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\"/>
    </mc:Choice>
  </mc:AlternateContent>
  <xr:revisionPtr revIDLastSave="0" documentId="13_ncr:1_{47897132-FFDD-4822-868E-C99E34A2749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جمع درآمدها" sheetId="15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externalReferences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K11" i="13"/>
  <c r="K9" i="13"/>
  <c r="K10" i="13"/>
  <c r="K8" i="13"/>
  <c r="G11" i="13"/>
  <c r="G9" i="13"/>
  <c r="G10" i="13"/>
  <c r="G8" i="13"/>
  <c r="I11" i="13"/>
  <c r="E11" i="13"/>
  <c r="Q28" i="12"/>
  <c r="O28" i="12"/>
  <c r="M28" i="12"/>
  <c r="K28" i="12"/>
  <c r="I28" i="12"/>
  <c r="G28" i="12"/>
  <c r="E28" i="12"/>
  <c r="C2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8" i="12"/>
  <c r="K76" i="11"/>
  <c r="U76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8" i="11"/>
  <c r="I8" i="11"/>
  <c r="C76" i="11"/>
  <c r="E76" i="11"/>
  <c r="G76" i="11"/>
  <c r="I76" i="11"/>
  <c r="M76" i="11"/>
  <c r="O76" i="11"/>
  <c r="Q76" i="11"/>
  <c r="S7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G60" i="10"/>
  <c r="I60" i="10"/>
  <c r="M60" i="10"/>
  <c r="O60" i="10"/>
  <c r="Q60" i="10"/>
  <c r="I71" i="9"/>
  <c r="Q71" i="9"/>
  <c r="O71" i="9"/>
  <c r="M71" i="9"/>
  <c r="G71" i="9"/>
  <c r="E71" i="9"/>
  <c r="O20" i="8"/>
  <c r="I20" i="8"/>
  <c r="K20" i="8"/>
  <c r="M20" i="8"/>
  <c r="Q20" i="8"/>
  <c r="S20" i="8"/>
  <c r="S15" i="7"/>
  <c r="Q15" i="7"/>
  <c r="O15" i="7"/>
  <c r="M15" i="7"/>
  <c r="K15" i="7"/>
  <c r="I15" i="7"/>
  <c r="S11" i="6"/>
  <c r="K11" i="6"/>
  <c r="M11" i="6"/>
  <c r="O11" i="6"/>
  <c r="Q11" i="6"/>
  <c r="AK18" i="3"/>
  <c r="AI18" i="3"/>
  <c r="AG18" i="3"/>
  <c r="AA18" i="3"/>
  <c r="W18" i="3"/>
  <c r="S18" i="3"/>
  <c r="Q18" i="3"/>
  <c r="Y68" i="1"/>
  <c r="W68" i="1"/>
  <c r="U68" i="1"/>
  <c r="O68" i="1"/>
  <c r="K68" i="1"/>
  <c r="G68" i="1"/>
  <c r="E68" i="1"/>
</calcChain>
</file>

<file path=xl/sharedStrings.xml><?xml version="1.0" encoding="utf-8"?>
<sst xmlns="http://schemas.openxmlformats.org/spreadsheetml/2006/main" count="739" uniqueCount="201">
  <si>
    <t>صندوق سرمایه‌گذاری مشترک امید توسعه</t>
  </si>
  <si>
    <t>صورت وضعیت سبد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</si>
  <si>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</si>
  <si>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</si>
  <si>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</si>
  <si>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</si>
  <si>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</si>
  <si>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</si>
  <si>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</si>
  <si>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</si>
  <si>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</si>
  <si>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</si>
  <si>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</si>
  <si>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</si>
  <si>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</si>
  <si>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اقتصادی و خودکفایی آزادگان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</si>
  <si>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</si>
  <si>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</si>
  <si>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</si>
  <si>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</si>
  <si>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</si>
  <si>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</si>
  <si>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تندگویان</t>
  </si>
  <si>
    <t>پتروشیمی‌شیراز</t>
  </si>
  <si>
    <t>پنبه و دانه های روغنی خراسان</t>
  </si>
  <si>
    <t>تراکتورسازی‌ایران‌</t>
  </si>
  <si>
    <t>توسعه‌معادن‌وفلزات‌</t>
  </si>
  <si>
    <t>ح. کویر تایر</t>
  </si>
  <si>
    <t>داروپخش‌ (هلدینگ‌</t>
  </si>
  <si>
    <t>دریایی و کشتیرانی خط دریابندر</t>
  </si>
  <si>
    <t>دوده‌ صنعتی‌ پارس‌</t>
  </si>
  <si>
    <t>زغال سنگ پروده طبس</t>
  </si>
  <si>
    <t>سخت آژند</t>
  </si>
  <si>
    <t>سرمایه گذاری پارس آریان</t>
  </si>
  <si>
    <t>سرمایه گذاری تامین اجتماعی</t>
  </si>
  <si>
    <t>سرمایه گذاری دارویی تامین</t>
  </si>
  <si>
    <t>سرمایه گذاری صبا تامین</t>
  </si>
  <si>
    <t>سرمایه گذاری صدرتامین</t>
  </si>
  <si>
    <t>سرمایه گذاری مسکن جنوب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</si>
  <si>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</si>
  <si>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</si>
  <si>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</si>
  <si>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</si>
  <si>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</si>
  <si>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</si>
  <si>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</si>
  <si>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</si>
  <si>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سیمان‌ بجنورد</t>
  </si>
  <si>
    <t>سیمان‌ شمال‌</t>
  </si>
  <si>
    <t>سیمان‌هرمزگان‌</t>
  </si>
  <si>
    <t>شرکت صنایع غذایی مینو شرق</t>
  </si>
  <si>
    <t>شیشه سازی مینا</t>
  </si>
  <si>
    <t>صنایع پتروشیمی خلیج فارس</t>
  </si>
  <si>
    <t>صنایع پتروشیمی کرمانشاه</t>
  </si>
  <si>
    <t>صنایع گلدیران</t>
  </si>
  <si>
    <t>صنایع‌ کاشی‌ و سرامیک‌ سینا</t>
  </si>
  <si>
    <t>صنایع‌خاک‌چینی‌ایران‌</t>
  </si>
  <si>
    <t>فولاد مبارکه اصفهان</t>
  </si>
  <si>
    <t>گروه انتخاب الکترونیک آرمان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</si>
  <si>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</si>
  <si>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</si>
  <si>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</si>
  <si>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</si>
  <si>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</si>
  <si>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</si>
  <si>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</si>
  <si>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</si>
  <si>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مس‌ شهیدباهنر</t>
  </si>
  <si>
    <t>نفت‌ بهران‌</t>
  </si>
  <si>
    <t>کویر تایر</t>
  </si>
  <si>
    <t>فولاد آلیاژی ایران</t>
  </si>
  <si>
    <t>ملی شیمی کشاورز</t>
  </si>
  <si>
    <t>ح . صنایع گلدیران</t>
  </si>
  <si>
    <t>صنایع فروآلیاژ ایران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</si>
  <si>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</si>
  <si>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</si>
  <si>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</si>
  <si>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</si>
  <si>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</si>
  <si>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</si>
  <si>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</si>
  <si>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</si>
  <si>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</si>
  <si>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</si>
  <si>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</si>
  <si>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</si>
  <si>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</si>
  <si>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</si>
  <si>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</si>
  <si>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</si>
  <si>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</si>
  <si>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</si>
  <si>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</si>
  <si>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</si>
  <si>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</si>
  <si>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</si>
  <si>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</si>
  <si>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</si>
  <si>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</si>
  <si>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گواهی اعتبار مولد سامان0207</t>
  </si>
  <si>
    <t>1401/08/01</t>
  </si>
  <si>
    <t>1402/07/30</t>
  </si>
  <si>
    <t>گواهی اعتبار مولد سپه0208</t>
  </si>
  <si>
    <t>1401/09/01</t>
  </si>
  <si>
    <t>1402/08/30</t>
  </si>
  <si>
    <t>مرابحه عام دولت104-ش.خ020303</t>
  </si>
  <si>
    <t>1401/03/03</t>
  </si>
  <si>
    <t>1402/03/03</t>
  </si>
  <si>
    <t>مرابحه عام دولت86-ش.خ020404</t>
  </si>
  <si>
    <t>1400/03/04</t>
  </si>
  <si>
    <t>1402/04/04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</si>
  <si>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</si>
  <si>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</si>
  <si>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</si>
  <si>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</si>
  <si>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</si>
  <si>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</si>
  <si>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</si>
  <si>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</si>
  <si>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</si>
  <si>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</si>
  <si>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</si>
  <si>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</si>
  <si>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</si>
  <si>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</si>
  <si>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</si>
  <si>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</si>
  <si>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</si>
  <si>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</si>
  <si>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</si>
  <si>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</si>
  <si>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</si>
  <si>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</si>
  <si>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</si>
  <si>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</si>
  <si>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</si>
  <si>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</si>
  <si>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</si>
  <si>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</si>
  <si>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</si>
  <si>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</si>
  <si>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</si>
  <si>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</si>
  <si>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</si>
  <si>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</si>
  <si>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</si>
  <si>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</si>
  <si>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</si>
  <si>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</si>
  <si>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</si>
  <si>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1401/11/23</t>
  </si>
  <si>
    <t>1401/07/30</t>
  </si>
  <si>
    <t>1401/12/24</t>
  </si>
  <si>
    <t>1401/12/27</t>
  </si>
  <si>
    <t>1401/11/17</t>
  </si>
  <si>
    <t>1401/10/28</t>
  </si>
  <si>
    <t>1401/10/13</t>
  </si>
  <si>
    <t>1401/07/27</t>
  </si>
  <si>
    <t>1401/12/22</t>
  </si>
  <si>
    <t>پتروشیمی جم</t>
  </si>
  <si>
    <t>1401/08/14</t>
  </si>
  <si>
    <t>بهای فروش</t>
  </si>
  <si>
    <t>ارزش دفتری</t>
  </si>
  <si>
    <t>سود و زیان ناشی از تغییر قیمت</t>
  </si>
  <si>
    <t>سود و زیان ناشی از فروش</t>
  </si>
  <si>
    <t>معدنی و صنعتی گل گهر</t>
  </si>
  <si>
    <t>حفاری شمال</t>
  </si>
  <si>
    <t>ح.دریایی وکشتیرانی خط دریابندر</t>
  </si>
  <si>
    <t>سیمان‌ارومیه‌</t>
  </si>
  <si>
    <t>فرابورس ایران</t>
  </si>
  <si>
    <t>توسعه معدنی و صنعتی صبانور</t>
  </si>
  <si>
    <t>فروشگاههای زنجیره ای افق کوروش</t>
  </si>
  <si>
    <t>صنعت غذایی کورش</t>
  </si>
  <si>
    <t>اسنادخزانه-م4بودجه99-011215</t>
  </si>
  <si>
    <t>اسنادخزانه-م5بودجه99-020218</t>
  </si>
  <si>
    <t>اسنادخزانه-م5بودجه00-030626</t>
  </si>
  <si>
    <t>گام بانک صادرات ایران0207</t>
  </si>
  <si>
    <t>اسنادخزانه-م3بودجه99-011110</t>
  </si>
  <si>
    <t>اسنادخزانه-م14بودجه99-021025</t>
  </si>
  <si>
    <t>اسنادخزانه-م2بودجه99-011019</t>
  </si>
  <si>
    <t>اسنادخزانه-م4بودجه00-030522</t>
  </si>
  <si>
    <t>اسنادخزانه-م11بودجه99-020906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</si>
  <si>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</si>
  <si>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</si>
  <si>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</si>
  <si>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</si>
  <si>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</si>
  <si>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</si>
  <si>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</si>
  <si>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</si>
  <si>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</si>
  <si>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</si>
  <si>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</si>
  <si>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</si>
  <si>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</si>
  <si>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</si>
  <si>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</si>
  <si>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1401/12/01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</si>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</sst>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0" fontId="2" fillId="0" borderId="2" xfId="0" applyFont="1" applyBorder="1"/>
    <xf numFmtId="37" fontId="2" fillId="0" borderId="2" xfId="0" applyNumberFormat="1" applyFont="1" applyBorder="1"/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/>
    <xf numFmtId="37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15</xdr:row>
          <xdr:rowOff>152400</xdr:rowOff>
        </xdr:from>
        <xdr:to>
          <xdr:col>11</xdr:col>
          <xdr:colOff>57150</xdr:colOff>
          <xdr:row>48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06CB5FC-5645-BD7D-B676-3BC49A1A01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E:\ghayori\&#1605;&#1607;&#1585;&#1607;&#1575;&#1740;%20&#1589;&#1606;&#1583;&#1608;&#1602;%20+%20&#1578;&#1575;&#1740;&#1740;&#1583;&#1740;&#1607;%20&#1578;&#1575;&#1585;&#1606;&#1605;&#1575;\&#1575;&#1605;&#1740;&#1583;%20&#1578;&#1608;&#1587;&#1593;&#1607;.doc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12">
    <oleItems>
      <oleItem name="'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FA542-9A32-4DED-8C0A-79C539DB04AA}">
  <dimension ref="A1"/>
  <sheetViews>
    <sheetView rightToLeft="1" topLeftCell="A16" workbookViewId="0">
      <selection activeCell="C38" sqref="C38"/>
    </sheetView>
  </sheetViews>
  <sheetFormatPr defaultRowHeight="1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link="[1]!''''" oleUpdate="OLEUPDATE_ALWAYS" shapeId="1025">
          <objectPr defaultSize="0" dde="1" r:id="rId3">
            <anchor moveWithCells="1">
              <from>
                <xdr:col>0</xdr:col>
                <xdr:colOff>438150</xdr:colOff>
                <xdr:row>15</xdr:row>
                <xdr:rowOff>152400</xdr:rowOff>
              </from>
              <to>
                <xdr:col>11</xdr:col>
                <xdr:colOff>57150</xdr:colOff>
                <xdr:row>48</xdr:row>
                <xdr:rowOff>114300</xdr:rowOff>
              </to>
            </anchor>
          </objectPr>
        </oleObject>
      </mc:Choice>
      <mc:Fallback>
        <oleObject progId="Word.Document.12" link="[1]!''''" oleUpdate="OLEUPDATE_ALWAYS" shapeId="102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7"/>
  <sheetViews>
    <sheetView rightToLeft="1" workbookViewId="0">
      <selection activeCell="A77" sqref="A77:XFD77"/>
    </sheetView>
  </sheetViews>
  <sheetFormatPr defaultRowHeight="24"/>
  <cols>
    <col min="1" max="1" width="40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7.28515625" style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24" style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4.75">
      <c r="A3" s="17" t="s">
        <v>130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4.75">
      <c r="A6" s="17" t="s">
        <v>3</v>
      </c>
      <c r="C6" s="18" t="s">
        <v>132</v>
      </c>
      <c r="D6" s="18" t="s">
        <v>132</v>
      </c>
      <c r="E6" s="18" t="s">
        <v>132</v>
      </c>
      <c r="F6" s="18" t="s">
        <v>132</v>
      </c>
      <c r="G6" s="18" t="s">
        <v>132</v>
      </c>
      <c r="H6" s="18" t="s">
        <v>132</v>
      </c>
      <c r="I6" s="18" t="s">
        <v>132</v>
      </c>
      <c r="J6" s="18" t="s">
        <v>132</v>
      </c>
      <c r="K6" s="18" t="s">
        <v>132</v>
      </c>
      <c r="M6" s="18" t="s">
        <v>133</v>
      </c>
      <c r="N6" s="18" t="s">
        <v>133</v>
      </c>
      <c r="O6" s="18" t="s">
        <v>133</v>
      </c>
      <c r="P6" s="18" t="s">
        <v>133</v>
      </c>
      <c r="Q6" s="18" t="s">
        <v>133</v>
      </c>
      <c r="R6" s="18" t="s">
        <v>133</v>
      </c>
      <c r="S6" s="18" t="s">
        <v>133</v>
      </c>
      <c r="T6" s="18" t="s">
        <v>133</v>
      </c>
      <c r="U6" s="18" t="s">
        <v>133</v>
      </c>
    </row>
    <row r="7" spans="1:21" ht="24.75">
      <c r="A7" s="18" t="s">
        <v>3</v>
      </c>
      <c r="C7" s="18" t="s">
        <v>182</v>
      </c>
      <c r="E7" s="18" t="s">
        <v>183</v>
      </c>
      <c r="G7" s="18" t="s">
        <v>184</v>
      </c>
      <c r="I7" s="18" t="s">
        <v>117</v>
      </c>
      <c r="K7" s="18" t="s">
        <v>185</v>
      </c>
      <c r="M7" s="18" t="s">
        <v>182</v>
      </c>
      <c r="O7" s="18" t="s">
        <v>183</v>
      </c>
      <c r="Q7" s="18" t="s">
        <v>184</v>
      </c>
      <c r="S7" s="18" t="s">
        <v>117</v>
      </c>
      <c r="U7" s="18" t="s">
        <v>185</v>
      </c>
    </row>
    <row r="8" spans="1:21">
      <c r="A8" s="1" t="s">
        <v>26</v>
      </c>
      <c r="C8" s="7">
        <v>0</v>
      </c>
      <c r="D8" s="7"/>
      <c r="E8" s="7">
        <v>147141096196</v>
      </c>
      <c r="F8" s="7"/>
      <c r="G8" s="7">
        <v>25671078952</v>
      </c>
      <c r="H8" s="7"/>
      <c r="I8" s="7">
        <f>C8+E8+G8</f>
        <v>172812175148</v>
      </c>
      <c r="J8" s="7"/>
      <c r="K8" s="10">
        <f>I8/$I$76</f>
        <v>3.5419921285302011E-2</v>
      </c>
      <c r="L8" s="7"/>
      <c r="M8" s="7">
        <v>0</v>
      </c>
      <c r="N8" s="7"/>
      <c r="O8" s="7">
        <v>171005910935</v>
      </c>
      <c r="P8" s="7"/>
      <c r="Q8" s="7">
        <v>21218745327</v>
      </c>
      <c r="R8" s="7"/>
      <c r="S8" s="7">
        <f>M8+O8+Q8</f>
        <v>192224656262</v>
      </c>
      <c r="T8" s="7"/>
      <c r="U8" s="10">
        <f>S8/$S$76</f>
        <v>2.5897764786403814E-2</v>
      </c>
    </row>
    <row r="9" spans="1:21">
      <c r="A9" s="1" t="s">
        <v>47</v>
      </c>
      <c r="C9" s="7">
        <v>0</v>
      </c>
      <c r="D9" s="7"/>
      <c r="E9" s="7">
        <v>638669909</v>
      </c>
      <c r="F9" s="7"/>
      <c r="G9" s="7">
        <v>9815719222</v>
      </c>
      <c r="H9" s="7"/>
      <c r="I9" s="7">
        <f t="shared" ref="I9:I72" si="0">C9+E9+G9</f>
        <v>10454389131</v>
      </c>
      <c r="J9" s="7"/>
      <c r="K9" s="10">
        <f t="shared" ref="K9:K72" si="1">I9/$I$76</f>
        <v>2.1427520357799423E-3</v>
      </c>
      <c r="L9" s="7"/>
      <c r="M9" s="7">
        <v>0</v>
      </c>
      <c r="N9" s="7"/>
      <c r="O9" s="7">
        <v>4627274460</v>
      </c>
      <c r="P9" s="7"/>
      <c r="Q9" s="7">
        <v>9815719222</v>
      </c>
      <c r="R9" s="7"/>
      <c r="S9" s="7">
        <f t="shared" ref="S9:S72" si="2">M9+O9+Q9</f>
        <v>14442993682</v>
      </c>
      <c r="T9" s="7"/>
      <c r="U9" s="10">
        <f t="shared" ref="U9:U72" si="3">S9/$S$76</f>
        <v>1.9458547121974741E-3</v>
      </c>
    </row>
    <row r="10" spans="1:21">
      <c r="A10" s="1" t="s">
        <v>36</v>
      </c>
      <c r="C10" s="7">
        <v>0</v>
      </c>
      <c r="D10" s="7"/>
      <c r="E10" s="7">
        <v>4420207943</v>
      </c>
      <c r="F10" s="7"/>
      <c r="G10" s="7">
        <v>10410939537</v>
      </c>
      <c r="H10" s="7"/>
      <c r="I10" s="7">
        <f t="shared" si="0"/>
        <v>14831147480</v>
      </c>
      <c r="J10" s="7"/>
      <c r="K10" s="10">
        <f t="shared" si="1"/>
        <v>3.0398209840389536E-3</v>
      </c>
      <c r="L10" s="7"/>
      <c r="M10" s="7">
        <v>0</v>
      </c>
      <c r="N10" s="7"/>
      <c r="O10" s="7">
        <v>9825189388</v>
      </c>
      <c r="P10" s="7"/>
      <c r="Q10" s="7">
        <v>10410939537</v>
      </c>
      <c r="R10" s="7"/>
      <c r="S10" s="7">
        <f t="shared" si="2"/>
        <v>20236128925</v>
      </c>
      <c r="T10" s="7"/>
      <c r="U10" s="10">
        <f t="shared" si="3"/>
        <v>2.7263438378721332E-3</v>
      </c>
    </row>
    <row r="11" spans="1:21">
      <c r="A11" s="1" t="s">
        <v>58</v>
      </c>
      <c r="C11" s="7">
        <v>0</v>
      </c>
      <c r="D11" s="7"/>
      <c r="E11" s="7">
        <v>0</v>
      </c>
      <c r="F11" s="7"/>
      <c r="G11" s="7">
        <v>26262966681</v>
      </c>
      <c r="H11" s="7"/>
      <c r="I11" s="7">
        <f t="shared" si="0"/>
        <v>26262966681</v>
      </c>
      <c r="J11" s="7"/>
      <c r="K11" s="10">
        <f t="shared" si="1"/>
        <v>5.3829089979502828E-3</v>
      </c>
      <c r="L11" s="7"/>
      <c r="M11" s="7">
        <v>0</v>
      </c>
      <c r="N11" s="7"/>
      <c r="O11" s="7">
        <v>0</v>
      </c>
      <c r="P11" s="7"/>
      <c r="Q11" s="7">
        <v>26262966681</v>
      </c>
      <c r="R11" s="7"/>
      <c r="S11" s="7">
        <f t="shared" si="2"/>
        <v>26262966681</v>
      </c>
      <c r="T11" s="7"/>
      <c r="U11" s="10">
        <f t="shared" si="3"/>
        <v>3.5383188968779269E-3</v>
      </c>
    </row>
    <row r="12" spans="1:21">
      <c r="A12" s="1" t="s">
        <v>30</v>
      </c>
      <c r="C12" s="7">
        <v>0</v>
      </c>
      <c r="D12" s="7"/>
      <c r="E12" s="7">
        <v>7340617091</v>
      </c>
      <c r="F12" s="7"/>
      <c r="G12" s="7">
        <v>4586847991</v>
      </c>
      <c r="H12" s="7"/>
      <c r="I12" s="7">
        <f t="shared" si="0"/>
        <v>11927465082</v>
      </c>
      <c r="J12" s="7"/>
      <c r="K12" s="10">
        <f t="shared" si="1"/>
        <v>2.4446765627237558E-3</v>
      </c>
      <c r="L12" s="7"/>
      <c r="M12" s="7">
        <v>0</v>
      </c>
      <c r="N12" s="7"/>
      <c r="O12" s="7">
        <v>16534353729</v>
      </c>
      <c r="P12" s="7"/>
      <c r="Q12" s="7">
        <v>4586847991</v>
      </c>
      <c r="R12" s="7"/>
      <c r="S12" s="7">
        <f t="shared" si="2"/>
        <v>21121201720</v>
      </c>
      <c r="T12" s="7"/>
      <c r="U12" s="10">
        <f t="shared" si="3"/>
        <v>2.8455866421485702E-3</v>
      </c>
    </row>
    <row r="13" spans="1:21">
      <c r="A13" s="1" t="s">
        <v>20</v>
      </c>
      <c r="C13" s="7">
        <v>0</v>
      </c>
      <c r="D13" s="7"/>
      <c r="E13" s="7">
        <v>198850699752</v>
      </c>
      <c r="F13" s="7"/>
      <c r="G13" s="7">
        <v>10920428164</v>
      </c>
      <c r="H13" s="7"/>
      <c r="I13" s="7">
        <f t="shared" si="0"/>
        <v>209771127916</v>
      </c>
      <c r="J13" s="7"/>
      <c r="K13" s="10">
        <f t="shared" si="1"/>
        <v>4.299510050348284E-2</v>
      </c>
      <c r="L13" s="7"/>
      <c r="M13" s="7">
        <v>0</v>
      </c>
      <c r="N13" s="7"/>
      <c r="O13" s="7">
        <v>206631906847</v>
      </c>
      <c r="P13" s="7"/>
      <c r="Q13" s="7">
        <v>10920428164</v>
      </c>
      <c r="R13" s="7"/>
      <c r="S13" s="7">
        <f t="shared" si="2"/>
        <v>217552335011</v>
      </c>
      <c r="T13" s="7"/>
      <c r="U13" s="10">
        <f t="shared" si="3"/>
        <v>2.9310075566833436E-2</v>
      </c>
    </row>
    <row r="14" spans="1:21">
      <c r="A14" s="1" t="s">
        <v>33</v>
      </c>
      <c r="C14" s="7">
        <v>0</v>
      </c>
      <c r="D14" s="7"/>
      <c r="E14" s="7">
        <v>0</v>
      </c>
      <c r="F14" s="7"/>
      <c r="G14" s="7">
        <v>-8420960290</v>
      </c>
      <c r="H14" s="7"/>
      <c r="I14" s="7">
        <f t="shared" si="0"/>
        <v>-8420960290</v>
      </c>
      <c r="J14" s="7"/>
      <c r="K14" s="10">
        <f t="shared" si="1"/>
        <v>-1.725976484949683E-3</v>
      </c>
      <c r="L14" s="7"/>
      <c r="M14" s="7">
        <v>0</v>
      </c>
      <c r="N14" s="7"/>
      <c r="O14" s="7">
        <v>0</v>
      </c>
      <c r="P14" s="7"/>
      <c r="Q14" s="7">
        <v>-10641565967</v>
      </c>
      <c r="R14" s="7"/>
      <c r="S14" s="7">
        <f t="shared" si="2"/>
        <v>-10641565967</v>
      </c>
      <c r="T14" s="7"/>
      <c r="U14" s="10">
        <f t="shared" si="3"/>
        <v>-1.4337014706205852E-3</v>
      </c>
    </row>
    <row r="15" spans="1:21">
      <c r="A15" s="1" t="s">
        <v>29</v>
      </c>
      <c r="C15" s="7">
        <v>0</v>
      </c>
      <c r="D15" s="7"/>
      <c r="E15" s="7">
        <v>4589439329</v>
      </c>
      <c r="F15" s="7"/>
      <c r="G15" s="7">
        <v>-3682668661</v>
      </c>
      <c r="H15" s="7"/>
      <c r="I15" s="7">
        <f t="shared" si="0"/>
        <v>906770668</v>
      </c>
      <c r="J15" s="7"/>
      <c r="K15" s="10">
        <f t="shared" si="1"/>
        <v>1.8585348895050022E-4</v>
      </c>
      <c r="L15" s="7"/>
      <c r="M15" s="7">
        <v>0</v>
      </c>
      <c r="N15" s="7"/>
      <c r="O15" s="7">
        <v>-7368227954</v>
      </c>
      <c r="P15" s="7"/>
      <c r="Q15" s="7">
        <v>-20530796600</v>
      </c>
      <c r="R15" s="7"/>
      <c r="S15" s="7">
        <f t="shared" si="2"/>
        <v>-27899024554</v>
      </c>
      <c r="T15" s="7"/>
      <c r="U15" s="10">
        <f t="shared" si="3"/>
        <v>-3.7587393299057686E-3</v>
      </c>
    </row>
    <row r="16" spans="1:21">
      <c r="A16" s="1" t="s">
        <v>25</v>
      </c>
      <c r="C16" s="7">
        <v>0</v>
      </c>
      <c r="D16" s="7"/>
      <c r="E16" s="7">
        <v>118137159652</v>
      </c>
      <c r="F16" s="7"/>
      <c r="G16" s="7">
        <v>7019395612</v>
      </c>
      <c r="H16" s="7"/>
      <c r="I16" s="7">
        <f t="shared" si="0"/>
        <v>125156555264</v>
      </c>
      <c r="J16" s="7"/>
      <c r="K16" s="10">
        <f t="shared" si="1"/>
        <v>2.5652332261855312E-2</v>
      </c>
      <c r="L16" s="7"/>
      <c r="M16" s="7">
        <v>0</v>
      </c>
      <c r="N16" s="7"/>
      <c r="O16" s="7">
        <v>218000119252</v>
      </c>
      <c r="P16" s="7"/>
      <c r="Q16" s="7">
        <v>35116393012</v>
      </c>
      <c r="R16" s="7"/>
      <c r="S16" s="7">
        <f t="shared" si="2"/>
        <v>253116512264</v>
      </c>
      <c r="T16" s="7"/>
      <c r="U16" s="10">
        <f t="shared" si="3"/>
        <v>3.4101514476027321E-2</v>
      </c>
    </row>
    <row r="17" spans="1:21">
      <c r="A17" s="1" t="s">
        <v>51</v>
      </c>
      <c r="C17" s="7">
        <v>0</v>
      </c>
      <c r="D17" s="7"/>
      <c r="E17" s="7">
        <v>0</v>
      </c>
      <c r="F17" s="7"/>
      <c r="G17" s="7">
        <v>647579352</v>
      </c>
      <c r="H17" s="7"/>
      <c r="I17" s="7">
        <f t="shared" si="0"/>
        <v>647579352</v>
      </c>
      <c r="J17" s="7"/>
      <c r="K17" s="10">
        <f t="shared" si="1"/>
        <v>1.3272913007537215E-4</v>
      </c>
      <c r="L17" s="7"/>
      <c r="M17" s="7">
        <v>0</v>
      </c>
      <c r="N17" s="7"/>
      <c r="O17" s="7">
        <v>0</v>
      </c>
      <c r="P17" s="7"/>
      <c r="Q17" s="7">
        <v>647579352</v>
      </c>
      <c r="R17" s="7"/>
      <c r="S17" s="7">
        <f t="shared" si="2"/>
        <v>647579352</v>
      </c>
      <c r="T17" s="7"/>
      <c r="U17" s="10">
        <f t="shared" si="3"/>
        <v>8.7246132024652005E-5</v>
      </c>
    </row>
    <row r="18" spans="1:21">
      <c r="A18" s="1" t="s">
        <v>41</v>
      </c>
      <c r="C18" s="7">
        <v>0</v>
      </c>
      <c r="D18" s="7"/>
      <c r="E18" s="7">
        <v>44801842797</v>
      </c>
      <c r="F18" s="7"/>
      <c r="G18" s="7">
        <v>20736979753</v>
      </c>
      <c r="H18" s="7"/>
      <c r="I18" s="7">
        <f t="shared" si="0"/>
        <v>65538822550</v>
      </c>
      <c r="J18" s="7"/>
      <c r="K18" s="10">
        <f t="shared" si="1"/>
        <v>1.3432965205514586E-2</v>
      </c>
      <c r="L18" s="7"/>
      <c r="M18" s="7">
        <v>0</v>
      </c>
      <c r="N18" s="7"/>
      <c r="O18" s="7">
        <v>56428627805</v>
      </c>
      <c r="P18" s="7"/>
      <c r="Q18" s="7">
        <v>20736979753</v>
      </c>
      <c r="R18" s="7"/>
      <c r="S18" s="7">
        <f t="shared" si="2"/>
        <v>77165607558</v>
      </c>
      <c r="T18" s="7"/>
      <c r="U18" s="10">
        <f t="shared" si="3"/>
        <v>1.0396256094292136E-2</v>
      </c>
    </row>
    <row r="19" spans="1:21">
      <c r="A19" s="1" t="s">
        <v>17</v>
      </c>
      <c r="C19" s="7">
        <v>0</v>
      </c>
      <c r="D19" s="7"/>
      <c r="E19" s="7">
        <v>151896841960</v>
      </c>
      <c r="F19" s="7"/>
      <c r="G19" s="7">
        <v>33693635860</v>
      </c>
      <c r="H19" s="7"/>
      <c r="I19" s="7">
        <f t="shared" si="0"/>
        <v>185590477820</v>
      </c>
      <c r="J19" s="7"/>
      <c r="K19" s="10">
        <f t="shared" si="1"/>
        <v>3.8038987183954022E-2</v>
      </c>
      <c r="L19" s="7"/>
      <c r="M19" s="7">
        <v>0</v>
      </c>
      <c r="N19" s="7"/>
      <c r="O19" s="7">
        <v>302793359252</v>
      </c>
      <c r="P19" s="7"/>
      <c r="Q19" s="7">
        <v>33693630606</v>
      </c>
      <c r="R19" s="7"/>
      <c r="S19" s="7">
        <f t="shared" si="2"/>
        <v>336486989858</v>
      </c>
      <c r="T19" s="7"/>
      <c r="U19" s="10">
        <f t="shared" si="3"/>
        <v>4.5333731304219853E-2</v>
      </c>
    </row>
    <row r="20" spans="1:21">
      <c r="A20" s="1" t="s">
        <v>64</v>
      </c>
      <c r="C20" s="7">
        <v>0</v>
      </c>
      <c r="D20" s="7"/>
      <c r="E20" s="7">
        <v>10463230358</v>
      </c>
      <c r="F20" s="7"/>
      <c r="G20" s="7">
        <v>2274221649</v>
      </c>
      <c r="H20" s="7"/>
      <c r="I20" s="7">
        <f t="shared" si="0"/>
        <v>12737452007</v>
      </c>
      <c r="J20" s="7"/>
      <c r="K20" s="10">
        <f t="shared" si="1"/>
        <v>2.6106930664860249E-3</v>
      </c>
      <c r="L20" s="7"/>
      <c r="M20" s="7">
        <v>4597225600</v>
      </c>
      <c r="N20" s="7"/>
      <c r="O20" s="7">
        <v>9632344520</v>
      </c>
      <c r="P20" s="7"/>
      <c r="Q20" s="7">
        <v>2274221649</v>
      </c>
      <c r="R20" s="7"/>
      <c r="S20" s="7">
        <f t="shared" si="2"/>
        <v>16503791769</v>
      </c>
      <c r="T20" s="7"/>
      <c r="U20" s="10">
        <f t="shared" si="3"/>
        <v>2.2234989289552564E-3</v>
      </c>
    </row>
    <row r="21" spans="1:21">
      <c r="A21" s="1" t="s">
        <v>59</v>
      </c>
      <c r="C21" s="7">
        <v>0</v>
      </c>
      <c r="D21" s="7"/>
      <c r="E21" s="7">
        <v>34562657901</v>
      </c>
      <c r="F21" s="7"/>
      <c r="G21" s="7">
        <v>17721191847</v>
      </c>
      <c r="H21" s="7"/>
      <c r="I21" s="7">
        <f t="shared" si="0"/>
        <v>52283849748</v>
      </c>
      <c r="J21" s="7"/>
      <c r="K21" s="10">
        <f t="shared" si="1"/>
        <v>1.0716200065074812E-2</v>
      </c>
      <c r="L21" s="7"/>
      <c r="M21" s="7">
        <v>3500000000</v>
      </c>
      <c r="N21" s="7"/>
      <c r="O21" s="7">
        <v>30188837901</v>
      </c>
      <c r="P21" s="7"/>
      <c r="Q21" s="7">
        <v>17721191847</v>
      </c>
      <c r="R21" s="7"/>
      <c r="S21" s="7">
        <f t="shared" si="2"/>
        <v>51410029748</v>
      </c>
      <c r="T21" s="7"/>
      <c r="U21" s="10">
        <f t="shared" si="3"/>
        <v>6.9262959495739063E-3</v>
      </c>
    </row>
    <row r="22" spans="1:21">
      <c r="A22" s="1" t="s">
        <v>60</v>
      </c>
      <c r="C22" s="7">
        <v>0</v>
      </c>
      <c r="D22" s="7"/>
      <c r="E22" s="7">
        <v>0</v>
      </c>
      <c r="F22" s="7"/>
      <c r="G22" s="7">
        <v>15342530876</v>
      </c>
      <c r="H22" s="7"/>
      <c r="I22" s="7">
        <f t="shared" si="0"/>
        <v>15342530876</v>
      </c>
      <c r="J22" s="7"/>
      <c r="K22" s="10">
        <f t="shared" si="1"/>
        <v>3.144635124694367E-3</v>
      </c>
      <c r="L22" s="7"/>
      <c r="M22" s="7">
        <v>0</v>
      </c>
      <c r="N22" s="7"/>
      <c r="O22" s="7">
        <v>0</v>
      </c>
      <c r="P22" s="7"/>
      <c r="Q22" s="7">
        <v>12319444158</v>
      </c>
      <c r="R22" s="7"/>
      <c r="S22" s="7">
        <f t="shared" si="2"/>
        <v>12319444158</v>
      </c>
      <c r="T22" s="7"/>
      <c r="U22" s="10">
        <f t="shared" si="3"/>
        <v>1.6597562108175367E-3</v>
      </c>
    </row>
    <row r="23" spans="1:21">
      <c r="A23" s="1" t="s">
        <v>37</v>
      </c>
      <c r="C23" s="7">
        <v>0</v>
      </c>
      <c r="D23" s="7"/>
      <c r="E23" s="7">
        <v>0</v>
      </c>
      <c r="F23" s="7"/>
      <c r="G23" s="7">
        <v>23974154877</v>
      </c>
      <c r="H23" s="7"/>
      <c r="I23" s="7">
        <f t="shared" si="0"/>
        <v>23974154877</v>
      </c>
      <c r="J23" s="7"/>
      <c r="K23" s="10">
        <f t="shared" si="1"/>
        <v>4.9137896557215283E-3</v>
      </c>
      <c r="L23" s="7"/>
      <c r="M23" s="7">
        <v>0</v>
      </c>
      <c r="N23" s="7"/>
      <c r="O23" s="7">
        <v>0</v>
      </c>
      <c r="P23" s="7"/>
      <c r="Q23" s="7">
        <v>23974154877</v>
      </c>
      <c r="R23" s="7"/>
      <c r="S23" s="7">
        <f t="shared" si="2"/>
        <v>23974154877</v>
      </c>
      <c r="T23" s="7"/>
      <c r="U23" s="10">
        <f t="shared" si="3"/>
        <v>3.2299551786484334E-3</v>
      </c>
    </row>
    <row r="24" spans="1:21">
      <c r="A24" s="1" t="s">
        <v>52</v>
      </c>
      <c r="C24" s="7">
        <v>0</v>
      </c>
      <c r="D24" s="7"/>
      <c r="E24" s="7">
        <v>-14198221101</v>
      </c>
      <c r="F24" s="7"/>
      <c r="G24" s="7">
        <v>51905638966</v>
      </c>
      <c r="H24" s="7"/>
      <c r="I24" s="7">
        <f t="shared" si="0"/>
        <v>37707417865</v>
      </c>
      <c r="J24" s="7"/>
      <c r="K24" s="10">
        <f t="shared" si="1"/>
        <v>7.7285860877942206E-3</v>
      </c>
      <c r="L24" s="7"/>
      <c r="M24" s="7">
        <v>15850505500</v>
      </c>
      <c r="N24" s="7"/>
      <c r="O24" s="7">
        <v>24199749514</v>
      </c>
      <c r="P24" s="7"/>
      <c r="Q24" s="7">
        <v>47583222169</v>
      </c>
      <c r="R24" s="7"/>
      <c r="S24" s="7">
        <f t="shared" si="2"/>
        <v>87633477183</v>
      </c>
      <c r="T24" s="7"/>
      <c r="U24" s="10">
        <f t="shared" si="3"/>
        <v>1.1806556055986397E-2</v>
      </c>
    </row>
    <row r="25" spans="1:21">
      <c r="A25" s="1" t="s">
        <v>32</v>
      </c>
      <c r="C25" s="7">
        <v>0</v>
      </c>
      <c r="D25" s="7"/>
      <c r="E25" s="7">
        <v>101209742</v>
      </c>
      <c r="F25" s="7"/>
      <c r="G25" s="7">
        <v>2435397866</v>
      </c>
      <c r="H25" s="7"/>
      <c r="I25" s="7">
        <f t="shared" si="0"/>
        <v>2536607608</v>
      </c>
      <c r="J25" s="7"/>
      <c r="K25" s="10">
        <f t="shared" si="1"/>
        <v>5.1990805468487297E-4</v>
      </c>
      <c r="L25" s="7"/>
      <c r="M25" s="7">
        <v>0</v>
      </c>
      <c r="N25" s="7"/>
      <c r="O25" s="7">
        <v>2959227788</v>
      </c>
      <c r="P25" s="7"/>
      <c r="Q25" s="7">
        <v>2859857270</v>
      </c>
      <c r="R25" s="7"/>
      <c r="S25" s="7">
        <f t="shared" si="2"/>
        <v>5819085058</v>
      </c>
      <c r="T25" s="7"/>
      <c r="U25" s="10">
        <f t="shared" si="3"/>
        <v>7.8398525472589149E-4</v>
      </c>
    </row>
    <row r="26" spans="1:21">
      <c r="A26" s="1" t="s">
        <v>165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10">
        <f t="shared" si="1"/>
        <v>0</v>
      </c>
      <c r="L26" s="7"/>
      <c r="M26" s="7">
        <v>0</v>
      </c>
      <c r="N26" s="7"/>
      <c r="O26" s="7">
        <v>0</v>
      </c>
      <c r="P26" s="7"/>
      <c r="Q26" s="7">
        <v>-100916033</v>
      </c>
      <c r="R26" s="7"/>
      <c r="S26" s="7">
        <f t="shared" si="2"/>
        <v>-100916033</v>
      </c>
      <c r="T26" s="7"/>
      <c r="U26" s="10">
        <f t="shared" si="3"/>
        <v>-1.3596068978002465E-5</v>
      </c>
    </row>
    <row r="27" spans="1:21">
      <c r="A27" s="1" t="s">
        <v>166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10">
        <f t="shared" si="1"/>
        <v>0</v>
      </c>
      <c r="L27" s="7"/>
      <c r="M27" s="7">
        <v>0</v>
      </c>
      <c r="N27" s="7"/>
      <c r="O27" s="7">
        <v>0</v>
      </c>
      <c r="P27" s="7"/>
      <c r="Q27" s="7">
        <v>688982978</v>
      </c>
      <c r="R27" s="7"/>
      <c r="S27" s="7">
        <f t="shared" si="2"/>
        <v>688982978</v>
      </c>
      <c r="T27" s="7"/>
      <c r="U27" s="10">
        <f t="shared" si="3"/>
        <v>9.2824299718138496E-5</v>
      </c>
    </row>
    <row r="28" spans="1:21">
      <c r="A28" s="1" t="s">
        <v>50</v>
      </c>
      <c r="C28" s="7">
        <v>0</v>
      </c>
      <c r="D28" s="7"/>
      <c r="E28" s="7">
        <v>21164318550</v>
      </c>
      <c r="F28" s="7"/>
      <c r="G28" s="7">
        <v>0</v>
      </c>
      <c r="H28" s="7"/>
      <c r="I28" s="7">
        <f t="shared" si="0"/>
        <v>21164318550</v>
      </c>
      <c r="J28" s="7"/>
      <c r="K28" s="10">
        <f t="shared" si="1"/>
        <v>4.337880108597968E-3</v>
      </c>
      <c r="L28" s="7"/>
      <c r="M28" s="7">
        <v>0</v>
      </c>
      <c r="N28" s="7"/>
      <c r="O28" s="7">
        <v>38563153613</v>
      </c>
      <c r="P28" s="7"/>
      <c r="Q28" s="7">
        <v>6017347394</v>
      </c>
      <c r="R28" s="7"/>
      <c r="S28" s="7">
        <f t="shared" si="2"/>
        <v>44580501007</v>
      </c>
      <c r="T28" s="7"/>
      <c r="U28" s="10">
        <f t="shared" si="3"/>
        <v>6.0061771033457128E-3</v>
      </c>
    </row>
    <row r="29" spans="1:21">
      <c r="A29" s="1" t="s">
        <v>24</v>
      </c>
      <c r="C29" s="7">
        <v>0</v>
      </c>
      <c r="D29" s="7"/>
      <c r="E29" s="7">
        <v>-8648235000</v>
      </c>
      <c r="F29" s="7"/>
      <c r="G29" s="7">
        <v>0</v>
      </c>
      <c r="H29" s="7"/>
      <c r="I29" s="7">
        <f t="shared" si="0"/>
        <v>-8648235000</v>
      </c>
      <c r="J29" s="7"/>
      <c r="K29" s="10">
        <f t="shared" si="1"/>
        <v>-1.7725591538585467E-3</v>
      </c>
      <c r="L29" s="7"/>
      <c r="M29" s="7">
        <v>0</v>
      </c>
      <c r="N29" s="7"/>
      <c r="O29" s="7">
        <v>18757626302</v>
      </c>
      <c r="P29" s="7"/>
      <c r="Q29" s="7">
        <v>11051010495</v>
      </c>
      <c r="R29" s="7"/>
      <c r="S29" s="7">
        <f t="shared" si="2"/>
        <v>29808636797</v>
      </c>
      <c r="T29" s="7"/>
      <c r="U29" s="10">
        <f t="shared" si="3"/>
        <v>4.0160147994742759E-3</v>
      </c>
    </row>
    <row r="30" spans="1:21">
      <c r="A30" s="1" t="s">
        <v>167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10">
        <f t="shared" si="1"/>
        <v>0</v>
      </c>
      <c r="L30" s="7"/>
      <c r="M30" s="7">
        <v>0</v>
      </c>
      <c r="N30" s="7"/>
      <c r="O30" s="7">
        <v>0</v>
      </c>
      <c r="P30" s="7"/>
      <c r="Q30" s="7">
        <v>-26520</v>
      </c>
      <c r="R30" s="7"/>
      <c r="S30" s="7">
        <f t="shared" si="2"/>
        <v>-26520</v>
      </c>
      <c r="T30" s="7"/>
      <c r="U30" s="10">
        <f t="shared" si="3"/>
        <v>-3.5729481092129867E-9</v>
      </c>
    </row>
    <row r="31" spans="1:21">
      <c r="A31" s="1" t="s">
        <v>72</v>
      </c>
      <c r="C31" s="7">
        <v>0</v>
      </c>
      <c r="D31" s="7"/>
      <c r="E31" s="7">
        <v>-2379726</v>
      </c>
      <c r="F31" s="7"/>
      <c r="G31" s="7">
        <v>0</v>
      </c>
      <c r="H31" s="7"/>
      <c r="I31" s="7">
        <f t="shared" si="0"/>
        <v>-2379726</v>
      </c>
      <c r="J31" s="7"/>
      <c r="K31" s="10">
        <f t="shared" si="1"/>
        <v>-4.877532935882505E-7</v>
      </c>
      <c r="L31" s="7"/>
      <c r="M31" s="7">
        <v>0</v>
      </c>
      <c r="N31" s="7"/>
      <c r="O31" s="7">
        <v>-2379726</v>
      </c>
      <c r="P31" s="7"/>
      <c r="Q31" s="7">
        <v>0</v>
      </c>
      <c r="R31" s="7"/>
      <c r="S31" s="7">
        <f t="shared" si="2"/>
        <v>-2379726</v>
      </c>
      <c r="T31" s="7"/>
      <c r="U31" s="10">
        <f t="shared" si="3"/>
        <v>-3.2061227421361176E-7</v>
      </c>
    </row>
    <row r="32" spans="1:21">
      <c r="A32" s="1" t="s">
        <v>39</v>
      </c>
      <c r="C32" s="7">
        <v>0</v>
      </c>
      <c r="D32" s="7"/>
      <c r="E32" s="7">
        <v>36329800592</v>
      </c>
      <c r="F32" s="7"/>
      <c r="G32" s="7">
        <v>0</v>
      </c>
      <c r="H32" s="7"/>
      <c r="I32" s="7">
        <f t="shared" si="0"/>
        <v>36329800592</v>
      </c>
      <c r="J32" s="7"/>
      <c r="K32" s="10">
        <f t="shared" si="1"/>
        <v>7.4462269581255887E-3</v>
      </c>
      <c r="L32" s="7"/>
      <c r="M32" s="7">
        <v>0</v>
      </c>
      <c r="N32" s="7"/>
      <c r="O32" s="7">
        <v>116994274092</v>
      </c>
      <c r="P32" s="7"/>
      <c r="Q32" s="7">
        <v>2211757404</v>
      </c>
      <c r="R32" s="7"/>
      <c r="S32" s="7">
        <f t="shared" si="2"/>
        <v>119206031496</v>
      </c>
      <c r="T32" s="7"/>
      <c r="U32" s="10">
        <f t="shared" si="3"/>
        <v>1.6060217377089629E-2</v>
      </c>
    </row>
    <row r="33" spans="1:21">
      <c r="A33" s="1" t="s">
        <v>48</v>
      </c>
      <c r="C33" s="7">
        <v>43003155293</v>
      </c>
      <c r="D33" s="7"/>
      <c r="E33" s="7">
        <v>-38172119572</v>
      </c>
      <c r="F33" s="7"/>
      <c r="G33" s="7">
        <v>0</v>
      </c>
      <c r="H33" s="7"/>
      <c r="I33" s="7">
        <f t="shared" si="0"/>
        <v>4831035721</v>
      </c>
      <c r="J33" s="7"/>
      <c r="K33" s="10">
        <f t="shared" si="1"/>
        <v>9.901785265867746E-4</v>
      </c>
      <c r="L33" s="7"/>
      <c r="M33" s="7">
        <v>43003155293</v>
      </c>
      <c r="N33" s="7"/>
      <c r="O33" s="7">
        <v>53307519779</v>
      </c>
      <c r="P33" s="7"/>
      <c r="Q33" s="7">
        <v>-56495</v>
      </c>
      <c r="R33" s="7"/>
      <c r="S33" s="7">
        <f t="shared" si="2"/>
        <v>96310618577</v>
      </c>
      <c r="T33" s="7"/>
      <c r="U33" s="10">
        <f t="shared" si="3"/>
        <v>1.2975597380913473E-2</v>
      </c>
    </row>
    <row r="34" spans="1:21">
      <c r="A34" s="1" t="s">
        <v>168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10">
        <f t="shared" si="1"/>
        <v>0</v>
      </c>
      <c r="L34" s="7"/>
      <c r="M34" s="7">
        <v>0</v>
      </c>
      <c r="N34" s="7"/>
      <c r="O34" s="7">
        <v>0</v>
      </c>
      <c r="P34" s="7"/>
      <c r="Q34" s="7">
        <v>-844486610</v>
      </c>
      <c r="R34" s="7"/>
      <c r="S34" s="7">
        <f t="shared" si="2"/>
        <v>-844486610</v>
      </c>
      <c r="T34" s="7"/>
      <c r="U34" s="10">
        <f t="shared" si="3"/>
        <v>-1.1377476758880788E-4</v>
      </c>
    </row>
    <row r="35" spans="1:21">
      <c r="A35" s="1" t="s">
        <v>40</v>
      </c>
      <c r="C35" s="7">
        <v>0</v>
      </c>
      <c r="D35" s="7"/>
      <c r="E35" s="7">
        <v>402217273580</v>
      </c>
      <c r="F35" s="7"/>
      <c r="G35" s="7">
        <v>0</v>
      </c>
      <c r="H35" s="7"/>
      <c r="I35" s="7">
        <f t="shared" si="0"/>
        <v>402217273580</v>
      </c>
      <c r="J35" s="7"/>
      <c r="K35" s="10">
        <f t="shared" si="1"/>
        <v>8.2439238772334056E-2</v>
      </c>
      <c r="L35" s="7"/>
      <c r="M35" s="7">
        <v>187290939536</v>
      </c>
      <c r="N35" s="7"/>
      <c r="O35" s="7">
        <v>473744777116</v>
      </c>
      <c r="P35" s="7"/>
      <c r="Q35" s="7">
        <v>-3953</v>
      </c>
      <c r="R35" s="7"/>
      <c r="S35" s="7">
        <f t="shared" si="2"/>
        <v>661035712699</v>
      </c>
      <c r="T35" s="7"/>
      <c r="U35" s="10">
        <f t="shared" si="3"/>
        <v>8.9059061078814145E-2</v>
      </c>
    </row>
    <row r="36" spans="1:21">
      <c r="A36" s="1" t="s">
        <v>21</v>
      </c>
      <c r="C36" s="7">
        <v>0</v>
      </c>
      <c r="D36" s="7"/>
      <c r="E36" s="7">
        <v>105060495604</v>
      </c>
      <c r="F36" s="7"/>
      <c r="G36" s="7">
        <v>0</v>
      </c>
      <c r="H36" s="7"/>
      <c r="I36" s="7">
        <f t="shared" si="0"/>
        <v>105060495604</v>
      </c>
      <c r="J36" s="7"/>
      <c r="K36" s="10">
        <f t="shared" si="1"/>
        <v>2.1533404583916348E-2</v>
      </c>
      <c r="L36" s="7"/>
      <c r="M36" s="7">
        <v>85116506500</v>
      </c>
      <c r="N36" s="7"/>
      <c r="O36" s="7">
        <v>-67436020742</v>
      </c>
      <c r="P36" s="7"/>
      <c r="Q36" s="7">
        <v>-2624838444</v>
      </c>
      <c r="R36" s="7"/>
      <c r="S36" s="7">
        <f t="shared" si="2"/>
        <v>15055647314</v>
      </c>
      <c r="T36" s="7"/>
      <c r="U36" s="10">
        <f t="shared" si="3"/>
        <v>2.0283954224560286E-3</v>
      </c>
    </row>
    <row r="37" spans="1:21">
      <c r="A37" s="1" t="s">
        <v>169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10">
        <f t="shared" si="1"/>
        <v>0</v>
      </c>
      <c r="L37" s="7"/>
      <c r="M37" s="7">
        <v>0</v>
      </c>
      <c r="N37" s="7"/>
      <c r="O37" s="7">
        <v>0</v>
      </c>
      <c r="P37" s="7"/>
      <c r="Q37" s="7">
        <v>-5964298</v>
      </c>
      <c r="R37" s="7"/>
      <c r="S37" s="7">
        <f t="shared" si="2"/>
        <v>-5964298</v>
      </c>
      <c r="T37" s="7"/>
      <c r="U37" s="10">
        <f t="shared" si="3"/>
        <v>-8.0354929343449465E-7</v>
      </c>
    </row>
    <row r="38" spans="1:21">
      <c r="A38" s="1" t="s">
        <v>43</v>
      </c>
      <c r="C38" s="7">
        <v>0</v>
      </c>
      <c r="D38" s="7"/>
      <c r="E38" s="7">
        <v>524159160498</v>
      </c>
      <c r="F38" s="7"/>
      <c r="G38" s="7">
        <v>0</v>
      </c>
      <c r="H38" s="7"/>
      <c r="I38" s="7">
        <f t="shared" si="0"/>
        <v>524159160498</v>
      </c>
      <c r="J38" s="7"/>
      <c r="K38" s="10">
        <f t="shared" si="1"/>
        <v>0.10743268632496007</v>
      </c>
      <c r="L38" s="7"/>
      <c r="M38" s="7">
        <v>0</v>
      </c>
      <c r="N38" s="7"/>
      <c r="O38" s="7">
        <v>783592236991</v>
      </c>
      <c r="P38" s="7"/>
      <c r="Q38" s="7">
        <v>6128440</v>
      </c>
      <c r="R38" s="7"/>
      <c r="S38" s="7">
        <f t="shared" si="2"/>
        <v>783598365431</v>
      </c>
      <c r="T38" s="7"/>
      <c r="U38" s="10">
        <f t="shared" si="3"/>
        <v>0.10557150445509346</v>
      </c>
    </row>
    <row r="39" spans="1:21">
      <c r="A39" s="1" t="s">
        <v>159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10">
        <f t="shared" si="1"/>
        <v>0</v>
      </c>
      <c r="L39" s="7"/>
      <c r="M39" s="7">
        <v>16448298000</v>
      </c>
      <c r="N39" s="7"/>
      <c r="O39" s="7">
        <v>0</v>
      </c>
      <c r="P39" s="7"/>
      <c r="Q39" s="7">
        <v>-15553440447</v>
      </c>
      <c r="R39" s="7"/>
      <c r="S39" s="7">
        <f t="shared" si="2"/>
        <v>894857553</v>
      </c>
      <c r="T39" s="7"/>
      <c r="U39" s="10">
        <f t="shared" si="3"/>
        <v>1.2056107096554713E-4</v>
      </c>
    </row>
    <row r="40" spans="1:21">
      <c r="A40" s="1" t="s">
        <v>170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10">
        <f t="shared" si="1"/>
        <v>0</v>
      </c>
      <c r="L40" s="7"/>
      <c r="M40" s="7">
        <v>0</v>
      </c>
      <c r="N40" s="7"/>
      <c r="O40" s="7">
        <v>0</v>
      </c>
      <c r="P40" s="7"/>
      <c r="Q40" s="7">
        <v>-29700</v>
      </c>
      <c r="R40" s="7"/>
      <c r="S40" s="7">
        <f t="shared" si="2"/>
        <v>-29700</v>
      </c>
      <c r="T40" s="7"/>
      <c r="U40" s="10">
        <f t="shared" si="3"/>
        <v>-4.0013785385982546E-9</v>
      </c>
    </row>
    <row r="41" spans="1:21">
      <c r="A41" s="1" t="s">
        <v>171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10">
        <f t="shared" si="1"/>
        <v>0</v>
      </c>
      <c r="L41" s="7"/>
      <c r="M41" s="7">
        <v>0</v>
      </c>
      <c r="N41" s="7"/>
      <c r="O41" s="7">
        <v>0</v>
      </c>
      <c r="P41" s="7"/>
      <c r="Q41" s="7">
        <v>4166299954</v>
      </c>
      <c r="R41" s="7"/>
      <c r="S41" s="7">
        <f t="shared" si="2"/>
        <v>4166299954</v>
      </c>
      <c r="T41" s="7"/>
      <c r="U41" s="10">
        <f t="shared" si="3"/>
        <v>5.613112195723399E-4</v>
      </c>
    </row>
    <row r="42" spans="1:21">
      <c r="A42" s="1" t="s">
        <v>172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10">
        <f t="shared" si="1"/>
        <v>0</v>
      </c>
      <c r="L42" s="7"/>
      <c r="M42" s="7">
        <v>0</v>
      </c>
      <c r="N42" s="7"/>
      <c r="O42" s="7">
        <v>0</v>
      </c>
      <c r="P42" s="7"/>
      <c r="Q42" s="7">
        <v>-14242244003</v>
      </c>
      <c r="R42" s="7"/>
      <c r="S42" s="7">
        <f t="shared" si="2"/>
        <v>-14242244003</v>
      </c>
      <c r="T42" s="7"/>
      <c r="U42" s="10">
        <f t="shared" si="3"/>
        <v>-1.9188084005078751E-3</v>
      </c>
    </row>
    <row r="43" spans="1:21">
      <c r="A43" s="1" t="s">
        <v>38</v>
      </c>
      <c r="C43" s="7">
        <v>0</v>
      </c>
      <c r="D43" s="7"/>
      <c r="E43" s="7">
        <v>5270950125</v>
      </c>
      <c r="F43" s="7"/>
      <c r="G43" s="7">
        <v>0</v>
      </c>
      <c r="H43" s="7"/>
      <c r="I43" s="7">
        <f t="shared" si="0"/>
        <v>5270950125</v>
      </c>
      <c r="J43" s="7"/>
      <c r="K43" s="10">
        <f t="shared" si="1"/>
        <v>1.0803442429120624E-3</v>
      </c>
      <c r="L43" s="7"/>
      <c r="M43" s="7">
        <v>0</v>
      </c>
      <c r="N43" s="7"/>
      <c r="O43" s="7">
        <v>1936210500</v>
      </c>
      <c r="P43" s="7"/>
      <c r="Q43" s="7">
        <v>4232468762</v>
      </c>
      <c r="R43" s="7"/>
      <c r="S43" s="7">
        <f t="shared" si="2"/>
        <v>6168679262</v>
      </c>
      <c r="T43" s="7"/>
      <c r="U43" s="10">
        <f t="shared" si="3"/>
        <v>8.3108487577316216E-4</v>
      </c>
    </row>
    <row r="44" spans="1:21">
      <c r="A44" s="1" t="s">
        <v>63</v>
      </c>
      <c r="C44" s="7">
        <v>14595835736</v>
      </c>
      <c r="D44" s="7"/>
      <c r="E44" s="7">
        <v>-9291716527</v>
      </c>
      <c r="F44" s="7"/>
      <c r="G44" s="7">
        <v>0</v>
      </c>
      <c r="H44" s="7"/>
      <c r="I44" s="7">
        <f t="shared" si="0"/>
        <v>5304119209</v>
      </c>
      <c r="J44" s="7"/>
      <c r="K44" s="10">
        <f t="shared" si="1"/>
        <v>1.0871426432179404E-3</v>
      </c>
      <c r="L44" s="7"/>
      <c r="M44" s="7">
        <v>14595835736</v>
      </c>
      <c r="N44" s="7"/>
      <c r="O44" s="7">
        <v>18977627090</v>
      </c>
      <c r="P44" s="7"/>
      <c r="Q44" s="7">
        <v>0</v>
      </c>
      <c r="R44" s="7"/>
      <c r="S44" s="7">
        <f t="shared" si="2"/>
        <v>33573462826</v>
      </c>
      <c r="T44" s="7"/>
      <c r="U44" s="10">
        <f t="shared" si="3"/>
        <v>4.5232368221677678E-3</v>
      </c>
    </row>
    <row r="45" spans="1:21">
      <c r="A45" s="1" t="s">
        <v>49</v>
      </c>
      <c r="C45" s="7">
        <v>0</v>
      </c>
      <c r="D45" s="7"/>
      <c r="E45" s="7">
        <v>39544999677</v>
      </c>
      <c r="F45" s="7"/>
      <c r="G45" s="7">
        <v>0</v>
      </c>
      <c r="H45" s="7"/>
      <c r="I45" s="7">
        <f t="shared" si="0"/>
        <v>39544999677</v>
      </c>
      <c r="J45" s="7"/>
      <c r="K45" s="10">
        <f t="shared" si="1"/>
        <v>8.1052204486579769E-3</v>
      </c>
      <c r="L45" s="7"/>
      <c r="M45" s="7">
        <v>7855378000</v>
      </c>
      <c r="N45" s="7"/>
      <c r="O45" s="7">
        <v>29336221547</v>
      </c>
      <c r="P45" s="7"/>
      <c r="Q45" s="7">
        <v>0</v>
      </c>
      <c r="R45" s="7"/>
      <c r="S45" s="7">
        <f t="shared" si="2"/>
        <v>37191599547</v>
      </c>
      <c r="T45" s="7"/>
      <c r="U45" s="10">
        <f t="shared" si="3"/>
        <v>5.0106959004547593E-3</v>
      </c>
    </row>
    <row r="46" spans="1:21">
      <c r="A46" s="1" t="s">
        <v>62</v>
      </c>
      <c r="C46" s="7">
        <v>0</v>
      </c>
      <c r="D46" s="7"/>
      <c r="E46" s="7">
        <v>426535131185</v>
      </c>
      <c r="F46" s="7"/>
      <c r="G46" s="7">
        <v>0</v>
      </c>
      <c r="H46" s="7"/>
      <c r="I46" s="7">
        <f t="shared" si="0"/>
        <v>426535131185</v>
      </c>
      <c r="J46" s="7"/>
      <c r="K46" s="10">
        <f t="shared" si="1"/>
        <v>8.742347441116341E-2</v>
      </c>
      <c r="L46" s="7"/>
      <c r="M46" s="7">
        <v>240214034100</v>
      </c>
      <c r="N46" s="7"/>
      <c r="O46" s="7">
        <v>280455042349</v>
      </c>
      <c r="P46" s="7"/>
      <c r="Q46" s="7">
        <v>0</v>
      </c>
      <c r="R46" s="7"/>
      <c r="S46" s="7">
        <f t="shared" si="2"/>
        <v>520669076449</v>
      </c>
      <c r="T46" s="7"/>
      <c r="U46" s="10">
        <f t="shared" si="3"/>
        <v>7.0147948424740814E-2</v>
      </c>
    </row>
    <row r="47" spans="1:21">
      <c r="A47" s="1" t="s">
        <v>69</v>
      </c>
      <c r="C47" s="7">
        <v>21772284462</v>
      </c>
      <c r="D47" s="7"/>
      <c r="E47" s="7">
        <v>-372900775</v>
      </c>
      <c r="F47" s="7"/>
      <c r="G47" s="7">
        <v>0</v>
      </c>
      <c r="H47" s="7"/>
      <c r="I47" s="7">
        <f t="shared" si="0"/>
        <v>21399383687</v>
      </c>
      <c r="J47" s="7"/>
      <c r="K47" s="10">
        <f t="shared" si="1"/>
        <v>4.3860595186558998E-3</v>
      </c>
      <c r="L47" s="7"/>
      <c r="M47" s="7">
        <v>21772284462</v>
      </c>
      <c r="N47" s="7"/>
      <c r="O47" s="7">
        <v>27521831301</v>
      </c>
      <c r="P47" s="7"/>
      <c r="Q47" s="7">
        <v>0</v>
      </c>
      <c r="R47" s="7"/>
      <c r="S47" s="7">
        <f t="shared" si="2"/>
        <v>49294115763</v>
      </c>
      <c r="T47" s="7"/>
      <c r="U47" s="10">
        <f t="shared" si="3"/>
        <v>6.6412261580217546E-3</v>
      </c>
    </row>
    <row r="48" spans="1:21">
      <c r="A48" s="1" t="s">
        <v>34</v>
      </c>
      <c r="C48" s="7">
        <v>0</v>
      </c>
      <c r="D48" s="7"/>
      <c r="E48" s="7">
        <v>97695234000</v>
      </c>
      <c r="F48" s="7"/>
      <c r="G48" s="7">
        <v>0</v>
      </c>
      <c r="H48" s="7"/>
      <c r="I48" s="7">
        <f t="shared" si="0"/>
        <v>97695234000</v>
      </c>
      <c r="J48" s="7"/>
      <c r="K48" s="10">
        <f t="shared" si="1"/>
        <v>2.002380616565724E-2</v>
      </c>
      <c r="L48" s="7"/>
      <c r="M48" s="7">
        <v>27000000000</v>
      </c>
      <c r="N48" s="7"/>
      <c r="O48" s="7">
        <v>109240276164</v>
      </c>
      <c r="P48" s="7"/>
      <c r="Q48" s="7">
        <v>0</v>
      </c>
      <c r="R48" s="7"/>
      <c r="S48" s="7">
        <f t="shared" si="2"/>
        <v>136240276164</v>
      </c>
      <c r="T48" s="7"/>
      <c r="U48" s="10">
        <f t="shared" si="3"/>
        <v>1.835518239512892E-2</v>
      </c>
    </row>
    <row r="49" spans="1:21">
      <c r="A49" s="1" t="s">
        <v>15</v>
      </c>
      <c r="C49" s="7">
        <v>0</v>
      </c>
      <c r="D49" s="7"/>
      <c r="E49" s="7">
        <v>1575987805</v>
      </c>
      <c r="F49" s="7"/>
      <c r="G49" s="7">
        <v>0</v>
      </c>
      <c r="H49" s="7"/>
      <c r="I49" s="7">
        <f t="shared" si="0"/>
        <v>1575987805</v>
      </c>
      <c r="J49" s="7"/>
      <c r="K49" s="10">
        <f t="shared" si="1"/>
        <v>3.2301754174374176E-4</v>
      </c>
      <c r="L49" s="7"/>
      <c r="M49" s="7">
        <v>0</v>
      </c>
      <c r="N49" s="7"/>
      <c r="O49" s="7">
        <v>-1914671659</v>
      </c>
      <c r="P49" s="7"/>
      <c r="Q49" s="7">
        <v>0</v>
      </c>
      <c r="R49" s="7"/>
      <c r="S49" s="7">
        <f t="shared" si="2"/>
        <v>-1914671659</v>
      </c>
      <c r="T49" s="7"/>
      <c r="U49" s="10">
        <f t="shared" si="3"/>
        <v>-2.5795710723181534E-4</v>
      </c>
    </row>
    <row r="50" spans="1:21">
      <c r="A50" s="1" t="s">
        <v>53</v>
      </c>
      <c r="C50" s="7">
        <v>0</v>
      </c>
      <c r="D50" s="7"/>
      <c r="E50" s="7">
        <v>147635487688</v>
      </c>
      <c r="F50" s="7"/>
      <c r="G50" s="7">
        <v>0</v>
      </c>
      <c r="H50" s="7"/>
      <c r="I50" s="7">
        <f t="shared" si="0"/>
        <v>147635487688</v>
      </c>
      <c r="J50" s="7"/>
      <c r="K50" s="10">
        <f t="shared" si="1"/>
        <v>3.0259658200284239E-2</v>
      </c>
      <c r="L50" s="7"/>
      <c r="M50" s="7">
        <v>0</v>
      </c>
      <c r="N50" s="7"/>
      <c r="O50" s="7">
        <v>93963756794</v>
      </c>
      <c r="P50" s="7"/>
      <c r="Q50" s="7">
        <v>0</v>
      </c>
      <c r="R50" s="7"/>
      <c r="S50" s="7">
        <f t="shared" si="2"/>
        <v>93963756794</v>
      </c>
      <c r="T50" s="7"/>
      <c r="U50" s="10">
        <f t="shared" si="3"/>
        <v>1.2659412789278703E-2</v>
      </c>
    </row>
    <row r="51" spans="1:21">
      <c r="A51" s="1" t="s">
        <v>35</v>
      </c>
      <c r="C51" s="7">
        <v>0</v>
      </c>
      <c r="D51" s="7"/>
      <c r="E51" s="7">
        <v>38654093253</v>
      </c>
      <c r="F51" s="7"/>
      <c r="G51" s="7">
        <v>0</v>
      </c>
      <c r="H51" s="7"/>
      <c r="I51" s="7">
        <f t="shared" si="0"/>
        <v>38654093253</v>
      </c>
      <c r="J51" s="7"/>
      <c r="K51" s="10">
        <f t="shared" si="1"/>
        <v>7.9226185261740741E-3</v>
      </c>
      <c r="L51" s="7"/>
      <c r="M51" s="7">
        <v>0</v>
      </c>
      <c r="N51" s="7"/>
      <c r="O51" s="7">
        <v>83382390769</v>
      </c>
      <c r="P51" s="7"/>
      <c r="Q51" s="7">
        <v>0</v>
      </c>
      <c r="R51" s="7"/>
      <c r="S51" s="7">
        <f t="shared" si="2"/>
        <v>83382390769</v>
      </c>
      <c r="T51" s="7"/>
      <c r="U51" s="10">
        <f t="shared" si="3"/>
        <v>1.1233821849161272E-2</v>
      </c>
    </row>
    <row r="52" spans="1:21">
      <c r="A52" s="1" t="s">
        <v>42</v>
      </c>
      <c r="C52" s="7">
        <v>0</v>
      </c>
      <c r="D52" s="7"/>
      <c r="E52" s="7">
        <v>166905100943</v>
      </c>
      <c r="F52" s="7"/>
      <c r="G52" s="7">
        <v>0</v>
      </c>
      <c r="H52" s="7"/>
      <c r="I52" s="7">
        <f t="shared" si="0"/>
        <v>166905100943</v>
      </c>
      <c r="J52" s="7"/>
      <c r="K52" s="10">
        <f t="shared" si="1"/>
        <v>3.4209195807260027E-2</v>
      </c>
      <c r="L52" s="7"/>
      <c r="M52" s="7">
        <v>0</v>
      </c>
      <c r="N52" s="7"/>
      <c r="O52" s="7">
        <v>261156308299</v>
      </c>
      <c r="P52" s="7"/>
      <c r="Q52" s="7">
        <v>0</v>
      </c>
      <c r="R52" s="7"/>
      <c r="S52" s="7">
        <f t="shared" si="2"/>
        <v>261156308299</v>
      </c>
      <c r="T52" s="7"/>
      <c r="U52" s="10">
        <f t="shared" si="3"/>
        <v>3.5184688459500596E-2</v>
      </c>
    </row>
    <row r="53" spans="1:21">
      <c r="A53" s="1" t="s">
        <v>45</v>
      </c>
      <c r="C53" s="7">
        <v>0</v>
      </c>
      <c r="D53" s="7"/>
      <c r="E53" s="7">
        <v>67072305939</v>
      </c>
      <c r="F53" s="7"/>
      <c r="G53" s="7">
        <v>0</v>
      </c>
      <c r="H53" s="7"/>
      <c r="I53" s="7">
        <f t="shared" si="0"/>
        <v>67072305939</v>
      </c>
      <c r="J53" s="7"/>
      <c r="K53" s="10">
        <f t="shared" si="1"/>
        <v>1.3747270959054122E-2</v>
      </c>
      <c r="L53" s="7"/>
      <c r="M53" s="7">
        <v>0</v>
      </c>
      <c r="N53" s="7"/>
      <c r="O53" s="7">
        <v>115381050913</v>
      </c>
      <c r="P53" s="7"/>
      <c r="Q53" s="7">
        <v>0</v>
      </c>
      <c r="R53" s="7"/>
      <c r="S53" s="7">
        <f t="shared" si="2"/>
        <v>115381050913</v>
      </c>
      <c r="T53" s="7"/>
      <c r="U53" s="10">
        <f t="shared" si="3"/>
        <v>1.554489093886164E-2</v>
      </c>
    </row>
    <row r="54" spans="1:21">
      <c r="A54" s="1" t="s">
        <v>71</v>
      </c>
      <c r="C54" s="7">
        <v>0</v>
      </c>
      <c r="D54" s="7"/>
      <c r="E54" s="7">
        <v>1274870551</v>
      </c>
      <c r="F54" s="7"/>
      <c r="G54" s="7">
        <v>0</v>
      </c>
      <c r="H54" s="7"/>
      <c r="I54" s="7">
        <f t="shared" si="0"/>
        <v>1274870551</v>
      </c>
      <c r="J54" s="7"/>
      <c r="K54" s="10">
        <f t="shared" si="1"/>
        <v>2.6129996064627514E-4</v>
      </c>
      <c r="L54" s="7"/>
      <c r="M54" s="7">
        <v>0</v>
      </c>
      <c r="N54" s="7"/>
      <c r="O54" s="7">
        <v>1274870551</v>
      </c>
      <c r="P54" s="7"/>
      <c r="Q54" s="7">
        <v>0</v>
      </c>
      <c r="R54" s="7"/>
      <c r="S54" s="7">
        <f t="shared" si="2"/>
        <v>1274870551</v>
      </c>
      <c r="T54" s="7"/>
      <c r="U54" s="10">
        <f t="shared" si="3"/>
        <v>1.7175891118728387E-4</v>
      </c>
    </row>
    <row r="55" spans="1:21">
      <c r="A55" s="1" t="s">
        <v>44</v>
      </c>
      <c r="C55" s="7">
        <v>0</v>
      </c>
      <c r="D55" s="7"/>
      <c r="E55" s="7">
        <v>185161391786</v>
      </c>
      <c r="F55" s="7"/>
      <c r="G55" s="7">
        <v>0</v>
      </c>
      <c r="H55" s="7"/>
      <c r="I55" s="7">
        <f t="shared" si="0"/>
        <v>185161391786</v>
      </c>
      <c r="J55" s="7"/>
      <c r="K55" s="10">
        <f t="shared" si="1"/>
        <v>3.7951040871514595E-2</v>
      </c>
      <c r="L55" s="7"/>
      <c r="M55" s="7">
        <v>0</v>
      </c>
      <c r="N55" s="7"/>
      <c r="O55" s="7">
        <v>284999511128</v>
      </c>
      <c r="P55" s="7"/>
      <c r="Q55" s="7">
        <v>0</v>
      </c>
      <c r="R55" s="7"/>
      <c r="S55" s="7">
        <f t="shared" si="2"/>
        <v>284999511128</v>
      </c>
      <c r="T55" s="7"/>
      <c r="U55" s="10">
        <f t="shared" si="3"/>
        <v>3.8397000920490691E-2</v>
      </c>
    </row>
    <row r="56" spans="1:21">
      <c r="A56" s="1" t="s">
        <v>66</v>
      </c>
      <c r="C56" s="7">
        <v>0</v>
      </c>
      <c r="D56" s="7"/>
      <c r="E56" s="7">
        <v>79296134167</v>
      </c>
      <c r="F56" s="7"/>
      <c r="G56" s="7">
        <v>0</v>
      </c>
      <c r="H56" s="7"/>
      <c r="I56" s="7">
        <f t="shared" si="0"/>
        <v>79296134167</v>
      </c>
      <c r="J56" s="7"/>
      <c r="K56" s="10">
        <f t="shared" si="1"/>
        <v>1.6252690691604857E-2</v>
      </c>
      <c r="L56" s="7"/>
      <c r="M56" s="7">
        <v>0</v>
      </c>
      <c r="N56" s="7"/>
      <c r="O56" s="7">
        <v>137695404742</v>
      </c>
      <c r="P56" s="7"/>
      <c r="Q56" s="7">
        <v>0</v>
      </c>
      <c r="R56" s="7"/>
      <c r="S56" s="7">
        <f t="shared" si="2"/>
        <v>137695404742</v>
      </c>
      <c r="T56" s="7"/>
      <c r="U56" s="10">
        <f t="shared" si="3"/>
        <v>1.8551226848425559E-2</v>
      </c>
    </row>
    <row r="57" spans="1:21">
      <c r="A57" s="1" t="s">
        <v>28</v>
      </c>
      <c r="C57" s="7">
        <v>0</v>
      </c>
      <c r="D57" s="7"/>
      <c r="E57" s="7">
        <v>-2284343798</v>
      </c>
      <c r="F57" s="7"/>
      <c r="G57" s="7">
        <v>0</v>
      </c>
      <c r="H57" s="7"/>
      <c r="I57" s="7">
        <f t="shared" si="0"/>
        <v>-2284343798</v>
      </c>
      <c r="J57" s="7"/>
      <c r="K57" s="10">
        <f t="shared" si="1"/>
        <v>-4.6820357098354738E-4</v>
      </c>
      <c r="L57" s="7"/>
      <c r="M57" s="7">
        <v>0</v>
      </c>
      <c r="N57" s="7"/>
      <c r="O57" s="7">
        <v>154860852333</v>
      </c>
      <c r="P57" s="7"/>
      <c r="Q57" s="7">
        <v>0</v>
      </c>
      <c r="R57" s="7"/>
      <c r="S57" s="7">
        <f t="shared" si="2"/>
        <v>154860852333</v>
      </c>
      <c r="T57" s="7"/>
      <c r="U57" s="10">
        <f t="shared" si="3"/>
        <v>2.0863868383646452E-2</v>
      </c>
    </row>
    <row r="58" spans="1:21">
      <c r="A58" s="1" t="s">
        <v>27</v>
      </c>
      <c r="C58" s="7">
        <v>0</v>
      </c>
      <c r="D58" s="7"/>
      <c r="E58" s="7">
        <v>10977266586</v>
      </c>
      <c r="F58" s="7"/>
      <c r="G58" s="7">
        <v>0</v>
      </c>
      <c r="H58" s="7"/>
      <c r="I58" s="7">
        <f t="shared" si="0"/>
        <v>10977266586</v>
      </c>
      <c r="J58" s="7"/>
      <c r="K58" s="10">
        <f t="shared" si="1"/>
        <v>2.2499220212401556E-3</v>
      </c>
      <c r="L58" s="7"/>
      <c r="M58" s="7">
        <v>0</v>
      </c>
      <c r="N58" s="7"/>
      <c r="O58" s="7">
        <v>-4713999853</v>
      </c>
      <c r="P58" s="7"/>
      <c r="Q58" s="7">
        <v>0</v>
      </c>
      <c r="R58" s="7"/>
      <c r="S58" s="7">
        <f t="shared" si="2"/>
        <v>-4713999853</v>
      </c>
      <c r="T58" s="7"/>
      <c r="U58" s="10">
        <f t="shared" si="3"/>
        <v>-6.3510093746631398E-4</v>
      </c>
    </row>
    <row r="59" spans="1:21">
      <c r="A59" s="1" t="s">
        <v>23</v>
      </c>
      <c r="C59" s="7">
        <v>0</v>
      </c>
      <c r="D59" s="7"/>
      <c r="E59" s="7">
        <v>61142441687</v>
      </c>
      <c r="F59" s="7"/>
      <c r="G59" s="7">
        <v>0</v>
      </c>
      <c r="H59" s="7"/>
      <c r="I59" s="7">
        <f t="shared" si="0"/>
        <v>61142441687</v>
      </c>
      <c r="J59" s="7"/>
      <c r="K59" s="10">
        <f t="shared" si="1"/>
        <v>1.2531874388421944E-2</v>
      </c>
      <c r="L59" s="7"/>
      <c r="M59" s="7">
        <v>0</v>
      </c>
      <c r="N59" s="7"/>
      <c r="O59" s="7">
        <v>103903654191</v>
      </c>
      <c r="P59" s="7"/>
      <c r="Q59" s="7">
        <v>0</v>
      </c>
      <c r="R59" s="7"/>
      <c r="S59" s="7">
        <f t="shared" si="2"/>
        <v>103903654191</v>
      </c>
      <c r="T59" s="7"/>
      <c r="U59" s="10">
        <f t="shared" si="3"/>
        <v>1.3998580874134746E-2</v>
      </c>
    </row>
    <row r="60" spans="1:21">
      <c r="A60" s="1" t="s">
        <v>68</v>
      </c>
      <c r="C60" s="7">
        <v>0</v>
      </c>
      <c r="D60" s="7"/>
      <c r="E60" s="7">
        <v>76913227080</v>
      </c>
      <c r="F60" s="7"/>
      <c r="G60" s="7">
        <v>0</v>
      </c>
      <c r="H60" s="7"/>
      <c r="I60" s="7">
        <f t="shared" si="0"/>
        <v>76913227080</v>
      </c>
      <c r="J60" s="7"/>
      <c r="K60" s="10">
        <f t="shared" si="1"/>
        <v>1.5764285396205707E-2</v>
      </c>
      <c r="L60" s="7"/>
      <c r="M60" s="7">
        <v>0</v>
      </c>
      <c r="N60" s="7"/>
      <c r="O60" s="7">
        <v>122210478733</v>
      </c>
      <c r="P60" s="7"/>
      <c r="Q60" s="7">
        <v>0</v>
      </c>
      <c r="R60" s="7"/>
      <c r="S60" s="7">
        <f t="shared" si="2"/>
        <v>122210478733</v>
      </c>
      <c r="T60" s="7"/>
      <c r="U60" s="10">
        <f t="shared" si="3"/>
        <v>1.646499618835167E-2</v>
      </c>
    </row>
    <row r="61" spans="1:21">
      <c r="A61" s="1" t="s">
        <v>54</v>
      </c>
      <c r="C61" s="7">
        <v>0</v>
      </c>
      <c r="D61" s="7"/>
      <c r="E61" s="7">
        <v>33715975380</v>
      </c>
      <c r="F61" s="7"/>
      <c r="G61" s="7">
        <v>0</v>
      </c>
      <c r="H61" s="7"/>
      <c r="I61" s="7">
        <f t="shared" si="0"/>
        <v>33715975380</v>
      </c>
      <c r="J61" s="7"/>
      <c r="K61" s="10">
        <f t="shared" si="1"/>
        <v>6.9104922323558965E-3</v>
      </c>
      <c r="L61" s="7"/>
      <c r="M61" s="7">
        <v>0</v>
      </c>
      <c r="N61" s="7"/>
      <c r="O61" s="7">
        <v>33721302526</v>
      </c>
      <c r="P61" s="7"/>
      <c r="Q61" s="7">
        <v>0</v>
      </c>
      <c r="R61" s="7"/>
      <c r="S61" s="7">
        <f t="shared" si="2"/>
        <v>33721302526</v>
      </c>
      <c r="T61" s="7"/>
      <c r="U61" s="10">
        <f t="shared" si="3"/>
        <v>4.5431547549197142E-3</v>
      </c>
    </row>
    <row r="62" spans="1:21">
      <c r="A62" s="1" t="s">
        <v>55</v>
      </c>
      <c r="C62" s="7">
        <v>0</v>
      </c>
      <c r="D62" s="7"/>
      <c r="E62" s="7">
        <v>40604412613</v>
      </c>
      <c r="F62" s="7"/>
      <c r="G62" s="7">
        <v>0</v>
      </c>
      <c r="H62" s="7"/>
      <c r="I62" s="7">
        <f t="shared" si="0"/>
        <v>40604412613</v>
      </c>
      <c r="J62" s="7"/>
      <c r="K62" s="10">
        <f t="shared" si="1"/>
        <v>8.3223597952903194E-3</v>
      </c>
      <c r="L62" s="7"/>
      <c r="M62" s="7">
        <v>0</v>
      </c>
      <c r="N62" s="7"/>
      <c r="O62" s="7">
        <v>80780207218</v>
      </c>
      <c r="P62" s="7"/>
      <c r="Q62" s="7">
        <v>0</v>
      </c>
      <c r="R62" s="7"/>
      <c r="S62" s="7">
        <f t="shared" si="2"/>
        <v>80780207218</v>
      </c>
      <c r="T62" s="7"/>
      <c r="U62" s="10">
        <f t="shared" si="3"/>
        <v>1.0883238636553031E-2</v>
      </c>
    </row>
    <row r="63" spans="1:21">
      <c r="A63" s="1" t="s">
        <v>73</v>
      </c>
      <c r="C63" s="7">
        <v>0</v>
      </c>
      <c r="D63" s="7"/>
      <c r="E63" s="7">
        <v>13499419750</v>
      </c>
      <c r="F63" s="7"/>
      <c r="G63" s="7">
        <v>0</v>
      </c>
      <c r="H63" s="7"/>
      <c r="I63" s="7">
        <f t="shared" si="0"/>
        <v>13499419750</v>
      </c>
      <c r="J63" s="7"/>
      <c r="K63" s="10">
        <f t="shared" si="1"/>
        <v>2.7668674648227477E-3</v>
      </c>
      <c r="L63" s="7"/>
      <c r="M63" s="7">
        <v>0</v>
      </c>
      <c r="N63" s="7"/>
      <c r="O63" s="7">
        <v>13499419750</v>
      </c>
      <c r="P63" s="7"/>
      <c r="Q63" s="7">
        <v>0</v>
      </c>
      <c r="R63" s="7"/>
      <c r="S63" s="7">
        <f t="shared" si="2"/>
        <v>13499419750</v>
      </c>
      <c r="T63" s="7"/>
      <c r="U63" s="10">
        <f t="shared" si="3"/>
        <v>1.8187302515548624E-3</v>
      </c>
    </row>
    <row r="64" spans="1:21">
      <c r="A64" s="1" t="s">
        <v>16</v>
      </c>
      <c r="C64" s="7">
        <v>0</v>
      </c>
      <c r="D64" s="7"/>
      <c r="E64" s="7">
        <v>23181246000</v>
      </c>
      <c r="F64" s="7"/>
      <c r="G64" s="7">
        <v>0</v>
      </c>
      <c r="H64" s="7"/>
      <c r="I64" s="7">
        <f t="shared" si="0"/>
        <v>23181246000</v>
      </c>
      <c r="J64" s="7"/>
      <c r="K64" s="10">
        <f t="shared" si="1"/>
        <v>4.7512735020668172E-3</v>
      </c>
      <c r="L64" s="7"/>
      <c r="M64" s="7">
        <v>0</v>
      </c>
      <c r="N64" s="7"/>
      <c r="O64" s="7">
        <v>33569068500</v>
      </c>
      <c r="P64" s="7"/>
      <c r="Q64" s="7">
        <v>0</v>
      </c>
      <c r="R64" s="7"/>
      <c r="S64" s="7">
        <f t="shared" si="2"/>
        <v>33569068500</v>
      </c>
      <c r="T64" s="7"/>
      <c r="U64" s="10">
        <f t="shared" si="3"/>
        <v>4.5226447897856797E-3</v>
      </c>
    </row>
    <row r="65" spans="1:21">
      <c r="A65" s="1" t="s">
        <v>57</v>
      </c>
      <c r="C65" s="7">
        <v>0</v>
      </c>
      <c r="D65" s="7"/>
      <c r="E65" s="7">
        <v>471651106343</v>
      </c>
      <c r="F65" s="7"/>
      <c r="G65" s="7">
        <v>0</v>
      </c>
      <c r="H65" s="7"/>
      <c r="I65" s="7">
        <f t="shared" si="0"/>
        <v>471651106343</v>
      </c>
      <c r="J65" s="7"/>
      <c r="K65" s="10">
        <f t="shared" si="1"/>
        <v>9.6670532886282065E-2</v>
      </c>
      <c r="L65" s="7"/>
      <c r="M65" s="7">
        <v>0</v>
      </c>
      <c r="N65" s="7"/>
      <c r="O65" s="7">
        <v>738922466837</v>
      </c>
      <c r="P65" s="7"/>
      <c r="Q65" s="7">
        <v>0</v>
      </c>
      <c r="R65" s="7"/>
      <c r="S65" s="7">
        <f t="shared" si="2"/>
        <v>738922466837</v>
      </c>
      <c r="T65" s="7"/>
      <c r="U65" s="10">
        <f t="shared" si="3"/>
        <v>9.9552474763961354E-2</v>
      </c>
    </row>
    <row r="66" spans="1:21">
      <c r="A66" s="1" t="s">
        <v>65</v>
      </c>
      <c r="C66" s="7">
        <v>0</v>
      </c>
      <c r="D66" s="7"/>
      <c r="E66" s="7">
        <v>48963095540</v>
      </c>
      <c r="F66" s="7"/>
      <c r="G66" s="7">
        <v>0</v>
      </c>
      <c r="H66" s="7"/>
      <c r="I66" s="7">
        <f t="shared" si="0"/>
        <v>48963095540</v>
      </c>
      <c r="J66" s="7"/>
      <c r="K66" s="10">
        <f t="shared" si="1"/>
        <v>1.0035571790160371E-2</v>
      </c>
      <c r="L66" s="7"/>
      <c r="M66" s="7">
        <v>0</v>
      </c>
      <c r="N66" s="7"/>
      <c r="O66" s="7">
        <v>100921580454</v>
      </c>
      <c r="P66" s="7"/>
      <c r="Q66" s="7">
        <v>0</v>
      </c>
      <c r="R66" s="7"/>
      <c r="S66" s="7">
        <f t="shared" si="2"/>
        <v>100921580454</v>
      </c>
      <c r="T66" s="7"/>
      <c r="U66" s="10">
        <f t="shared" si="3"/>
        <v>1.359681636734184E-2</v>
      </c>
    </row>
    <row r="67" spans="1:21">
      <c r="A67" s="1" t="s">
        <v>56</v>
      </c>
      <c r="C67" s="7">
        <v>0</v>
      </c>
      <c r="D67" s="7"/>
      <c r="E67" s="7">
        <v>46159846657</v>
      </c>
      <c r="F67" s="7"/>
      <c r="G67" s="7">
        <v>0</v>
      </c>
      <c r="H67" s="7"/>
      <c r="I67" s="7">
        <f t="shared" si="0"/>
        <v>46159846657</v>
      </c>
      <c r="J67" s="7"/>
      <c r="K67" s="10">
        <f t="shared" si="1"/>
        <v>9.461012418438235E-3</v>
      </c>
      <c r="L67" s="7"/>
      <c r="M67" s="7">
        <v>0</v>
      </c>
      <c r="N67" s="7"/>
      <c r="O67" s="7">
        <v>44223717962</v>
      </c>
      <c r="P67" s="7"/>
      <c r="Q67" s="7">
        <v>0</v>
      </c>
      <c r="R67" s="7"/>
      <c r="S67" s="7">
        <f t="shared" si="2"/>
        <v>44223717962</v>
      </c>
      <c r="T67" s="7"/>
      <c r="U67" s="10">
        <f t="shared" si="3"/>
        <v>5.9581089545511423E-3</v>
      </c>
    </row>
    <row r="68" spans="1:21">
      <c r="A68" s="1" t="s">
        <v>70</v>
      </c>
      <c r="C68" s="7">
        <v>0</v>
      </c>
      <c r="D68" s="7"/>
      <c r="E68" s="7">
        <v>2417244536</v>
      </c>
      <c r="F68" s="7"/>
      <c r="G68" s="7">
        <v>0</v>
      </c>
      <c r="H68" s="7"/>
      <c r="I68" s="7">
        <f t="shared" si="0"/>
        <v>2417244536</v>
      </c>
      <c r="J68" s="7"/>
      <c r="K68" s="10">
        <f t="shared" si="1"/>
        <v>4.9544316607970937E-4</v>
      </c>
      <c r="L68" s="7"/>
      <c r="M68" s="7">
        <v>0</v>
      </c>
      <c r="N68" s="7"/>
      <c r="O68" s="7">
        <v>2417244536</v>
      </c>
      <c r="P68" s="7"/>
      <c r="Q68" s="7">
        <v>0</v>
      </c>
      <c r="R68" s="7"/>
      <c r="S68" s="7">
        <f t="shared" si="2"/>
        <v>2417244536</v>
      </c>
      <c r="T68" s="7"/>
      <c r="U68" s="10">
        <f t="shared" si="3"/>
        <v>3.2566701713448803E-4</v>
      </c>
    </row>
    <row r="69" spans="1:21">
      <c r="A69" s="1" t="s">
        <v>19</v>
      </c>
      <c r="C69" s="7">
        <v>0</v>
      </c>
      <c r="D69" s="7"/>
      <c r="E69" s="7">
        <v>191061032213</v>
      </c>
      <c r="F69" s="7"/>
      <c r="G69" s="7">
        <v>0</v>
      </c>
      <c r="H69" s="7"/>
      <c r="I69" s="7">
        <f t="shared" si="0"/>
        <v>191061032213</v>
      </c>
      <c r="J69" s="7"/>
      <c r="K69" s="10">
        <f t="shared" si="1"/>
        <v>3.916024270788384E-2</v>
      </c>
      <c r="L69" s="7"/>
      <c r="M69" s="7">
        <v>0</v>
      </c>
      <c r="N69" s="7"/>
      <c r="O69" s="7">
        <v>309910020755</v>
      </c>
      <c r="P69" s="7"/>
      <c r="Q69" s="7">
        <v>0</v>
      </c>
      <c r="R69" s="7"/>
      <c r="S69" s="7">
        <f t="shared" si="2"/>
        <v>309910020755</v>
      </c>
      <c r="T69" s="7"/>
      <c r="U69" s="10">
        <f t="shared" si="3"/>
        <v>4.1753107944296181E-2</v>
      </c>
    </row>
    <row r="70" spans="1:21">
      <c r="A70" s="1" t="s">
        <v>61</v>
      </c>
      <c r="C70" s="7">
        <v>0</v>
      </c>
      <c r="D70" s="7"/>
      <c r="E70" s="7">
        <v>1214530290</v>
      </c>
      <c r="F70" s="7"/>
      <c r="G70" s="7">
        <v>0</v>
      </c>
      <c r="H70" s="7"/>
      <c r="I70" s="7">
        <f t="shared" si="0"/>
        <v>1214530290</v>
      </c>
      <c r="J70" s="7"/>
      <c r="K70" s="10">
        <f t="shared" si="1"/>
        <v>2.4893250277981289E-4</v>
      </c>
      <c r="L70" s="7"/>
      <c r="M70" s="7">
        <v>0</v>
      </c>
      <c r="N70" s="7"/>
      <c r="O70" s="7">
        <v>15255685350</v>
      </c>
      <c r="P70" s="7"/>
      <c r="Q70" s="7">
        <v>0</v>
      </c>
      <c r="R70" s="7"/>
      <c r="S70" s="7">
        <f t="shared" si="2"/>
        <v>15255685350</v>
      </c>
      <c r="T70" s="7"/>
      <c r="U70" s="10">
        <f t="shared" si="3"/>
        <v>2.0553458569393199E-3</v>
      </c>
    </row>
    <row r="71" spans="1:21">
      <c r="A71" s="1" t="s">
        <v>46</v>
      </c>
      <c r="C71" s="7">
        <v>0</v>
      </c>
      <c r="D71" s="7"/>
      <c r="E71" s="7">
        <v>142027022415</v>
      </c>
      <c r="F71" s="7"/>
      <c r="G71" s="7">
        <v>0</v>
      </c>
      <c r="H71" s="7"/>
      <c r="I71" s="7">
        <f t="shared" si="0"/>
        <v>142027022415</v>
      </c>
      <c r="J71" s="7"/>
      <c r="K71" s="10">
        <f t="shared" si="1"/>
        <v>2.911013619275855E-2</v>
      </c>
      <c r="L71" s="7"/>
      <c r="M71" s="7">
        <v>0</v>
      </c>
      <c r="N71" s="7"/>
      <c r="O71" s="7">
        <v>201135274088</v>
      </c>
      <c r="P71" s="7"/>
      <c r="Q71" s="7">
        <v>0</v>
      </c>
      <c r="R71" s="7"/>
      <c r="S71" s="7">
        <f t="shared" si="2"/>
        <v>201135274088</v>
      </c>
      <c r="T71" s="7"/>
      <c r="U71" s="10">
        <f t="shared" si="3"/>
        <v>2.7098261585548847E-2</v>
      </c>
    </row>
    <row r="72" spans="1:21">
      <c r="A72" s="1" t="s">
        <v>18</v>
      </c>
      <c r="C72" s="7">
        <v>0</v>
      </c>
      <c r="D72" s="7"/>
      <c r="E72" s="7">
        <v>166168059509</v>
      </c>
      <c r="F72" s="7"/>
      <c r="G72" s="7">
        <v>0</v>
      </c>
      <c r="H72" s="7"/>
      <c r="I72" s="7">
        <f t="shared" si="0"/>
        <v>166168059509</v>
      </c>
      <c r="J72" s="7"/>
      <c r="K72" s="10">
        <f t="shared" si="1"/>
        <v>3.4058130353949639E-2</v>
      </c>
      <c r="L72" s="7"/>
      <c r="M72" s="7">
        <v>0</v>
      </c>
      <c r="N72" s="7"/>
      <c r="O72" s="7">
        <v>404719932819</v>
      </c>
      <c r="P72" s="7"/>
      <c r="Q72" s="7">
        <v>0</v>
      </c>
      <c r="R72" s="7"/>
      <c r="S72" s="7">
        <f t="shared" si="2"/>
        <v>404719932819</v>
      </c>
      <c r="T72" s="7"/>
      <c r="U72" s="10">
        <f t="shared" si="3"/>
        <v>5.4526520313968818E-2</v>
      </c>
    </row>
    <row r="73" spans="1:21">
      <c r="A73" s="1" t="s">
        <v>67</v>
      </c>
      <c r="C73" s="7">
        <v>0</v>
      </c>
      <c r="D73" s="7"/>
      <c r="E73" s="7">
        <v>85859881401</v>
      </c>
      <c r="F73" s="7"/>
      <c r="G73" s="7">
        <v>0</v>
      </c>
      <c r="H73" s="7"/>
      <c r="I73" s="7">
        <f t="shared" ref="I73:I75" si="4">C73+E73+G73</f>
        <v>85859881401</v>
      </c>
      <c r="J73" s="7"/>
      <c r="K73" s="10">
        <f t="shared" ref="K73:K75" si="5">I73/$I$76</f>
        <v>1.7598009157539281E-2</v>
      </c>
      <c r="L73" s="7"/>
      <c r="M73" s="7">
        <v>0</v>
      </c>
      <c r="N73" s="7"/>
      <c r="O73" s="7">
        <v>82046620546</v>
      </c>
      <c r="P73" s="7"/>
      <c r="Q73" s="7">
        <v>0</v>
      </c>
      <c r="R73" s="7"/>
      <c r="S73" s="7">
        <f t="shared" ref="S73:S75" si="6">M73+O73+Q73</f>
        <v>82046620546</v>
      </c>
      <c r="T73" s="7"/>
      <c r="U73" s="10">
        <f t="shared" ref="U73:U75" si="7">S73/$S$76</f>
        <v>1.1053858135261918E-2</v>
      </c>
    </row>
    <row r="74" spans="1:21">
      <c r="A74" s="1" t="s">
        <v>22</v>
      </c>
      <c r="C74" s="7">
        <v>0</v>
      </c>
      <c r="D74" s="7"/>
      <c r="E74" s="7">
        <v>77324213633</v>
      </c>
      <c r="F74" s="7"/>
      <c r="G74" s="7">
        <v>0</v>
      </c>
      <c r="H74" s="7"/>
      <c r="I74" s="7">
        <f t="shared" si="4"/>
        <v>77324213633</v>
      </c>
      <c r="J74" s="7"/>
      <c r="K74" s="10">
        <f t="shared" si="5"/>
        <v>1.5848522003632879E-2</v>
      </c>
      <c r="L74" s="7"/>
      <c r="M74" s="7">
        <v>0</v>
      </c>
      <c r="N74" s="7"/>
      <c r="O74" s="7">
        <v>78412848325</v>
      </c>
      <c r="P74" s="7"/>
      <c r="Q74" s="7">
        <v>0</v>
      </c>
      <c r="R74" s="7"/>
      <c r="S74" s="7">
        <f t="shared" si="6"/>
        <v>78412848325</v>
      </c>
      <c r="T74" s="7"/>
      <c r="U74" s="10">
        <f t="shared" si="7"/>
        <v>1.0564292540000507E-2</v>
      </c>
    </row>
    <row r="75" spans="1:21">
      <c r="A75" s="1" t="s">
        <v>31</v>
      </c>
      <c r="C75" s="7">
        <v>0</v>
      </c>
      <c r="D75" s="7"/>
      <c r="E75" s="7">
        <v>59861372904</v>
      </c>
      <c r="F75" s="7"/>
      <c r="G75" s="7">
        <v>0</v>
      </c>
      <c r="H75" s="7"/>
      <c r="I75" s="7">
        <f t="shared" si="4"/>
        <v>59861372904</v>
      </c>
      <c r="J75" s="7"/>
      <c r="K75" s="10">
        <f t="shared" si="5"/>
        <v>1.2269304026026719E-2</v>
      </c>
      <c r="L75" s="7"/>
      <c r="M75" s="7">
        <v>0</v>
      </c>
      <c r="N75" s="7"/>
      <c r="O75" s="7">
        <v>89043792194</v>
      </c>
      <c r="P75" s="7"/>
      <c r="Q75" s="7">
        <v>0</v>
      </c>
      <c r="R75" s="7"/>
      <c r="S75" s="7">
        <f t="shared" si="6"/>
        <v>89043792194</v>
      </c>
      <c r="T75" s="7"/>
      <c r="U75" s="10">
        <f t="shared" si="7"/>
        <v>1.1996562932002503E-2</v>
      </c>
    </row>
    <row r="76" spans="1:21" ht="24.75" thickBot="1">
      <c r="C76" s="16">
        <f>SUM(C8:C75)</f>
        <v>79371275491</v>
      </c>
      <c r="D76" s="7"/>
      <c r="E76" s="16">
        <f>SUM(E8:E75)</f>
        <v>4548267886611</v>
      </c>
      <c r="F76" s="7"/>
      <c r="G76" s="16">
        <f>SUM(G8:G75)</f>
        <v>251315078254</v>
      </c>
      <c r="H76" s="7"/>
      <c r="I76" s="16">
        <f>SUM(I8:I75)</f>
        <v>4878954240356</v>
      </c>
      <c r="J76" s="7"/>
      <c r="K76" s="14">
        <f>SUM(K8:K75)</f>
        <v>1</v>
      </c>
      <c r="L76" s="7"/>
      <c r="M76" s="16">
        <f>SUM(M8:M75)</f>
        <v>667244162727</v>
      </c>
      <c r="N76" s="7"/>
      <c r="O76" s="16">
        <f>SUM(O8:O75)</f>
        <v>6511225858614</v>
      </c>
      <c r="P76" s="7"/>
      <c r="Q76" s="16">
        <f>SUM(Q8:Q75)</f>
        <v>243971947972</v>
      </c>
      <c r="R76" s="7"/>
      <c r="S76" s="16">
        <f>SUM(S8:S75)</f>
        <v>7422441969313</v>
      </c>
      <c r="T76" s="7"/>
      <c r="U76" s="14">
        <f>SUM(U8:U75)</f>
        <v>1</v>
      </c>
    </row>
    <row r="77" spans="1:21" ht="24.75" thickTop="1">
      <c r="C77" s="6"/>
      <c r="E77" s="6"/>
      <c r="G77" s="6"/>
      <c r="M77" s="6"/>
      <c r="O77" s="6"/>
      <c r="Q77" s="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3"/>
  <sheetViews>
    <sheetView rightToLeft="1" workbookViewId="0">
      <selection activeCell="A29" sqref="A29:XFD29"/>
    </sheetView>
  </sheetViews>
  <sheetFormatPr defaultRowHeight="24"/>
  <cols>
    <col min="1" max="1" width="44.425781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134</v>
      </c>
      <c r="C6" s="18" t="s">
        <v>132</v>
      </c>
      <c r="D6" s="18" t="s">
        <v>132</v>
      </c>
      <c r="E6" s="18" t="s">
        <v>132</v>
      </c>
      <c r="F6" s="18" t="s">
        <v>132</v>
      </c>
      <c r="G6" s="18" t="s">
        <v>132</v>
      </c>
      <c r="H6" s="18" t="s">
        <v>132</v>
      </c>
      <c r="I6" s="18" t="s">
        <v>132</v>
      </c>
      <c r="K6" s="18" t="s">
        <v>133</v>
      </c>
      <c r="L6" s="18" t="s">
        <v>133</v>
      </c>
      <c r="M6" s="18" t="s">
        <v>133</v>
      </c>
      <c r="N6" s="18" t="s">
        <v>133</v>
      </c>
      <c r="O6" s="18" t="s">
        <v>133</v>
      </c>
      <c r="P6" s="18" t="s">
        <v>133</v>
      </c>
      <c r="Q6" s="18" t="s">
        <v>133</v>
      </c>
    </row>
    <row r="7" spans="1:17" ht="24.75">
      <c r="A7" s="18" t="s">
        <v>134</v>
      </c>
      <c r="C7" s="18" t="s">
        <v>186</v>
      </c>
      <c r="E7" s="18" t="s">
        <v>183</v>
      </c>
      <c r="G7" s="18" t="s">
        <v>184</v>
      </c>
      <c r="I7" s="18" t="s">
        <v>187</v>
      </c>
      <c r="K7" s="18" t="s">
        <v>186</v>
      </c>
      <c r="M7" s="18" t="s">
        <v>183</v>
      </c>
      <c r="O7" s="18" t="s">
        <v>184</v>
      </c>
      <c r="Q7" s="18" t="s">
        <v>187</v>
      </c>
    </row>
    <row r="8" spans="1:17">
      <c r="A8" s="1" t="s">
        <v>105</v>
      </c>
      <c r="C8" s="7">
        <v>368083227</v>
      </c>
      <c r="D8" s="7"/>
      <c r="E8" s="7">
        <v>-175997215</v>
      </c>
      <c r="F8" s="7"/>
      <c r="G8" s="7">
        <v>218202267</v>
      </c>
      <c r="H8" s="7"/>
      <c r="I8" s="7">
        <f>C8+E8+G8</f>
        <v>410288279</v>
      </c>
      <c r="J8" s="7"/>
      <c r="K8" s="7">
        <v>16224001563</v>
      </c>
      <c r="L8" s="7"/>
      <c r="M8" s="7">
        <v>103161478</v>
      </c>
      <c r="N8" s="7"/>
      <c r="O8" s="7">
        <v>603807557</v>
      </c>
      <c r="P8" s="7"/>
      <c r="Q8" s="7">
        <f>K8+M8+O8</f>
        <v>16930970598</v>
      </c>
    </row>
    <row r="9" spans="1:17">
      <c r="A9" s="1" t="s">
        <v>173</v>
      </c>
      <c r="C9" s="7">
        <v>0</v>
      </c>
      <c r="D9" s="7"/>
      <c r="E9" s="7">
        <v>0</v>
      </c>
      <c r="F9" s="7"/>
      <c r="G9" s="7">
        <v>0</v>
      </c>
      <c r="H9" s="7"/>
      <c r="I9" s="7">
        <f t="shared" ref="I9:I27" si="0">C9+E9+G9</f>
        <v>0</v>
      </c>
      <c r="J9" s="7"/>
      <c r="K9" s="7">
        <v>0</v>
      </c>
      <c r="L9" s="7"/>
      <c r="M9" s="7">
        <v>0</v>
      </c>
      <c r="N9" s="7"/>
      <c r="O9" s="7">
        <v>17388642466</v>
      </c>
      <c r="P9" s="7"/>
      <c r="Q9" s="7">
        <f t="shared" ref="Q9:Q27" si="1">K9+M9+O9</f>
        <v>17388642466</v>
      </c>
    </row>
    <row r="10" spans="1:17">
      <c r="A10" s="1" t="s">
        <v>93</v>
      </c>
      <c r="C10" s="7">
        <v>0</v>
      </c>
      <c r="D10" s="7"/>
      <c r="E10" s="7">
        <v>571396</v>
      </c>
      <c r="F10" s="7"/>
      <c r="G10" s="7">
        <v>0</v>
      </c>
      <c r="H10" s="7"/>
      <c r="I10" s="7">
        <f t="shared" si="0"/>
        <v>571396</v>
      </c>
      <c r="J10" s="7"/>
      <c r="K10" s="7">
        <v>0</v>
      </c>
      <c r="L10" s="7"/>
      <c r="M10" s="7">
        <v>1777678</v>
      </c>
      <c r="N10" s="7"/>
      <c r="O10" s="7">
        <v>2042181814</v>
      </c>
      <c r="P10" s="7"/>
      <c r="Q10" s="7">
        <f t="shared" si="1"/>
        <v>2043959492</v>
      </c>
    </row>
    <row r="11" spans="1:17">
      <c r="A11" s="1" t="s">
        <v>174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f t="shared" si="0"/>
        <v>0</v>
      </c>
      <c r="J11" s="7"/>
      <c r="K11" s="7">
        <v>0</v>
      </c>
      <c r="L11" s="7"/>
      <c r="M11" s="7">
        <v>0</v>
      </c>
      <c r="N11" s="7"/>
      <c r="O11" s="7">
        <v>4302950318</v>
      </c>
      <c r="P11" s="7"/>
      <c r="Q11" s="7">
        <f t="shared" si="1"/>
        <v>4302950318</v>
      </c>
    </row>
    <row r="12" spans="1:17">
      <c r="A12" s="1" t="s">
        <v>96</v>
      </c>
      <c r="C12" s="7">
        <v>0</v>
      </c>
      <c r="D12" s="7"/>
      <c r="E12" s="7">
        <v>344740105</v>
      </c>
      <c r="F12" s="7"/>
      <c r="G12" s="7">
        <v>0</v>
      </c>
      <c r="H12" s="7"/>
      <c r="I12" s="7">
        <f t="shared" si="0"/>
        <v>344740105</v>
      </c>
      <c r="J12" s="7"/>
      <c r="K12" s="7">
        <v>0</v>
      </c>
      <c r="L12" s="7"/>
      <c r="M12" s="7">
        <v>1946828274</v>
      </c>
      <c r="N12" s="7"/>
      <c r="O12" s="7">
        <v>106092771</v>
      </c>
      <c r="P12" s="7"/>
      <c r="Q12" s="7">
        <f t="shared" si="1"/>
        <v>2052921045</v>
      </c>
    </row>
    <row r="13" spans="1:17">
      <c r="A13" s="1" t="s">
        <v>83</v>
      </c>
      <c r="C13" s="7">
        <v>0</v>
      </c>
      <c r="D13" s="7"/>
      <c r="E13" s="7">
        <v>645425695</v>
      </c>
      <c r="F13" s="7"/>
      <c r="G13" s="7">
        <v>0</v>
      </c>
      <c r="H13" s="7"/>
      <c r="I13" s="7">
        <f t="shared" si="0"/>
        <v>645425695</v>
      </c>
      <c r="J13" s="7"/>
      <c r="K13" s="7">
        <v>0</v>
      </c>
      <c r="L13" s="7"/>
      <c r="M13" s="7">
        <v>1609522993</v>
      </c>
      <c r="N13" s="7"/>
      <c r="O13" s="7">
        <v>3917358921</v>
      </c>
      <c r="P13" s="7"/>
      <c r="Q13" s="7">
        <f t="shared" si="1"/>
        <v>5526881914</v>
      </c>
    </row>
    <row r="14" spans="1:17">
      <c r="A14" s="1" t="s">
        <v>142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3665357534</v>
      </c>
      <c r="L14" s="7"/>
      <c r="M14" s="7">
        <v>0</v>
      </c>
      <c r="N14" s="7"/>
      <c r="O14" s="7">
        <v>1006074188</v>
      </c>
      <c r="P14" s="7"/>
      <c r="Q14" s="7">
        <f t="shared" si="1"/>
        <v>4671431722</v>
      </c>
    </row>
    <row r="15" spans="1:17">
      <c r="A15" s="1" t="s">
        <v>87</v>
      </c>
      <c r="C15" s="7">
        <v>0</v>
      </c>
      <c r="D15" s="7"/>
      <c r="E15" s="7">
        <v>38674989</v>
      </c>
      <c r="F15" s="7"/>
      <c r="G15" s="7">
        <v>0</v>
      </c>
      <c r="H15" s="7"/>
      <c r="I15" s="7">
        <f t="shared" si="0"/>
        <v>38674989</v>
      </c>
      <c r="J15" s="7"/>
      <c r="K15" s="7">
        <v>0</v>
      </c>
      <c r="L15" s="7"/>
      <c r="M15" s="7">
        <v>121141525</v>
      </c>
      <c r="N15" s="7"/>
      <c r="O15" s="7">
        <v>1629282309</v>
      </c>
      <c r="P15" s="7"/>
      <c r="Q15" s="7">
        <f t="shared" si="1"/>
        <v>1750423834</v>
      </c>
    </row>
    <row r="16" spans="1:17">
      <c r="A16" s="1" t="s">
        <v>175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0</v>
      </c>
      <c r="L16" s="7"/>
      <c r="M16" s="7">
        <v>0</v>
      </c>
      <c r="N16" s="7"/>
      <c r="O16" s="7">
        <v>-895315692</v>
      </c>
      <c r="P16" s="7"/>
      <c r="Q16" s="7">
        <f t="shared" si="1"/>
        <v>-895315692</v>
      </c>
    </row>
    <row r="17" spans="1:17">
      <c r="A17" s="1" t="s">
        <v>176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0</v>
      </c>
      <c r="L17" s="7"/>
      <c r="M17" s="7">
        <v>0</v>
      </c>
      <c r="N17" s="7"/>
      <c r="O17" s="7">
        <v>1135750760</v>
      </c>
      <c r="P17" s="7"/>
      <c r="Q17" s="7">
        <f t="shared" si="1"/>
        <v>1135750760</v>
      </c>
    </row>
    <row r="18" spans="1:17">
      <c r="A18" s="1" t="s">
        <v>177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0</v>
      </c>
      <c r="L18" s="7"/>
      <c r="M18" s="7">
        <v>0</v>
      </c>
      <c r="N18" s="7"/>
      <c r="O18" s="7">
        <v>23027491220</v>
      </c>
      <c r="P18" s="7"/>
      <c r="Q18" s="7">
        <f t="shared" si="1"/>
        <v>23027491220</v>
      </c>
    </row>
    <row r="19" spans="1:17">
      <c r="A19" s="1" t="s">
        <v>178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0</v>
      </c>
      <c r="L19" s="7"/>
      <c r="M19" s="7">
        <v>0</v>
      </c>
      <c r="N19" s="7"/>
      <c r="O19" s="7">
        <v>7527646</v>
      </c>
      <c r="P19" s="7"/>
      <c r="Q19" s="7">
        <f t="shared" si="1"/>
        <v>7527646</v>
      </c>
    </row>
    <row r="20" spans="1:17">
      <c r="A20" s="1" t="s">
        <v>179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14214775760</v>
      </c>
      <c r="P20" s="7"/>
      <c r="Q20" s="7">
        <f t="shared" si="1"/>
        <v>14214775760</v>
      </c>
    </row>
    <row r="21" spans="1:17">
      <c r="A21" s="1" t="s">
        <v>180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0</v>
      </c>
      <c r="L21" s="7"/>
      <c r="M21" s="7">
        <v>0</v>
      </c>
      <c r="N21" s="7"/>
      <c r="O21" s="7">
        <v>-330955999</v>
      </c>
      <c r="P21" s="7"/>
      <c r="Q21" s="7">
        <f t="shared" si="1"/>
        <v>-330955999</v>
      </c>
    </row>
    <row r="22" spans="1:17">
      <c r="A22" s="1" t="s">
        <v>139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2065735459</v>
      </c>
      <c r="L22" s="7"/>
      <c r="M22" s="7">
        <v>0</v>
      </c>
      <c r="N22" s="7"/>
      <c r="O22" s="7">
        <v>-3249410937</v>
      </c>
      <c r="P22" s="7"/>
      <c r="Q22" s="7">
        <f t="shared" si="1"/>
        <v>-1183675478</v>
      </c>
    </row>
    <row r="23" spans="1:17">
      <c r="A23" s="1" t="s">
        <v>181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0</v>
      </c>
      <c r="L23" s="7"/>
      <c r="M23" s="7">
        <v>0</v>
      </c>
      <c r="N23" s="7"/>
      <c r="O23" s="7">
        <v>2996925028</v>
      </c>
      <c r="P23" s="7"/>
      <c r="Q23" s="7">
        <f t="shared" si="1"/>
        <v>2996925028</v>
      </c>
    </row>
    <row r="24" spans="1:17">
      <c r="A24" s="1" t="s">
        <v>108</v>
      </c>
      <c r="C24" s="7">
        <v>2565065457</v>
      </c>
      <c r="D24" s="7"/>
      <c r="E24" s="7">
        <v>661880013</v>
      </c>
      <c r="F24" s="7"/>
      <c r="G24" s="7">
        <v>0</v>
      </c>
      <c r="H24" s="7"/>
      <c r="I24" s="7">
        <f t="shared" si="0"/>
        <v>3226945470</v>
      </c>
      <c r="J24" s="7"/>
      <c r="K24" s="7">
        <v>15691751787</v>
      </c>
      <c r="L24" s="7"/>
      <c r="M24" s="7">
        <v>1205781413</v>
      </c>
      <c r="N24" s="7"/>
      <c r="O24" s="7">
        <v>0</v>
      </c>
      <c r="P24" s="7"/>
      <c r="Q24" s="7">
        <f t="shared" si="1"/>
        <v>16897533200</v>
      </c>
    </row>
    <row r="25" spans="1:17">
      <c r="A25" s="1" t="s">
        <v>102</v>
      </c>
      <c r="C25" s="7">
        <v>0</v>
      </c>
      <c r="D25" s="7"/>
      <c r="E25" s="7">
        <v>1457685747</v>
      </c>
      <c r="F25" s="7"/>
      <c r="G25" s="7">
        <v>0</v>
      </c>
      <c r="H25" s="7"/>
      <c r="I25" s="7">
        <f t="shared" si="0"/>
        <v>1457685747</v>
      </c>
      <c r="J25" s="7"/>
      <c r="K25" s="7">
        <v>0</v>
      </c>
      <c r="L25" s="7"/>
      <c r="M25" s="7">
        <v>1438916565</v>
      </c>
      <c r="N25" s="7"/>
      <c r="O25" s="7">
        <v>0</v>
      </c>
      <c r="P25" s="7"/>
      <c r="Q25" s="7">
        <f t="shared" si="1"/>
        <v>1438916565</v>
      </c>
    </row>
    <row r="26" spans="1:17">
      <c r="A26" s="1" t="s">
        <v>99</v>
      </c>
      <c r="C26" s="7">
        <v>0</v>
      </c>
      <c r="D26" s="7"/>
      <c r="E26" s="7">
        <v>3909291313</v>
      </c>
      <c r="F26" s="7"/>
      <c r="G26" s="7">
        <v>0</v>
      </c>
      <c r="H26" s="7"/>
      <c r="I26" s="7">
        <f t="shared" si="0"/>
        <v>3909291313</v>
      </c>
      <c r="J26" s="7"/>
      <c r="K26" s="7">
        <v>0</v>
      </c>
      <c r="L26" s="7"/>
      <c r="M26" s="7">
        <v>6748974500</v>
      </c>
      <c r="N26" s="7"/>
      <c r="O26" s="7">
        <v>0</v>
      </c>
      <c r="P26" s="7"/>
      <c r="Q26" s="7">
        <f t="shared" si="1"/>
        <v>6748974500</v>
      </c>
    </row>
    <row r="27" spans="1:17">
      <c r="A27" s="1" t="s">
        <v>90</v>
      </c>
      <c r="C27" s="7">
        <v>0</v>
      </c>
      <c r="D27" s="7"/>
      <c r="E27" s="7">
        <v>2084622</v>
      </c>
      <c r="F27" s="7"/>
      <c r="G27" s="7">
        <v>0</v>
      </c>
      <c r="H27" s="7"/>
      <c r="I27" s="7">
        <f t="shared" si="0"/>
        <v>2084622</v>
      </c>
      <c r="J27" s="7"/>
      <c r="K27" s="7">
        <v>0</v>
      </c>
      <c r="L27" s="7"/>
      <c r="M27" s="7">
        <v>5663974</v>
      </c>
      <c r="N27" s="7"/>
      <c r="O27" s="7">
        <v>0</v>
      </c>
      <c r="P27" s="7"/>
      <c r="Q27" s="7">
        <f t="shared" si="1"/>
        <v>5663974</v>
      </c>
    </row>
    <row r="28" spans="1:17" ht="24.75" thickBot="1">
      <c r="C28" s="16">
        <f>SUM(C8:C27)</f>
        <v>2933148684</v>
      </c>
      <c r="D28" s="7"/>
      <c r="E28" s="16">
        <f>SUM(SUM(E8:E27))</f>
        <v>6884356665</v>
      </c>
      <c r="F28" s="7"/>
      <c r="G28" s="16">
        <f>SUM(G8:G27)</f>
        <v>218202267</v>
      </c>
      <c r="H28" s="7"/>
      <c r="I28" s="16">
        <f>SUM(I8:I27)</f>
        <v>10035707616</v>
      </c>
      <c r="J28" s="7"/>
      <c r="K28" s="16">
        <f>SUM(K8:K27)</f>
        <v>37646846343</v>
      </c>
      <c r="L28" s="7"/>
      <c r="M28" s="16">
        <f>SUM(M8:M27)</f>
        <v>13181768400</v>
      </c>
      <c r="N28" s="7"/>
      <c r="O28" s="16">
        <f>SUM(O8:O27)</f>
        <v>67903178130</v>
      </c>
      <c r="P28" s="7"/>
      <c r="Q28" s="16">
        <f>SUM(Q8:Q27)</f>
        <v>118731792873</v>
      </c>
    </row>
    <row r="29" spans="1:17" ht="24.75" thickTop="1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3:17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workbookViewId="0">
      <selection activeCell="I24" sqref="I24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.75">
      <c r="A3" s="17" t="s">
        <v>130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4.75">
      <c r="A6" s="18" t="s">
        <v>188</v>
      </c>
      <c r="B6" s="18" t="s">
        <v>188</v>
      </c>
      <c r="C6" s="18" t="s">
        <v>188</v>
      </c>
      <c r="E6" s="18" t="s">
        <v>132</v>
      </c>
      <c r="F6" s="18" t="s">
        <v>132</v>
      </c>
      <c r="G6" s="18" t="s">
        <v>132</v>
      </c>
      <c r="I6" s="18" t="s">
        <v>133</v>
      </c>
      <c r="J6" s="18" t="s">
        <v>133</v>
      </c>
      <c r="K6" s="18" t="s">
        <v>133</v>
      </c>
    </row>
    <row r="7" spans="1:11" ht="24.75">
      <c r="A7" s="18" t="s">
        <v>189</v>
      </c>
      <c r="C7" s="18" t="s">
        <v>114</v>
      </c>
      <c r="E7" s="18" t="s">
        <v>190</v>
      </c>
      <c r="G7" s="18" t="s">
        <v>191</v>
      </c>
      <c r="I7" s="18" t="s">
        <v>190</v>
      </c>
      <c r="K7" s="18" t="s">
        <v>191</v>
      </c>
    </row>
    <row r="8" spans="1:11">
      <c r="A8" s="1" t="s">
        <v>120</v>
      </c>
      <c r="C8" s="4" t="s">
        <v>121</v>
      </c>
      <c r="D8" s="4"/>
      <c r="E8" s="12">
        <v>99993</v>
      </c>
      <c r="F8" s="4"/>
      <c r="G8" s="10">
        <f>E8/$E$11</f>
        <v>1.4322856666854835E-3</v>
      </c>
      <c r="H8" s="4"/>
      <c r="I8" s="12">
        <v>32865944</v>
      </c>
      <c r="J8" s="4"/>
      <c r="K8" s="10">
        <f>I8/$I$11</f>
        <v>1.7251082053736367E-2</v>
      </c>
    </row>
    <row r="9" spans="1:11">
      <c r="A9" s="1" t="s">
        <v>124</v>
      </c>
      <c r="C9" s="4" t="s">
        <v>125</v>
      </c>
      <c r="D9" s="4"/>
      <c r="E9" s="12">
        <v>60941</v>
      </c>
      <c r="F9" s="4"/>
      <c r="G9" s="10">
        <f t="shared" ref="G9:G10" si="0">E9/$E$11</f>
        <v>8.7291031185663043E-4</v>
      </c>
      <c r="H9" s="4"/>
      <c r="I9" s="12">
        <v>1198526274</v>
      </c>
      <c r="J9" s="4"/>
      <c r="K9" s="10">
        <f t="shared" ref="K9:K10" si="1">I9/$I$11</f>
        <v>0.62909725326413612</v>
      </c>
    </row>
    <row r="10" spans="1:11">
      <c r="A10" s="1" t="s">
        <v>127</v>
      </c>
      <c r="C10" s="4" t="s">
        <v>128</v>
      </c>
      <c r="D10" s="4"/>
      <c r="E10" s="12">
        <v>69652653</v>
      </c>
      <c r="F10" s="4"/>
      <c r="G10" s="10">
        <f t="shared" si="0"/>
        <v>0.99769480402145794</v>
      </c>
      <c r="H10" s="4"/>
      <c r="I10" s="12">
        <v>673760392</v>
      </c>
      <c r="J10" s="4"/>
      <c r="K10" s="10">
        <f t="shared" si="1"/>
        <v>0.3536516646821275</v>
      </c>
    </row>
    <row r="11" spans="1:11" ht="24.75" thickBot="1">
      <c r="C11" s="4"/>
      <c r="D11" s="4"/>
      <c r="E11" s="13">
        <f>SUM(E8:E10)</f>
        <v>69813587</v>
      </c>
      <c r="F11" s="4"/>
      <c r="G11" s="11">
        <f>SUM(G8:G10)</f>
        <v>1</v>
      </c>
      <c r="H11" s="4"/>
      <c r="I11" s="13">
        <f>SUM(SUM(I8:I10))</f>
        <v>1905152610</v>
      </c>
      <c r="J11" s="4"/>
      <c r="K11" s="11">
        <f>SUM(K8:K10)</f>
        <v>1</v>
      </c>
    </row>
    <row r="12" spans="1:11" ht="24.75" thickTop="1"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C15" s="4"/>
      <c r="D15" s="4"/>
      <c r="E15" s="4"/>
      <c r="F15" s="4"/>
      <c r="G15" s="4"/>
      <c r="H15" s="4"/>
      <c r="I15" s="4"/>
      <c r="J15" s="4"/>
      <c r="K15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"/>
    </sheetView>
  </sheetViews>
  <sheetFormatPr defaultRowHeight="24"/>
  <cols>
    <col min="1" max="1" width="31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7" t="s">
        <v>0</v>
      </c>
      <c r="B2" s="17"/>
      <c r="C2" s="17"/>
      <c r="D2" s="17"/>
      <c r="E2" s="17"/>
    </row>
    <row r="3" spans="1:5" ht="24.75">
      <c r="A3" s="17" t="s">
        <v>130</v>
      </c>
      <c r="B3" s="17"/>
      <c r="C3" s="17"/>
      <c r="D3" s="17"/>
      <c r="E3" s="17"/>
    </row>
    <row r="4" spans="1:5" ht="24.75">
      <c r="A4" s="17" t="s">
        <v>2</v>
      </c>
      <c r="B4" s="17"/>
      <c r="C4" s="17"/>
      <c r="D4" s="17"/>
      <c r="E4" s="17"/>
    </row>
    <row r="5" spans="1:5" ht="24" customHeight="1">
      <c r="C5" s="17" t="s">
        <v>132</v>
      </c>
      <c r="E5" s="2" t="s">
        <v>199</v>
      </c>
    </row>
    <row r="6" spans="1:5" ht="24.75">
      <c r="A6" s="17" t="s">
        <v>192</v>
      </c>
      <c r="C6" s="18"/>
      <c r="E6" s="5" t="s">
        <v>200</v>
      </c>
    </row>
    <row r="7" spans="1:5" ht="24.75">
      <c r="A7" s="18" t="s">
        <v>192</v>
      </c>
      <c r="C7" s="18" t="s">
        <v>117</v>
      </c>
      <c r="E7" s="18" t="s">
        <v>117</v>
      </c>
    </row>
    <row r="8" spans="1:5">
      <c r="A8" s="1" t="s">
        <v>193</v>
      </c>
      <c r="C8" s="3">
        <v>167015260</v>
      </c>
      <c r="E8" s="3">
        <v>32851724320</v>
      </c>
    </row>
    <row r="9" spans="1:5" ht="24.75" thickBot="1">
      <c r="A9" s="1" t="s">
        <v>140</v>
      </c>
      <c r="C9" s="15">
        <v>167015260</v>
      </c>
      <c r="E9" s="15">
        <v>32851724320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0"/>
  <sheetViews>
    <sheetView rightToLeft="1" workbookViewId="0">
      <selection activeCell="C7" sqref="C7:C8"/>
    </sheetView>
  </sheetViews>
  <sheetFormatPr defaultRowHeight="24"/>
  <cols>
    <col min="1" max="1" width="32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4.75">
      <c r="A6" s="17" t="s">
        <v>3</v>
      </c>
      <c r="C6" s="18" t="s">
        <v>197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4.75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.7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>
      <c r="A9" s="1" t="s">
        <v>15</v>
      </c>
      <c r="C9" s="7">
        <v>5000000</v>
      </c>
      <c r="D9" s="7"/>
      <c r="E9" s="7">
        <v>39674079464</v>
      </c>
      <c r="F9" s="7"/>
      <c r="G9" s="7">
        <v>36183420000</v>
      </c>
      <c r="H9" s="7"/>
      <c r="I9" s="7">
        <v>7000000</v>
      </c>
      <c r="J9" s="7"/>
      <c r="K9" s="7">
        <v>54210098195</v>
      </c>
      <c r="L9" s="7"/>
      <c r="M9" s="7">
        <v>0</v>
      </c>
      <c r="N9" s="7"/>
      <c r="O9" s="7">
        <v>0</v>
      </c>
      <c r="P9" s="7"/>
      <c r="Q9" s="7">
        <v>12000000</v>
      </c>
      <c r="R9" s="7"/>
      <c r="S9" s="7">
        <v>7710</v>
      </c>
      <c r="T9" s="7"/>
      <c r="U9" s="7">
        <v>93884177659</v>
      </c>
      <c r="V9" s="7"/>
      <c r="W9" s="7">
        <v>91969506000</v>
      </c>
      <c r="X9" s="7"/>
      <c r="Y9" s="10">
        <v>4.0782809546169993E-3</v>
      </c>
    </row>
    <row r="10" spans="1:25">
      <c r="A10" s="1" t="s">
        <v>16</v>
      </c>
      <c r="C10" s="7">
        <v>55000000</v>
      </c>
      <c r="D10" s="7"/>
      <c r="E10" s="7">
        <v>120476726654</v>
      </c>
      <c r="F10" s="7"/>
      <c r="G10" s="7">
        <v>87640418250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55000000</v>
      </c>
      <c r="R10" s="7"/>
      <c r="S10" s="7">
        <v>2027</v>
      </c>
      <c r="T10" s="7"/>
      <c r="U10" s="7">
        <v>120476726654</v>
      </c>
      <c r="V10" s="7"/>
      <c r="W10" s="7">
        <v>110821664250</v>
      </c>
      <c r="X10" s="7"/>
      <c r="Y10" s="10">
        <v>4.9142580223246451E-3</v>
      </c>
    </row>
    <row r="11" spans="1:25">
      <c r="A11" s="1" t="s">
        <v>17</v>
      </c>
      <c r="C11" s="7">
        <v>245918447</v>
      </c>
      <c r="D11" s="7"/>
      <c r="E11" s="7">
        <v>602397285961</v>
      </c>
      <c r="F11" s="7"/>
      <c r="G11" s="7">
        <v>630694499180.10303</v>
      </c>
      <c r="H11" s="7"/>
      <c r="I11" s="7">
        <v>0</v>
      </c>
      <c r="J11" s="7"/>
      <c r="K11" s="7">
        <v>0</v>
      </c>
      <c r="L11" s="7"/>
      <c r="M11" s="7">
        <v>-32051461</v>
      </c>
      <c r="N11" s="7"/>
      <c r="O11" s="7">
        <v>96227481934</v>
      </c>
      <c r="P11" s="7"/>
      <c r="Q11" s="7">
        <v>213866986</v>
      </c>
      <c r="R11" s="7"/>
      <c r="S11" s="7">
        <v>3387</v>
      </c>
      <c r="T11" s="7"/>
      <c r="U11" s="7">
        <v>523884619043</v>
      </c>
      <c r="V11" s="7"/>
      <c r="W11" s="7">
        <v>720057495066.58704</v>
      </c>
      <c r="X11" s="7"/>
      <c r="Y11" s="10">
        <v>3.1930113535232924E-2</v>
      </c>
    </row>
    <row r="12" spans="1:25">
      <c r="A12" s="1" t="s">
        <v>18</v>
      </c>
      <c r="C12" s="7">
        <v>15829799</v>
      </c>
      <c r="D12" s="7"/>
      <c r="E12" s="7">
        <v>720984837685</v>
      </c>
      <c r="F12" s="7"/>
      <c r="G12" s="7">
        <v>603460708539.68201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15829799</v>
      </c>
      <c r="R12" s="7"/>
      <c r="S12" s="7">
        <v>48910</v>
      </c>
      <c r="T12" s="7"/>
      <c r="U12" s="7">
        <v>720984837685</v>
      </c>
      <c r="V12" s="7"/>
      <c r="W12" s="7">
        <v>769628768048.91504</v>
      </c>
      <c r="X12" s="7"/>
      <c r="Y12" s="10">
        <v>3.4128294076726191E-2</v>
      </c>
    </row>
    <row r="13" spans="1:25">
      <c r="A13" s="1" t="s">
        <v>19</v>
      </c>
      <c r="C13" s="7">
        <v>75671122</v>
      </c>
      <c r="D13" s="7"/>
      <c r="E13" s="7">
        <v>626764798644</v>
      </c>
      <c r="F13" s="7"/>
      <c r="G13" s="7">
        <v>640881887581.33203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75671122</v>
      </c>
      <c r="R13" s="7"/>
      <c r="S13" s="7">
        <v>11060</v>
      </c>
      <c r="T13" s="7"/>
      <c r="U13" s="7">
        <v>626764798644</v>
      </c>
      <c r="V13" s="7"/>
      <c r="W13" s="7">
        <v>831942919794.54602</v>
      </c>
      <c r="X13" s="7"/>
      <c r="Y13" s="10">
        <v>3.6891542780783826E-2</v>
      </c>
    </row>
    <row r="14" spans="1:25">
      <c r="A14" s="1" t="s">
        <v>20</v>
      </c>
      <c r="C14" s="7">
        <v>86975360</v>
      </c>
      <c r="D14" s="7"/>
      <c r="E14" s="7">
        <v>1193109357075</v>
      </c>
      <c r="F14" s="7"/>
      <c r="G14" s="7">
        <v>1206951678247.6799</v>
      </c>
      <c r="H14" s="7"/>
      <c r="I14" s="7">
        <v>0</v>
      </c>
      <c r="J14" s="7"/>
      <c r="K14" s="7">
        <v>0</v>
      </c>
      <c r="L14" s="7"/>
      <c r="M14" s="7">
        <v>-5137279</v>
      </c>
      <c r="N14" s="7"/>
      <c r="O14" s="7">
        <v>81750526263</v>
      </c>
      <c r="P14" s="7"/>
      <c r="Q14" s="7">
        <v>81838081</v>
      </c>
      <c r="R14" s="7"/>
      <c r="S14" s="7">
        <v>16410</v>
      </c>
      <c r="T14" s="7"/>
      <c r="U14" s="7">
        <v>1122637264226</v>
      </c>
      <c r="V14" s="7"/>
      <c r="W14" s="7">
        <v>1334972279900.2</v>
      </c>
      <c r="X14" s="7"/>
      <c r="Y14" s="10">
        <v>5.919779566999761E-2</v>
      </c>
    </row>
    <row r="15" spans="1:25">
      <c r="A15" s="1" t="s">
        <v>21</v>
      </c>
      <c r="C15" s="7">
        <v>3621979</v>
      </c>
      <c r="D15" s="7"/>
      <c r="E15" s="7">
        <v>266941893430</v>
      </c>
      <c r="F15" s="7"/>
      <c r="G15" s="7">
        <v>505536127065.229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3621979</v>
      </c>
      <c r="R15" s="7"/>
      <c r="S15" s="7">
        <v>169590</v>
      </c>
      <c r="T15" s="7"/>
      <c r="U15" s="7">
        <v>266941893430</v>
      </c>
      <c r="V15" s="7"/>
      <c r="W15" s="7">
        <v>610596622669.271</v>
      </c>
      <c r="X15" s="7"/>
      <c r="Y15" s="10">
        <v>2.707619824755338E-2</v>
      </c>
    </row>
    <row r="16" spans="1:25">
      <c r="A16" s="1" t="s">
        <v>22</v>
      </c>
      <c r="C16" s="7">
        <v>18653968</v>
      </c>
      <c r="D16" s="7"/>
      <c r="E16" s="7">
        <v>194725201270</v>
      </c>
      <c r="F16" s="7"/>
      <c r="G16" s="7">
        <v>195813835962.62399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18653968</v>
      </c>
      <c r="R16" s="7"/>
      <c r="S16" s="7">
        <v>14730</v>
      </c>
      <c r="T16" s="7"/>
      <c r="U16" s="7">
        <v>194725201270</v>
      </c>
      <c r="V16" s="7"/>
      <c r="W16" s="7">
        <v>273138049595.59201</v>
      </c>
      <c r="X16" s="7"/>
      <c r="Y16" s="10">
        <v>1.2111989659343568E-2</v>
      </c>
    </row>
    <row r="17" spans="1:25">
      <c r="A17" s="1" t="s">
        <v>23</v>
      </c>
      <c r="C17" s="7">
        <v>11279739</v>
      </c>
      <c r="D17" s="7"/>
      <c r="E17" s="7">
        <v>236746112846</v>
      </c>
      <c r="F17" s="7"/>
      <c r="G17" s="7">
        <v>300240447654.34198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11279739</v>
      </c>
      <c r="R17" s="7"/>
      <c r="S17" s="7">
        <v>32230</v>
      </c>
      <c r="T17" s="7"/>
      <c r="U17" s="7">
        <v>236746112846</v>
      </c>
      <c r="V17" s="7"/>
      <c r="W17" s="7">
        <v>361382889341.578</v>
      </c>
      <c r="X17" s="7"/>
      <c r="Y17" s="10">
        <v>1.6025104613764263E-2</v>
      </c>
    </row>
    <row r="18" spans="1:25">
      <c r="A18" s="1" t="s">
        <v>24</v>
      </c>
      <c r="C18" s="7">
        <v>2900000</v>
      </c>
      <c r="D18" s="7"/>
      <c r="E18" s="7">
        <v>39185548198</v>
      </c>
      <c r="F18" s="7"/>
      <c r="G18" s="7">
        <v>66591409500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2900000</v>
      </c>
      <c r="R18" s="7"/>
      <c r="S18" s="7">
        <v>20100</v>
      </c>
      <c r="T18" s="7"/>
      <c r="U18" s="7">
        <v>39185548198</v>
      </c>
      <c r="V18" s="7"/>
      <c r="W18" s="7">
        <v>57943174500</v>
      </c>
      <c r="X18" s="7"/>
      <c r="Y18" s="10">
        <v>2.569422793391968E-3</v>
      </c>
    </row>
    <row r="19" spans="1:25">
      <c r="A19" s="1" t="s">
        <v>25</v>
      </c>
      <c r="C19" s="7">
        <v>12000000</v>
      </c>
      <c r="D19" s="7"/>
      <c r="E19" s="7">
        <v>220897094400</v>
      </c>
      <c r="F19" s="7"/>
      <c r="G19" s="7">
        <v>320760054000</v>
      </c>
      <c r="H19" s="7"/>
      <c r="I19" s="7">
        <v>0</v>
      </c>
      <c r="J19" s="7"/>
      <c r="K19" s="7">
        <v>0</v>
      </c>
      <c r="L19" s="7"/>
      <c r="M19" s="7">
        <v>-440430</v>
      </c>
      <c r="N19" s="7"/>
      <c r="O19" s="7">
        <v>15126871226</v>
      </c>
      <c r="P19" s="7"/>
      <c r="Q19" s="7">
        <v>11559570</v>
      </c>
      <c r="R19" s="7"/>
      <c r="S19" s="7">
        <v>37490</v>
      </c>
      <c r="T19" s="7"/>
      <c r="U19" s="7">
        <v>212789618786</v>
      </c>
      <c r="V19" s="7"/>
      <c r="W19" s="7">
        <v>430789738038.16498</v>
      </c>
      <c r="X19" s="7"/>
      <c r="Y19" s="10">
        <v>1.9102870728537939E-2</v>
      </c>
    </row>
    <row r="20" spans="1:25">
      <c r="A20" s="1" t="s">
        <v>26</v>
      </c>
      <c r="C20" s="7">
        <v>123116207</v>
      </c>
      <c r="D20" s="7"/>
      <c r="E20" s="7">
        <v>593431348015</v>
      </c>
      <c r="F20" s="7"/>
      <c r="G20" s="7">
        <v>573734624184.42505</v>
      </c>
      <c r="H20" s="7"/>
      <c r="I20" s="7">
        <v>0</v>
      </c>
      <c r="J20" s="7"/>
      <c r="K20" s="7">
        <v>0</v>
      </c>
      <c r="L20" s="7"/>
      <c r="M20" s="7">
        <v>-25205287</v>
      </c>
      <c r="N20" s="7"/>
      <c r="O20" s="7">
        <v>138244611670</v>
      </c>
      <c r="P20" s="7"/>
      <c r="Q20" s="7">
        <v>97910920</v>
      </c>
      <c r="R20" s="7"/>
      <c r="S20" s="7">
        <v>6250</v>
      </c>
      <c r="T20" s="7"/>
      <c r="U20" s="7">
        <v>471939565546</v>
      </c>
      <c r="V20" s="7"/>
      <c r="W20" s="7">
        <v>608302187662.5</v>
      </c>
      <c r="X20" s="7"/>
      <c r="Y20" s="10">
        <v>2.697445419132543E-2</v>
      </c>
    </row>
    <row r="21" spans="1:25">
      <c r="A21" s="1" t="s">
        <v>27</v>
      </c>
      <c r="C21" s="7">
        <v>23445801</v>
      </c>
      <c r="D21" s="7"/>
      <c r="E21" s="7">
        <v>63702241317</v>
      </c>
      <c r="F21" s="7"/>
      <c r="G21" s="7">
        <v>48010974877.142998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23445801</v>
      </c>
      <c r="R21" s="7"/>
      <c r="S21" s="7">
        <v>2531</v>
      </c>
      <c r="T21" s="7"/>
      <c r="U21" s="7">
        <v>63702241317</v>
      </c>
      <c r="V21" s="7"/>
      <c r="W21" s="7">
        <v>58988241463.130501</v>
      </c>
      <c r="X21" s="7"/>
      <c r="Y21" s="10">
        <v>2.6157650744088362E-3</v>
      </c>
    </row>
    <row r="22" spans="1:25">
      <c r="A22" s="1" t="s">
        <v>28</v>
      </c>
      <c r="C22" s="7">
        <v>22980170</v>
      </c>
      <c r="D22" s="7"/>
      <c r="E22" s="7">
        <v>543896021001</v>
      </c>
      <c r="F22" s="7"/>
      <c r="G22" s="7">
        <v>916707166478.505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22980170</v>
      </c>
      <c r="R22" s="7"/>
      <c r="S22" s="7">
        <v>40030</v>
      </c>
      <c r="T22" s="7"/>
      <c r="U22" s="7">
        <v>543896021001</v>
      </c>
      <c r="V22" s="7"/>
      <c r="W22" s="7">
        <v>914422822679.65503</v>
      </c>
      <c r="X22" s="7"/>
      <c r="Y22" s="10">
        <v>4.0549018303975171E-2</v>
      </c>
    </row>
    <row r="23" spans="1:25">
      <c r="A23" s="1" t="s">
        <v>29</v>
      </c>
      <c r="C23" s="7">
        <v>4683039</v>
      </c>
      <c r="D23" s="7"/>
      <c r="E23" s="7">
        <v>42943811107</v>
      </c>
      <c r="F23" s="7"/>
      <c r="G23" s="7">
        <v>62053481656.273499</v>
      </c>
      <c r="H23" s="7"/>
      <c r="I23" s="7">
        <v>0</v>
      </c>
      <c r="J23" s="7"/>
      <c r="K23" s="7">
        <v>0</v>
      </c>
      <c r="L23" s="7"/>
      <c r="M23" s="7">
        <v>-1415799</v>
      </c>
      <c r="N23" s="7"/>
      <c r="O23" s="7">
        <v>18692739388</v>
      </c>
      <c r="P23" s="7"/>
      <c r="Q23" s="7">
        <v>3267240</v>
      </c>
      <c r="R23" s="7"/>
      <c r="S23" s="7">
        <v>13630</v>
      </c>
      <c r="T23" s="7"/>
      <c r="U23" s="7">
        <v>29960830442</v>
      </c>
      <c r="V23" s="7"/>
      <c r="W23" s="7">
        <v>44267512936.860001</v>
      </c>
      <c r="X23" s="7"/>
      <c r="Y23" s="10">
        <v>1.9629914606549888E-3</v>
      </c>
    </row>
    <row r="24" spans="1:25">
      <c r="A24" s="1" t="s">
        <v>30</v>
      </c>
      <c r="C24" s="7">
        <v>5377190</v>
      </c>
      <c r="D24" s="7"/>
      <c r="E24" s="7">
        <v>67357537069</v>
      </c>
      <c r="F24" s="7"/>
      <c r="G24" s="7">
        <v>69915160011.059998</v>
      </c>
      <c r="H24" s="7"/>
      <c r="I24" s="7">
        <v>0</v>
      </c>
      <c r="J24" s="7"/>
      <c r="K24" s="7">
        <v>0</v>
      </c>
      <c r="L24" s="7"/>
      <c r="M24" s="7">
        <v>-1000000</v>
      </c>
      <c r="N24" s="7"/>
      <c r="O24" s="7">
        <v>15879255986</v>
      </c>
      <c r="P24" s="7"/>
      <c r="Q24" s="7">
        <v>4377190</v>
      </c>
      <c r="R24" s="7"/>
      <c r="S24" s="7">
        <v>15160</v>
      </c>
      <c r="T24" s="7"/>
      <c r="U24" s="7">
        <v>54831006098</v>
      </c>
      <c r="V24" s="7"/>
      <c r="W24" s="7">
        <v>65963369107.620003</v>
      </c>
      <c r="X24" s="7"/>
      <c r="Y24" s="10">
        <v>2.9250690107433868E-3</v>
      </c>
    </row>
    <row r="25" spans="1:25">
      <c r="A25" s="1" t="s">
        <v>31</v>
      </c>
      <c r="C25" s="7">
        <v>7527460</v>
      </c>
      <c r="D25" s="7"/>
      <c r="E25" s="7">
        <v>150486519185</v>
      </c>
      <c r="F25" s="7"/>
      <c r="G25" s="7">
        <v>154143035227.79999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7527460</v>
      </c>
      <c r="R25" s="7"/>
      <c r="S25" s="7">
        <v>28600</v>
      </c>
      <c r="T25" s="7"/>
      <c r="U25" s="7">
        <v>150486519185</v>
      </c>
      <c r="V25" s="7"/>
      <c r="W25" s="7">
        <v>214004408131.79999</v>
      </c>
      <c r="X25" s="7"/>
      <c r="Y25" s="10">
        <v>9.4897769907343315E-3</v>
      </c>
    </row>
    <row r="26" spans="1:25">
      <c r="A26" s="1" t="s">
        <v>32</v>
      </c>
      <c r="C26" s="7">
        <v>6375000</v>
      </c>
      <c r="D26" s="7"/>
      <c r="E26" s="7">
        <v>48084875316</v>
      </c>
      <c r="F26" s="7"/>
      <c r="G26" s="7">
        <v>28700584368.75</v>
      </c>
      <c r="H26" s="7"/>
      <c r="I26" s="7">
        <v>0</v>
      </c>
      <c r="J26" s="7"/>
      <c r="K26" s="7">
        <v>0</v>
      </c>
      <c r="L26" s="7"/>
      <c r="M26" s="7">
        <v>-2999784</v>
      </c>
      <c r="N26" s="7"/>
      <c r="O26" s="7">
        <v>14595729991</v>
      </c>
      <c r="P26" s="7"/>
      <c r="Q26" s="7">
        <v>3375216</v>
      </c>
      <c r="R26" s="7"/>
      <c r="S26" s="7">
        <v>4960</v>
      </c>
      <c r="T26" s="7"/>
      <c r="U26" s="7">
        <v>25458327928</v>
      </c>
      <c r="V26" s="7"/>
      <c r="W26" s="7">
        <v>16641461985.408001</v>
      </c>
      <c r="X26" s="7"/>
      <c r="Y26" s="10">
        <v>7.3794630876969423E-4</v>
      </c>
    </row>
    <row r="27" spans="1:25">
      <c r="A27" s="1" t="s">
        <v>33</v>
      </c>
      <c r="C27" s="7">
        <v>13422564</v>
      </c>
      <c r="D27" s="7"/>
      <c r="E27" s="7">
        <v>74065944424</v>
      </c>
      <c r="F27" s="7"/>
      <c r="G27" s="7">
        <v>50221921837.1688</v>
      </c>
      <c r="H27" s="7"/>
      <c r="I27" s="7">
        <v>0</v>
      </c>
      <c r="J27" s="7"/>
      <c r="K27" s="7">
        <v>0</v>
      </c>
      <c r="L27" s="7"/>
      <c r="M27" s="7">
        <v>-13422564</v>
      </c>
      <c r="N27" s="7"/>
      <c r="O27" s="7">
        <v>50829672838</v>
      </c>
      <c r="P27" s="7"/>
      <c r="Q27" s="7">
        <v>0</v>
      </c>
      <c r="R27" s="7"/>
      <c r="S27" s="7">
        <v>0</v>
      </c>
      <c r="T27" s="7"/>
      <c r="U27" s="7">
        <v>0</v>
      </c>
      <c r="V27" s="7"/>
      <c r="W27" s="7">
        <v>0</v>
      </c>
      <c r="X27" s="7"/>
      <c r="Y27" s="10">
        <v>0</v>
      </c>
    </row>
    <row r="28" spans="1:25">
      <c r="A28" s="1" t="s">
        <v>34</v>
      </c>
      <c r="C28" s="7">
        <v>280000000</v>
      </c>
      <c r="D28" s="7"/>
      <c r="E28" s="7">
        <v>264215428919</v>
      </c>
      <c r="F28" s="7"/>
      <c r="G28" s="7">
        <v>262468962000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280000000</v>
      </c>
      <c r="R28" s="7"/>
      <c r="S28" s="7">
        <v>1294</v>
      </c>
      <c r="T28" s="7"/>
      <c r="U28" s="7">
        <v>264215428919</v>
      </c>
      <c r="V28" s="7"/>
      <c r="W28" s="7">
        <v>360164196000</v>
      </c>
      <c r="X28" s="7"/>
      <c r="Y28" s="10">
        <v>1.5971063072598692E-2</v>
      </c>
    </row>
    <row r="29" spans="1:25">
      <c r="A29" s="1" t="s">
        <v>35</v>
      </c>
      <c r="C29" s="7">
        <v>8898275</v>
      </c>
      <c r="D29" s="7"/>
      <c r="E29" s="7">
        <v>110119646617</v>
      </c>
      <c r="F29" s="7"/>
      <c r="G29" s="7">
        <v>204769395605.81299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8898275</v>
      </c>
      <c r="R29" s="7"/>
      <c r="S29" s="7">
        <v>27520</v>
      </c>
      <c r="T29" s="7"/>
      <c r="U29" s="7">
        <v>110119646617</v>
      </c>
      <c r="V29" s="7"/>
      <c r="W29" s="7">
        <v>243423488858.39999</v>
      </c>
      <c r="X29" s="7"/>
      <c r="Y29" s="10">
        <v>1.0794331966050095E-2</v>
      </c>
    </row>
    <row r="30" spans="1:25">
      <c r="A30" s="1" t="s">
        <v>36</v>
      </c>
      <c r="C30" s="7">
        <v>20666666</v>
      </c>
      <c r="D30" s="7"/>
      <c r="E30" s="7">
        <v>82875581637</v>
      </c>
      <c r="F30" s="7"/>
      <c r="G30" s="7">
        <v>59597271777.507301</v>
      </c>
      <c r="H30" s="7"/>
      <c r="I30" s="7">
        <v>0</v>
      </c>
      <c r="J30" s="7"/>
      <c r="K30" s="7">
        <v>0</v>
      </c>
      <c r="L30" s="7"/>
      <c r="M30" s="7">
        <v>-12884583</v>
      </c>
      <c r="N30" s="7"/>
      <c r="O30" s="7">
        <v>44196992557</v>
      </c>
      <c r="P30" s="7"/>
      <c r="Q30" s="7">
        <v>7782083</v>
      </c>
      <c r="R30" s="7"/>
      <c r="S30" s="7">
        <v>3908</v>
      </c>
      <c r="T30" s="7"/>
      <c r="U30" s="7">
        <v>31207000443</v>
      </c>
      <c r="V30" s="7"/>
      <c r="W30" s="7">
        <v>30231426700.834202</v>
      </c>
      <c r="X30" s="7"/>
      <c r="Y30" s="10">
        <v>1.3405775143003589E-3</v>
      </c>
    </row>
    <row r="31" spans="1:25">
      <c r="A31" s="1" t="s">
        <v>37</v>
      </c>
      <c r="C31" s="7">
        <v>3583604</v>
      </c>
      <c r="D31" s="7"/>
      <c r="E31" s="7">
        <v>14606892577</v>
      </c>
      <c r="F31" s="7"/>
      <c r="G31" s="7">
        <v>41928053916.473999</v>
      </c>
      <c r="H31" s="7"/>
      <c r="I31" s="7">
        <v>0</v>
      </c>
      <c r="J31" s="7"/>
      <c r="K31" s="7">
        <v>0</v>
      </c>
      <c r="L31" s="7"/>
      <c r="M31" s="7">
        <v>-3583604</v>
      </c>
      <c r="N31" s="7"/>
      <c r="O31" s="7">
        <v>53077995191</v>
      </c>
      <c r="P31" s="7"/>
      <c r="Q31" s="7">
        <v>0</v>
      </c>
      <c r="R31" s="7"/>
      <c r="S31" s="7">
        <v>0</v>
      </c>
      <c r="T31" s="7"/>
      <c r="U31" s="7">
        <v>0</v>
      </c>
      <c r="V31" s="7"/>
      <c r="W31" s="7">
        <v>0</v>
      </c>
      <c r="X31" s="7"/>
      <c r="Y31" s="10">
        <v>0</v>
      </c>
    </row>
    <row r="32" spans="1:25">
      <c r="A32" s="1" t="s">
        <v>38</v>
      </c>
      <c r="C32" s="7">
        <v>5250000</v>
      </c>
      <c r="D32" s="7"/>
      <c r="E32" s="7">
        <v>52547670000</v>
      </c>
      <c r="F32" s="7"/>
      <c r="G32" s="7">
        <v>49212930375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5250000</v>
      </c>
      <c r="R32" s="7"/>
      <c r="S32" s="7">
        <v>10440</v>
      </c>
      <c r="T32" s="7"/>
      <c r="U32" s="7">
        <v>52547670000</v>
      </c>
      <c r="V32" s="7"/>
      <c r="W32" s="7">
        <v>54483880500</v>
      </c>
      <c r="X32" s="7"/>
      <c r="Y32" s="10">
        <v>2.4160244176670742E-3</v>
      </c>
    </row>
    <row r="33" spans="1:25">
      <c r="A33" s="1" t="s">
        <v>39</v>
      </c>
      <c r="C33" s="7">
        <v>61944503</v>
      </c>
      <c r="D33" s="7"/>
      <c r="E33" s="7">
        <v>284114957089</v>
      </c>
      <c r="F33" s="7"/>
      <c r="G33" s="7">
        <v>315884537352.67999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61944503</v>
      </c>
      <c r="R33" s="7"/>
      <c r="S33" s="7">
        <v>5720</v>
      </c>
      <c r="T33" s="7"/>
      <c r="U33" s="7">
        <v>284114957089</v>
      </c>
      <c r="V33" s="7"/>
      <c r="W33" s="7">
        <v>352214337944.89801</v>
      </c>
      <c r="X33" s="7"/>
      <c r="Y33" s="10">
        <v>1.5618535847998497E-2</v>
      </c>
    </row>
    <row r="34" spans="1:25">
      <c r="A34" s="1" t="s">
        <v>40</v>
      </c>
      <c r="C34" s="7">
        <v>243093377</v>
      </c>
      <c r="D34" s="7"/>
      <c r="E34" s="7">
        <v>1081508072515</v>
      </c>
      <c r="F34" s="7"/>
      <c r="G34" s="7">
        <v>1032799155792.88</v>
      </c>
      <c r="H34" s="7"/>
      <c r="I34" s="7">
        <v>18600000</v>
      </c>
      <c r="J34" s="7"/>
      <c r="K34" s="7">
        <v>99787748928</v>
      </c>
      <c r="L34" s="7"/>
      <c r="M34" s="7">
        <v>0</v>
      </c>
      <c r="N34" s="7"/>
      <c r="O34" s="7">
        <v>0</v>
      </c>
      <c r="P34" s="7"/>
      <c r="Q34" s="7">
        <v>261693377</v>
      </c>
      <c r="R34" s="7"/>
      <c r="S34" s="7">
        <v>5900</v>
      </c>
      <c r="T34" s="7"/>
      <c r="U34" s="7">
        <v>1181295821443</v>
      </c>
      <c r="V34" s="7"/>
      <c r="W34" s="7">
        <v>1534804178300.4199</v>
      </c>
      <c r="X34" s="7"/>
      <c r="Y34" s="10">
        <v>6.8059109172872972E-2</v>
      </c>
    </row>
    <row r="35" spans="1:25">
      <c r="A35" s="1" t="s">
        <v>41</v>
      </c>
      <c r="C35" s="7">
        <v>38729730</v>
      </c>
      <c r="D35" s="7"/>
      <c r="E35" s="7">
        <v>221551469613</v>
      </c>
      <c r="F35" s="7"/>
      <c r="G35" s="7">
        <v>135902487015.94501</v>
      </c>
      <c r="H35" s="7"/>
      <c r="I35" s="7">
        <v>0</v>
      </c>
      <c r="J35" s="7"/>
      <c r="K35" s="7">
        <v>0</v>
      </c>
      <c r="L35" s="7"/>
      <c r="M35" s="7">
        <v>-14696543</v>
      </c>
      <c r="N35" s="7"/>
      <c r="O35" s="7">
        <v>67895150052</v>
      </c>
      <c r="P35" s="7"/>
      <c r="Q35" s="7">
        <v>24033187</v>
      </c>
      <c r="R35" s="7"/>
      <c r="S35" s="7">
        <v>5590</v>
      </c>
      <c r="T35" s="7"/>
      <c r="U35" s="7">
        <v>137480635661</v>
      </c>
      <c r="V35" s="7"/>
      <c r="W35" s="7">
        <v>133546159513.786</v>
      </c>
      <c r="X35" s="7"/>
      <c r="Y35" s="10">
        <v>5.921949378605091E-3</v>
      </c>
    </row>
    <row r="36" spans="1:25">
      <c r="A36" s="1" t="s">
        <v>42</v>
      </c>
      <c r="C36" s="7">
        <v>35273977</v>
      </c>
      <c r="D36" s="7"/>
      <c r="E36" s="7">
        <v>148601447270</v>
      </c>
      <c r="F36" s="7"/>
      <c r="G36" s="7">
        <v>480728767633.21399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35273977</v>
      </c>
      <c r="R36" s="7"/>
      <c r="S36" s="7">
        <v>18470</v>
      </c>
      <c r="T36" s="7"/>
      <c r="U36" s="7">
        <v>148601447270</v>
      </c>
      <c r="V36" s="7"/>
      <c r="W36" s="7">
        <v>647633868576.62</v>
      </c>
      <c r="X36" s="7"/>
      <c r="Y36" s="10">
        <v>2.8718571912096143E-2</v>
      </c>
    </row>
    <row r="37" spans="1:25">
      <c r="A37" s="1" t="s">
        <v>43</v>
      </c>
      <c r="C37" s="7">
        <v>66410148</v>
      </c>
      <c r="D37" s="7"/>
      <c r="E37" s="7">
        <v>844747002266</v>
      </c>
      <c r="F37" s="7"/>
      <c r="G37" s="7">
        <v>1152622033034.72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66410148</v>
      </c>
      <c r="R37" s="7"/>
      <c r="S37" s="7">
        <v>25400</v>
      </c>
      <c r="T37" s="7"/>
      <c r="U37" s="7">
        <v>844747002266</v>
      </c>
      <c r="V37" s="7"/>
      <c r="W37" s="7">
        <v>1676781193532.76</v>
      </c>
      <c r="X37" s="7"/>
      <c r="Y37" s="10">
        <v>7.4354915058961121E-2</v>
      </c>
    </row>
    <row r="38" spans="1:25">
      <c r="A38" s="1" t="s">
        <v>44</v>
      </c>
      <c r="C38" s="7">
        <v>10156472</v>
      </c>
      <c r="D38" s="7"/>
      <c r="E38" s="7">
        <v>240697795239</v>
      </c>
      <c r="F38" s="7"/>
      <c r="G38" s="7">
        <v>319539697384.14001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10156472</v>
      </c>
      <c r="R38" s="7"/>
      <c r="S38" s="7">
        <v>49990</v>
      </c>
      <c r="T38" s="7"/>
      <c r="U38" s="7">
        <v>240697795239</v>
      </c>
      <c r="V38" s="7"/>
      <c r="W38" s="7">
        <v>504701089170.08398</v>
      </c>
      <c r="X38" s="7"/>
      <c r="Y38" s="10">
        <v>2.2380383773473886E-2</v>
      </c>
    </row>
    <row r="39" spans="1:25">
      <c r="A39" s="1" t="s">
        <v>45</v>
      </c>
      <c r="C39" s="7">
        <v>1975806</v>
      </c>
      <c r="D39" s="7"/>
      <c r="E39" s="7">
        <v>119320395820</v>
      </c>
      <c r="F39" s="7"/>
      <c r="G39" s="7">
        <v>158498831312.01001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1975806</v>
      </c>
      <c r="R39" s="7"/>
      <c r="S39" s="7">
        <v>114850</v>
      </c>
      <c r="T39" s="7"/>
      <c r="U39" s="7">
        <v>119320395820</v>
      </c>
      <c r="V39" s="7"/>
      <c r="W39" s="7">
        <v>225571137251.35501</v>
      </c>
      <c r="X39" s="7"/>
      <c r="Y39" s="10">
        <v>1.0002690163014447E-2</v>
      </c>
    </row>
    <row r="40" spans="1:25">
      <c r="A40" s="1" t="s">
        <v>46</v>
      </c>
      <c r="C40" s="7">
        <v>3749907</v>
      </c>
      <c r="D40" s="7"/>
      <c r="E40" s="7">
        <v>159813405810</v>
      </c>
      <c r="F40" s="7"/>
      <c r="G40" s="7">
        <v>218921657483.245</v>
      </c>
      <c r="H40" s="7"/>
      <c r="I40" s="7">
        <v>1035521</v>
      </c>
      <c r="J40" s="7"/>
      <c r="K40" s="7">
        <v>74360245010</v>
      </c>
      <c r="L40" s="7"/>
      <c r="M40" s="7">
        <v>0</v>
      </c>
      <c r="N40" s="7"/>
      <c r="O40" s="7">
        <v>0</v>
      </c>
      <c r="P40" s="7"/>
      <c r="Q40" s="7">
        <v>4785428</v>
      </c>
      <c r="R40" s="7"/>
      <c r="S40" s="7">
        <v>91510</v>
      </c>
      <c r="T40" s="7"/>
      <c r="U40" s="7">
        <v>234173650820</v>
      </c>
      <c r="V40" s="7"/>
      <c r="W40" s="7">
        <v>435308924908.13397</v>
      </c>
      <c r="X40" s="7"/>
      <c r="Y40" s="10">
        <v>1.9303268822903584E-2</v>
      </c>
    </row>
    <row r="41" spans="1:25">
      <c r="A41" s="1" t="s">
        <v>47</v>
      </c>
      <c r="C41" s="7">
        <v>1585960</v>
      </c>
      <c r="D41" s="7"/>
      <c r="E41" s="7">
        <v>68493221623</v>
      </c>
      <c r="F41" s="7"/>
      <c r="G41" s="7">
        <v>59876363973.239998</v>
      </c>
      <c r="H41" s="7"/>
      <c r="I41" s="7">
        <v>0</v>
      </c>
      <c r="J41" s="7"/>
      <c r="K41" s="7">
        <v>0</v>
      </c>
      <c r="L41" s="7"/>
      <c r="M41" s="7">
        <v>-1119530</v>
      </c>
      <c r="N41" s="7"/>
      <c r="O41" s="7">
        <v>49266918198</v>
      </c>
      <c r="P41" s="7"/>
      <c r="Q41" s="7">
        <v>466430</v>
      </c>
      <c r="R41" s="7"/>
      <c r="S41" s="7">
        <v>45430</v>
      </c>
      <c r="T41" s="7"/>
      <c r="U41" s="7">
        <v>20143820389</v>
      </c>
      <c r="V41" s="7"/>
      <c r="W41" s="7">
        <v>21063834906.345001</v>
      </c>
      <c r="X41" s="7"/>
      <c r="Y41" s="10">
        <v>9.3405130097951765E-4</v>
      </c>
    </row>
    <row r="42" spans="1:25">
      <c r="A42" s="1" t="s">
        <v>48</v>
      </c>
      <c r="C42" s="7">
        <v>26579612</v>
      </c>
      <c r="D42" s="7"/>
      <c r="E42" s="7">
        <v>234661496091</v>
      </c>
      <c r="F42" s="7"/>
      <c r="G42" s="7">
        <v>326569286494.29602</v>
      </c>
      <c r="H42" s="7"/>
      <c r="I42" s="7">
        <v>4967891</v>
      </c>
      <c r="J42" s="7"/>
      <c r="K42" s="7">
        <v>64714128800</v>
      </c>
      <c r="L42" s="7"/>
      <c r="M42" s="7">
        <v>0</v>
      </c>
      <c r="N42" s="7"/>
      <c r="O42" s="7">
        <v>0</v>
      </c>
      <c r="P42" s="7"/>
      <c r="Q42" s="7">
        <v>31547503</v>
      </c>
      <c r="R42" s="7"/>
      <c r="S42" s="7">
        <v>11260</v>
      </c>
      <c r="T42" s="7"/>
      <c r="U42" s="7">
        <v>299375624891</v>
      </c>
      <c r="V42" s="7"/>
      <c r="W42" s="7">
        <v>353111295721.50897</v>
      </c>
      <c r="X42" s="7"/>
      <c r="Y42" s="10">
        <v>1.5658310399113824E-2</v>
      </c>
    </row>
    <row r="43" spans="1:25">
      <c r="A43" s="1" t="s">
        <v>49</v>
      </c>
      <c r="C43" s="7">
        <v>6608953</v>
      </c>
      <c r="D43" s="7"/>
      <c r="E43" s="7">
        <v>100344098020</v>
      </c>
      <c r="F43" s="7"/>
      <c r="G43" s="7">
        <v>90135319890.798004</v>
      </c>
      <c r="H43" s="7"/>
      <c r="I43" s="7">
        <v>5319752</v>
      </c>
      <c r="J43" s="7"/>
      <c r="K43" s="7">
        <v>97513772005</v>
      </c>
      <c r="L43" s="7"/>
      <c r="M43" s="7">
        <v>0</v>
      </c>
      <c r="N43" s="7"/>
      <c r="O43" s="7">
        <v>0</v>
      </c>
      <c r="P43" s="7"/>
      <c r="Q43" s="7">
        <v>11928705</v>
      </c>
      <c r="R43" s="7"/>
      <c r="S43" s="7">
        <v>19160</v>
      </c>
      <c r="T43" s="7"/>
      <c r="U43" s="7">
        <v>197857870025</v>
      </c>
      <c r="V43" s="7"/>
      <c r="W43" s="7">
        <v>227194091572.59</v>
      </c>
      <c r="X43" s="7"/>
      <c r="Y43" s="10">
        <v>1.0074658187921595E-2</v>
      </c>
    </row>
    <row r="44" spans="1:25">
      <c r="A44" s="1" t="s">
        <v>50</v>
      </c>
      <c r="C44" s="7">
        <v>14100000</v>
      </c>
      <c r="D44" s="7"/>
      <c r="E44" s="7">
        <v>96832420687</v>
      </c>
      <c r="F44" s="7"/>
      <c r="G44" s="7">
        <v>114231255750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14100000</v>
      </c>
      <c r="R44" s="7"/>
      <c r="S44" s="7">
        <v>9660</v>
      </c>
      <c r="T44" s="7"/>
      <c r="U44" s="7">
        <v>96832420687</v>
      </c>
      <c r="V44" s="7"/>
      <c r="W44" s="7">
        <v>135395574300</v>
      </c>
      <c r="X44" s="7"/>
      <c r="Y44" s="10">
        <v>6.0039595298807067E-3</v>
      </c>
    </row>
    <row r="45" spans="1:25">
      <c r="A45" s="1" t="s">
        <v>51</v>
      </c>
      <c r="C45" s="7">
        <v>11496875</v>
      </c>
      <c r="D45" s="7"/>
      <c r="E45" s="7">
        <v>94628352149</v>
      </c>
      <c r="F45" s="7"/>
      <c r="G45" s="7">
        <v>105370480434.375</v>
      </c>
      <c r="H45" s="7"/>
      <c r="I45" s="7">
        <v>0</v>
      </c>
      <c r="J45" s="7"/>
      <c r="K45" s="7">
        <v>0</v>
      </c>
      <c r="L45" s="7"/>
      <c r="M45" s="7">
        <v>-11496875</v>
      </c>
      <c r="N45" s="7"/>
      <c r="O45" s="7">
        <v>93103890275</v>
      </c>
      <c r="P45" s="7"/>
      <c r="Q45" s="7">
        <v>0</v>
      </c>
      <c r="R45" s="7"/>
      <c r="S45" s="7">
        <v>0</v>
      </c>
      <c r="T45" s="7"/>
      <c r="U45" s="7">
        <v>0</v>
      </c>
      <c r="V45" s="7"/>
      <c r="W45" s="7">
        <v>0</v>
      </c>
      <c r="X45" s="7"/>
      <c r="Y45" s="10">
        <v>0</v>
      </c>
    </row>
    <row r="46" spans="1:25">
      <c r="A46" s="1" t="s">
        <v>52</v>
      </c>
      <c r="C46" s="7">
        <v>21701012</v>
      </c>
      <c r="D46" s="7"/>
      <c r="E46" s="7">
        <v>141223802459</v>
      </c>
      <c r="F46" s="7"/>
      <c r="G46" s="7">
        <v>188322608243.17801</v>
      </c>
      <c r="H46" s="7"/>
      <c r="I46" s="7">
        <v>0</v>
      </c>
      <c r="J46" s="7"/>
      <c r="K46" s="7">
        <v>0</v>
      </c>
      <c r="L46" s="7"/>
      <c r="M46" s="7">
        <v>-15690000</v>
      </c>
      <c r="N46" s="7"/>
      <c r="O46" s="7">
        <v>160302314843</v>
      </c>
      <c r="P46" s="7"/>
      <c r="Q46" s="7">
        <v>6011012</v>
      </c>
      <c r="R46" s="7"/>
      <c r="S46" s="7">
        <v>11000</v>
      </c>
      <c r="T46" s="7"/>
      <c r="U46" s="7">
        <v>39117897864</v>
      </c>
      <c r="V46" s="7"/>
      <c r="W46" s="7">
        <v>65727711264.599998</v>
      </c>
      <c r="X46" s="7"/>
      <c r="Y46" s="10">
        <v>2.9146190373250821E-3</v>
      </c>
    </row>
    <row r="47" spans="1:25">
      <c r="A47" s="1" t="s">
        <v>53</v>
      </c>
      <c r="C47" s="7">
        <v>7691309</v>
      </c>
      <c r="D47" s="7"/>
      <c r="E47" s="7">
        <v>367179685244</v>
      </c>
      <c r="F47" s="7"/>
      <c r="G47" s="7">
        <v>408119230077.20099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7691309</v>
      </c>
      <c r="R47" s="7"/>
      <c r="S47" s="7">
        <v>72690</v>
      </c>
      <c r="T47" s="7"/>
      <c r="U47" s="7">
        <v>367179685244</v>
      </c>
      <c r="V47" s="7"/>
      <c r="W47" s="7">
        <v>555754717765.30103</v>
      </c>
      <c r="X47" s="7"/>
      <c r="Y47" s="10">
        <v>2.4644297653406692E-2</v>
      </c>
    </row>
    <row r="48" spans="1:25">
      <c r="A48" s="1" t="s">
        <v>54</v>
      </c>
      <c r="C48" s="7">
        <v>21145752</v>
      </c>
      <c r="D48" s="7"/>
      <c r="E48" s="7">
        <v>65039002245</v>
      </c>
      <c r="F48" s="7"/>
      <c r="G48" s="7">
        <v>72939173671.332001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21145752</v>
      </c>
      <c r="R48" s="7"/>
      <c r="S48" s="7">
        <v>5074</v>
      </c>
      <c r="T48" s="7"/>
      <c r="U48" s="7">
        <v>65039002245</v>
      </c>
      <c r="V48" s="7"/>
      <c r="W48" s="7">
        <v>106655149051.394</v>
      </c>
      <c r="X48" s="7"/>
      <c r="Y48" s="10">
        <v>4.7294987437263977E-3</v>
      </c>
    </row>
    <row r="49" spans="1:25">
      <c r="A49" s="1" t="s">
        <v>55</v>
      </c>
      <c r="C49" s="7">
        <v>2874557</v>
      </c>
      <c r="D49" s="7"/>
      <c r="E49" s="7">
        <v>135465522732</v>
      </c>
      <c r="F49" s="7"/>
      <c r="G49" s="7">
        <v>143272712766.51901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2874557</v>
      </c>
      <c r="R49" s="7"/>
      <c r="S49" s="7">
        <v>64350</v>
      </c>
      <c r="T49" s="7"/>
      <c r="U49" s="7">
        <v>135465522732</v>
      </c>
      <c r="V49" s="7"/>
      <c r="W49" s="7">
        <v>183877125379.448</v>
      </c>
      <c r="X49" s="7"/>
      <c r="Y49" s="10">
        <v>8.1538176189043E-3</v>
      </c>
    </row>
    <row r="50" spans="1:25">
      <c r="A50" s="1" t="s">
        <v>56</v>
      </c>
      <c r="C50" s="7">
        <v>11465714</v>
      </c>
      <c r="D50" s="7"/>
      <c r="E50" s="7">
        <v>155697172681</v>
      </c>
      <c r="F50" s="7"/>
      <c r="G50" s="7">
        <v>142582637451.267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11465714</v>
      </c>
      <c r="R50" s="7"/>
      <c r="S50" s="7">
        <v>16560</v>
      </c>
      <c r="T50" s="7"/>
      <c r="U50" s="7">
        <v>155697172681</v>
      </c>
      <c r="V50" s="7"/>
      <c r="W50" s="7">
        <v>188742484108.15201</v>
      </c>
      <c r="X50" s="7"/>
      <c r="Y50" s="10">
        <v>8.3695663023935114E-3</v>
      </c>
    </row>
    <row r="51" spans="1:25">
      <c r="A51" s="1" t="s">
        <v>57</v>
      </c>
      <c r="C51" s="7">
        <v>192050817</v>
      </c>
      <c r="D51" s="7"/>
      <c r="E51" s="7">
        <v>912145712789</v>
      </c>
      <c r="F51" s="7"/>
      <c r="G51" s="7">
        <v>1225630095981.4199</v>
      </c>
      <c r="H51" s="7"/>
      <c r="I51" s="7">
        <v>97837209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289888026</v>
      </c>
      <c r="R51" s="7"/>
      <c r="S51" s="7">
        <v>5890</v>
      </c>
      <c r="T51" s="7"/>
      <c r="U51" s="7">
        <v>912145712789</v>
      </c>
      <c r="V51" s="7"/>
      <c r="W51" s="7">
        <v>1697281202324.8201</v>
      </c>
      <c r="X51" s="7"/>
      <c r="Y51" s="10">
        <v>7.526396414558055E-2</v>
      </c>
    </row>
    <row r="52" spans="1:25">
      <c r="A52" s="1" t="s">
        <v>58</v>
      </c>
      <c r="C52" s="7">
        <v>4500000</v>
      </c>
      <c r="D52" s="7"/>
      <c r="E52" s="7">
        <v>82053937386</v>
      </c>
      <c r="F52" s="7"/>
      <c r="G52" s="7">
        <v>83711932650</v>
      </c>
      <c r="H52" s="7"/>
      <c r="I52" s="7">
        <v>0</v>
      </c>
      <c r="J52" s="7"/>
      <c r="K52" s="7">
        <v>0</v>
      </c>
      <c r="L52" s="7"/>
      <c r="M52" s="7">
        <v>-4500000</v>
      </c>
      <c r="N52" s="7"/>
      <c r="O52" s="7">
        <v>108316904067</v>
      </c>
      <c r="P52" s="7"/>
      <c r="Q52" s="7">
        <v>0</v>
      </c>
      <c r="R52" s="7"/>
      <c r="S52" s="7">
        <v>0</v>
      </c>
      <c r="T52" s="7"/>
      <c r="U52" s="7">
        <v>0</v>
      </c>
      <c r="V52" s="7"/>
      <c r="W52" s="7">
        <v>0</v>
      </c>
      <c r="X52" s="7"/>
      <c r="Y52" s="10">
        <v>0</v>
      </c>
    </row>
    <row r="53" spans="1:25">
      <c r="A53" s="1" t="s">
        <v>59</v>
      </c>
      <c r="C53" s="7">
        <v>15000000</v>
      </c>
      <c r="D53" s="7"/>
      <c r="E53" s="7">
        <v>178712776272</v>
      </c>
      <c r="F53" s="7"/>
      <c r="G53" s="7">
        <v>142546770000</v>
      </c>
      <c r="H53" s="7"/>
      <c r="I53" s="7">
        <v>0</v>
      </c>
      <c r="J53" s="7"/>
      <c r="K53" s="7">
        <v>0</v>
      </c>
      <c r="L53" s="7"/>
      <c r="M53" s="7">
        <v>-7001000</v>
      </c>
      <c r="N53" s="7"/>
      <c r="O53" s="7">
        <v>86293928531</v>
      </c>
      <c r="P53" s="7"/>
      <c r="Q53" s="7">
        <v>7999000</v>
      </c>
      <c r="R53" s="7"/>
      <c r="S53" s="7">
        <v>13650</v>
      </c>
      <c r="T53" s="7"/>
      <c r="U53" s="7">
        <v>95301566497</v>
      </c>
      <c r="V53" s="7"/>
      <c r="W53" s="7">
        <v>108536691217.5</v>
      </c>
      <c r="X53" s="7"/>
      <c r="Y53" s="10">
        <v>4.8129335463591195E-3</v>
      </c>
    </row>
    <row r="54" spans="1:25">
      <c r="A54" s="1" t="s">
        <v>60</v>
      </c>
      <c r="C54" s="7">
        <v>9362792</v>
      </c>
      <c r="D54" s="7"/>
      <c r="E54" s="7">
        <v>122835693088</v>
      </c>
      <c r="F54" s="7"/>
      <c r="G54" s="7">
        <v>116431613178.87601</v>
      </c>
      <c r="H54" s="7"/>
      <c r="I54" s="7">
        <v>0</v>
      </c>
      <c r="J54" s="7"/>
      <c r="K54" s="7">
        <v>0</v>
      </c>
      <c r="L54" s="7"/>
      <c r="M54" s="7">
        <v>-9362792</v>
      </c>
      <c r="N54" s="7"/>
      <c r="O54" s="7">
        <v>130936506273</v>
      </c>
      <c r="P54" s="7"/>
      <c r="Q54" s="7">
        <v>0</v>
      </c>
      <c r="R54" s="7"/>
      <c r="S54" s="7">
        <v>0</v>
      </c>
      <c r="T54" s="7"/>
      <c r="U54" s="7">
        <v>0</v>
      </c>
      <c r="V54" s="7"/>
      <c r="W54" s="7">
        <v>0</v>
      </c>
      <c r="X54" s="7"/>
      <c r="Y54" s="10">
        <v>0</v>
      </c>
    </row>
    <row r="55" spans="1:25">
      <c r="A55" s="1" t="s">
        <v>61</v>
      </c>
      <c r="C55" s="7">
        <v>29800000</v>
      </c>
      <c r="D55" s="7"/>
      <c r="E55" s="7">
        <v>50069057514</v>
      </c>
      <c r="F55" s="7"/>
      <c r="G55" s="7">
        <v>59511984210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29800000</v>
      </c>
      <c r="R55" s="7"/>
      <c r="S55" s="7">
        <v>2050</v>
      </c>
      <c r="T55" s="7"/>
      <c r="U55" s="7">
        <v>50069057514</v>
      </c>
      <c r="V55" s="7"/>
      <c r="W55" s="7">
        <v>60726514500</v>
      </c>
      <c r="X55" s="7"/>
      <c r="Y55" s="10">
        <v>2.6928467738602732E-3</v>
      </c>
    </row>
    <row r="56" spans="1:25">
      <c r="A56" s="1" t="s">
        <v>62</v>
      </c>
      <c r="C56" s="7">
        <v>47100791</v>
      </c>
      <c r="D56" s="7"/>
      <c r="E56" s="7">
        <v>1007939408723</v>
      </c>
      <c r="F56" s="7"/>
      <c r="G56" s="7">
        <v>1321275675303.98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47100791</v>
      </c>
      <c r="R56" s="7"/>
      <c r="S56" s="7">
        <v>37330</v>
      </c>
      <c r="T56" s="7"/>
      <c r="U56" s="7">
        <v>1007939408723</v>
      </c>
      <c r="V56" s="7"/>
      <c r="W56" s="7">
        <v>1747810806488.22</v>
      </c>
      <c r="X56" s="7"/>
      <c r="Y56" s="10">
        <v>7.7504640770547195E-2</v>
      </c>
    </row>
    <row r="57" spans="1:25">
      <c r="A57" s="1" t="s">
        <v>63</v>
      </c>
      <c r="C57" s="7">
        <v>28325252</v>
      </c>
      <c r="D57" s="7"/>
      <c r="E57" s="7">
        <v>366803055258</v>
      </c>
      <c r="F57" s="7"/>
      <c r="G57" s="7">
        <v>158240748138.37201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28325252</v>
      </c>
      <c r="R57" s="7"/>
      <c r="S57" s="7">
        <v>5290</v>
      </c>
      <c r="T57" s="7"/>
      <c r="U57" s="7">
        <v>366803055258</v>
      </c>
      <c r="V57" s="7"/>
      <c r="W57" s="7">
        <v>148949031610.67401</v>
      </c>
      <c r="X57" s="7"/>
      <c r="Y57" s="10">
        <v>6.6049718569376374E-3</v>
      </c>
    </row>
    <row r="58" spans="1:25">
      <c r="A58" s="1" t="s">
        <v>64</v>
      </c>
      <c r="C58" s="7">
        <v>4179296</v>
      </c>
      <c r="D58" s="7"/>
      <c r="E58" s="7">
        <v>103818948042</v>
      </c>
      <c r="F58" s="7"/>
      <c r="G58" s="7">
        <v>56541781259.568001</v>
      </c>
      <c r="H58" s="7"/>
      <c r="I58" s="7">
        <v>0</v>
      </c>
      <c r="J58" s="7"/>
      <c r="K58" s="7">
        <v>0</v>
      </c>
      <c r="L58" s="7"/>
      <c r="M58" s="7">
        <v>-1179296</v>
      </c>
      <c r="N58" s="7"/>
      <c r="O58" s="7">
        <v>18463397266</v>
      </c>
      <c r="P58" s="7"/>
      <c r="Q58" s="7">
        <v>3000000</v>
      </c>
      <c r="R58" s="7"/>
      <c r="S58" s="7">
        <v>17040</v>
      </c>
      <c r="T58" s="7"/>
      <c r="U58" s="7">
        <v>74523758099</v>
      </c>
      <c r="V58" s="7"/>
      <c r="W58" s="7">
        <v>50815836000</v>
      </c>
      <c r="X58" s="7"/>
      <c r="Y58" s="10">
        <v>2.2533692434070578E-3</v>
      </c>
    </row>
    <row r="59" spans="1:25">
      <c r="A59" s="1" t="s">
        <v>65</v>
      </c>
      <c r="C59" s="7">
        <v>11589687</v>
      </c>
      <c r="D59" s="7"/>
      <c r="E59" s="7">
        <v>150068256910</v>
      </c>
      <c r="F59" s="7"/>
      <c r="G59" s="7">
        <v>329608038446.83301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11589687</v>
      </c>
      <c r="R59" s="7"/>
      <c r="S59" s="7">
        <v>32860</v>
      </c>
      <c r="T59" s="7"/>
      <c r="U59" s="7">
        <v>150068256910</v>
      </c>
      <c r="V59" s="7"/>
      <c r="W59" s="7">
        <v>378571133986.82098</v>
      </c>
      <c r="X59" s="7"/>
      <c r="Y59" s="10">
        <v>1.6787297364696207E-2</v>
      </c>
    </row>
    <row r="60" spans="1:25">
      <c r="A60" s="1" t="s">
        <v>66</v>
      </c>
      <c r="C60" s="7">
        <v>18769593</v>
      </c>
      <c r="D60" s="7"/>
      <c r="E60" s="7">
        <v>844454278420</v>
      </c>
      <c r="F60" s="7"/>
      <c r="G60" s="7">
        <v>302258205530.72998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18769593</v>
      </c>
      <c r="R60" s="7"/>
      <c r="S60" s="7">
        <v>20450</v>
      </c>
      <c r="T60" s="7"/>
      <c r="U60" s="7">
        <v>844454278420</v>
      </c>
      <c r="V60" s="7"/>
      <c r="W60" s="7">
        <v>381554339697.742</v>
      </c>
      <c r="X60" s="7"/>
      <c r="Y60" s="10">
        <v>1.6919584158044364E-2</v>
      </c>
    </row>
    <row r="61" spans="1:25">
      <c r="A61" s="1" t="s">
        <v>67</v>
      </c>
      <c r="C61" s="7">
        <v>12042028</v>
      </c>
      <c r="D61" s="7"/>
      <c r="E61" s="7">
        <v>395962841953</v>
      </c>
      <c r="F61" s="7"/>
      <c r="G61" s="7">
        <v>392149581098.18402</v>
      </c>
      <c r="H61" s="7"/>
      <c r="I61" s="7">
        <v>100732513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112774541</v>
      </c>
      <c r="R61" s="7"/>
      <c r="S61" s="7">
        <v>4264</v>
      </c>
      <c r="T61" s="7"/>
      <c r="U61" s="7">
        <v>395962841953</v>
      </c>
      <c r="V61" s="7"/>
      <c r="W61" s="7">
        <v>478009462499.19702</v>
      </c>
      <c r="X61" s="7"/>
      <c r="Y61" s="10">
        <v>2.1196774581318113E-2</v>
      </c>
    </row>
    <row r="62" spans="1:25">
      <c r="A62" s="1" t="s">
        <v>68</v>
      </c>
      <c r="C62" s="7">
        <v>12360000</v>
      </c>
      <c r="D62" s="7"/>
      <c r="E62" s="7">
        <v>185688158747</v>
      </c>
      <c r="F62" s="7"/>
      <c r="G62" s="7">
        <v>230985410400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12360000</v>
      </c>
      <c r="R62" s="7"/>
      <c r="S62" s="7">
        <v>25060</v>
      </c>
      <c r="T62" s="7"/>
      <c r="U62" s="7">
        <v>185688158747</v>
      </c>
      <c r="V62" s="7"/>
      <c r="W62" s="7">
        <v>307898637480</v>
      </c>
      <c r="X62" s="7"/>
      <c r="Y62" s="10">
        <v>1.3653407567364858E-2</v>
      </c>
    </row>
    <row r="63" spans="1:25">
      <c r="A63" s="1" t="s">
        <v>69</v>
      </c>
      <c r="C63" s="7">
        <v>46891602</v>
      </c>
      <c r="D63" s="7"/>
      <c r="E63" s="7">
        <v>174354508761</v>
      </c>
      <c r="F63" s="7"/>
      <c r="G63" s="7">
        <v>164961980670.10599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46891602</v>
      </c>
      <c r="R63" s="7"/>
      <c r="S63" s="7">
        <v>3531</v>
      </c>
      <c r="T63" s="7"/>
      <c r="U63" s="7">
        <v>174354508761</v>
      </c>
      <c r="V63" s="7"/>
      <c r="W63" s="7">
        <v>164589079894.36099</v>
      </c>
      <c r="X63" s="7"/>
      <c r="Y63" s="10">
        <v>7.2985116378803654E-3</v>
      </c>
    </row>
    <row r="64" spans="1:25">
      <c r="A64" s="1" t="s">
        <v>70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8700000</v>
      </c>
      <c r="J64" s="7"/>
      <c r="K64" s="7">
        <v>144602750464</v>
      </c>
      <c r="L64" s="7"/>
      <c r="M64" s="7">
        <v>0</v>
      </c>
      <c r="N64" s="7"/>
      <c r="O64" s="7">
        <v>0</v>
      </c>
      <c r="P64" s="7"/>
      <c r="Q64" s="7">
        <v>8700000</v>
      </c>
      <c r="R64" s="7"/>
      <c r="S64" s="7">
        <v>17000</v>
      </c>
      <c r="T64" s="7"/>
      <c r="U64" s="7">
        <v>144602750464</v>
      </c>
      <c r="V64" s="7"/>
      <c r="W64" s="7">
        <v>147019995000</v>
      </c>
      <c r="X64" s="7"/>
      <c r="Y64" s="10">
        <v>6.5194309683079786E-3</v>
      </c>
    </row>
    <row r="65" spans="1:25">
      <c r="A65" s="1" t="s">
        <v>71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4350000</v>
      </c>
      <c r="J65" s="7"/>
      <c r="K65" s="7">
        <v>26788652024</v>
      </c>
      <c r="L65" s="7"/>
      <c r="M65" s="7">
        <v>0</v>
      </c>
      <c r="N65" s="7"/>
      <c r="O65" s="7">
        <v>0</v>
      </c>
      <c r="P65" s="7"/>
      <c r="Q65" s="7">
        <v>4350000</v>
      </c>
      <c r="R65" s="7"/>
      <c r="S65" s="7">
        <v>6490</v>
      </c>
      <c r="T65" s="7"/>
      <c r="U65" s="7">
        <v>26788652024</v>
      </c>
      <c r="V65" s="7"/>
      <c r="W65" s="7">
        <v>28063522575</v>
      </c>
      <c r="X65" s="7"/>
      <c r="Y65" s="10">
        <v>1.2444443230681993E-3</v>
      </c>
    </row>
    <row r="66" spans="1:25">
      <c r="A66" s="1" t="s">
        <v>72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100000</v>
      </c>
      <c r="J66" s="7"/>
      <c r="K66" s="7">
        <v>347315076</v>
      </c>
      <c r="L66" s="7"/>
      <c r="M66" s="7">
        <v>0</v>
      </c>
      <c r="N66" s="7"/>
      <c r="O66" s="7">
        <v>0</v>
      </c>
      <c r="P66" s="7"/>
      <c r="Q66" s="7">
        <v>100000</v>
      </c>
      <c r="R66" s="7"/>
      <c r="S66" s="7">
        <v>3470</v>
      </c>
      <c r="T66" s="7"/>
      <c r="U66" s="7">
        <v>347315076</v>
      </c>
      <c r="V66" s="7"/>
      <c r="W66" s="7">
        <v>344935350</v>
      </c>
      <c r="X66" s="7"/>
      <c r="Y66" s="10">
        <v>1.5295757579464966E-5</v>
      </c>
    </row>
    <row r="67" spans="1:25">
      <c r="A67" s="1" t="s">
        <v>73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v>2750979</v>
      </c>
      <c r="J67" s="7"/>
      <c r="K67" s="7">
        <v>151944526084</v>
      </c>
      <c r="L67" s="7"/>
      <c r="M67" s="7">
        <v>0</v>
      </c>
      <c r="N67" s="7"/>
      <c r="O67" s="7">
        <v>0</v>
      </c>
      <c r="P67" s="7"/>
      <c r="Q67" s="7">
        <v>2750979</v>
      </c>
      <c r="R67" s="7"/>
      <c r="S67" s="7">
        <v>60500</v>
      </c>
      <c r="T67" s="7"/>
      <c r="U67" s="7">
        <v>151944526084</v>
      </c>
      <c r="V67" s="7"/>
      <c r="W67" s="7">
        <v>165443945834.47501</v>
      </c>
      <c r="X67" s="7"/>
      <c r="Y67" s="10">
        <v>7.3364196753805096E-3</v>
      </c>
    </row>
    <row r="68" spans="1:25" ht="24.75" thickBot="1">
      <c r="E68" s="9">
        <f>SUM(E9:E67)</f>
        <v>15505062406227</v>
      </c>
      <c r="G68" s="9">
        <f>SUM(G9:G67)</f>
        <v>17166388100926.023</v>
      </c>
      <c r="K68" s="9">
        <f>SUM(K9:K67)</f>
        <v>714269236586</v>
      </c>
      <c r="O68" s="9">
        <f>SUM(O9:O67)</f>
        <v>1243200886549</v>
      </c>
      <c r="U68" s="9">
        <f>SUM(SUM(SUM(SUM(U9:U67))))</f>
        <v>15105519625622</v>
      </c>
      <c r="W68" s="9">
        <f>SUM(W9:W67)</f>
        <v>21417834110957.27</v>
      </c>
      <c r="Y68" s="11">
        <f>SUM(Y9:Y67)</f>
        <v>0.94974898466741076</v>
      </c>
    </row>
    <row r="69" spans="1:25" ht="24.75" thickTop="1"/>
    <row r="70" spans="1:25">
      <c r="Y70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0"/>
  <sheetViews>
    <sheetView rightToLeft="1" topLeftCell="F1" workbookViewId="0">
      <selection activeCell="AK9" sqref="AK9:AK17"/>
    </sheetView>
  </sheetViews>
  <sheetFormatPr defaultRowHeight="2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6" spans="1:37" ht="24.75">
      <c r="A6" s="18" t="s">
        <v>75</v>
      </c>
      <c r="B6" s="18" t="s">
        <v>75</v>
      </c>
      <c r="C6" s="18" t="s">
        <v>75</v>
      </c>
      <c r="D6" s="18" t="s">
        <v>75</v>
      </c>
      <c r="E6" s="18" t="s">
        <v>75</v>
      </c>
      <c r="F6" s="18" t="s">
        <v>75</v>
      </c>
      <c r="G6" s="18" t="s">
        <v>75</v>
      </c>
      <c r="H6" s="18" t="s">
        <v>75</v>
      </c>
      <c r="I6" s="18" t="s">
        <v>75</v>
      </c>
      <c r="J6" s="18" t="s">
        <v>75</v>
      </c>
      <c r="K6" s="18" t="s">
        <v>75</v>
      </c>
      <c r="L6" s="18" t="s">
        <v>75</v>
      </c>
      <c r="M6" s="18" t="s">
        <v>75</v>
      </c>
      <c r="O6" s="18" t="s">
        <v>197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7" ht="24.75">
      <c r="A7" s="17" t="s">
        <v>76</v>
      </c>
      <c r="C7" s="17" t="s">
        <v>77</v>
      </c>
      <c r="E7" s="17" t="s">
        <v>78</v>
      </c>
      <c r="G7" s="17" t="s">
        <v>79</v>
      </c>
      <c r="I7" s="17" t="s">
        <v>80</v>
      </c>
      <c r="K7" s="17" t="s">
        <v>81</v>
      </c>
      <c r="M7" s="17" t="s">
        <v>74</v>
      </c>
      <c r="O7" s="17" t="s">
        <v>7</v>
      </c>
      <c r="Q7" s="17" t="s">
        <v>8</v>
      </c>
      <c r="S7" s="17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7" t="s">
        <v>7</v>
      </c>
      <c r="AE7" s="17" t="s">
        <v>82</v>
      </c>
      <c r="AG7" s="17" t="s">
        <v>8</v>
      </c>
      <c r="AI7" s="17" t="s">
        <v>9</v>
      </c>
      <c r="AK7" s="17" t="s">
        <v>13</v>
      </c>
    </row>
    <row r="8" spans="1:37" ht="24.75">
      <c r="A8" s="18" t="s">
        <v>76</v>
      </c>
      <c r="C8" s="18" t="s">
        <v>77</v>
      </c>
      <c r="E8" s="18" t="s">
        <v>78</v>
      </c>
      <c r="G8" s="18" t="s">
        <v>79</v>
      </c>
      <c r="I8" s="18" t="s">
        <v>80</v>
      </c>
      <c r="K8" s="18" t="s">
        <v>81</v>
      </c>
      <c r="M8" s="18" t="s">
        <v>74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82</v>
      </c>
      <c r="AG8" s="18" t="s">
        <v>8</v>
      </c>
      <c r="AI8" s="18" t="s">
        <v>9</v>
      </c>
      <c r="AK8" s="18" t="s">
        <v>13</v>
      </c>
    </row>
    <row r="9" spans="1:37">
      <c r="A9" s="1" t="s">
        <v>83</v>
      </c>
      <c r="C9" s="4" t="s">
        <v>84</v>
      </c>
      <c r="D9" s="4"/>
      <c r="E9" s="4" t="s">
        <v>84</v>
      </c>
      <c r="F9" s="4"/>
      <c r="G9" s="4" t="s">
        <v>85</v>
      </c>
      <c r="H9" s="4"/>
      <c r="I9" s="4" t="s">
        <v>86</v>
      </c>
      <c r="J9" s="4"/>
      <c r="K9" s="12">
        <v>0</v>
      </c>
      <c r="L9" s="4"/>
      <c r="M9" s="12">
        <v>0</v>
      </c>
      <c r="N9" s="4"/>
      <c r="O9" s="12">
        <v>26435</v>
      </c>
      <c r="P9" s="4"/>
      <c r="Q9" s="12">
        <v>21411044780</v>
      </c>
      <c r="R9" s="4"/>
      <c r="S9" s="12">
        <v>22375550346</v>
      </c>
      <c r="T9" s="4"/>
      <c r="U9" s="12">
        <v>0</v>
      </c>
      <c r="V9" s="4"/>
      <c r="W9" s="12">
        <v>0</v>
      </c>
      <c r="X9" s="4"/>
      <c r="Y9" s="12">
        <v>0</v>
      </c>
      <c r="Z9" s="4"/>
      <c r="AA9" s="12">
        <v>0</v>
      </c>
      <c r="AB9" s="4"/>
      <c r="AC9" s="12">
        <v>26435</v>
      </c>
      <c r="AD9" s="4"/>
      <c r="AE9" s="12">
        <v>871010</v>
      </c>
      <c r="AF9" s="4"/>
      <c r="AG9" s="12">
        <v>21411044780</v>
      </c>
      <c r="AH9" s="4"/>
      <c r="AI9" s="12">
        <v>23020976041</v>
      </c>
      <c r="AJ9" s="4"/>
      <c r="AK9" s="10">
        <v>1.0208384520919852E-3</v>
      </c>
    </row>
    <row r="10" spans="1:37">
      <c r="A10" s="1" t="s">
        <v>87</v>
      </c>
      <c r="C10" s="4" t="s">
        <v>84</v>
      </c>
      <c r="D10" s="4"/>
      <c r="E10" s="4" t="s">
        <v>84</v>
      </c>
      <c r="F10" s="4"/>
      <c r="G10" s="4" t="s">
        <v>88</v>
      </c>
      <c r="H10" s="4"/>
      <c r="I10" s="4" t="s">
        <v>89</v>
      </c>
      <c r="J10" s="4"/>
      <c r="K10" s="12">
        <v>0</v>
      </c>
      <c r="L10" s="4"/>
      <c r="M10" s="12">
        <v>0</v>
      </c>
      <c r="N10" s="4"/>
      <c r="O10" s="12">
        <v>2100</v>
      </c>
      <c r="P10" s="4"/>
      <c r="Q10" s="12">
        <v>1697968701</v>
      </c>
      <c r="R10" s="4"/>
      <c r="S10" s="12">
        <v>1780435237</v>
      </c>
      <c r="T10" s="4"/>
      <c r="U10" s="12">
        <v>0</v>
      </c>
      <c r="V10" s="4"/>
      <c r="W10" s="12">
        <v>0</v>
      </c>
      <c r="X10" s="4"/>
      <c r="Y10" s="12">
        <v>0</v>
      </c>
      <c r="Z10" s="4"/>
      <c r="AA10" s="12">
        <v>0</v>
      </c>
      <c r="AB10" s="4"/>
      <c r="AC10" s="12">
        <v>2100</v>
      </c>
      <c r="AD10" s="4"/>
      <c r="AE10" s="12">
        <v>866400</v>
      </c>
      <c r="AF10" s="4"/>
      <c r="AG10" s="12">
        <v>1697968701</v>
      </c>
      <c r="AH10" s="4"/>
      <c r="AI10" s="12">
        <v>1819110226</v>
      </c>
      <c r="AJ10" s="4"/>
      <c r="AK10" s="10">
        <v>8.0666330740591615E-5</v>
      </c>
    </row>
    <row r="11" spans="1:37">
      <c r="A11" s="1" t="s">
        <v>90</v>
      </c>
      <c r="C11" s="4" t="s">
        <v>84</v>
      </c>
      <c r="D11" s="4"/>
      <c r="E11" s="4" t="s">
        <v>84</v>
      </c>
      <c r="F11" s="4"/>
      <c r="G11" s="4" t="s">
        <v>91</v>
      </c>
      <c r="H11" s="4"/>
      <c r="I11" s="4" t="s">
        <v>92</v>
      </c>
      <c r="J11" s="4"/>
      <c r="K11" s="12">
        <v>0</v>
      </c>
      <c r="L11" s="4"/>
      <c r="M11" s="12">
        <v>0</v>
      </c>
      <c r="N11" s="4"/>
      <c r="O11" s="12">
        <v>100</v>
      </c>
      <c r="P11" s="4"/>
      <c r="Q11" s="12">
        <v>73300282</v>
      </c>
      <c r="R11" s="4"/>
      <c r="S11" s="12">
        <v>82869977</v>
      </c>
      <c r="T11" s="4"/>
      <c r="U11" s="12">
        <v>0</v>
      </c>
      <c r="V11" s="4"/>
      <c r="W11" s="12">
        <v>0</v>
      </c>
      <c r="X11" s="4"/>
      <c r="Y11" s="12">
        <v>0</v>
      </c>
      <c r="Z11" s="4"/>
      <c r="AA11" s="12">
        <v>0</v>
      </c>
      <c r="AB11" s="4"/>
      <c r="AC11" s="12">
        <v>100</v>
      </c>
      <c r="AD11" s="4"/>
      <c r="AE11" s="12">
        <v>849700</v>
      </c>
      <c r="AF11" s="4"/>
      <c r="AG11" s="12">
        <v>73300282</v>
      </c>
      <c r="AH11" s="4"/>
      <c r="AI11" s="12">
        <v>84954599</v>
      </c>
      <c r="AJ11" s="4"/>
      <c r="AK11" s="10">
        <v>3.7672130489515115E-6</v>
      </c>
    </row>
    <row r="12" spans="1:37">
      <c r="A12" s="1" t="s">
        <v>93</v>
      </c>
      <c r="C12" s="4" t="s">
        <v>84</v>
      </c>
      <c r="D12" s="4"/>
      <c r="E12" s="4" t="s">
        <v>84</v>
      </c>
      <c r="F12" s="4"/>
      <c r="G12" s="4" t="s">
        <v>94</v>
      </c>
      <c r="H12" s="4"/>
      <c r="I12" s="4" t="s">
        <v>95</v>
      </c>
      <c r="J12" s="4"/>
      <c r="K12" s="12">
        <v>0</v>
      </c>
      <c r="L12" s="4"/>
      <c r="M12" s="12">
        <v>0</v>
      </c>
      <c r="N12" s="4"/>
      <c r="O12" s="12">
        <v>25</v>
      </c>
      <c r="P12" s="4"/>
      <c r="Q12" s="12">
        <v>19278310</v>
      </c>
      <c r="R12" s="4"/>
      <c r="S12" s="12">
        <v>21998762</v>
      </c>
      <c r="T12" s="4"/>
      <c r="U12" s="12">
        <v>0</v>
      </c>
      <c r="V12" s="4"/>
      <c r="W12" s="12">
        <v>0</v>
      </c>
      <c r="X12" s="4"/>
      <c r="Y12" s="12">
        <v>0</v>
      </c>
      <c r="Z12" s="4"/>
      <c r="AA12" s="12">
        <v>0</v>
      </c>
      <c r="AB12" s="4"/>
      <c r="AC12" s="12">
        <v>25</v>
      </c>
      <c r="AD12" s="4"/>
      <c r="AE12" s="12">
        <v>902970</v>
      </c>
      <c r="AF12" s="4"/>
      <c r="AG12" s="12">
        <v>19278310</v>
      </c>
      <c r="AH12" s="4"/>
      <c r="AI12" s="12">
        <v>22570158</v>
      </c>
      <c r="AJ12" s="4"/>
      <c r="AK12" s="10">
        <v>1.0008474495241553E-6</v>
      </c>
    </row>
    <row r="13" spans="1:37">
      <c r="A13" s="1" t="s">
        <v>96</v>
      </c>
      <c r="C13" s="4" t="s">
        <v>84</v>
      </c>
      <c r="D13" s="4"/>
      <c r="E13" s="4" t="s">
        <v>84</v>
      </c>
      <c r="F13" s="4"/>
      <c r="G13" s="4" t="s">
        <v>97</v>
      </c>
      <c r="H13" s="4"/>
      <c r="I13" s="4" t="s">
        <v>98</v>
      </c>
      <c r="J13" s="4"/>
      <c r="K13" s="12">
        <v>0</v>
      </c>
      <c r="L13" s="4"/>
      <c r="M13" s="12">
        <v>0</v>
      </c>
      <c r="N13" s="4"/>
      <c r="O13" s="12">
        <v>25770</v>
      </c>
      <c r="P13" s="4"/>
      <c r="Q13" s="12">
        <v>20711203065</v>
      </c>
      <c r="R13" s="4"/>
      <c r="S13" s="12">
        <v>24023077627</v>
      </c>
      <c r="T13" s="4"/>
      <c r="U13" s="12">
        <v>0</v>
      </c>
      <c r="V13" s="4"/>
      <c r="W13" s="12">
        <v>0</v>
      </c>
      <c r="X13" s="4"/>
      <c r="Y13" s="12">
        <v>0</v>
      </c>
      <c r="Z13" s="4"/>
      <c r="AA13" s="12">
        <v>0</v>
      </c>
      <c r="AB13" s="4"/>
      <c r="AC13" s="12">
        <v>25770</v>
      </c>
      <c r="AD13" s="4"/>
      <c r="AE13" s="12">
        <v>945760</v>
      </c>
      <c r="AF13" s="4"/>
      <c r="AG13" s="12">
        <v>20711203065</v>
      </c>
      <c r="AH13" s="4"/>
      <c r="AI13" s="12">
        <v>24367817732</v>
      </c>
      <c r="AJ13" s="4"/>
      <c r="AK13" s="10">
        <v>1.0805625830152224E-3</v>
      </c>
    </row>
    <row r="14" spans="1:37">
      <c r="A14" s="1" t="s">
        <v>99</v>
      </c>
      <c r="C14" s="4" t="s">
        <v>84</v>
      </c>
      <c r="D14" s="4"/>
      <c r="E14" s="4" t="s">
        <v>84</v>
      </c>
      <c r="F14" s="4"/>
      <c r="G14" s="4" t="s">
        <v>100</v>
      </c>
      <c r="H14" s="4"/>
      <c r="I14" s="4" t="s">
        <v>101</v>
      </c>
      <c r="J14" s="4"/>
      <c r="K14" s="12">
        <v>0</v>
      </c>
      <c r="L14" s="4"/>
      <c r="M14" s="12">
        <v>0</v>
      </c>
      <c r="N14" s="4"/>
      <c r="O14" s="12">
        <v>170000</v>
      </c>
      <c r="P14" s="4"/>
      <c r="Q14" s="12">
        <v>137384896500</v>
      </c>
      <c r="R14" s="4"/>
      <c r="S14" s="12">
        <v>140224579687</v>
      </c>
      <c r="T14" s="4"/>
      <c r="U14" s="12">
        <v>0</v>
      </c>
      <c r="V14" s="4"/>
      <c r="W14" s="12">
        <v>0</v>
      </c>
      <c r="X14" s="4"/>
      <c r="Y14" s="12">
        <v>0</v>
      </c>
      <c r="Z14" s="4"/>
      <c r="AA14" s="12">
        <v>0</v>
      </c>
      <c r="AB14" s="4"/>
      <c r="AC14" s="12">
        <v>170000</v>
      </c>
      <c r="AD14" s="4"/>
      <c r="AE14" s="12">
        <v>848000</v>
      </c>
      <c r="AF14" s="4"/>
      <c r="AG14" s="12">
        <v>137384896500</v>
      </c>
      <c r="AH14" s="4"/>
      <c r="AI14" s="12">
        <v>144133871000</v>
      </c>
      <c r="AJ14" s="4"/>
      <c r="AK14" s="10">
        <v>6.391449150705707E-3</v>
      </c>
    </row>
    <row r="15" spans="1:37">
      <c r="A15" s="1" t="s">
        <v>102</v>
      </c>
      <c r="C15" s="4" t="s">
        <v>84</v>
      </c>
      <c r="D15" s="4"/>
      <c r="E15" s="4" t="s">
        <v>84</v>
      </c>
      <c r="F15" s="4"/>
      <c r="G15" s="4" t="s">
        <v>103</v>
      </c>
      <c r="H15" s="4"/>
      <c r="I15" s="4" t="s">
        <v>104</v>
      </c>
      <c r="J15" s="4"/>
      <c r="K15" s="12">
        <v>0</v>
      </c>
      <c r="L15" s="4"/>
      <c r="M15" s="12">
        <v>0</v>
      </c>
      <c r="N15" s="4"/>
      <c r="O15" s="12">
        <v>65000</v>
      </c>
      <c r="P15" s="4"/>
      <c r="Q15" s="12">
        <v>51786434588</v>
      </c>
      <c r="R15" s="4"/>
      <c r="S15" s="12">
        <v>51767665409</v>
      </c>
      <c r="T15" s="4"/>
      <c r="U15" s="12">
        <v>0</v>
      </c>
      <c r="V15" s="4"/>
      <c r="W15" s="12">
        <v>0</v>
      </c>
      <c r="X15" s="4"/>
      <c r="Y15" s="12">
        <v>0</v>
      </c>
      <c r="Z15" s="4"/>
      <c r="AA15" s="12">
        <v>0</v>
      </c>
      <c r="AB15" s="4"/>
      <c r="AC15" s="12">
        <v>65000</v>
      </c>
      <c r="AD15" s="4"/>
      <c r="AE15" s="12">
        <v>819000</v>
      </c>
      <c r="AF15" s="4"/>
      <c r="AG15" s="12">
        <v>51786434588</v>
      </c>
      <c r="AH15" s="4"/>
      <c r="AI15" s="12">
        <v>53225351156</v>
      </c>
      <c r="AJ15" s="4"/>
      <c r="AK15" s="10">
        <v>2.3602163952290522E-3</v>
      </c>
    </row>
    <row r="16" spans="1:37">
      <c r="A16" s="1" t="s">
        <v>105</v>
      </c>
      <c r="C16" s="4" t="s">
        <v>84</v>
      </c>
      <c r="D16" s="4"/>
      <c r="E16" s="4" t="s">
        <v>84</v>
      </c>
      <c r="F16" s="4"/>
      <c r="G16" s="4" t="s">
        <v>106</v>
      </c>
      <c r="H16" s="4"/>
      <c r="I16" s="4" t="s">
        <v>107</v>
      </c>
      <c r="J16" s="4"/>
      <c r="K16" s="12">
        <v>18</v>
      </c>
      <c r="L16" s="4"/>
      <c r="M16" s="12">
        <v>18</v>
      </c>
      <c r="N16" s="4"/>
      <c r="O16" s="12">
        <v>103935</v>
      </c>
      <c r="P16" s="4"/>
      <c r="Q16" s="12">
        <v>101916206049</v>
      </c>
      <c r="R16" s="4"/>
      <c r="S16" s="12">
        <v>102336636122</v>
      </c>
      <c r="T16" s="4"/>
      <c r="U16" s="12">
        <v>0</v>
      </c>
      <c r="V16" s="4"/>
      <c r="W16" s="12">
        <v>0</v>
      </c>
      <c r="X16" s="4"/>
      <c r="Y16" s="12">
        <v>81240</v>
      </c>
      <c r="Z16" s="4"/>
      <c r="AA16" s="12">
        <v>79990651069</v>
      </c>
      <c r="AB16" s="4"/>
      <c r="AC16" s="12">
        <v>22695</v>
      </c>
      <c r="AD16" s="4"/>
      <c r="AE16" s="12">
        <v>986660</v>
      </c>
      <c r="AF16" s="4"/>
      <c r="AG16" s="12">
        <v>22254180943</v>
      </c>
      <c r="AH16" s="4"/>
      <c r="AI16" s="12">
        <v>22388190107</v>
      </c>
      <c r="AJ16" s="4"/>
      <c r="AK16" s="10">
        <v>9.9277829459824222E-4</v>
      </c>
    </row>
    <row r="17" spans="1:37">
      <c r="A17" s="1" t="s">
        <v>108</v>
      </c>
      <c r="C17" s="4" t="s">
        <v>84</v>
      </c>
      <c r="D17" s="4"/>
      <c r="E17" s="4" t="s">
        <v>84</v>
      </c>
      <c r="F17" s="4"/>
      <c r="G17" s="4" t="s">
        <v>109</v>
      </c>
      <c r="H17" s="4"/>
      <c r="I17" s="4" t="s">
        <v>110</v>
      </c>
      <c r="J17" s="4"/>
      <c r="K17" s="12">
        <v>16</v>
      </c>
      <c r="L17" s="4"/>
      <c r="M17" s="12">
        <v>16</v>
      </c>
      <c r="N17" s="4"/>
      <c r="O17" s="12">
        <v>200000</v>
      </c>
      <c r="P17" s="4"/>
      <c r="Q17" s="12">
        <v>187082000000</v>
      </c>
      <c r="R17" s="4"/>
      <c r="S17" s="12">
        <v>194674708812</v>
      </c>
      <c r="T17" s="4"/>
      <c r="U17" s="12">
        <v>0</v>
      </c>
      <c r="V17" s="4"/>
      <c r="W17" s="12">
        <v>0</v>
      </c>
      <c r="X17" s="4"/>
      <c r="Y17" s="12">
        <v>0</v>
      </c>
      <c r="Z17" s="4"/>
      <c r="AA17" s="12">
        <v>0</v>
      </c>
      <c r="AB17" s="4"/>
      <c r="AC17" s="12">
        <v>200000</v>
      </c>
      <c r="AD17" s="4"/>
      <c r="AE17" s="12">
        <v>976860</v>
      </c>
      <c r="AF17" s="4"/>
      <c r="AG17" s="12">
        <v>187082000000</v>
      </c>
      <c r="AH17" s="4"/>
      <c r="AI17" s="12">
        <v>195336588825</v>
      </c>
      <c r="AJ17" s="4"/>
      <c r="AK17" s="10">
        <v>8.6619742194206113E-3</v>
      </c>
    </row>
    <row r="18" spans="1:37" ht="24.75" thickBot="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3">
        <f>SUM(Q9:Q17)</f>
        <v>522082332275</v>
      </c>
      <c r="R18" s="4"/>
      <c r="S18" s="13">
        <f>SUM(SUM(S9:S17))</f>
        <v>537287521979</v>
      </c>
      <c r="T18" s="4"/>
      <c r="U18" s="4"/>
      <c r="V18" s="4"/>
      <c r="W18" s="13">
        <f>SUM(W9:W17)</f>
        <v>0</v>
      </c>
      <c r="X18" s="4"/>
      <c r="Y18" s="4"/>
      <c r="Z18" s="4"/>
      <c r="AA18" s="13">
        <f>SUM(AA9:AA17)</f>
        <v>79990651069</v>
      </c>
      <c r="AB18" s="4"/>
      <c r="AC18" s="4"/>
      <c r="AD18" s="4"/>
      <c r="AE18" s="4"/>
      <c r="AF18" s="4"/>
      <c r="AG18" s="13">
        <f>SUM(AG9:AG17)</f>
        <v>442420307169</v>
      </c>
      <c r="AH18" s="4"/>
      <c r="AI18" s="13">
        <f>SUM(AI9:AI17)</f>
        <v>464399429844</v>
      </c>
      <c r="AJ18" s="4"/>
      <c r="AK18" s="14">
        <f>SUM(AK9:AK17)</f>
        <v>2.0593253486299888E-2</v>
      </c>
    </row>
    <row r="19" spans="1:37" ht="24.75" thickTop="1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12"/>
      <c r="AJ19" s="4"/>
      <c r="AK19" s="4"/>
    </row>
    <row r="20" spans="1:37">
      <c r="AI20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13"/>
  <sheetViews>
    <sheetView rightToLeft="1" workbookViewId="0">
      <selection activeCell="Q14" sqref="Q14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2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2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2" ht="24.75">
      <c r="A6" s="17" t="s">
        <v>112</v>
      </c>
      <c r="C6" s="18" t="s">
        <v>113</v>
      </c>
      <c r="D6" s="18" t="s">
        <v>113</v>
      </c>
      <c r="E6" s="18" t="s">
        <v>113</v>
      </c>
      <c r="F6" s="18" t="s">
        <v>113</v>
      </c>
      <c r="G6" s="18" t="s">
        <v>113</v>
      </c>
      <c r="H6" s="18" t="s">
        <v>113</v>
      </c>
      <c r="I6" s="18" t="s">
        <v>113</v>
      </c>
      <c r="K6" s="18" t="s">
        <v>197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22" ht="24.75">
      <c r="A7" s="18" t="s">
        <v>112</v>
      </c>
      <c r="C7" s="18" t="s">
        <v>114</v>
      </c>
      <c r="E7" s="18" t="s">
        <v>115</v>
      </c>
      <c r="G7" s="18" t="s">
        <v>116</v>
      </c>
      <c r="I7" s="18" t="s">
        <v>81</v>
      </c>
      <c r="K7" s="18" t="s">
        <v>117</v>
      </c>
      <c r="M7" s="18" t="s">
        <v>118</v>
      </c>
      <c r="O7" s="18" t="s">
        <v>119</v>
      </c>
      <c r="Q7" s="18" t="s">
        <v>117</v>
      </c>
      <c r="S7" s="18" t="s">
        <v>111</v>
      </c>
    </row>
    <row r="8" spans="1:22">
      <c r="A8" s="1" t="s">
        <v>120</v>
      </c>
      <c r="C8" s="4" t="s">
        <v>121</v>
      </c>
      <c r="D8" s="4"/>
      <c r="E8" s="4" t="s">
        <v>122</v>
      </c>
      <c r="F8" s="4"/>
      <c r="G8" s="4" t="s">
        <v>123</v>
      </c>
      <c r="H8" s="4"/>
      <c r="I8" s="12">
        <v>8</v>
      </c>
      <c r="J8" s="4"/>
      <c r="K8" s="12">
        <v>25222360</v>
      </c>
      <c r="L8" s="4"/>
      <c r="M8" s="12">
        <v>149549040656</v>
      </c>
      <c r="N8" s="4"/>
      <c r="O8" s="12">
        <v>33000250000</v>
      </c>
      <c r="P8" s="4"/>
      <c r="Q8" s="12">
        <v>116574013016</v>
      </c>
      <c r="R8" s="4"/>
      <c r="S8" s="10">
        <v>5.169339249103142E-3</v>
      </c>
      <c r="T8" s="4"/>
      <c r="U8" s="4"/>
      <c r="V8" s="4"/>
    </row>
    <row r="9" spans="1:22">
      <c r="A9" s="1" t="s">
        <v>124</v>
      </c>
      <c r="C9" s="4" t="s">
        <v>125</v>
      </c>
      <c r="D9" s="4"/>
      <c r="E9" s="4" t="s">
        <v>122</v>
      </c>
      <c r="F9" s="4"/>
      <c r="G9" s="4" t="s">
        <v>126</v>
      </c>
      <c r="H9" s="4"/>
      <c r="I9" s="12">
        <v>8</v>
      </c>
      <c r="J9" s="4"/>
      <c r="K9" s="12">
        <v>220408145</v>
      </c>
      <c r="L9" s="4"/>
      <c r="M9" s="12">
        <v>10200592786</v>
      </c>
      <c r="N9" s="4"/>
      <c r="O9" s="12">
        <v>8010452000</v>
      </c>
      <c r="P9" s="4"/>
      <c r="Q9" s="12">
        <v>2410548931</v>
      </c>
      <c r="R9" s="4"/>
      <c r="S9" s="10">
        <v>1.0689299337401754E-4</v>
      </c>
      <c r="T9" s="4"/>
      <c r="U9" s="4"/>
      <c r="V9" s="4"/>
    </row>
    <row r="10" spans="1:22">
      <c r="A10" s="1" t="s">
        <v>127</v>
      </c>
      <c r="C10" s="4" t="s">
        <v>128</v>
      </c>
      <c r="D10" s="4"/>
      <c r="E10" s="4" t="s">
        <v>122</v>
      </c>
      <c r="F10" s="4"/>
      <c r="G10" s="4" t="s">
        <v>129</v>
      </c>
      <c r="H10" s="4"/>
      <c r="I10" s="12">
        <v>8</v>
      </c>
      <c r="J10" s="4"/>
      <c r="K10" s="12">
        <v>57979615394</v>
      </c>
      <c r="L10" s="4"/>
      <c r="M10" s="12">
        <v>1128033904971</v>
      </c>
      <c r="N10" s="4"/>
      <c r="O10" s="12">
        <v>991553844819</v>
      </c>
      <c r="P10" s="4"/>
      <c r="Q10" s="12">
        <v>194459675546</v>
      </c>
      <c r="R10" s="4"/>
      <c r="S10" s="10">
        <v>8.6230885182774913E-3</v>
      </c>
      <c r="T10" s="4"/>
      <c r="U10" s="4"/>
      <c r="V10" s="4"/>
    </row>
    <row r="11" spans="1:22" ht="24.75" thickBot="1">
      <c r="C11" s="4"/>
      <c r="D11" s="4"/>
      <c r="E11" s="4"/>
      <c r="F11" s="4"/>
      <c r="G11" s="4"/>
      <c r="H11" s="4"/>
      <c r="I11" s="4"/>
      <c r="J11" s="4"/>
      <c r="K11" s="13">
        <f>SUM(K8:K10)</f>
        <v>58225245899</v>
      </c>
      <c r="L11" s="4"/>
      <c r="M11" s="13">
        <f>SUM(M8:M10)</f>
        <v>1287783538413</v>
      </c>
      <c r="N11" s="4"/>
      <c r="O11" s="13">
        <f>SUM(O8:O10)</f>
        <v>1032564546819</v>
      </c>
      <c r="P11" s="4"/>
      <c r="Q11" s="13">
        <f>SUM(Q8:Q10)</f>
        <v>313444237493</v>
      </c>
      <c r="R11" s="4"/>
      <c r="S11" s="14">
        <f>SUM(S8:S10)</f>
        <v>1.389932076075465E-2</v>
      </c>
      <c r="T11" s="4"/>
      <c r="U11" s="4"/>
      <c r="V11" s="4"/>
    </row>
    <row r="12" spans="1:22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workbookViewId="0">
      <selection activeCell="C20" sqref="C20"/>
    </sheetView>
  </sheetViews>
  <sheetFormatPr defaultRowHeight="24"/>
  <cols>
    <col min="1" max="1" width="44.42578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8" t="s">
        <v>131</v>
      </c>
      <c r="B6" s="18" t="s">
        <v>131</v>
      </c>
      <c r="C6" s="18" t="s">
        <v>131</v>
      </c>
      <c r="D6" s="18" t="s">
        <v>131</v>
      </c>
      <c r="E6" s="18" t="s">
        <v>131</v>
      </c>
      <c r="F6" s="18" t="s">
        <v>131</v>
      </c>
      <c r="G6" s="18" t="s">
        <v>131</v>
      </c>
      <c r="I6" s="18" t="s">
        <v>132</v>
      </c>
      <c r="J6" s="18" t="s">
        <v>132</v>
      </c>
      <c r="K6" s="18" t="s">
        <v>132</v>
      </c>
      <c r="L6" s="18" t="s">
        <v>132</v>
      </c>
      <c r="M6" s="18" t="s">
        <v>132</v>
      </c>
      <c r="O6" s="18" t="s">
        <v>133</v>
      </c>
      <c r="P6" s="18" t="s">
        <v>133</v>
      </c>
      <c r="Q6" s="18" t="s">
        <v>133</v>
      </c>
      <c r="R6" s="18" t="s">
        <v>133</v>
      </c>
      <c r="S6" s="18" t="s">
        <v>133</v>
      </c>
    </row>
    <row r="7" spans="1:19" ht="24.75">
      <c r="A7" s="18" t="s">
        <v>134</v>
      </c>
      <c r="C7" s="18" t="s">
        <v>135</v>
      </c>
      <c r="E7" s="18" t="s">
        <v>80</v>
      </c>
      <c r="G7" s="18" t="s">
        <v>81</v>
      </c>
      <c r="I7" s="18" t="s">
        <v>136</v>
      </c>
      <c r="K7" s="18" t="s">
        <v>137</v>
      </c>
      <c r="M7" s="18" t="s">
        <v>138</v>
      </c>
      <c r="O7" s="18" t="s">
        <v>136</v>
      </c>
      <c r="Q7" s="18" t="s">
        <v>137</v>
      </c>
      <c r="S7" s="18" t="s">
        <v>138</v>
      </c>
    </row>
    <row r="8" spans="1:19">
      <c r="A8" s="1" t="s">
        <v>139</v>
      </c>
      <c r="C8" s="4" t="s">
        <v>198</v>
      </c>
      <c r="D8" s="4"/>
      <c r="E8" s="4" t="s">
        <v>141</v>
      </c>
      <c r="F8" s="4"/>
      <c r="G8" s="12">
        <v>18</v>
      </c>
      <c r="H8" s="4"/>
      <c r="I8" s="12">
        <v>0</v>
      </c>
      <c r="J8" s="4"/>
      <c r="K8" s="12">
        <v>0</v>
      </c>
      <c r="L8" s="4"/>
      <c r="M8" s="12">
        <v>0</v>
      </c>
      <c r="N8" s="4"/>
      <c r="O8" s="12">
        <v>2065735459</v>
      </c>
      <c r="P8" s="4"/>
      <c r="Q8" s="12">
        <v>0</v>
      </c>
      <c r="R8" s="4"/>
      <c r="S8" s="12">
        <v>2065735459</v>
      </c>
    </row>
    <row r="9" spans="1:19">
      <c r="A9" s="1" t="s">
        <v>105</v>
      </c>
      <c r="C9" s="4" t="s">
        <v>198</v>
      </c>
      <c r="D9" s="4"/>
      <c r="E9" s="4" t="s">
        <v>107</v>
      </c>
      <c r="F9" s="4"/>
      <c r="G9" s="12">
        <v>18</v>
      </c>
      <c r="H9" s="4"/>
      <c r="I9" s="12">
        <v>368083227</v>
      </c>
      <c r="J9" s="4"/>
      <c r="K9" s="12">
        <v>0</v>
      </c>
      <c r="L9" s="4"/>
      <c r="M9" s="12">
        <v>368083227</v>
      </c>
      <c r="N9" s="4"/>
      <c r="O9" s="12">
        <v>16224001563</v>
      </c>
      <c r="P9" s="4"/>
      <c r="Q9" s="12">
        <v>0</v>
      </c>
      <c r="R9" s="4"/>
      <c r="S9" s="12">
        <v>16224001563</v>
      </c>
    </row>
    <row r="10" spans="1:19">
      <c r="A10" s="1" t="s">
        <v>108</v>
      </c>
      <c r="C10" s="4" t="s">
        <v>198</v>
      </c>
      <c r="D10" s="4"/>
      <c r="E10" s="4" t="s">
        <v>110</v>
      </c>
      <c r="F10" s="4"/>
      <c r="G10" s="12">
        <v>16</v>
      </c>
      <c r="H10" s="4"/>
      <c r="I10" s="12">
        <v>2565065457</v>
      </c>
      <c r="J10" s="4"/>
      <c r="K10" s="12">
        <v>0</v>
      </c>
      <c r="L10" s="4"/>
      <c r="M10" s="12">
        <v>2565065457</v>
      </c>
      <c r="N10" s="4"/>
      <c r="O10" s="12">
        <v>15691751787</v>
      </c>
      <c r="P10" s="4"/>
      <c r="Q10" s="12">
        <v>0</v>
      </c>
      <c r="R10" s="4"/>
      <c r="S10" s="12">
        <v>15691751787</v>
      </c>
    </row>
    <row r="11" spans="1:19">
      <c r="A11" s="1" t="s">
        <v>142</v>
      </c>
      <c r="C11" s="4" t="s">
        <v>198</v>
      </c>
      <c r="D11" s="4"/>
      <c r="E11" s="4" t="s">
        <v>143</v>
      </c>
      <c r="F11" s="4"/>
      <c r="G11" s="12">
        <v>18</v>
      </c>
      <c r="H11" s="4"/>
      <c r="I11" s="12">
        <v>0</v>
      </c>
      <c r="J11" s="4"/>
      <c r="K11" s="12">
        <v>0</v>
      </c>
      <c r="L11" s="4"/>
      <c r="M11" s="12">
        <v>0</v>
      </c>
      <c r="N11" s="4"/>
      <c r="O11" s="12">
        <v>3665357534</v>
      </c>
      <c r="P11" s="4"/>
      <c r="Q11" s="12">
        <v>0</v>
      </c>
      <c r="R11" s="4"/>
      <c r="S11" s="12">
        <v>3665357534</v>
      </c>
    </row>
    <row r="12" spans="1:19">
      <c r="A12" s="1" t="s">
        <v>120</v>
      </c>
      <c r="C12" s="12">
        <v>1</v>
      </c>
      <c r="D12" s="4"/>
      <c r="E12" s="4" t="s">
        <v>198</v>
      </c>
      <c r="F12" s="4"/>
      <c r="G12" s="12">
        <v>8</v>
      </c>
      <c r="H12" s="4"/>
      <c r="I12" s="12">
        <v>99993</v>
      </c>
      <c r="J12" s="4"/>
      <c r="K12" s="12">
        <v>0</v>
      </c>
      <c r="L12" s="4"/>
      <c r="M12" s="12">
        <v>99993</v>
      </c>
      <c r="N12" s="4"/>
      <c r="O12" s="12">
        <v>32865944</v>
      </c>
      <c r="P12" s="4"/>
      <c r="Q12" s="12">
        <v>0</v>
      </c>
      <c r="R12" s="4"/>
      <c r="S12" s="12">
        <v>32865944</v>
      </c>
    </row>
    <row r="13" spans="1:19">
      <c r="A13" s="1" t="s">
        <v>124</v>
      </c>
      <c r="C13" s="12">
        <v>17</v>
      </c>
      <c r="D13" s="4"/>
      <c r="E13" s="4" t="s">
        <v>198</v>
      </c>
      <c r="F13" s="4"/>
      <c r="G13" s="12">
        <v>8</v>
      </c>
      <c r="H13" s="4"/>
      <c r="I13" s="12">
        <v>60941</v>
      </c>
      <c r="J13" s="4"/>
      <c r="K13" s="12">
        <v>0</v>
      </c>
      <c r="L13" s="4"/>
      <c r="M13" s="12">
        <v>60941</v>
      </c>
      <c r="N13" s="4"/>
      <c r="O13" s="12">
        <v>1198526274</v>
      </c>
      <c r="P13" s="4"/>
      <c r="Q13" s="12">
        <v>0</v>
      </c>
      <c r="R13" s="4"/>
      <c r="S13" s="12">
        <v>1198526274</v>
      </c>
    </row>
    <row r="14" spans="1:19">
      <c r="A14" s="1" t="s">
        <v>127</v>
      </c>
      <c r="C14" s="12">
        <v>1</v>
      </c>
      <c r="D14" s="4"/>
      <c r="E14" s="4" t="s">
        <v>198</v>
      </c>
      <c r="F14" s="4"/>
      <c r="G14" s="12">
        <v>8</v>
      </c>
      <c r="H14" s="4"/>
      <c r="I14" s="12">
        <v>69652653</v>
      </c>
      <c r="J14" s="4"/>
      <c r="K14" s="12">
        <v>0</v>
      </c>
      <c r="L14" s="4"/>
      <c r="M14" s="12">
        <v>69652653</v>
      </c>
      <c r="N14" s="4"/>
      <c r="O14" s="12">
        <v>673760392</v>
      </c>
      <c r="P14" s="4"/>
      <c r="Q14" s="12">
        <v>0</v>
      </c>
      <c r="R14" s="4"/>
      <c r="S14" s="12">
        <v>673760392</v>
      </c>
    </row>
    <row r="15" spans="1:19" ht="24.75" thickBot="1">
      <c r="C15" s="4"/>
      <c r="D15" s="4"/>
      <c r="E15" s="4"/>
      <c r="F15" s="4"/>
      <c r="G15" s="4"/>
      <c r="H15" s="4"/>
      <c r="I15" s="13">
        <f>SUM(SUM(I8:I14))</f>
        <v>3002962271</v>
      </c>
      <c r="J15" s="4"/>
      <c r="K15" s="13">
        <f>SUM(K8:K14)</f>
        <v>0</v>
      </c>
      <c r="L15" s="4"/>
      <c r="M15" s="13">
        <f>SUM(M8:M14)</f>
        <v>3002962271</v>
      </c>
      <c r="N15" s="4"/>
      <c r="O15" s="13">
        <f>SUM(O8:O14)</f>
        <v>39551998953</v>
      </c>
      <c r="P15" s="4"/>
      <c r="Q15" s="13">
        <f>SUM(SUM(Q8:Q14))</f>
        <v>0</v>
      </c>
      <c r="R15" s="4"/>
      <c r="S15" s="13">
        <f>SUM(S8:S14)</f>
        <v>39551998953</v>
      </c>
    </row>
    <row r="16" spans="1:19" ht="24.75" thickTop="1">
      <c r="C16" s="4"/>
      <c r="D16" s="4"/>
      <c r="E16" s="4"/>
      <c r="F16" s="4"/>
      <c r="G16" s="4"/>
      <c r="H16" s="4"/>
      <c r="I16" s="4"/>
      <c r="J16" s="4"/>
      <c r="K16" s="4"/>
      <c r="L16" s="4"/>
      <c r="M16" s="12"/>
      <c r="N16" s="12"/>
      <c r="O16" s="12"/>
      <c r="P16" s="12"/>
      <c r="Q16" s="12"/>
      <c r="R16" s="12"/>
      <c r="S16" s="12"/>
    </row>
    <row r="17" spans="3:19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9" spans="3:19">
      <c r="M19" s="3"/>
      <c r="N19" s="3"/>
      <c r="O19" s="3"/>
      <c r="P19" s="3"/>
      <c r="Q19" s="3"/>
      <c r="R19" s="3"/>
      <c r="S19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tabSelected="1" workbookViewId="0">
      <selection activeCell="E18" sqref="E18"/>
    </sheetView>
  </sheetViews>
  <sheetFormatPr defaultRowHeight="2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7" t="s">
        <v>0</v>
      </c>
      <c r="B2" s="17"/>
      <c r="C2" s="17"/>
      <c r="D2" s="17"/>
      <c r="E2" s="17"/>
      <c r="F2" s="17"/>
      <c r="G2" s="17"/>
    </row>
    <row r="3" spans="1:7" ht="24.75">
      <c r="A3" s="17" t="s">
        <v>130</v>
      </c>
      <c r="B3" s="17"/>
      <c r="C3" s="17"/>
      <c r="D3" s="17"/>
      <c r="E3" s="17"/>
      <c r="F3" s="17"/>
      <c r="G3" s="17"/>
    </row>
    <row r="4" spans="1:7" ht="24.75">
      <c r="A4" s="17" t="s">
        <v>2</v>
      </c>
      <c r="B4" s="17"/>
      <c r="C4" s="17"/>
      <c r="D4" s="17"/>
      <c r="E4" s="17"/>
      <c r="F4" s="17"/>
      <c r="G4" s="17"/>
    </row>
    <row r="6" spans="1:7" ht="24.75">
      <c r="A6" s="18" t="s">
        <v>134</v>
      </c>
      <c r="C6" s="18" t="s">
        <v>117</v>
      </c>
      <c r="E6" s="18" t="s">
        <v>185</v>
      </c>
      <c r="G6" s="18" t="s">
        <v>13</v>
      </c>
    </row>
    <row r="7" spans="1:7">
      <c r="A7" s="1" t="s">
        <v>194</v>
      </c>
      <c r="C7" s="12">
        <v>4878954240356</v>
      </c>
      <c r="D7" s="4"/>
      <c r="E7" s="10">
        <f>C7/$C$11</f>
        <v>0.9978989445710098</v>
      </c>
      <c r="F7" s="4"/>
      <c r="G7" s="10">
        <v>0.21635156066720335</v>
      </c>
    </row>
    <row r="8" spans="1:7">
      <c r="A8" s="1" t="s">
        <v>195</v>
      </c>
      <c r="C8" s="12">
        <v>10035707616</v>
      </c>
      <c r="D8" s="4"/>
      <c r="E8" s="10">
        <f t="shared" ref="E8:E10" si="0">C8/$C$11</f>
        <v>2.0526165126112995E-3</v>
      </c>
      <c r="F8" s="4"/>
      <c r="G8" s="10">
        <v>4.4502180142663337E-4</v>
      </c>
    </row>
    <row r="9" spans="1:7">
      <c r="A9" s="1" t="s">
        <v>196</v>
      </c>
      <c r="C9" s="12">
        <v>69813587</v>
      </c>
      <c r="D9" s="4"/>
      <c r="E9" s="10">
        <f t="shared" si="0"/>
        <v>1.4279065011057169E-5</v>
      </c>
      <c r="F9" s="4"/>
      <c r="G9" s="10">
        <v>3.0958024525607096E-6</v>
      </c>
    </row>
    <row r="10" spans="1:7">
      <c r="A10" s="1" t="s">
        <v>192</v>
      </c>
      <c r="C10" s="4">
        <v>167015260</v>
      </c>
      <c r="D10" s="4"/>
      <c r="E10" s="10">
        <f t="shared" si="0"/>
        <v>3.4159851367880813E-5</v>
      </c>
      <c r="F10" s="4"/>
      <c r="G10" s="10">
        <v>7.4060977775438553E-6</v>
      </c>
    </row>
    <row r="11" spans="1:7" ht="24.75" thickBot="1">
      <c r="C11" s="13">
        <f>SUM(C7:C10)</f>
        <v>4889226776819</v>
      </c>
      <c r="D11" s="4"/>
      <c r="E11" s="11">
        <f>SUM(E7:E10)</f>
        <v>1</v>
      </c>
      <c r="F11" s="4"/>
      <c r="G11" s="11">
        <f>SUM(G7:G10)</f>
        <v>0.21680708436886009</v>
      </c>
    </row>
    <row r="12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2"/>
  <sheetViews>
    <sheetView rightToLeft="1" workbookViewId="0">
      <selection activeCell="O22" sqref="O22"/>
    </sheetView>
  </sheetViews>
  <sheetFormatPr defaultRowHeight="24"/>
  <cols>
    <col min="1" max="1" width="34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7" t="s">
        <v>3</v>
      </c>
      <c r="C6" s="18" t="s">
        <v>144</v>
      </c>
      <c r="D6" s="18" t="s">
        <v>144</v>
      </c>
      <c r="E6" s="18" t="s">
        <v>144</v>
      </c>
      <c r="F6" s="18" t="s">
        <v>144</v>
      </c>
      <c r="G6" s="18" t="s">
        <v>144</v>
      </c>
      <c r="I6" s="18" t="s">
        <v>132</v>
      </c>
      <c r="J6" s="18" t="s">
        <v>132</v>
      </c>
      <c r="K6" s="18" t="s">
        <v>132</v>
      </c>
      <c r="L6" s="18" t="s">
        <v>132</v>
      </c>
      <c r="M6" s="18" t="s">
        <v>132</v>
      </c>
      <c r="O6" s="18" t="s">
        <v>133</v>
      </c>
      <c r="P6" s="18" t="s">
        <v>133</v>
      </c>
      <c r="Q6" s="18" t="s">
        <v>133</v>
      </c>
      <c r="R6" s="18" t="s">
        <v>133</v>
      </c>
      <c r="S6" s="18" t="s">
        <v>133</v>
      </c>
    </row>
    <row r="7" spans="1:19" ht="24.75">
      <c r="A7" s="18" t="s">
        <v>3</v>
      </c>
      <c r="C7" s="18" t="s">
        <v>145</v>
      </c>
      <c r="E7" s="18" t="s">
        <v>146</v>
      </c>
      <c r="G7" s="18" t="s">
        <v>147</v>
      </c>
      <c r="I7" s="18" t="s">
        <v>148</v>
      </c>
      <c r="K7" s="18" t="s">
        <v>137</v>
      </c>
      <c r="M7" s="18" t="s">
        <v>149</v>
      </c>
      <c r="O7" s="18" t="s">
        <v>148</v>
      </c>
      <c r="Q7" s="18" t="s">
        <v>137</v>
      </c>
      <c r="S7" s="18" t="s">
        <v>149</v>
      </c>
    </row>
    <row r="8" spans="1:19">
      <c r="A8" s="1" t="s">
        <v>40</v>
      </c>
      <c r="C8" s="4" t="s">
        <v>150</v>
      </c>
      <c r="D8" s="4"/>
      <c r="E8" s="12">
        <v>243093377</v>
      </c>
      <c r="F8" s="4"/>
      <c r="G8" s="12">
        <v>800</v>
      </c>
      <c r="H8" s="4"/>
      <c r="I8" s="12">
        <v>0</v>
      </c>
      <c r="J8" s="4"/>
      <c r="K8" s="12">
        <v>0</v>
      </c>
      <c r="L8" s="4"/>
      <c r="M8" s="12">
        <v>0</v>
      </c>
      <c r="N8" s="4"/>
      <c r="O8" s="12">
        <v>194474701600</v>
      </c>
      <c r="P8" s="4"/>
      <c r="Q8" s="12">
        <v>7183762064</v>
      </c>
      <c r="R8" s="4"/>
      <c r="S8" s="12">
        <v>187290939536</v>
      </c>
    </row>
    <row r="9" spans="1:19">
      <c r="A9" s="1" t="s">
        <v>59</v>
      </c>
      <c r="C9" s="4" t="s">
        <v>151</v>
      </c>
      <c r="D9" s="4"/>
      <c r="E9" s="12">
        <v>10000000</v>
      </c>
      <c r="F9" s="4"/>
      <c r="G9" s="12">
        <v>350</v>
      </c>
      <c r="H9" s="4"/>
      <c r="I9" s="12">
        <v>0</v>
      </c>
      <c r="J9" s="4"/>
      <c r="K9" s="12">
        <v>0</v>
      </c>
      <c r="L9" s="4"/>
      <c r="M9" s="12">
        <v>0</v>
      </c>
      <c r="N9" s="4"/>
      <c r="O9" s="12">
        <v>3500000000</v>
      </c>
      <c r="P9" s="4"/>
      <c r="Q9" s="12">
        <v>0</v>
      </c>
      <c r="R9" s="4"/>
      <c r="S9" s="12">
        <v>3500000000</v>
      </c>
    </row>
    <row r="10" spans="1:19">
      <c r="A10" s="1" t="s">
        <v>63</v>
      </c>
      <c r="C10" s="4" t="s">
        <v>152</v>
      </c>
      <c r="D10" s="4"/>
      <c r="E10" s="12">
        <v>28325252</v>
      </c>
      <c r="F10" s="4"/>
      <c r="G10" s="12">
        <v>600</v>
      </c>
      <c r="H10" s="4"/>
      <c r="I10" s="12">
        <v>16995151200</v>
      </c>
      <c r="J10" s="4"/>
      <c r="K10" s="12">
        <v>2399315464</v>
      </c>
      <c r="L10" s="4"/>
      <c r="M10" s="12">
        <v>14595835736</v>
      </c>
      <c r="N10" s="4"/>
      <c r="O10" s="12">
        <v>16995151200</v>
      </c>
      <c r="P10" s="4"/>
      <c r="Q10" s="12">
        <v>2399315464</v>
      </c>
      <c r="R10" s="4"/>
      <c r="S10" s="12">
        <v>14595835736</v>
      </c>
    </row>
    <row r="11" spans="1:19">
      <c r="A11" s="1" t="s">
        <v>48</v>
      </c>
      <c r="C11" s="4" t="s">
        <v>153</v>
      </c>
      <c r="D11" s="4"/>
      <c r="E11" s="12">
        <v>31547503</v>
      </c>
      <c r="F11" s="4"/>
      <c r="G11" s="12">
        <v>1590</v>
      </c>
      <c r="H11" s="4"/>
      <c r="I11" s="12">
        <v>50160529770</v>
      </c>
      <c r="J11" s="4"/>
      <c r="K11" s="12">
        <v>7157374477</v>
      </c>
      <c r="L11" s="4"/>
      <c r="M11" s="12">
        <v>43003155293</v>
      </c>
      <c r="N11" s="4"/>
      <c r="O11" s="12">
        <v>50160529770</v>
      </c>
      <c r="P11" s="4"/>
      <c r="Q11" s="12">
        <v>7157374477</v>
      </c>
      <c r="R11" s="4"/>
      <c r="S11" s="12">
        <v>43003155293</v>
      </c>
    </row>
    <row r="12" spans="1:19">
      <c r="A12" s="1" t="s">
        <v>49</v>
      </c>
      <c r="C12" s="4" t="s">
        <v>154</v>
      </c>
      <c r="D12" s="4"/>
      <c r="E12" s="12">
        <v>3927689</v>
      </c>
      <c r="F12" s="4"/>
      <c r="G12" s="12">
        <v>2000</v>
      </c>
      <c r="H12" s="4"/>
      <c r="I12" s="12">
        <v>0</v>
      </c>
      <c r="J12" s="4"/>
      <c r="K12" s="12">
        <v>0</v>
      </c>
      <c r="L12" s="4"/>
      <c r="M12" s="12">
        <v>0</v>
      </c>
      <c r="N12" s="4"/>
      <c r="O12" s="12">
        <v>7855378000</v>
      </c>
      <c r="P12" s="4"/>
      <c r="Q12" s="12">
        <v>0</v>
      </c>
      <c r="R12" s="4"/>
      <c r="S12" s="12">
        <v>7855378000</v>
      </c>
    </row>
    <row r="13" spans="1:19">
      <c r="A13" s="1" t="s">
        <v>62</v>
      </c>
      <c r="C13" s="4" t="s">
        <v>155</v>
      </c>
      <c r="D13" s="4"/>
      <c r="E13" s="12">
        <v>47100791</v>
      </c>
      <c r="F13" s="4"/>
      <c r="G13" s="12">
        <v>5100</v>
      </c>
      <c r="H13" s="4"/>
      <c r="I13" s="12">
        <v>0</v>
      </c>
      <c r="J13" s="4"/>
      <c r="K13" s="12">
        <v>0</v>
      </c>
      <c r="L13" s="4"/>
      <c r="M13" s="12">
        <v>0</v>
      </c>
      <c r="N13" s="4"/>
      <c r="O13" s="12">
        <v>240214034100</v>
      </c>
      <c r="P13" s="4"/>
      <c r="Q13" s="12">
        <v>0</v>
      </c>
      <c r="R13" s="4"/>
      <c r="S13" s="12">
        <v>240214034100</v>
      </c>
    </row>
    <row r="14" spans="1:19">
      <c r="A14" s="1" t="s">
        <v>21</v>
      </c>
      <c r="C14" s="4" t="s">
        <v>156</v>
      </c>
      <c r="D14" s="4"/>
      <c r="E14" s="12">
        <v>3621979</v>
      </c>
      <c r="F14" s="4"/>
      <c r="G14" s="12">
        <v>23500</v>
      </c>
      <c r="H14" s="4"/>
      <c r="I14" s="12">
        <v>0</v>
      </c>
      <c r="J14" s="4"/>
      <c r="K14" s="12">
        <v>0</v>
      </c>
      <c r="L14" s="4"/>
      <c r="M14" s="12">
        <v>0</v>
      </c>
      <c r="N14" s="4"/>
      <c r="O14" s="12">
        <v>85116506500</v>
      </c>
      <c r="P14" s="4"/>
      <c r="Q14" s="12">
        <v>0</v>
      </c>
      <c r="R14" s="4"/>
      <c r="S14" s="12">
        <v>85116506500</v>
      </c>
    </row>
    <row r="15" spans="1:19">
      <c r="A15" s="1" t="s">
        <v>52</v>
      </c>
      <c r="C15" s="4" t="s">
        <v>157</v>
      </c>
      <c r="D15" s="4"/>
      <c r="E15" s="12">
        <v>31701011</v>
      </c>
      <c r="F15" s="4"/>
      <c r="G15" s="12">
        <v>500</v>
      </c>
      <c r="H15" s="4"/>
      <c r="I15" s="12">
        <v>0</v>
      </c>
      <c r="J15" s="4"/>
      <c r="K15" s="12">
        <v>0</v>
      </c>
      <c r="L15" s="4"/>
      <c r="M15" s="12">
        <v>0</v>
      </c>
      <c r="N15" s="4"/>
      <c r="O15" s="12">
        <v>15850505500</v>
      </c>
      <c r="P15" s="4"/>
      <c r="Q15" s="12">
        <v>0</v>
      </c>
      <c r="R15" s="4"/>
      <c r="S15" s="12">
        <v>15850505500</v>
      </c>
    </row>
    <row r="16" spans="1:19">
      <c r="A16" s="1" t="s">
        <v>64</v>
      </c>
      <c r="C16" s="4" t="s">
        <v>151</v>
      </c>
      <c r="D16" s="4"/>
      <c r="E16" s="12">
        <v>4179296</v>
      </c>
      <c r="F16" s="4"/>
      <c r="G16" s="12">
        <v>1100</v>
      </c>
      <c r="H16" s="4"/>
      <c r="I16" s="12">
        <v>0</v>
      </c>
      <c r="J16" s="4"/>
      <c r="K16" s="12">
        <v>0</v>
      </c>
      <c r="L16" s="4"/>
      <c r="M16" s="12">
        <v>0</v>
      </c>
      <c r="N16" s="4"/>
      <c r="O16" s="12">
        <v>4597225600</v>
      </c>
      <c r="P16" s="4"/>
      <c r="Q16" s="12">
        <v>0</v>
      </c>
      <c r="R16" s="4"/>
      <c r="S16" s="12">
        <v>4597225600</v>
      </c>
    </row>
    <row r="17" spans="1:19">
      <c r="A17" s="1" t="s">
        <v>69</v>
      </c>
      <c r="C17" s="4" t="s">
        <v>158</v>
      </c>
      <c r="D17" s="4"/>
      <c r="E17" s="12">
        <v>46891602</v>
      </c>
      <c r="F17" s="4"/>
      <c r="G17" s="12">
        <v>540</v>
      </c>
      <c r="H17" s="4"/>
      <c r="I17" s="12">
        <v>25321465080</v>
      </c>
      <c r="J17" s="4"/>
      <c r="K17" s="12">
        <v>3549180618</v>
      </c>
      <c r="L17" s="4"/>
      <c r="M17" s="12">
        <v>21772284462</v>
      </c>
      <c r="N17" s="4"/>
      <c r="O17" s="12">
        <v>25321465580</v>
      </c>
      <c r="P17" s="4"/>
      <c r="Q17" s="12">
        <v>3549180618</v>
      </c>
      <c r="R17" s="4"/>
      <c r="S17" s="12">
        <v>21772284462</v>
      </c>
    </row>
    <row r="18" spans="1:19">
      <c r="A18" s="1" t="s">
        <v>159</v>
      </c>
      <c r="C18" s="4" t="s">
        <v>160</v>
      </c>
      <c r="D18" s="4"/>
      <c r="E18" s="12">
        <v>2741383</v>
      </c>
      <c r="F18" s="4"/>
      <c r="G18" s="12">
        <v>6000</v>
      </c>
      <c r="H18" s="4"/>
      <c r="I18" s="12">
        <v>0</v>
      </c>
      <c r="J18" s="4"/>
      <c r="K18" s="12">
        <v>0</v>
      </c>
      <c r="L18" s="4"/>
      <c r="M18" s="12">
        <v>0</v>
      </c>
      <c r="N18" s="4"/>
      <c r="O18" s="12">
        <v>16448298000</v>
      </c>
      <c r="P18" s="4"/>
      <c r="Q18" s="12">
        <v>0</v>
      </c>
      <c r="R18" s="4"/>
      <c r="S18" s="12">
        <v>16448298000</v>
      </c>
    </row>
    <row r="19" spans="1:19">
      <c r="A19" s="1" t="s">
        <v>34</v>
      </c>
      <c r="C19" s="4" t="s">
        <v>157</v>
      </c>
      <c r="D19" s="4"/>
      <c r="E19" s="12">
        <v>200000000</v>
      </c>
      <c r="F19" s="4"/>
      <c r="G19" s="12">
        <v>135</v>
      </c>
      <c r="H19" s="4"/>
      <c r="I19" s="12">
        <v>0</v>
      </c>
      <c r="J19" s="4"/>
      <c r="K19" s="12">
        <v>0</v>
      </c>
      <c r="L19" s="4"/>
      <c r="M19" s="12">
        <v>0</v>
      </c>
      <c r="N19" s="4"/>
      <c r="O19" s="12">
        <v>27000000000</v>
      </c>
      <c r="P19" s="4"/>
      <c r="Q19" s="12">
        <v>0</v>
      </c>
      <c r="R19" s="4"/>
      <c r="S19" s="12">
        <v>27000000000</v>
      </c>
    </row>
    <row r="20" spans="1:19" ht="24.75" thickBot="1">
      <c r="I20" s="13">
        <f>SUM(I8:I19)</f>
        <v>92477146050</v>
      </c>
      <c r="J20" s="4"/>
      <c r="K20" s="13">
        <f>SUM(K8:K19)</f>
        <v>13105870559</v>
      </c>
      <c r="L20" s="4"/>
      <c r="M20" s="13">
        <f>SUM(M8:M19)</f>
        <v>79371275491</v>
      </c>
      <c r="N20" s="4"/>
      <c r="O20" s="13">
        <f>SUM(O8:O19)</f>
        <v>687533795850</v>
      </c>
      <c r="P20" s="4"/>
      <c r="Q20" s="13">
        <f>SUM(Q8:Q19)</f>
        <v>20289632623</v>
      </c>
      <c r="R20" s="4"/>
      <c r="S20" s="13">
        <f>SUM(S8:S19)</f>
        <v>667244162727</v>
      </c>
    </row>
    <row r="21" spans="1:19" ht="24.75" thickTop="1">
      <c r="J21" s="4"/>
      <c r="K21" s="4"/>
      <c r="L21" s="4"/>
      <c r="M21" s="4"/>
      <c r="N21" s="4"/>
      <c r="O21" s="12"/>
      <c r="P21" s="4"/>
      <c r="Q21" s="12"/>
      <c r="R21" s="4"/>
      <c r="S21" s="4"/>
    </row>
    <row r="22" spans="1:19">
      <c r="O22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76"/>
  <sheetViews>
    <sheetView rightToLeft="1" topLeftCell="A10" workbookViewId="0">
      <selection activeCell="I72" sqref="I72:Q79"/>
    </sheetView>
  </sheetViews>
  <sheetFormatPr defaultRowHeight="24"/>
  <cols>
    <col min="1" max="1" width="32.1406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.7109375" style="4" bestFit="1" customWidth="1"/>
    <col min="6" max="6" width="1" style="4" customWidth="1"/>
    <col min="7" max="7" width="19.7109375" style="4" bestFit="1" customWidth="1"/>
    <col min="8" max="8" width="1" style="4" customWidth="1"/>
    <col min="9" max="9" width="34.7109375" style="4" bestFit="1" customWidth="1"/>
    <col min="10" max="10" width="1" style="4" customWidth="1"/>
    <col min="11" max="11" width="13.28515625" style="4" bestFit="1" customWidth="1"/>
    <col min="12" max="12" width="1" style="4" customWidth="1"/>
    <col min="13" max="13" width="19.7109375" style="4" bestFit="1" customWidth="1"/>
    <col min="14" max="14" width="1" style="4" customWidth="1"/>
    <col min="15" max="15" width="19.7109375" style="4" bestFit="1" customWidth="1"/>
    <col min="16" max="16" width="1" style="4" customWidth="1"/>
    <col min="17" max="17" width="34.7109375" style="4" bestFit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132</v>
      </c>
      <c r="D6" s="18" t="s">
        <v>132</v>
      </c>
      <c r="E6" s="18" t="s">
        <v>132</v>
      </c>
      <c r="F6" s="18" t="s">
        <v>132</v>
      </c>
      <c r="G6" s="18" t="s">
        <v>132</v>
      </c>
      <c r="H6" s="18" t="s">
        <v>132</v>
      </c>
      <c r="I6" s="18" t="s">
        <v>132</v>
      </c>
      <c r="K6" s="18" t="s">
        <v>133</v>
      </c>
      <c r="L6" s="18" t="s">
        <v>133</v>
      </c>
      <c r="M6" s="18" t="s">
        <v>133</v>
      </c>
      <c r="N6" s="18" t="s">
        <v>133</v>
      </c>
      <c r="O6" s="18" t="s">
        <v>133</v>
      </c>
      <c r="P6" s="18" t="s">
        <v>133</v>
      </c>
      <c r="Q6" s="18" t="s">
        <v>133</v>
      </c>
    </row>
    <row r="7" spans="1:17" ht="24.75">
      <c r="A7" s="18" t="s">
        <v>3</v>
      </c>
      <c r="C7" s="18" t="s">
        <v>7</v>
      </c>
      <c r="E7" s="18" t="s">
        <v>161</v>
      </c>
      <c r="G7" s="18" t="s">
        <v>162</v>
      </c>
      <c r="I7" s="18" t="s">
        <v>163</v>
      </c>
      <c r="K7" s="18" t="s">
        <v>7</v>
      </c>
      <c r="M7" s="18" t="s">
        <v>161</v>
      </c>
      <c r="O7" s="18" t="s">
        <v>162</v>
      </c>
      <c r="Q7" s="18" t="s">
        <v>163</v>
      </c>
    </row>
    <row r="8" spans="1:17">
      <c r="A8" s="1" t="s">
        <v>26</v>
      </c>
      <c r="C8" s="12">
        <v>97910920</v>
      </c>
      <c r="D8" s="4"/>
      <c r="E8" s="7">
        <v>608302187662</v>
      </c>
      <c r="F8" s="7"/>
      <c r="G8" s="7">
        <v>461161091466</v>
      </c>
      <c r="H8" s="7"/>
      <c r="I8" s="7">
        <v>147141096196</v>
      </c>
      <c r="J8" s="7"/>
      <c r="K8" s="7">
        <v>97910920</v>
      </c>
      <c r="L8" s="7"/>
      <c r="M8" s="7">
        <v>608302187662</v>
      </c>
      <c r="N8" s="7"/>
      <c r="O8" s="7">
        <v>437296276727</v>
      </c>
      <c r="P8" s="7"/>
      <c r="Q8" s="7">
        <v>171005910935</v>
      </c>
    </row>
    <row r="9" spans="1:17">
      <c r="A9" s="1" t="s">
        <v>20</v>
      </c>
      <c r="C9" s="12">
        <v>81838081</v>
      </c>
      <c r="D9" s="4"/>
      <c r="E9" s="7">
        <v>1334972279900</v>
      </c>
      <c r="F9" s="7"/>
      <c r="G9" s="7">
        <v>1136121580148</v>
      </c>
      <c r="H9" s="7"/>
      <c r="I9" s="7">
        <v>198850699752</v>
      </c>
      <c r="J9" s="7"/>
      <c r="K9" s="7">
        <v>81838081</v>
      </c>
      <c r="L9" s="7"/>
      <c r="M9" s="7">
        <v>1334972279900</v>
      </c>
      <c r="N9" s="7"/>
      <c r="O9" s="7">
        <v>1128340373053</v>
      </c>
      <c r="P9" s="7"/>
      <c r="Q9" s="7">
        <v>206631906847</v>
      </c>
    </row>
    <row r="10" spans="1:17">
      <c r="A10" s="1" t="s">
        <v>15</v>
      </c>
      <c r="C10" s="12">
        <v>12000000</v>
      </c>
      <c r="D10" s="4"/>
      <c r="E10" s="7">
        <v>91969506000</v>
      </c>
      <c r="F10" s="7"/>
      <c r="G10" s="7">
        <v>90393518195</v>
      </c>
      <c r="H10" s="7"/>
      <c r="I10" s="7">
        <v>1575987805</v>
      </c>
      <c r="J10" s="7"/>
      <c r="K10" s="7">
        <v>12000000</v>
      </c>
      <c r="L10" s="7"/>
      <c r="M10" s="7">
        <v>91969506000</v>
      </c>
      <c r="N10" s="7"/>
      <c r="O10" s="7">
        <v>93884177659</v>
      </c>
      <c r="P10" s="7"/>
      <c r="Q10" s="7">
        <v>-1914671659</v>
      </c>
    </row>
    <row r="11" spans="1:17">
      <c r="A11" s="1" t="s">
        <v>53</v>
      </c>
      <c r="C11" s="12">
        <v>7691309</v>
      </c>
      <c r="D11" s="4"/>
      <c r="E11" s="7">
        <v>555754717765</v>
      </c>
      <c r="F11" s="7"/>
      <c r="G11" s="7">
        <v>408119230077</v>
      </c>
      <c r="H11" s="7"/>
      <c r="I11" s="7">
        <v>147635487688</v>
      </c>
      <c r="J11" s="7"/>
      <c r="K11" s="7">
        <v>7691309</v>
      </c>
      <c r="L11" s="7"/>
      <c r="M11" s="7">
        <v>555754717765</v>
      </c>
      <c r="N11" s="7"/>
      <c r="O11" s="7">
        <v>461790960971</v>
      </c>
      <c r="P11" s="7"/>
      <c r="Q11" s="7">
        <v>93963756794</v>
      </c>
    </row>
    <row r="12" spans="1:17">
      <c r="A12" s="1" t="s">
        <v>49</v>
      </c>
      <c r="C12" s="12">
        <v>11928705</v>
      </c>
      <c r="D12" s="4"/>
      <c r="E12" s="7">
        <v>227194091572</v>
      </c>
      <c r="F12" s="7"/>
      <c r="G12" s="7">
        <v>187649091895</v>
      </c>
      <c r="H12" s="7"/>
      <c r="I12" s="7">
        <v>39544999677</v>
      </c>
      <c r="J12" s="7"/>
      <c r="K12" s="7">
        <v>11928705</v>
      </c>
      <c r="L12" s="7"/>
      <c r="M12" s="7">
        <v>227194091572</v>
      </c>
      <c r="N12" s="7"/>
      <c r="O12" s="7">
        <v>197857870025</v>
      </c>
      <c r="P12" s="7"/>
      <c r="Q12" s="7">
        <v>29336221547</v>
      </c>
    </row>
    <row r="13" spans="1:17">
      <c r="A13" s="1" t="s">
        <v>35</v>
      </c>
      <c r="C13" s="12">
        <v>8898275</v>
      </c>
      <c r="D13" s="4"/>
      <c r="E13" s="7">
        <v>243423488858</v>
      </c>
      <c r="F13" s="7"/>
      <c r="G13" s="7">
        <v>204769395605</v>
      </c>
      <c r="H13" s="7"/>
      <c r="I13" s="7">
        <v>38654093253</v>
      </c>
      <c r="J13" s="7"/>
      <c r="K13" s="7">
        <v>8898275</v>
      </c>
      <c r="L13" s="7"/>
      <c r="M13" s="7">
        <v>243423488858</v>
      </c>
      <c r="N13" s="7"/>
      <c r="O13" s="7">
        <v>160041098089</v>
      </c>
      <c r="P13" s="7"/>
      <c r="Q13" s="7">
        <v>83382390769</v>
      </c>
    </row>
    <row r="14" spans="1:17">
      <c r="A14" s="1" t="s">
        <v>34</v>
      </c>
      <c r="C14" s="12">
        <v>280000000</v>
      </c>
      <c r="D14" s="4"/>
      <c r="E14" s="7">
        <v>360164196000</v>
      </c>
      <c r="F14" s="7"/>
      <c r="G14" s="7">
        <v>262468962000</v>
      </c>
      <c r="H14" s="7"/>
      <c r="I14" s="7">
        <v>97695234000</v>
      </c>
      <c r="J14" s="7"/>
      <c r="K14" s="7">
        <v>280000000</v>
      </c>
      <c r="L14" s="7"/>
      <c r="M14" s="7">
        <v>360164196000</v>
      </c>
      <c r="N14" s="7"/>
      <c r="O14" s="7">
        <v>250923919836</v>
      </c>
      <c r="P14" s="7"/>
      <c r="Q14" s="7">
        <v>109240276164</v>
      </c>
    </row>
    <row r="15" spans="1:17">
      <c r="A15" s="1" t="s">
        <v>29</v>
      </c>
      <c r="C15" s="12">
        <v>3267240</v>
      </c>
      <c r="D15" s="4"/>
      <c r="E15" s="7">
        <v>44267512936</v>
      </c>
      <c r="F15" s="7"/>
      <c r="G15" s="7">
        <v>39678073607</v>
      </c>
      <c r="H15" s="7"/>
      <c r="I15" s="7">
        <v>4589439329</v>
      </c>
      <c r="J15" s="7"/>
      <c r="K15" s="7">
        <v>3267240</v>
      </c>
      <c r="L15" s="7"/>
      <c r="M15" s="7">
        <v>44267512936</v>
      </c>
      <c r="N15" s="7"/>
      <c r="O15" s="7">
        <v>51635740891</v>
      </c>
      <c r="P15" s="7"/>
      <c r="Q15" s="7">
        <v>-7368227954</v>
      </c>
    </row>
    <row r="16" spans="1:17">
      <c r="A16" s="1" t="s">
        <v>24</v>
      </c>
      <c r="C16" s="12">
        <v>2900000</v>
      </c>
      <c r="D16" s="4"/>
      <c r="E16" s="7">
        <v>57943174500</v>
      </c>
      <c r="F16" s="7"/>
      <c r="G16" s="7">
        <v>66591409500</v>
      </c>
      <c r="H16" s="7"/>
      <c r="I16" s="7">
        <v>-8648235000</v>
      </c>
      <c r="J16" s="7"/>
      <c r="K16" s="7">
        <v>2900000</v>
      </c>
      <c r="L16" s="7"/>
      <c r="M16" s="7">
        <v>57943174500</v>
      </c>
      <c r="N16" s="7"/>
      <c r="O16" s="7">
        <v>39185548198</v>
      </c>
      <c r="P16" s="7"/>
      <c r="Q16" s="7">
        <v>18757626302</v>
      </c>
    </row>
    <row r="17" spans="1:17">
      <c r="A17" s="1" t="s">
        <v>42</v>
      </c>
      <c r="C17" s="12">
        <v>35273977</v>
      </c>
      <c r="D17" s="4"/>
      <c r="E17" s="7">
        <v>647633868576</v>
      </c>
      <c r="F17" s="7"/>
      <c r="G17" s="7">
        <v>480728767633</v>
      </c>
      <c r="H17" s="7"/>
      <c r="I17" s="7">
        <v>166905100943</v>
      </c>
      <c r="J17" s="7"/>
      <c r="K17" s="7">
        <v>35273977</v>
      </c>
      <c r="L17" s="7"/>
      <c r="M17" s="7">
        <v>647633868576</v>
      </c>
      <c r="N17" s="7"/>
      <c r="O17" s="7">
        <v>386477560277</v>
      </c>
      <c r="P17" s="7"/>
      <c r="Q17" s="7">
        <v>261156308299</v>
      </c>
    </row>
    <row r="18" spans="1:17">
      <c r="A18" s="1" t="s">
        <v>45</v>
      </c>
      <c r="C18" s="12">
        <v>1975806</v>
      </c>
      <c r="D18" s="4"/>
      <c r="E18" s="7">
        <v>225571137251</v>
      </c>
      <c r="F18" s="7"/>
      <c r="G18" s="7">
        <v>158498831312</v>
      </c>
      <c r="H18" s="7"/>
      <c r="I18" s="7">
        <v>67072305939</v>
      </c>
      <c r="J18" s="7"/>
      <c r="K18" s="7">
        <v>1975806</v>
      </c>
      <c r="L18" s="7"/>
      <c r="M18" s="7">
        <v>225571137251</v>
      </c>
      <c r="N18" s="7"/>
      <c r="O18" s="7">
        <v>110190086338</v>
      </c>
      <c r="P18" s="7"/>
      <c r="Q18" s="7">
        <v>115381050913</v>
      </c>
    </row>
    <row r="19" spans="1:17">
      <c r="A19" s="1" t="s">
        <v>50</v>
      </c>
      <c r="C19" s="12">
        <v>14100000</v>
      </c>
      <c r="D19" s="4"/>
      <c r="E19" s="7">
        <v>135395574300</v>
      </c>
      <c r="F19" s="7"/>
      <c r="G19" s="7">
        <v>114231255750</v>
      </c>
      <c r="H19" s="7"/>
      <c r="I19" s="7">
        <v>21164318550</v>
      </c>
      <c r="J19" s="7"/>
      <c r="K19" s="7">
        <v>14100000</v>
      </c>
      <c r="L19" s="7"/>
      <c r="M19" s="7">
        <v>135395574300</v>
      </c>
      <c r="N19" s="7"/>
      <c r="O19" s="7">
        <v>96832420687</v>
      </c>
      <c r="P19" s="7"/>
      <c r="Q19" s="7">
        <v>38563153613</v>
      </c>
    </row>
    <row r="20" spans="1:17">
      <c r="A20" s="1" t="s">
        <v>71</v>
      </c>
      <c r="C20" s="12">
        <v>4350000</v>
      </c>
      <c r="D20" s="4"/>
      <c r="E20" s="7">
        <v>28063522575</v>
      </c>
      <c r="F20" s="7"/>
      <c r="G20" s="7">
        <v>26788652024</v>
      </c>
      <c r="H20" s="7"/>
      <c r="I20" s="7">
        <v>1274870551</v>
      </c>
      <c r="J20" s="7"/>
      <c r="K20" s="7">
        <v>4350000</v>
      </c>
      <c r="L20" s="7"/>
      <c r="M20" s="7">
        <v>28063522575</v>
      </c>
      <c r="N20" s="7"/>
      <c r="O20" s="7">
        <v>26788652024</v>
      </c>
      <c r="P20" s="7"/>
      <c r="Q20" s="7">
        <v>1274870551</v>
      </c>
    </row>
    <row r="21" spans="1:17">
      <c r="A21" s="1" t="s">
        <v>48</v>
      </c>
      <c r="C21" s="12">
        <v>31547503</v>
      </c>
      <c r="D21" s="4"/>
      <c r="E21" s="7">
        <v>353111295721</v>
      </c>
      <c r="F21" s="7"/>
      <c r="G21" s="7">
        <v>391283415294</v>
      </c>
      <c r="H21" s="7"/>
      <c r="I21" s="7">
        <v>-38172119572</v>
      </c>
      <c r="J21" s="7"/>
      <c r="K21" s="7">
        <v>31547503</v>
      </c>
      <c r="L21" s="7"/>
      <c r="M21" s="7">
        <v>353111295721</v>
      </c>
      <c r="N21" s="7"/>
      <c r="O21" s="7">
        <v>299803775942</v>
      </c>
      <c r="P21" s="7"/>
      <c r="Q21" s="7">
        <v>53307519779</v>
      </c>
    </row>
    <row r="22" spans="1:17">
      <c r="A22" s="1" t="s">
        <v>59</v>
      </c>
      <c r="C22" s="12">
        <v>7999000</v>
      </c>
      <c r="D22" s="4"/>
      <c r="E22" s="7">
        <v>108536691217</v>
      </c>
      <c r="F22" s="7"/>
      <c r="G22" s="7">
        <v>73974033316</v>
      </c>
      <c r="H22" s="7"/>
      <c r="I22" s="7">
        <v>34562657901</v>
      </c>
      <c r="J22" s="7"/>
      <c r="K22" s="7">
        <v>7999000</v>
      </c>
      <c r="L22" s="7"/>
      <c r="M22" s="7">
        <v>108536691217</v>
      </c>
      <c r="N22" s="7"/>
      <c r="O22" s="7">
        <v>78347853316</v>
      </c>
      <c r="P22" s="7"/>
      <c r="Q22" s="7">
        <v>30188837901</v>
      </c>
    </row>
    <row r="23" spans="1:17">
      <c r="A23" s="1" t="s">
        <v>44</v>
      </c>
      <c r="C23" s="12">
        <v>10156472</v>
      </c>
      <c r="D23" s="4"/>
      <c r="E23" s="7">
        <v>504701089170</v>
      </c>
      <c r="F23" s="7"/>
      <c r="G23" s="7">
        <v>319539697384</v>
      </c>
      <c r="H23" s="7"/>
      <c r="I23" s="7">
        <v>185161391786</v>
      </c>
      <c r="J23" s="7"/>
      <c r="K23" s="7">
        <v>10156472</v>
      </c>
      <c r="L23" s="7"/>
      <c r="M23" s="7">
        <v>504701089170</v>
      </c>
      <c r="N23" s="7"/>
      <c r="O23" s="7">
        <v>219701578042</v>
      </c>
      <c r="P23" s="7"/>
      <c r="Q23" s="7">
        <v>284999511128</v>
      </c>
    </row>
    <row r="24" spans="1:17">
      <c r="A24" s="1" t="s">
        <v>30</v>
      </c>
      <c r="C24" s="12">
        <v>4377190</v>
      </c>
      <c r="D24" s="4"/>
      <c r="E24" s="7">
        <v>65963369107</v>
      </c>
      <c r="F24" s="7"/>
      <c r="G24" s="7">
        <v>58622752016</v>
      </c>
      <c r="H24" s="7"/>
      <c r="I24" s="7">
        <v>7340617091</v>
      </c>
      <c r="J24" s="7"/>
      <c r="K24" s="7">
        <v>4377190</v>
      </c>
      <c r="L24" s="7"/>
      <c r="M24" s="7">
        <v>65963369107</v>
      </c>
      <c r="N24" s="7"/>
      <c r="O24" s="7">
        <v>49429015378</v>
      </c>
      <c r="P24" s="7"/>
      <c r="Q24" s="7">
        <v>16534353729</v>
      </c>
    </row>
    <row r="25" spans="1:17">
      <c r="A25" s="1" t="s">
        <v>66</v>
      </c>
      <c r="C25" s="12">
        <v>18769593</v>
      </c>
      <c r="D25" s="4"/>
      <c r="E25" s="7">
        <v>381554339697</v>
      </c>
      <c r="F25" s="7"/>
      <c r="G25" s="7">
        <v>302258205530</v>
      </c>
      <c r="H25" s="7"/>
      <c r="I25" s="7">
        <v>79296134167</v>
      </c>
      <c r="J25" s="7"/>
      <c r="K25" s="7">
        <v>18769593</v>
      </c>
      <c r="L25" s="7"/>
      <c r="M25" s="7">
        <v>381554339697</v>
      </c>
      <c r="N25" s="7"/>
      <c r="O25" s="7">
        <v>243858934955</v>
      </c>
      <c r="P25" s="7"/>
      <c r="Q25" s="7">
        <v>137695404742</v>
      </c>
    </row>
    <row r="26" spans="1:17">
      <c r="A26" s="1" t="s">
        <v>28</v>
      </c>
      <c r="C26" s="12">
        <v>22980170</v>
      </c>
      <c r="D26" s="4"/>
      <c r="E26" s="7">
        <v>914422822679</v>
      </c>
      <c r="F26" s="7"/>
      <c r="G26" s="7">
        <v>916707166478</v>
      </c>
      <c r="H26" s="7"/>
      <c r="I26" s="7">
        <v>-2284343798</v>
      </c>
      <c r="J26" s="7"/>
      <c r="K26" s="7">
        <v>22980170</v>
      </c>
      <c r="L26" s="7"/>
      <c r="M26" s="7">
        <v>914422822679</v>
      </c>
      <c r="N26" s="7"/>
      <c r="O26" s="7">
        <v>759561970346</v>
      </c>
      <c r="P26" s="7"/>
      <c r="Q26" s="7">
        <v>154860852333</v>
      </c>
    </row>
    <row r="27" spans="1:17">
      <c r="A27" s="1" t="s">
        <v>36</v>
      </c>
      <c r="C27" s="12">
        <v>7782083</v>
      </c>
      <c r="D27" s="4"/>
      <c r="E27" s="7">
        <v>30231426700</v>
      </c>
      <c r="F27" s="7"/>
      <c r="G27" s="7">
        <v>25811218757</v>
      </c>
      <c r="H27" s="7"/>
      <c r="I27" s="7">
        <v>4420207943</v>
      </c>
      <c r="J27" s="7"/>
      <c r="K27" s="7">
        <v>7782083</v>
      </c>
      <c r="L27" s="7"/>
      <c r="M27" s="7">
        <v>30231426700</v>
      </c>
      <c r="N27" s="7"/>
      <c r="O27" s="7">
        <v>20406237312</v>
      </c>
      <c r="P27" s="7"/>
      <c r="Q27" s="7">
        <v>9825189388</v>
      </c>
    </row>
    <row r="28" spans="1:17">
      <c r="A28" s="1" t="s">
        <v>72</v>
      </c>
      <c r="C28" s="12">
        <v>100000</v>
      </c>
      <c r="D28" s="4"/>
      <c r="E28" s="7">
        <v>344935350</v>
      </c>
      <c r="F28" s="7"/>
      <c r="G28" s="7">
        <v>347315076</v>
      </c>
      <c r="H28" s="7"/>
      <c r="I28" s="7">
        <v>-2379726</v>
      </c>
      <c r="J28" s="7"/>
      <c r="K28" s="7">
        <v>100000</v>
      </c>
      <c r="L28" s="7"/>
      <c r="M28" s="7">
        <v>344935350</v>
      </c>
      <c r="N28" s="7"/>
      <c r="O28" s="7">
        <v>347315076</v>
      </c>
      <c r="P28" s="7"/>
      <c r="Q28" s="7">
        <v>-2379726</v>
      </c>
    </row>
    <row r="29" spans="1:17">
      <c r="A29" s="1" t="s">
        <v>27</v>
      </c>
      <c r="C29" s="12">
        <v>23445801</v>
      </c>
      <c r="D29" s="4"/>
      <c r="E29" s="7">
        <v>58988241463</v>
      </c>
      <c r="F29" s="7"/>
      <c r="G29" s="7">
        <v>48010974877</v>
      </c>
      <c r="H29" s="7"/>
      <c r="I29" s="7">
        <v>10977266586</v>
      </c>
      <c r="J29" s="7"/>
      <c r="K29" s="7">
        <v>23445801</v>
      </c>
      <c r="L29" s="7"/>
      <c r="M29" s="7">
        <v>58988241463</v>
      </c>
      <c r="N29" s="7"/>
      <c r="O29" s="7">
        <v>63702241317</v>
      </c>
      <c r="P29" s="7"/>
      <c r="Q29" s="7">
        <v>-4713999853</v>
      </c>
    </row>
    <row r="30" spans="1:17">
      <c r="A30" s="1" t="s">
        <v>32</v>
      </c>
      <c r="C30" s="12">
        <v>3375216</v>
      </c>
      <c r="D30" s="4"/>
      <c r="E30" s="7">
        <v>16641461985</v>
      </c>
      <c r="F30" s="7"/>
      <c r="G30" s="7">
        <v>16540252243</v>
      </c>
      <c r="H30" s="7"/>
      <c r="I30" s="7">
        <v>101209742</v>
      </c>
      <c r="J30" s="7"/>
      <c r="K30" s="7">
        <v>3375216</v>
      </c>
      <c r="L30" s="7"/>
      <c r="M30" s="7">
        <v>16641461985</v>
      </c>
      <c r="N30" s="7"/>
      <c r="O30" s="7">
        <v>13682234197</v>
      </c>
      <c r="P30" s="7"/>
      <c r="Q30" s="7">
        <v>2959227788</v>
      </c>
    </row>
    <row r="31" spans="1:17">
      <c r="A31" s="1" t="s">
        <v>23</v>
      </c>
      <c r="C31" s="12">
        <v>11279739</v>
      </c>
      <c r="D31" s="4"/>
      <c r="E31" s="7">
        <v>361382889341</v>
      </c>
      <c r="F31" s="7"/>
      <c r="G31" s="7">
        <v>300240447654</v>
      </c>
      <c r="H31" s="7"/>
      <c r="I31" s="7">
        <v>61142441687</v>
      </c>
      <c r="J31" s="7"/>
      <c r="K31" s="7">
        <v>11279739</v>
      </c>
      <c r="L31" s="7"/>
      <c r="M31" s="7">
        <v>361382889341</v>
      </c>
      <c r="N31" s="7"/>
      <c r="O31" s="7">
        <v>257479235150</v>
      </c>
      <c r="P31" s="7"/>
      <c r="Q31" s="7">
        <v>103903654191</v>
      </c>
    </row>
    <row r="32" spans="1:17">
      <c r="A32" s="1" t="s">
        <v>68</v>
      </c>
      <c r="C32" s="12">
        <v>12360000</v>
      </c>
      <c r="D32" s="4"/>
      <c r="E32" s="7">
        <v>307898637480</v>
      </c>
      <c r="F32" s="7"/>
      <c r="G32" s="7">
        <v>230985410400</v>
      </c>
      <c r="H32" s="7"/>
      <c r="I32" s="7">
        <v>76913227080</v>
      </c>
      <c r="J32" s="7"/>
      <c r="K32" s="7">
        <v>12360000</v>
      </c>
      <c r="L32" s="7"/>
      <c r="M32" s="7">
        <v>307898637480</v>
      </c>
      <c r="N32" s="7"/>
      <c r="O32" s="7">
        <v>185688158747</v>
      </c>
      <c r="P32" s="7"/>
      <c r="Q32" s="7">
        <v>122210478733</v>
      </c>
    </row>
    <row r="33" spans="1:17">
      <c r="A33" s="1" t="s">
        <v>47</v>
      </c>
      <c r="C33" s="12">
        <v>466430</v>
      </c>
      <c r="D33" s="4"/>
      <c r="E33" s="7">
        <v>21063834906</v>
      </c>
      <c r="F33" s="7"/>
      <c r="G33" s="7">
        <v>20425164997</v>
      </c>
      <c r="H33" s="7"/>
      <c r="I33" s="7">
        <v>638669909</v>
      </c>
      <c r="J33" s="7"/>
      <c r="K33" s="7">
        <v>466430</v>
      </c>
      <c r="L33" s="7"/>
      <c r="M33" s="7">
        <v>21063834906</v>
      </c>
      <c r="N33" s="7"/>
      <c r="O33" s="7">
        <v>16436560446</v>
      </c>
      <c r="P33" s="7"/>
      <c r="Q33" s="7">
        <v>4627274460</v>
      </c>
    </row>
    <row r="34" spans="1:17">
      <c r="A34" s="1" t="s">
        <v>54</v>
      </c>
      <c r="C34" s="12">
        <v>21145752</v>
      </c>
      <c r="D34" s="4"/>
      <c r="E34" s="7">
        <v>106655149051</v>
      </c>
      <c r="F34" s="7"/>
      <c r="G34" s="7">
        <v>72939173671</v>
      </c>
      <c r="H34" s="7"/>
      <c r="I34" s="7">
        <v>33715975380</v>
      </c>
      <c r="J34" s="7"/>
      <c r="K34" s="7">
        <v>21145752</v>
      </c>
      <c r="L34" s="7"/>
      <c r="M34" s="7">
        <v>106655149051</v>
      </c>
      <c r="N34" s="7"/>
      <c r="O34" s="7">
        <v>72933846525</v>
      </c>
      <c r="P34" s="7"/>
      <c r="Q34" s="7">
        <v>33721302526</v>
      </c>
    </row>
    <row r="35" spans="1:17">
      <c r="A35" s="1" t="s">
        <v>55</v>
      </c>
      <c r="C35" s="12">
        <v>2874557</v>
      </c>
      <c r="D35" s="4"/>
      <c r="E35" s="7">
        <v>183877125379</v>
      </c>
      <c r="F35" s="7"/>
      <c r="G35" s="7">
        <v>143272712766</v>
      </c>
      <c r="H35" s="7"/>
      <c r="I35" s="7">
        <v>40604412613</v>
      </c>
      <c r="J35" s="7"/>
      <c r="K35" s="7">
        <v>2874557</v>
      </c>
      <c r="L35" s="7"/>
      <c r="M35" s="7">
        <v>183877125379</v>
      </c>
      <c r="N35" s="7"/>
      <c r="O35" s="7">
        <v>103096918161</v>
      </c>
      <c r="P35" s="7"/>
      <c r="Q35" s="7">
        <v>80780207218</v>
      </c>
    </row>
    <row r="36" spans="1:17">
      <c r="A36" s="1" t="s">
        <v>41</v>
      </c>
      <c r="C36" s="12">
        <v>24033187</v>
      </c>
      <c r="D36" s="4"/>
      <c r="E36" s="7">
        <v>133546159513</v>
      </c>
      <c r="F36" s="7"/>
      <c r="G36" s="7">
        <v>88744316716</v>
      </c>
      <c r="H36" s="7"/>
      <c r="I36" s="7">
        <v>44801842797</v>
      </c>
      <c r="J36" s="7"/>
      <c r="K36" s="7">
        <v>24033187</v>
      </c>
      <c r="L36" s="7"/>
      <c r="M36" s="7">
        <v>133546159513</v>
      </c>
      <c r="N36" s="7"/>
      <c r="O36" s="7">
        <v>77117531708</v>
      </c>
      <c r="P36" s="7"/>
      <c r="Q36" s="7">
        <v>56428627805</v>
      </c>
    </row>
    <row r="37" spans="1:17">
      <c r="A37" s="1" t="s">
        <v>73</v>
      </c>
      <c r="C37" s="12">
        <v>2750979</v>
      </c>
      <c r="D37" s="4"/>
      <c r="E37" s="7">
        <v>165443945834</v>
      </c>
      <c r="F37" s="7"/>
      <c r="G37" s="7">
        <v>151944526084</v>
      </c>
      <c r="H37" s="7"/>
      <c r="I37" s="7">
        <v>13499419750</v>
      </c>
      <c r="J37" s="7"/>
      <c r="K37" s="7">
        <v>2750979</v>
      </c>
      <c r="L37" s="7"/>
      <c r="M37" s="7">
        <v>165443945834</v>
      </c>
      <c r="N37" s="7"/>
      <c r="O37" s="7">
        <v>151944526084</v>
      </c>
      <c r="P37" s="7"/>
      <c r="Q37" s="7">
        <v>13499419750</v>
      </c>
    </row>
    <row r="38" spans="1:17">
      <c r="A38" s="1" t="s">
        <v>62</v>
      </c>
      <c r="C38" s="12">
        <v>47100791</v>
      </c>
      <c r="D38" s="4"/>
      <c r="E38" s="7">
        <v>1747810806488</v>
      </c>
      <c r="F38" s="7"/>
      <c r="G38" s="7">
        <v>1321275675303</v>
      </c>
      <c r="H38" s="7"/>
      <c r="I38" s="7">
        <v>426535131185</v>
      </c>
      <c r="J38" s="7"/>
      <c r="K38" s="7">
        <v>47100791</v>
      </c>
      <c r="L38" s="7"/>
      <c r="M38" s="7">
        <v>1747810806488</v>
      </c>
      <c r="N38" s="7"/>
      <c r="O38" s="7">
        <v>1467355764139</v>
      </c>
      <c r="P38" s="7"/>
      <c r="Q38" s="7">
        <v>280455042349</v>
      </c>
    </row>
    <row r="39" spans="1:17">
      <c r="A39" s="1" t="s">
        <v>16</v>
      </c>
      <c r="C39" s="12">
        <v>55000000</v>
      </c>
      <c r="D39" s="4"/>
      <c r="E39" s="7">
        <v>110821664250</v>
      </c>
      <c r="F39" s="7"/>
      <c r="G39" s="7">
        <v>87640418250</v>
      </c>
      <c r="H39" s="7"/>
      <c r="I39" s="7">
        <v>23181246000</v>
      </c>
      <c r="J39" s="7"/>
      <c r="K39" s="7">
        <v>55000000</v>
      </c>
      <c r="L39" s="7"/>
      <c r="M39" s="7">
        <v>110821664250</v>
      </c>
      <c r="N39" s="7"/>
      <c r="O39" s="7">
        <v>77252595750</v>
      </c>
      <c r="P39" s="7"/>
      <c r="Q39" s="7">
        <v>33569068500</v>
      </c>
    </row>
    <row r="40" spans="1:17">
      <c r="A40" s="1" t="s">
        <v>57</v>
      </c>
      <c r="C40" s="12">
        <v>289888026</v>
      </c>
      <c r="D40" s="4"/>
      <c r="E40" s="7">
        <v>1697281202324</v>
      </c>
      <c r="F40" s="7"/>
      <c r="G40" s="7">
        <v>1225630095981</v>
      </c>
      <c r="H40" s="7"/>
      <c r="I40" s="7">
        <v>471651106343</v>
      </c>
      <c r="J40" s="7"/>
      <c r="K40" s="7">
        <v>289888026</v>
      </c>
      <c r="L40" s="7"/>
      <c r="M40" s="7">
        <v>1697281202324</v>
      </c>
      <c r="N40" s="7"/>
      <c r="O40" s="7">
        <v>958358735487</v>
      </c>
      <c r="P40" s="7"/>
      <c r="Q40" s="7">
        <v>738922466837</v>
      </c>
    </row>
    <row r="41" spans="1:17">
      <c r="A41" s="1" t="s">
        <v>17</v>
      </c>
      <c r="C41" s="12">
        <v>213866986</v>
      </c>
      <c r="D41" s="4"/>
      <c r="E41" s="7">
        <v>720057495066</v>
      </c>
      <c r="F41" s="7"/>
      <c r="G41" s="7">
        <v>568160653106</v>
      </c>
      <c r="H41" s="7"/>
      <c r="I41" s="7">
        <v>151896841960</v>
      </c>
      <c r="J41" s="7"/>
      <c r="K41" s="7">
        <v>213866986</v>
      </c>
      <c r="L41" s="7"/>
      <c r="M41" s="7">
        <v>720057495066</v>
      </c>
      <c r="N41" s="7"/>
      <c r="O41" s="7">
        <v>417264135814</v>
      </c>
      <c r="P41" s="7"/>
      <c r="Q41" s="7">
        <v>302793359252</v>
      </c>
    </row>
    <row r="42" spans="1:17">
      <c r="A42" s="1" t="s">
        <v>40</v>
      </c>
      <c r="C42" s="12">
        <v>261693377</v>
      </c>
      <c r="D42" s="4"/>
      <c r="E42" s="7">
        <v>1534804178300</v>
      </c>
      <c r="F42" s="7"/>
      <c r="G42" s="7">
        <v>1132586904720</v>
      </c>
      <c r="H42" s="7"/>
      <c r="I42" s="7">
        <v>402217273580</v>
      </c>
      <c r="J42" s="7"/>
      <c r="K42" s="7">
        <v>261693377</v>
      </c>
      <c r="L42" s="7"/>
      <c r="M42" s="7">
        <v>1534804178300</v>
      </c>
      <c r="N42" s="7"/>
      <c r="O42" s="7">
        <v>1061059401184</v>
      </c>
      <c r="P42" s="7"/>
      <c r="Q42" s="7">
        <v>473744777116</v>
      </c>
    </row>
    <row r="43" spans="1:17">
      <c r="A43" s="1" t="s">
        <v>65</v>
      </c>
      <c r="C43" s="12">
        <v>11589687</v>
      </c>
      <c r="D43" s="4"/>
      <c r="E43" s="7">
        <v>378571133986</v>
      </c>
      <c r="F43" s="7"/>
      <c r="G43" s="7">
        <v>329608038446</v>
      </c>
      <c r="H43" s="7"/>
      <c r="I43" s="7">
        <v>48963095540</v>
      </c>
      <c r="J43" s="7"/>
      <c r="K43" s="7">
        <v>11589687</v>
      </c>
      <c r="L43" s="7"/>
      <c r="M43" s="7">
        <v>378571133986</v>
      </c>
      <c r="N43" s="7"/>
      <c r="O43" s="7">
        <v>277649553532</v>
      </c>
      <c r="P43" s="7"/>
      <c r="Q43" s="7">
        <v>100921580454</v>
      </c>
    </row>
    <row r="44" spans="1:17">
      <c r="A44" s="1" t="s">
        <v>56</v>
      </c>
      <c r="C44" s="12">
        <v>11465714</v>
      </c>
      <c r="D44" s="4"/>
      <c r="E44" s="7">
        <v>188742484108</v>
      </c>
      <c r="F44" s="7"/>
      <c r="G44" s="7">
        <v>142582637451</v>
      </c>
      <c r="H44" s="7"/>
      <c r="I44" s="7">
        <v>46159846657</v>
      </c>
      <c r="J44" s="7"/>
      <c r="K44" s="7">
        <v>11465714</v>
      </c>
      <c r="L44" s="7"/>
      <c r="M44" s="7">
        <v>188742484108</v>
      </c>
      <c r="N44" s="7"/>
      <c r="O44" s="7">
        <v>144518766146</v>
      </c>
      <c r="P44" s="7"/>
      <c r="Q44" s="7">
        <v>44223717962</v>
      </c>
    </row>
    <row r="45" spans="1:17">
      <c r="A45" s="1" t="s">
        <v>64</v>
      </c>
      <c r="C45" s="12">
        <v>3000000</v>
      </c>
      <c r="D45" s="4"/>
      <c r="E45" s="7">
        <v>50815836000</v>
      </c>
      <c r="F45" s="7"/>
      <c r="G45" s="7">
        <v>40352605642</v>
      </c>
      <c r="H45" s="7"/>
      <c r="I45" s="7">
        <v>10463230358</v>
      </c>
      <c r="J45" s="7"/>
      <c r="K45" s="7">
        <v>3000000</v>
      </c>
      <c r="L45" s="7"/>
      <c r="M45" s="7">
        <v>50815836000</v>
      </c>
      <c r="N45" s="7"/>
      <c r="O45" s="7">
        <v>41183491480</v>
      </c>
      <c r="P45" s="7"/>
      <c r="Q45" s="7">
        <v>9632344520</v>
      </c>
    </row>
    <row r="46" spans="1:17">
      <c r="A46" s="1" t="s">
        <v>70</v>
      </c>
      <c r="C46" s="12">
        <v>8700000</v>
      </c>
      <c r="D46" s="4"/>
      <c r="E46" s="7">
        <v>147019995000</v>
      </c>
      <c r="F46" s="7"/>
      <c r="G46" s="7">
        <v>144602750464</v>
      </c>
      <c r="H46" s="7"/>
      <c r="I46" s="7">
        <v>2417244536</v>
      </c>
      <c r="J46" s="7"/>
      <c r="K46" s="7">
        <v>8700000</v>
      </c>
      <c r="L46" s="7"/>
      <c r="M46" s="7">
        <v>147019995000</v>
      </c>
      <c r="N46" s="7"/>
      <c r="O46" s="7">
        <v>144602750464</v>
      </c>
      <c r="P46" s="7"/>
      <c r="Q46" s="7">
        <v>2417244536</v>
      </c>
    </row>
    <row r="47" spans="1:17">
      <c r="A47" s="1" t="s">
        <v>25</v>
      </c>
      <c r="C47" s="12">
        <v>11559570</v>
      </c>
      <c r="D47" s="4"/>
      <c r="E47" s="7">
        <v>430789738038</v>
      </c>
      <c r="F47" s="7"/>
      <c r="G47" s="7">
        <v>312652578386</v>
      </c>
      <c r="H47" s="7"/>
      <c r="I47" s="7">
        <v>118137159652</v>
      </c>
      <c r="J47" s="7"/>
      <c r="K47" s="7">
        <v>11559570</v>
      </c>
      <c r="L47" s="7"/>
      <c r="M47" s="7">
        <v>430789738038</v>
      </c>
      <c r="N47" s="7"/>
      <c r="O47" s="7">
        <v>212789618786</v>
      </c>
      <c r="P47" s="7"/>
      <c r="Q47" s="7">
        <v>218000119252</v>
      </c>
    </row>
    <row r="48" spans="1:17">
      <c r="A48" s="1" t="s">
        <v>69</v>
      </c>
      <c r="C48" s="12">
        <v>46891602</v>
      </c>
      <c r="D48" s="4"/>
      <c r="E48" s="7">
        <v>164589079894</v>
      </c>
      <c r="F48" s="7"/>
      <c r="G48" s="7">
        <v>164961980670</v>
      </c>
      <c r="H48" s="7"/>
      <c r="I48" s="7">
        <v>-372900775</v>
      </c>
      <c r="J48" s="7"/>
      <c r="K48" s="7">
        <v>46891602</v>
      </c>
      <c r="L48" s="7"/>
      <c r="M48" s="7">
        <v>164589079894</v>
      </c>
      <c r="N48" s="7"/>
      <c r="O48" s="7">
        <v>137067248593</v>
      </c>
      <c r="P48" s="7"/>
      <c r="Q48" s="7">
        <v>27521831301</v>
      </c>
    </row>
    <row r="49" spans="1:17">
      <c r="A49" s="1" t="s">
        <v>52</v>
      </c>
      <c r="C49" s="12">
        <v>6011012</v>
      </c>
      <c r="D49" s="4"/>
      <c r="E49" s="7">
        <v>65727711264</v>
      </c>
      <c r="F49" s="7"/>
      <c r="G49" s="7">
        <v>79925932366</v>
      </c>
      <c r="H49" s="7"/>
      <c r="I49" s="7">
        <v>-14198221101</v>
      </c>
      <c r="J49" s="7"/>
      <c r="K49" s="7">
        <v>6011012</v>
      </c>
      <c r="L49" s="7"/>
      <c r="M49" s="7">
        <v>65727711264</v>
      </c>
      <c r="N49" s="7"/>
      <c r="O49" s="7">
        <v>41527961750</v>
      </c>
      <c r="P49" s="7"/>
      <c r="Q49" s="7">
        <v>24199749514</v>
      </c>
    </row>
    <row r="50" spans="1:17">
      <c r="A50" s="1" t="s">
        <v>19</v>
      </c>
      <c r="C50" s="12">
        <v>75671122</v>
      </c>
      <c r="D50" s="4"/>
      <c r="E50" s="7">
        <v>831942919794</v>
      </c>
      <c r="F50" s="7"/>
      <c r="G50" s="7">
        <v>640881887581</v>
      </c>
      <c r="H50" s="7"/>
      <c r="I50" s="7">
        <v>191061032213</v>
      </c>
      <c r="J50" s="7"/>
      <c r="K50" s="7">
        <v>75671122</v>
      </c>
      <c r="L50" s="7"/>
      <c r="M50" s="7">
        <v>831942919794</v>
      </c>
      <c r="N50" s="7"/>
      <c r="O50" s="7">
        <v>522032899039</v>
      </c>
      <c r="P50" s="7"/>
      <c r="Q50" s="7">
        <v>309910020755</v>
      </c>
    </row>
    <row r="51" spans="1:17">
      <c r="A51" s="1" t="s">
        <v>63</v>
      </c>
      <c r="C51" s="12">
        <v>28325252</v>
      </c>
      <c r="D51" s="4"/>
      <c r="E51" s="7">
        <v>148949031610</v>
      </c>
      <c r="F51" s="7"/>
      <c r="G51" s="7">
        <v>158240748138</v>
      </c>
      <c r="H51" s="7"/>
      <c r="I51" s="7">
        <v>-9291716527</v>
      </c>
      <c r="J51" s="7"/>
      <c r="K51" s="7">
        <v>28325252</v>
      </c>
      <c r="L51" s="7"/>
      <c r="M51" s="7">
        <v>148949031610</v>
      </c>
      <c r="N51" s="7"/>
      <c r="O51" s="7">
        <v>129971404520</v>
      </c>
      <c r="P51" s="7"/>
      <c r="Q51" s="7">
        <v>18977627090</v>
      </c>
    </row>
    <row r="52" spans="1:17">
      <c r="A52" s="1" t="s">
        <v>61</v>
      </c>
      <c r="C52" s="12">
        <v>29800000</v>
      </c>
      <c r="D52" s="4"/>
      <c r="E52" s="7">
        <v>60726514500</v>
      </c>
      <c r="F52" s="7"/>
      <c r="G52" s="7">
        <v>59511984210</v>
      </c>
      <c r="H52" s="7"/>
      <c r="I52" s="7">
        <v>1214530290</v>
      </c>
      <c r="J52" s="7"/>
      <c r="K52" s="7">
        <v>29800000</v>
      </c>
      <c r="L52" s="7"/>
      <c r="M52" s="7">
        <v>60726514500</v>
      </c>
      <c r="N52" s="7"/>
      <c r="O52" s="7">
        <v>45470829150</v>
      </c>
      <c r="P52" s="7"/>
      <c r="Q52" s="7">
        <v>15255685350</v>
      </c>
    </row>
    <row r="53" spans="1:17">
      <c r="A53" s="1" t="s">
        <v>46</v>
      </c>
      <c r="C53" s="12">
        <v>4785428</v>
      </c>
      <c r="D53" s="4"/>
      <c r="E53" s="7">
        <v>435308924908</v>
      </c>
      <c r="F53" s="7"/>
      <c r="G53" s="7">
        <v>293281902493</v>
      </c>
      <c r="H53" s="7"/>
      <c r="I53" s="7">
        <v>142027022415</v>
      </c>
      <c r="J53" s="7"/>
      <c r="K53" s="7">
        <v>4785428</v>
      </c>
      <c r="L53" s="7"/>
      <c r="M53" s="7">
        <v>435308924908</v>
      </c>
      <c r="N53" s="7"/>
      <c r="O53" s="7">
        <v>234173650820</v>
      </c>
      <c r="P53" s="7"/>
      <c r="Q53" s="7">
        <v>201135274088</v>
      </c>
    </row>
    <row r="54" spans="1:17">
      <c r="A54" s="1" t="s">
        <v>39</v>
      </c>
      <c r="C54" s="12">
        <v>61944503</v>
      </c>
      <c r="D54" s="4"/>
      <c r="E54" s="7">
        <v>352214337944</v>
      </c>
      <c r="F54" s="7"/>
      <c r="G54" s="7">
        <v>315884537352</v>
      </c>
      <c r="H54" s="7"/>
      <c r="I54" s="7">
        <v>36329800592</v>
      </c>
      <c r="J54" s="7"/>
      <c r="K54" s="7">
        <v>61944503</v>
      </c>
      <c r="L54" s="7"/>
      <c r="M54" s="7">
        <v>352214337944</v>
      </c>
      <c r="N54" s="7"/>
      <c r="O54" s="7">
        <v>235220063852</v>
      </c>
      <c r="P54" s="7"/>
      <c r="Q54" s="7">
        <v>116994274092</v>
      </c>
    </row>
    <row r="55" spans="1:17">
      <c r="A55" s="1" t="s">
        <v>38</v>
      </c>
      <c r="C55" s="12">
        <v>5250000</v>
      </c>
      <c r="D55" s="4"/>
      <c r="E55" s="7">
        <v>54483880500</v>
      </c>
      <c r="F55" s="7"/>
      <c r="G55" s="7">
        <v>49212930375</v>
      </c>
      <c r="H55" s="7"/>
      <c r="I55" s="7">
        <v>5270950125</v>
      </c>
      <c r="J55" s="7"/>
      <c r="K55" s="7">
        <v>5250000</v>
      </c>
      <c r="L55" s="7"/>
      <c r="M55" s="7">
        <v>54483880500</v>
      </c>
      <c r="N55" s="7"/>
      <c r="O55" s="7">
        <v>52547670000</v>
      </c>
      <c r="P55" s="7"/>
      <c r="Q55" s="7">
        <v>1936210500</v>
      </c>
    </row>
    <row r="56" spans="1:17">
      <c r="A56" s="1" t="s">
        <v>18</v>
      </c>
      <c r="C56" s="12">
        <v>15829799</v>
      </c>
      <c r="D56" s="4"/>
      <c r="E56" s="7">
        <v>769628768048</v>
      </c>
      <c r="F56" s="7"/>
      <c r="G56" s="7">
        <v>603460708539</v>
      </c>
      <c r="H56" s="7"/>
      <c r="I56" s="7">
        <v>166168059509</v>
      </c>
      <c r="J56" s="7"/>
      <c r="K56" s="7">
        <v>15829799</v>
      </c>
      <c r="L56" s="7"/>
      <c r="M56" s="7">
        <v>769628768048</v>
      </c>
      <c r="N56" s="7"/>
      <c r="O56" s="7">
        <v>364908835229</v>
      </c>
      <c r="P56" s="7"/>
      <c r="Q56" s="7">
        <v>404719932819</v>
      </c>
    </row>
    <row r="57" spans="1:17">
      <c r="A57" s="1" t="s">
        <v>67</v>
      </c>
      <c r="C57" s="12">
        <v>112774541</v>
      </c>
      <c r="D57" s="4"/>
      <c r="E57" s="7">
        <v>478009462499</v>
      </c>
      <c r="F57" s="7"/>
      <c r="G57" s="7">
        <v>392149581098</v>
      </c>
      <c r="H57" s="7"/>
      <c r="I57" s="7">
        <v>85859881401</v>
      </c>
      <c r="J57" s="7"/>
      <c r="K57" s="7">
        <v>112774541</v>
      </c>
      <c r="L57" s="7"/>
      <c r="M57" s="7">
        <v>478009462499</v>
      </c>
      <c r="N57" s="7"/>
      <c r="O57" s="7">
        <v>395962841953</v>
      </c>
      <c r="P57" s="7"/>
      <c r="Q57" s="7">
        <v>82046620546</v>
      </c>
    </row>
    <row r="58" spans="1:17">
      <c r="A58" s="1" t="s">
        <v>43</v>
      </c>
      <c r="C58" s="12">
        <v>66410148</v>
      </c>
      <c r="D58" s="4"/>
      <c r="E58" s="7">
        <v>1676781193532</v>
      </c>
      <c r="F58" s="7"/>
      <c r="G58" s="7">
        <v>1152622033034</v>
      </c>
      <c r="H58" s="7"/>
      <c r="I58" s="7">
        <v>524159160498</v>
      </c>
      <c r="J58" s="7"/>
      <c r="K58" s="7">
        <v>66410148</v>
      </c>
      <c r="L58" s="7"/>
      <c r="M58" s="7">
        <v>1676781193532</v>
      </c>
      <c r="N58" s="7"/>
      <c r="O58" s="7">
        <v>893188956541</v>
      </c>
      <c r="P58" s="7"/>
      <c r="Q58" s="7">
        <v>783592236991</v>
      </c>
    </row>
    <row r="59" spans="1:17">
      <c r="A59" s="1" t="s">
        <v>21</v>
      </c>
      <c r="C59" s="12">
        <v>3621979</v>
      </c>
      <c r="D59" s="4"/>
      <c r="E59" s="7">
        <v>610596622669</v>
      </c>
      <c r="F59" s="7"/>
      <c r="G59" s="7">
        <v>505536127065</v>
      </c>
      <c r="H59" s="7"/>
      <c r="I59" s="7">
        <v>105060495604</v>
      </c>
      <c r="J59" s="7"/>
      <c r="K59" s="7">
        <v>3621979</v>
      </c>
      <c r="L59" s="7"/>
      <c r="M59" s="7">
        <v>610596622669</v>
      </c>
      <c r="N59" s="7"/>
      <c r="O59" s="7">
        <v>678032643412</v>
      </c>
      <c r="P59" s="7"/>
      <c r="Q59" s="7">
        <v>-67436020742</v>
      </c>
    </row>
    <row r="60" spans="1:17">
      <c r="A60" s="1" t="s">
        <v>22</v>
      </c>
      <c r="C60" s="12">
        <v>18653968</v>
      </c>
      <c r="D60" s="4"/>
      <c r="E60" s="7">
        <v>273138049595</v>
      </c>
      <c r="F60" s="7"/>
      <c r="G60" s="7">
        <v>195813835962</v>
      </c>
      <c r="H60" s="7"/>
      <c r="I60" s="7">
        <v>77324213633</v>
      </c>
      <c r="J60" s="7"/>
      <c r="K60" s="7">
        <v>18653968</v>
      </c>
      <c r="L60" s="7"/>
      <c r="M60" s="7">
        <v>273138049595</v>
      </c>
      <c r="N60" s="7"/>
      <c r="O60" s="7">
        <v>194725201270</v>
      </c>
      <c r="P60" s="7"/>
      <c r="Q60" s="7">
        <v>78412848325</v>
      </c>
    </row>
    <row r="61" spans="1:17">
      <c r="A61" s="1" t="s">
        <v>31</v>
      </c>
      <c r="C61" s="12">
        <v>7527460</v>
      </c>
      <c r="D61" s="4"/>
      <c r="E61" s="7">
        <v>214004408131</v>
      </c>
      <c r="F61" s="7"/>
      <c r="G61" s="7">
        <v>154143035227</v>
      </c>
      <c r="H61" s="7"/>
      <c r="I61" s="7">
        <v>59861372904</v>
      </c>
      <c r="J61" s="7"/>
      <c r="K61" s="7">
        <v>7527460</v>
      </c>
      <c r="L61" s="7"/>
      <c r="M61" s="7">
        <v>214004408131</v>
      </c>
      <c r="N61" s="7"/>
      <c r="O61" s="7">
        <v>124960615937</v>
      </c>
      <c r="P61" s="7"/>
      <c r="Q61" s="7">
        <v>89043792194</v>
      </c>
    </row>
    <row r="62" spans="1:17">
      <c r="A62" s="1" t="s">
        <v>93</v>
      </c>
      <c r="C62" s="12">
        <v>25</v>
      </c>
      <c r="D62" s="4"/>
      <c r="E62" s="7">
        <v>22570158</v>
      </c>
      <c r="F62" s="7"/>
      <c r="G62" s="7">
        <v>21998762</v>
      </c>
      <c r="H62" s="7"/>
      <c r="I62" s="7">
        <v>571396</v>
      </c>
      <c r="J62" s="7"/>
      <c r="K62" s="7">
        <v>25</v>
      </c>
      <c r="L62" s="7"/>
      <c r="M62" s="7">
        <v>22570158</v>
      </c>
      <c r="N62" s="7"/>
      <c r="O62" s="7">
        <v>20792480</v>
      </c>
      <c r="P62" s="7"/>
      <c r="Q62" s="7">
        <v>1777678</v>
      </c>
    </row>
    <row r="63" spans="1:17">
      <c r="A63" s="1" t="s">
        <v>102</v>
      </c>
      <c r="C63" s="12">
        <v>65000</v>
      </c>
      <c r="D63" s="4"/>
      <c r="E63" s="7">
        <v>53225351156</v>
      </c>
      <c r="F63" s="7"/>
      <c r="G63" s="7">
        <v>51767665409</v>
      </c>
      <c r="H63" s="7"/>
      <c r="I63" s="7">
        <v>1457685747</v>
      </c>
      <c r="J63" s="7"/>
      <c r="K63" s="7">
        <v>65000</v>
      </c>
      <c r="L63" s="7"/>
      <c r="M63" s="7">
        <v>53225351156</v>
      </c>
      <c r="N63" s="7"/>
      <c r="O63" s="7">
        <v>51786434588</v>
      </c>
      <c r="P63" s="7"/>
      <c r="Q63" s="7">
        <v>1438916568</v>
      </c>
    </row>
    <row r="64" spans="1:17">
      <c r="A64" s="1" t="s">
        <v>87</v>
      </c>
      <c r="C64" s="12">
        <v>2100</v>
      </c>
      <c r="D64" s="4"/>
      <c r="E64" s="7">
        <v>1819110226</v>
      </c>
      <c r="F64" s="7"/>
      <c r="G64" s="7">
        <v>1780435237</v>
      </c>
      <c r="H64" s="7"/>
      <c r="I64" s="7">
        <v>38674989</v>
      </c>
      <c r="J64" s="7"/>
      <c r="K64" s="7">
        <v>2100</v>
      </c>
      <c r="L64" s="7"/>
      <c r="M64" s="7">
        <v>1819110226</v>
      </c>
      <c r="N64" s="7"/>
      <c r="O64" s="7">
        <v>1697968701</v>
      </c>
      <c r="P64" s="7"/>
      <c r="Q64" s="7">
        <v>121141525</v>
      </c>
    </row>
    <row r="65" spans="1:19">
      <c r="A65" s="1" t="s">
        <v>99</v>
      </c>
      <c r="C65" s="12">
        <v>170000</v>
      </c>
      <c r="D65" s="4"/>
      <c r="E65" s="7">
        <v>144133871000</v>
      </c>
      <c r="F65" s="7"/>
      <c r="G65" s="7">
        <v>140224579687</v>
      </c>
      <c r="H65" s="7"/>
      <c r="I65" s="7">
        <v>3909291313</v>
      </c>
      <c r="J65" s="7"/>
      <c r="K65" s="7">
        <v>170000</v>
      </c>
      <c r="L65" s="7"/>
      <c r="M65" s="7">
        <v>144133871000</v>
      </c>
      <c r="N65" s="7"/>
      <c r="O65" s="7">
        <v>137384896500</v>
      </c>
      <c r="P65" s="7"/>
      <c r="Q65" s="7">
        <v>6748974500</v>
      </c>
    </row>
    <row r="66" spans="1:19">
      <c r="A66" s="1" t="s">
        <v>105</v>
      </c>
      <c r="C66" s="12">
        <v>22695</v>
      </c>
      <c r="D66" s="4"/>
      <c r="E66" s="7">
        <v>22388190104</v>
      </c>
      <c r="F66" s="7"/>
      <c r="G66" s="7">
        <v>22564187320</v>
      </c>
      <c r="H66" s="7"/>
      <c r="I66" s="7">
        <v>-175997215</v>
      </c>
      <c r="J66" s="7"/>
      <c r="K66" s="7">
        <v>22695</v>
      </c>
      <c r="L66" s="7"/>
      <c r="M66" s="7">
        <v>22388190104</v>
      </c>
      <c r="N66" s="7"/>
      <c r="O66" s="7">
        <v>22285028626</v>
      </c>
      <c r="P66" s="7"/>
      <c r="Q66" s="7">
        <v>103161478</v>
      </c>
    </row>
    <row r="67" spans="1:19">
      <c r="A67" s="1" t="s">
        <v>108</v>
      </c>
      <c r="C67" s="12">
        <v>200000</v>
      </c>
      <c r="D67" s="4"/>
      <c r="E67" s="7">
        <v>195336588825</v>
      </c>
      <c r="F67" s="7"/>
      <c r="G67" s="7">
        <v>194674708812</v>
      </c>
      <c r="H67" s="7"/>
      <c r="I67" s="7">
        <v>661880013</v>
      </c>
      <c r="J67" s="7"/>
      <c r="K67" s="7">
        <v>200000</v>
      </c>
      <c r="L67" s="7"/>
      <c r="M67" s="7">
        <v>195336588825</v>
      </c>
      <c r="N67" s="7"/>
      <c r="O67" s="7">
        <v>194130807412</v>
      </c>
      <c r="P67" s="7"/>
      <c r="Q67" s="7">
        <v>1205781413</v>
      </c>
    </row>
    <row r="68" spans="1:19">
      <c r="A68" s="1" t="s">
        <v>90</v>
      </c>
      <c r="C68" s="12">
        <v>100</v>
      </c>
      <c r="D68" s="4"/>
      <c r="E68" s="7">
        <v>84954599</v>
      </c>
      <c r="F68" s="7"/>
      <c r="G68" s="7">
        <v>82869977</v>
      </c>
      <c r="H68" s="7"/>
      <c r="I68" s="7">
        <v>2084622</v>
      </c>
      <c r="J68" s="7"/>
      <c r="K68" s="7">
        <v>100</v>
      </c>
      <c r="L68" s="7"/>
      <c r="M68" s="7">
        <v>84954599</v>
      </c>
      <c r="N68" s="7"/>
      <c r="O68" s="7">
        <v>79290625</v>
      </c>
      <c r="P68" s="7"/>
      <c r="Q68" s="7">
        <v>5663974</v>
      </c>
    </row>
    <row r="69" spans="1:19">
      <c r="A69" s="1" t="s">
        <v>83</v>
      </c>
      <c r="C69" s="12">
        <v>26435</v>
      </c>
      <c r="D69" s="4"/>
      <c r="E69" s="7">
        <v>23020976041</v>
      </c>
      <c r="F69" s="7"/>
      <c r="G69" s="7">
        <v>22375550346</v>
      </c>
      <c r="H69" s="7"/>
      <c r="I69" s="7">
        <v>645425695</v>
      </c>
      <c r="J69" s="7"/>
      <c r="K69" s="7">
        <v>26435</v>
      </c>
      <c r="L69" s="7"/>
      <c r="M69" s="7">
        <v>23020976041</v>
      </c>
      <c r="N69" s="7"/>
      <c r="O69" s="7">
        <v>21411453048</v>
      </c>
      <c r="P69" s="7"/>
      <c r="Q69" s="7">
        <v>1609522990</v>
      </c>
    </row>
    <row r="70" spans="1:19">
      <c r="A70" s="1" t="s">
        <v>96</v>
      </c>
      <c r="C70" s="12">
        <v>25770</v>
      </c>
      <c r="D70" s="4"/>
      <c r="E70" s="7">
        <v>24367817732</v>
      </c>
      <c r="F70" s="7"/>
      <c r="G70" s="7">
        <v>24023077627</v>
      </c>
      <c r="H70" s="7"/>
      <c r="I70" s="7">
        <v>344740105</v>
      </c>
      <c r="J70" s="7"/>
      <c r="K70" s="7">
        <v>25770</v>
      </c>
      <c r="L70" s="7"/>
      <c r="M70" s="7">
        <v>24367817732</v>
      </c>
      <c r="N70" s="7"/>
      <c r="O70" s="7">
        <v>22420989458</v>
      </c>
      <c r="P70" s="7"/>
      <c r="Q70" s="7">
        <v>1946828274</v>
      </c>
    </row>
    <row r="71" spans="1:19" ht="24.75" thickBot="1">
      <c r="E71" s="13">
        <f>SUM(E8:E70)</f>
        <v>21882233540777</v>
      </c>
      <c r="G71" s="13">
        <f>SUM(G8:G70)</f>
        <v>17327081297507</v>
      </c>
      <c r="I71" s="13">
        <f>SUM(I8:I70)</f>
        <v>4555152243276</v>
      </c>
      <c r="M71" s="13">
        <f>SUM(M8:M70)</f>
        <v>21882233540777</v>
      </c>
      <c r="O71" s="13">
        <f>SUM(O8:O70)</f>
        <v>15357825913763</v>
      </c>
      <c r="Q71" s="13">
        <f>SUM(Q8:Q70)</f>
        <v>6524407627014</v>
      </c>
      <c r="S71" s="3"/>
    </row>
    <row r="72" spans="1:19" ht="24.75" thickTop="1">
      <c r="I72" s="7"/>
      <c r="J72" s="7"/>
      <c r="K72" s="7"/>
      <c r="L72" s="7"/>
      <c r="M72" s="7"/>
      <c r="N72" s="7"/>
      <c r="O72" s="7"/>
      <c r="P72" s="7"/>
      <c r="Q72" s="7"/>
      <c r="S72" s="3"/>
    </row>
    <row r="73" spans="1:19">
      <c r="G73" s="12"/>
    </row>
    <row r="76" spans="1:19">
      <c r="I76" s="7"/>
      <c r="J76" s="7"/>
      <c r="K76" s="7"/>
      <c r="L76" s="7"/>
      <c r="M76" s="7"/>
      <c r="N76" s="7"/>
      <c r="O76" s="7"/>
      <c r="P76" s="7"/>
      <c r="Q76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65"/>
  <sheetViews>
    <sheetView rightToLeft="1" workbookViewId="0">
      <selection activeCell="I61" sqref="I61"/>
    </sheetView>
  </sheetViews>
  <sheetFormatPr defaultRowHeight="24"/>
  <cols>
    <col min="1" max="1" width="44.42578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6.5703125" style="1" bestFit="1" customWidth="1"/>
    <col min="21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132</v>
      </c>
      <c r="D6" s="18" t="s">
        <v>132</v>
      </c>
      <c r="E6" s="18" t="s">
        <v>132</v>
      </c>
      <c r="F6" s="18" t="s">
        <v>132</v>
      </c>
      <c r="G6" s="18" t="s">
        <v>132</v>
      </c>
      <c r="H6" s="18" t="s">
        <v>132</v>
      </c>
      <c r="I6" s="18" t="s">
        <v>132</v>
      </c>
      <c r="K6" s="18" t="s">
        <v>133</v>
      </c>
      <c r="L6" s="18" t="s">
        <v>133</v>
      </c>
      <c r="M6" s="18" t="s">
        <v>133</v>
      </c>
      <c r="N6" s="18" t="s">
        <v>133</v>
      </c>
      <c r="O6" s="18" t="s">
        <v>133</v>
      </c>
      <c r="P6" s="18" t="s">
        <v>133</v>
      </c>
      <c r="Q6" s="18" t="s">
        <v>133</v>
      </c>
    </row>
    <row r="7" spans="1:17" ht="24.75">
      <c r="A7" s="18" t="s">
        <v>3</v>
      </c>
      <c r="C7" s="18" t="s">
        <v>7</v>
      </c>
      <c r="E7" s="18" t="s">
        <v>161</v>
      </c>
      <c r="G7" s="18" t="s">
        <v>162</v>
      </c>
      <c r="I7" s="18" t="s">
        <v>164</v>
      </c>
      <c r="K7" s="18" t="s">
        <v>7</v>
      </c>
      <c r="M7" s="18" t="s">
        <v>161</v>
      </c>
      <c r="O7" s="18" t="s">
        <v>162</v>
      </c>
      <c r="Q7" s="18" t="s">
        <v>164</v>
      </c>
    </row>
    <row r="8" spans="1:17">
      <c r="A8" s="1" t="s">
        <v>26</v>
      </c>
      <c r="C8" s="7">
        <v>25205287</v>
      </c>
      <c r="D8" s="7"/>
      <c r="E8" s="7">
        <v>138244611670</v>
      </c>
      <c r="F8" s="7"/>
      <c r="G8" s="7">
        <v>112573532718</v>
      </c>
      <c r="H8" s="7"/>
      <c r="I8" s="7">
        <v>25671078952</v>
      </c>
      <c r="J8" s="7"/>
      <c r="K8" s="7">
        <v>43959662</v>
      </c>
      <c r="L8" s="7"/>
      <c r="M8" s="7">
        <v>217554317602</v>
      </c>
      <c r="N8" s="7"/>
      <c r="O8" s="7">
        <v>196335572275</v>
      </c>
      <c r="P8" s="7"/>
      <c r="Q8" s="7">
        <v>21218745327</v>
      </c>
    </row>
    <row r="9" spans="1:17">
      <c r="A9" s="1" t="s">
        <v>47</v>
      </c>
      <c r="C9" s="7">
        <v>1119530</v>
      </c>
      <c r="D9" s="7"/>
      <c r="E9" s="7">
        <v>49266918198</v>
      </c>
      <c r="F9" s="7"/>
      <c r="G9" s="7">
        <v>39451198976</v>
      </c>
      <c r="H9" s="7"/>
      <c r="I9" s="7">
        <v>9815719222</v>
      </c>
      <c r="J9" s="7"/>
      <c r="K9" s="7">
        <v>1119530</v>
      </c>
      <c r="L9" s="7"/>
      <c r="M9" s="7">
        <v>49266918198</v>
      </c>
      <c r="N9" s="7"/>
      <c r="O9" s="7">
        <v>39451198976</v>
      </c>
      <c r="P9" s="7"/>
      <c r="Q9" s="7">
        <v>9815719222</v>
      </c>
    </row>
    <row r="10" spans="1:17">
      <c r="A10" s="1" t="s">
        <v>36</v>
      </c>
      <c r="C10" s="7">
        <v>12884583</v>
      </c>
      <c r="D10" s="7"/>
      <c r="E10" s="7">
        <v>44196992557</v>
      </c>
      <c r="F10" s="7"/>
      <c r="G10" s="7">
        <v>33786053020</v>
      </c>
      <c r="H10" s="7"/>
      <c r="I10" s="7">
        <v>10410939537</v>
      </c>
      <c r="J10" s="7"/>
      <c r="K10" s="7">
        <v>12884583</v>
      </c>
      <c r="L10" s="7"/>
      <c r="M10" s="7">
        <v>44196992557</v>
      </c>
      <c r="N10" s="7"/>
      <c r="O10" s="7">
        <v>33786053020</v>
      </c>
      <c r="P10" s="7"/>
      <c r="Q10" s="7">
        <v>10410939537</v>
      </c>
    </row>
    <row r="11" spans="1:17">
      <c r="A11" s="1" t="s">
        <v>58</v>
      </c>
      <c r="C11" s="7">
        <v>4500000</v>
      </c>
      <c r="D11" s="7"/>
      <c r="E11" s="7">
        <v>108316904067</v>
      </c>
      <c r="F11" s="7"/>
      <c r="G11" s="7">
        <v>82053937386</v>
      </c>
      <c r="H11" s="7"/>
      <c r="I11" s="7">
        <v>26262966681</v>
      </c>
      <c r="J11" s="7"/>
      <c r="K11" s="7">
        <v>4500000</v>
      </c>
      <c r="L11" s="7"/>
      <c r="M11" s="7">
        <v>108316904067</v>
      </c>
      <c r="N11" s="7"/>
      <c r="O11" s="7">
        <v>82053937386</v>
      </c>
      <c r="P11" s="7"/>
      <c r="Q11" s="7">
        <v>26262966681</v>
      </c>
    </row>
    <row r="12" spans="1:17">
      <c r="A12" s="1" t="s">
        <v>30</v>
      </c>
      <c r="C12" s="7">
        <v>1000000</v>
      </c>
      <c r="D12" s="7"/>
      <c r="E12" s="7">
        <v>15879255986</v>
      </c>
      <c r="F12" s="7"/>
      <c r="G12" s="7">
        <v>11292407995</v>
      </c>
      <c r="H12" s="7"/>
      <c r="I12" s="7">
        <v>4586847991</v>
      </c>
      <c r="J12" s="7"/>
      <c r="K12" s="7">
        <v>1000000</v>
      </c>
      <c r="L12" s="7"/>
      <c r="M12" s="7">
        <v>15879255986</v>
      </c>
      <c r="N12" s="7"/>
      <c r="O12" s="7">
        <v>11292407995</v>
      </c>
      <c r="P12" s="7"/>
      <c r="Q12" s="7">
        <v>4586847991</v>
      </c>
    </row>
    <row r="13" spans="1:17">
      <c r="A13" s="1" t="s">
        <v>20</v>
      </c>
      <c r="C13" s="7">
        <v>5137279</v>
      </c>
      <c r="D13" s="7"/>
      <c r="E13" s="7">
        <v>81750526263</v>
      </c>
      <c r="F13" s="7"/>
      <c r="G13" s="7">
        <v>70830098099</v>
      </c>
      <c r="H13" s="7"/>
      <c r="I13" s="7">
        <v>10920428164</v>
      </c>
      <c r="J13" s="7"/>
      <c r="K13" s="7">
        <v>5137279</v>
      </c>
      <c r="L13" s="7"/>
      <c r="M13" s="7">
        <v>81750526263</v>
      </c>
      <c r="N13" s="7"/>
      <c r="O13" s="7">
        <v>70830098099</v>
      </c>
      <c r="P13" s="7"/>
      <c r="Q13" s="7">
        <v>10920428164</v>
      </c>
    </row>
    <row r="14" spans="1:17">
      <c r="A14" s="1" t="s">
        <v>33</v>
      </c>
      <c r="C14" s="7">
        <v>13422564</v>
      </c>
      <c r="D14" s="7"/>
      <c r="E14" s="7">
        <v>50829672838</v>
      </c>
      <c r="F14" s="7"/>
      <c r="G14" s="7">
        <v>59250633128</v>
      </c>
      <c r="H14" s="7"/>
      <c r="I14" s="7">
        <v>-8420960290</v>
      </c>
      <c r="J14" s="7"/>
      <c r="K14" s="7">
        <v>41680595</v>
      </c>
      <c r="L14" s="7"/>
      <c r="M14" s="7">
        <v>173347250969</v>
      </c>
      <c r="N14" s="7"/>
      <c r="O14" s="7">
        <v>183988816936</v>
      </c>
      <c r="P14" s="7"/>
      <c r="Q14" s="7">
        <v>-10641565967</v>
      </c>
    </row>
    <row r="15" spans="1:17">
      <c r="A15" s="1" t="s">
        <v>29</v>
      </c>
      <c r="C15" s="7">
        <v>1415799</v>
      </c>
      <c r="D15" s="7"/>
      <c r="E15" s="7">
        <v>18692739388</v>
      </c>
      <c r="F15" s="7"/>
      <c r="G15" s="7">
        <v>22375408049</v>
      </c>
      <c r="H15" s="7"/>
      <c r="I15" s="7">
        <v>-3682668661</v>
      </c>
      <c r="J15" s="7"/>
      <c r="K15" s="7">
        <v>2761729</v>
      </c>
      <c r="L15" s="7"/>
      <c r="M15" s="7">
        <v>41651615162</v>
      </c>
      <c r="N15" s="7"/>
      <c r="O15" s="7">
        <v>62182411762</v>
      </c>
      <c r="P15" s="7"/>
      <c r="Q15" s="7">
        <v>-20530796600</v>
      </c>
    </row>
    <row r="16" spans="1:17">
      <c r="A16" s="1" t="s">
        <v>25</v>
      </c>
      <c r="C16" s="7">
        <v>440430</v>
      </c>
      <c r="D16" s="7"/>
      <c r="E16" s="7">
        <v>15126871226</v>
      </c>
      <c r="F16" s="7"/>
      <c r="G16" s="7">
        <v>8107475614</v>
      </c>
      <c r="H16" s="7"/>
      <c r="I16" s="7">
        <v>7019395612</v>
      </c>
      <c r="J16" s="7"/>
      <c r="K16" s="7">
        <v>3440430</v>
      </c>
      <c r="L16" s="7"/>
      <c r="M16" s="7">
        <v>98448142226</v>
      </c>
      <c r="N16" s="7"/>
      <c r="O16" s="7">
        <v>63331749214</v>
      </c>
      <c r="P16" s="7"/>
      <c r="Q16" s="7">
        <v>35116393012</v>
      </c>
    </row>
    <row r="17" spans="1:17">
      <c r="A17" s="1" t="s">
        <v>51</v>
      </c>
      <c r="C17" s="7">
        <v>11496875</v>
      </c>
      <c r="D17" s="7"/>
      <c r="E17" s="7">
        <v>93103890275</v>
      </c>
      <c r="F17" s="7"/>
      <c r="G17" s="7">
        <v>92456310923</v>
      </c>
      <c r="H17" s="7"/>
      <c r="I17" s="7">
        <v>647579352</v>
      </c>
      <c r="J17" s="7"/>
      <c r="K17" s="7">
        <v>11496875</v>
      </c>
      <c r="L17" s="7"/>
      <c r="M17" s="7">
        <v>93103890275</v>
      </c>
      <c r="N17" s="7"/>
      <c r="O17" s="7">
        <v>92456310923</v>
      </c>
      <c r="P17" s="7"/>
      <c r="Q17" s="7">
        <v>647579352</v>
      </c>
    </row>
    <row r="18" spans="1:17">
      <c r="A18" s="1" t="s">
        <v>41</v>
      </c>
      <c r="C18" s="7">
        <v>14696543</v>
      </c>
      <c r="D18" s="7"/>
      <c r="E18" s="7">
        <v>67895150052</v>
      </c>
      <c r="F18" s="7"/>
      <c r="G18" s="7">
        <v>47158170299</v>
      </c>
      <c r="H18" s="7"/>
      <c r="I18" s="7">
        <v>20736979753</v>
      </c>
      <c r="J18" s="7"/>
      <c r="K18" s="7">
        <v>14696543</v>
      </c>
      <c r="L18" s="7"/>
      <c r="M18" s="7">
        <v>67895150052</v>
      </c>
      <c r="N18" s="7"/>
      <c r="O18" s="7">
        <v>47158170299</v>
      </c>
      <c r="P18" s="7"/>
      <c r="Q18" s="7">
        <v>20736979753</v>
      </c>
    </row>
    <row r="19" spans="1:17">
      <c r="A19" s="1" t="s">
        <v>17</v>
      </c>
      <c r="C19" s="7">
        <v>32051461</v>
      </c>
      <c r="D19" s="7"/>
      <c r="E19" s="7">
        <v>96227481934</v>
      </c>
      <c r="F19" s="7"/>
      <c r="G19" s="7">
        <v>62533846074</v>
      </c>
      <c r="H19" s="7"/>
      <c r="I19" s="7">
        <v>33693635860</v>
      </c>
      <c r="J19" s="7"/>
      <c r="K19" s="7">
        <v>32051463</v>
      </c>
      <c r="L19" s="7"/>
      <c r="M19" s="7">
        <v>96227481936</v>
      </c>
      <c r="N19" s="7"/>
      <c r="O19" s="7">
        <v>62533851330</v>
      </c>
      <c r="P19" s="7"/>
      <c r="Q19" s="7">
        <v>33693630606</v>
      </c>
    </row>
    <row r="20" spans="1:17">
      <c r="A20" s="1" t="s">
        <v>64</v>
      </c>
      <c r="C20" s="7">
        <v>1179296</v>
      </c>
      <c r="D20" s="7"/>
      <c r="E20" s="7">
        <v>18463397266</v>
      </c>
      <c r="F20" s="7"/>
      <c r="G20" s="7">
        <v>16189175617</v>
      </c>
      <c r="H20" s="7"/>
      <c r="I20" s="7">
        <v>2274221649</v>
      </c>
      <c r="J20" s="7"/>
      <c r="K20" s="7">
        <v>1179296</v>
      </c>
      <c r="L20" s="7"/>
      <c r="M20" s="7">
        <v>18463397266</v>
      </c>
      <c r="N20" s="7"/>
      <c r="O20" s="7">
        <v>16189175617</v>
      </c>
      <c r="P20" s="7"/>
      <c r="Q20" s="7">
        <v>2274221649</v>
      </c>
    </row>
    <row r="21" spans="1:17">
      <c r="A21" s="1" t="s">
        <v>59</v>
      </c>
      <c r="C21" s="7">
        <v>7001000</v>
      </c>
      <c r="D21" s="7"/>
      <c r="E21" s="7">
        <v>86293928531</v>
      </c>
      <c r="F21" s="7"/>
      <c r="G21" s="7">
        <v>68572736684</v>
      </c>
      <c r="H21" s="7"/>
      <c r="I21" s="7">
        <v>17721191847</v>
      </c>
      <c r="J21" s="7"/>
      <c r="K21" s="7">
        <v>7001000</v>
      </c>
      <c r="L21" s="7"/>
      <c r="M21" s="7">
        <v>86293928531</v>
      </c>
      <c r="N21" s="7"/>
      <c r="O21" s="7">
        <v>68572736684</v>
      </c>
      <c r="P21" s="7"/>
      <c r="Q21" s="7">
        <v>17721191847</v>
      </c>
    </row>
    <row r="22" spans="1:17">
      <c r="A22" s="1" t="s">
        <v>60</v>
      </c>
      <c r="C22" s="7">
        <v>9362792</v>
      </c>
      <c r="D22" s="7"/>
      <c r="E22" s="7">
        <v>130936506273</v>
      </c>
      <c r="F22" s="7"/>
      <c r="G22" s="7">
        <v>115593975397</v>
      </c>
      <c r="H22" s="7"/>
      <c r="I22" s="7">
        <v>15342530876</v>
      </c>
      <c r="J22" s="7"/>
      <c r="K22" s="7">
        <v>46851062</v>
      </c>
      <c r="L22" s="7"/>
      <c r="M22" s="7">
        <v>590747387567</v>
      </c>
      <c r="N22" s="7"/>
      <c r="O22" s="7">
        <v>578427943409</v>
      </c>
      <c r="P22" s="7"/>
      <c r="Q22" s="7">
        <v>12319444158</v>
      </c>
    </row>
    <row r="23" spans="1:17">
      <c r="A23" s="1" t="s">
        <v>37</v>
      </c>
      <c r="C23" s="7">
        <v>3583604</v>
      </c>
      <c r="D23" s="7"/>
      <c r="E23" s="7">
        <v>53077995191</v>
      </c>
      <c r="F23" s="7"/>
      <c r="G23" s="7">
        <v>29103840314</v>
      </c>
      <c r="H23" s="7"/>
      <c r="I23" s="7">
        <v>23974154877</v>
      </c>
      <c r="J23" s="7"/>
      <c r="K23" s="7">
        <v>3583604</v>
      </c>
      <c r="L23" s="7"/>
      <c r="M23" s="7">
        <v>53077995191</v>
      </c>
      <c r="N23" s="7"/>
      <c r="O23" s="7">
        <v>29103840314</v>
      </c>
      <c r="P23" s="7"/>
      <c r="Q23" s="7">
        <v>23974154877</v>
      </c>
    </row>
    <row r="24" spans="1:17">
      <c r="A24" s="1" t="s">
        <v>52</v>
      </c>
      <c r="C24" s="7">
        <v>15690000</v>
      </c>
      <c r="D24" s="7"/>
      <c r="E24" s="7">
        <v>160302314843</v>
      </c>
      <c r="F24" s="7"/>
      <c r="G24" s="7">
        <v>108396675877</v>
      </c>
      <c r="H24" s="7"/>
      <c r="I24" s="7">
        <v>51905638966</v>
      </c>
      <c r="J24" s="7"/>
      <c r="K24" s="7">
        <v>27875017</v>
      </c>
      <c r="L24" s="7"/>
      <c r="M24" s="7">
        <v>240161883047</v>
      </c>
      <c r="N24" s="7"/>
      <c r="O24" s="7">
        <v>192578660878</v>
      </c>
      <c r="P24" s="7"/>
      <c r="Q24" s="7">
        <v>47583222169</v>
      </c>
    </row>
    <row r="25" spans="1:17">
      <c r="A25" s="1" t="s">
        <v>32</v>
      </c>
      <c r="C25" s="7">
        <v>2999784</v>
      </c>
      <c r="D25" s="7"/>
      <c r="E25" s="7">
        <v>14595729991</v>
      </c>
      <c r="F25" s="7"/>
      <c r="G25" s="7">
        <v>12160332125</v>
      </c>
      <c r="H25" s="7"/>
      <c r="I25" s="7">
        <v>2435397866</v>
      </c>
      <c r="J25" s="7"/>
      <c r="K25" s="7">
        <v>3949784</v>
      </c>
      <c r="L25" s="7"/>
      <c r="M25" s="7">
        <v>18871238540</v>
      </c>
      <c r="N25" s="7"/>
      <c r="O25" s="7">
        <v>16011381270</v>
      </c>
      <c r="P25" s="7"/>
      <c r="Q25" s="7">
        <v>2859857270</v>
      </c>
    </row>
    <row r="26" spans="1:17">
      <c r="A26" s="1" t="s">
        <v>165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68129</v>
      </c>
      <c r="L26" s="7"/>
      <c r="M26" s="7">
        <v>532977166</v>
      </c>
      <c r="N26" s="7"/>
      <c r="O26" s="7">
        <v>633893199</v>
      </c>
      <c r="P26" s="7"/>
      <c r="Q26" s="7">
        <v>-100916033</v>
      </c>
    </row>
    <row r="27" spans="1:17">
      <c r="A27" s="1" t="s">
        <v>166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0</v>
      </c>
      <c r="J27" s="7"/>
      <c r="K27" s="7">
        <v>20830000</v>
      </c>
      <c r="L27" s="7"/>
      <c r="M27" s="7">
        <v>77943298434</v>
      </c>
      <c r="N27" s="7"/>
      <c r="O27" s="7">
        <v>77254315456</v>
      </c>
      <c r="P27" s="7"/>
      <c r="Q27" s="7">
        <v>688982978</v>
      </c>
    </row>
    <row r="28" spans="1:17">
      <c r="A28" s="1" t="s">
        <v>50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J28" s="7"/>
      <c r="K28" s="7">
        <v>2500000</v>
      </c>
      <c r="L28" s="7"/>
      <c r="M28" s="7">
        <v>23186216315</v>
      </c>
      <c r="N28" s="7"/>
      <c r="O28" s="7">
        <v>17168868921</v>
      </c>
      <c r="P28" s="7"/>
      <c r="Q28" s="7">
        <v>6017347394</v>
      </c>
    </row>
    <row r="29" spans="1:17">
      <c r="A29" s="1" t="s">
        <v>24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J29" s="7"/>
      <c r="K29" s="7">
        <v>2500000</v>
      </c>
      <c r="L29" s="7"/>
      <c r="M29" s="7">
        <v>44831655497</v>
      </c>
      <c r="N29" s="7"/>
      <c r="O29" s="7">
        <v>33780645002</v>
      </c>
      <c r="P29" s="7"/>
      <c r="Q29" s="7">
        <v>11051010495</v>
      </c>
    </row>
    <row r="30" spans="1:17">
      <c r="A30" s="1" t="s">
        <v>167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J30" s="7"/>
      <c r="K30" s="7">
        <v>3267244</v>
      </c>
      <c r="L30" s="7"/>
      <c r="M30" s="7">
        <v>28870470528</v>
      </c>
      <c r="N30" s="7"/>
      <c r="O30" s="7">
        <v>28870497048</v>
      </c>
      <c r="P30" s="7"/>
      <c r="Q30" s="7">
        <v>-26520</v>
      </c>
    </row>
    <row r="31" spans="1:17">
      <c r="A31" s="1" t="s">
        <v>72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13691400</v>
      </c>
      <c r="L31" s="7"/>
      <c r="M31" s="7">
        <v>29258521800</v>
      </c>
      <c r="N31" s="7"/>
      <c r="O31" s="7">
        <v>29258521800</v>
      </c>
      <c r="P31" s="7"/>
      <c r="Q31" s="7">
        <v>0</v>
      </c>
    </row>
    <row r="32" spans="1:17">
      <c r="A32" s="1" t="s">
        <v>39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5000001</v>
      </c>
      <c r="L32" s="7"/>
      <c r="M32" s="7">
        <v>25944705001</v>
      </c>
      <c r="N32" s="7"/>
      <c r="O32" s="7">
        <v>23732947597</v>
      </c>
      <c r="P32" s="7"/>
      <c r="Q32" s="7">
        <v>2211757404</v>
      </c>
    </row>
    <row r="33" spans="1:17">
      <c r="A33" s="1" t="s">
        <v>48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J33" s="7"/>
      <c r="K33" s="7">
        <v>7</v>
      </c>
      <c r="L33" s="7"/>
      <c r="M33" s="7">
        <v>7</v>
      </c>
      <c r="N33" s="7"/>
      <c r="O33" s="7">
        <v>56502</v>
      </c>
      <c r="P33" s="7"/>
      <c r="Q33" s="7">
        <v>-56495</v>
      </c>
    </row>
    <row r="34" spans="1:17">
      <c r="A34" s="1" t="s">
        <v>168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J34" s="7"/>
      <c r="K34" s="7">
        <v>791731</v>
      </c>
      <c r="L34" s="7"/>
      <c r="M34" s="7">
        <v>20877270925</v>
      </c>
      <c r="N34" s="7"/>
      <c r="O34" s="7">
        <v>21721757535</v>
      </c>
      <c r="P34" s="7"/>
      <c r="Q34" s="7">
        <v>-844486610</v>
      </c>
    </row>
    <row r="35" spans="1:17">
      <c r="A35" s="1" t="s">
        <v>40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J35" s="7"/>
      <c r="K35" s="7">
        <v>1</v>
      </c>
      <c r="L35" s="7"/>
      <c r="M35" s="7">
        <v>1</v>
      </c>
      <c r="N35" s="7"/>
      <c r="O35" s="7">
        <v>3954</v>
      </c>
      <c r="P35" s="7"/>
      <c r="Q35" s="7">
        <v>-3953</v>
      </c>
    </row>
    <row r="36" spans="1:17">
      <c r="A36" s="1" t="s">
        <v>21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J36" s="7"/>
      <c r="K36" s="7">
        <v>300000</v>
      </c>
      <c r="L36" s="7"/>
      <c r="M36" s="7">
        <v>53535010266</v>
      </c>
      <c r="N36" s="7"/>
      <c r="O36" s="7">
        <v>56159848710</v>
      </c>
      <c r="P36" s="7"/>
      <c r="Q36" s="7">
        <v>-2624838444</v>
      </c>
    </row>
    <row r="37" spans="1:17">
      <c r="A37" s="1" t="s">
        <v>169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0</v>
      </c>
      <c r="J37" s="7"/>
      <c r="K37" s="7">
        <v>300000</v>
      </c>
      <c r="L37" s="7"/>
      <c r="M37" s="7">
        <v>2320112702</v>
      </c>
      <c r="N37" s="7"/>
      <c r="O37" s="7">
        <v>2326077000</v>
      </c>
      <c r="P37" s="7"/>
      <c r="Q37" s="7">
        <v>-5964298</v>
      </c>
    </row>
    <row r="38" spans="1:17">
      <c r="A38" s="1" t="s">
        <v>43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J38" s="7"/>
      <c r="K38" s="7">
        <v>2496</v>
      </c>
      <c r="L38" s="7"/>
      <c r="M38" s="7">
        <v>39698383</v>
      </c>
      <c r="N38" s="7"/>
      <c r="O38" s="7">
        <v>33569943</v>
      </c>
      <c r="P38" s="7"/>
      <c r="Q38" s="7">
        <v>6128440</v>
      </c>
    </row>
    <row r="39" spans="1:17">
      <c r="A39" s="1" t="s">
        <v>159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J39" s="7"/>
      <c r="K39" s="7">
        <v>2741383</v>
      </c>
      <c r="L39" s="7"/>
      <c r="M39" s="7">
        <v>86227990205</v>
      </c>
      <c r="N39" s="7"/>
      <c r="O39" s="7">
        <v>101781430652</v>
      </c>
      <c r="P39" s="7"/>
      <c r="Q39" s="7">
        <v>-15553440447</v>
      </c>
    </row>
    <row r="40" spans="1:17">
      <c r="A40" s="1" t="s">
        <v>170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J40" s="7"/>
      <c r="K40" s="7">
        <v>2</v>
      </c>
      <c r="L40" s="7"/>
      <c r="M40" s="7">
        <v>2</v>
      </c>
      <c r="N40" s="7"/>
      <c r="O40" s="7">
        <v>29702</v>
      </c>
      <c r="P40" s="7"/>
      <c r="Q40" s="7">
        <v>-29700</v>
      </c>
    </row>
    <row r="41" spans="1:17">
      <c r="A41" s="1" t="s">
        <v>171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J41" s="7"/>
      <c r="K41" s="7">
        <v>22062500</v>
      </c>
      <c r="L41" s="7"/>
      <c r="M41" s="7">
        <v>322388420047</v>
      </c>
      <c r="N41" s="7"/>
      <c r="O41" s="7">
        <v>318222120093</v>
      </c>
      <c r="P41" s="7"/>
      <c r="Q41" s="7">
        <v>4166299954</v>
      </c>
    </row>
    <row r="42" spans="1:17">
      <c r="A42" s="1" t="s">
        <v>172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v>0</v>
      </c>
      <c r="J42" s="7"/>
      <c r="K42" s="7">
        <v>9450756</v>
      </c>
      <c r="L42" s="7"/>
      <c r="M42" s="7">
        <v>79299031482</v>
      </c>
      <c r="N42" s="7"/>
      <c r="O42" s="7">
        <v>93541275485</v>
      </c>
      <c r="P42" s="7"/>
      <c r="Q42" s="7">
        <v>-14242244003</v>
      </c>
    </row>
    <row r="43" spans="1:17">
      <c r="A43" s="1" t="s">
        <v>38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0</v>
      </c>
      <c r="J43" s="7"/>
      <c r="K43" s="7">
        <v>5250000</v>
      </c>
      <c r="L43" s="7"/>
      <c r="M43" s="7">
        <v>56780138762</v>
      </c>
      <c r="N43" s="7"/>
      <c r="O43" s="7">
        <v>52547670000</v>
      </c>
      <c r="P43" s="7"/>
      <c r="Q43" s="7">
        <v>4232468762</v>
      </c>
    </row>
    <row r="44" spans="1:17">
      <c r="A44" s="1" t="s">
        <v>105</v>
      </c>
      <c r="C44" s="7">
        <v>81240</v>
      </c>
      <c r="D44" s="7"/>
      <c r="E44" s="7">
        <v>79990651069</v>
      </c>
      <c r="F44" s="7"/>
      <c r="G44" s="7">
        <v>79772448802</v>
      </c>
      <c r="H44" s="7"/>
      <c r="I44" s="7">
        <v>218202267</v>
      </c>
      <c r="J44" s="7"/>
      <c r="K44" s="7">
        <v>257784</v>
      </c>
      <c r="L44" s="7"/>
      <c r="M44" s="7">
        <v>253692126852</v>
      </c>
      <c r="N44" s="7"/>
      <c r="O44" s="7">
        <v>253088319295</v>
      </c>
      <c r="P44" s="7"/>
      <c r="Q44" s="7">
        <v>603807557</v>
      </c>
    </row>
    <row r="45" spans="1:17">
      <c r="A45" s="1" t="s">
        <v>173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0</v>
      </c>
      <c r="J45" s="7"/>
      <c r="K45" s="7">
        <v>533636</v>
      </c>
      <c r="L45" s="7"/>
      <c r="M45" s="7">
        <v>506147969298</v>
      </c>
      <c r="N45" s="7"/>
      <c r="O45" s="7">
        <v>488759326832</v>
      </c>
      <c r="P45" s="7"/>
      <c r="Q45" s="7">
        <v>17388642466</v>
      </c>
    </row>
    <row r="46" spans="1:17">
      <c r="A46" s="1" t="s">
        <v>93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J46" s="7"/>
      <c r="K46" s="7">
        <v>136600</v>
      </c>
      <c r="L46" s="7"/>
      <c r="M46" s="7">
        <v>115652296248</v>
      </c>
      <c r="N46" s="7"/>
      <c r="O46" s="7">
        <v>113610114434</v>
      </c>
      <c r="P46" s="7"/>
      <c r="Q46" s="7">
        <v>2042181814</v>
      </c>
    </row>
    <row r="47" spans="1:17">
      <c r="A47" s="1" t="s">
        <v>174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0</v>
      </c>
      <c r="J47" s="7"/>
      <c r="K47" s="7">
        <v>89244</v>
      </c>
      <c r="L47" s="7"/>
      <c r="M47" s="7">
        <v>83011706609</v>
      </c>
      <c r="N47" s="7"/>
      <c r="O47" s="7">
        <v>78708756291</v>
      </c>
      <c r="P47" s="7"/>
      <c r="Q47" s="7">
        <v>4302950318</v>
      </c>
    </row>
    <row r="48" spans="1:17">
      <c r="A48" s="1" t="s">
        <v>96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0</v>
      </c>
      <c r="J48" s="7"/>
      <c r="K48" s="7">
        <v>10600</v>
      </c>
      <c r="L48" s="7"/>
      <c r="M48" s="7">
        <v>9328540900</v>
      </c>
      <c r="N48" s="7"/>
      <c r="O48" s="7">
        <v>9222448129</v>
      </c>
      <c r="P48" s="7"/>
      <c r="Q48" s="7">
        <v>106092771</v>
      </c>
    </row>
    <row r="49" spans="1:20">
      <c r="A49" s="1" t="s">
        <v>83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0</v>
      </c>
      <c r="J49" s="7"/>
      <c r="K49" s="7">
        <v>174805</v>
      </c>
      <c r="L49" s="7"/>
      <c r="M49" s="7">
        <v>145155389108</v>
      </c>
      <c r="N49" s="7"/>
      <c r="O49" s="7">
        <v>141238030187</v>
      </c>
      <c r="P49" s="7"/>
      <c r="Q49" s="7">
        <v>3917358921</v>
      </c>
    </row>
    <row r="50" spans="1:20">
      <c r="A50" s="1" t="s">
        <v>142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J50" s="7"/>
      <c r="K50" s="7">
        <v>200000</v>
      </c>
      <c r="L50" s="7"/>
      <c r="M50" s="7">
        <v>200000000000</v>
      </c>
      <c r="N50" s="7"/>
      <c r="O50" s="7">
        <v>198993925812</v>
      </c>
      <c r="P50" s="7"/>
      <c r="Q50" s="7">
        <v>1006074188</v>
      </c>
    </row>
    <row r="51" spans="1:20">
      <c r="A51" s="1" t="s">
        <v>87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0</v>
      </c>
      <c r="J51" s="7"/>
      <c r="K51" s="7">
        <v>47500</v>
      </c>
      <c r="L51" s="7"/>
      <c r="M51" s="7">
        <v>40035717212</v>
      </c>
      <c r="N51" s="7"/>
      <c r="O51" s="7">
        <v>38406434903</v>
      </c>
      <c r="P51" s="7"/>
      <c r="Q51" s="7">
        <v>1629282309</v>
      </c>
    </row>
    <row r="52" spans="1:20">
      <c r="A52" s="1" t="s">
        <v>175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0</v>
      </c>
      <c r="J52" s="7"/>
      <c r="K52" s="7">
        <v>65200</v>
      </c>
      <c r="L52" s="7"/>
      <c r="M52" s="7">
        <v>42646478927</v>
      </c>
      <c r="N52" s="7"/>
      <c r="O52" s="7">
        <v>43541794619</v>
      </c>
      <c r="P52" s="7"/>
      <c r="Q52" s="7">
        <v>-895315692</v>
      </c>
    </row>
    <row r="53" spans="1:20">
      <c r="A53" s="1" t="s">
        <v>176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J53" s="7"/>
      <c r="K53" s="7">
        <v>87450</v>
      </c>
      <c r="L53" s="7"/>
      <c r="M53" s="7">
        <v>71147790627</v>
      </c>
      <c r="N53" s="7"/>
      <c r="O53" s="7">
        <v>70012039867</v>
      </c>
      <c r="P53" s="7"/>
      <c r="Q53" s="7">
        <v>1135750760</v>
      </c>
    </row>
    <row r="54" spans="1:20">
      <c r="A54" s="1" t="s">
        <v>177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v>0</v>
      </c>
      <c r="J54" s="7"/>
      <c r="K54" s="7">
        <v>392486</v>
      </c>
      <c r="L54" s="7"/>
      <c r="M54" s="7">
        <v>388240154904</v>
      </c>
      <c r="N54" s="7"/>
      <c r="O54" s="7">
        <v>365212663684</v>
      </c>
      <c r="P54" s="7"/>
      <c r="Q54" s="7">
        <v>23027491220</v>
      </c>
    </row>
    <row r="55" spans="1:20">
      <c r="A55" s="1" t="s">
        <v>178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v>0</v>
      </c>
      <c r="J55" s="7"/>
      <c r="K55" s="7">
        <v>25400</v>
      </c>
      <c r="L55" s="7"/>
      <c r="M55" s="7">
        <v>19612773551</v>
      </c>
      <c r="N55" s="7"/>
      <c r="O55" s="7">
        <v>19605245905</v>
      </c>
      <c r="P55" s="7"/>
      <c r="Q55" s="7">
        <v>7527646</v>
      </c>
    </row>
    <row r="56" spans="1:20">
      <c r="A56" s="1" t="s">
        <v>179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v>0</v>
      </c>
      <c r="J56" s="7"/>
      <c r="K56" s="7">
        <v>239309</v>
      </c>
      <c r="L56" s="7"/>
      <c r="M56" s="7">
        <v>239309000000</v>
      </c>
      <c r="N56" s="7"/>
      <c r="O56" s="7">
        <v>225094224240</v>
      </c>
      <c r="P56" s="7"/>
      <c r="Q56" s="7">
        <v>14214775760</v>
      </c>
    </row>
    <row r="57" spans="1:20">
      <c r="A57" s="1" t="s">
        <v>180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v>0</v>
      </c>
      <c r="J57" s="7"/>
      <c r="K57" s="7">
        <v>25700</v>
      </c>
      <c r="L57" s="7"/>
      <c r="M57" s="7">
        <v>17177336047</v>
      </c>
      <c r="N57" s="7"/>
      <c r="O57" s="7">
        <v>17508292046</v>
      </c>
      <c r="P57" s="7"/>
      <c r="Q57" s="7">
        <v>-330955999</v>
      </c>
    </row>
    <row r="58" spans="1:20">
      <c r="A58" s="1" t="s">
        <v>139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v>0</v>
      </c>
      <c r="J58" s="7"/>
      <c r="K58" s="7">
        <v>50000</v>
      </c>
      <c r="L58" s="7"/>
      <c r="M58" s="7">
        <v>46741526563</v>
      </c>
      <c r="N58" s="7"/>
      <c r="O58" s="7">
        <v>49990937500</v>
      </c>
      <c r="P58" s="7"/>
      <c r="Q58" s="7">
        <v>-3249410937</v>
      </c>
    </row>
    <row r="59" spans="1:20">
      <c r="A59" s="1" t="s">
        <v>181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v>0</v>
      </c>
      <c r="J59" s="7"/>
      <c r="K59" s="7">
        <v>497535</v>
      </c>
      <c r="L59" s="7"/>
      <c r="M59" s="7">
        <v>397846760797</v>
      </c>
      <c r="N59" s="7"/>
      <c r="O59" s="7">
        <v>394849835769</v>
      </c>
      <c r="P59" s="7"/>
      <c r="Q59" s="7">
        <v>2996925028</v>
      </c>
    </row>
    <row r="60" spans="1:20" ht="24.75" thickBot="1">
      <c r="E60" s="8"/>
      <c r="G60" s="9">
        <f>SUM(SUM(G8:G59))</f>
        <v>1071658257097</v>
      </c>
      <c r="I60" s="9">
        <f>SUM(I8:I59)</f>
        <v>251533280521</v>
      </c>
      <c r="M60" s="9">
        <f>SUM(M8:M59)</f>
        <v>5523035360601</v>
      </c>
      <c r="O60" s="9">
        <f>SUM(O8:O59)</f>
        <v>5211160234499</v>
      </c>
      <c r="Q60" s="9">
        <f>SUM(Q8:Q59)</f>
        <v>311875126102</v>
      </c>
    </row>
    <row r="61" spans="1:20" ht="24.75" thickTop="1">
      <c r="I61" s="6"/>
      <c r="J61" s="6"/>
      <c r="K61" s="6"/>
      <c r="L61" s="6"/>
      <c r="M61" s="6"/>
      <c r="N61" s="6"/>
      <c r="O61" s="6"/>
      <c r="P61" s="6"/>
      <c r="Q61" s="6"/>
      <c r="T61" s="3"/>
    </row>
    <row r="62" spans="1:20">
      <c r="G62" s="3"/>
      <c r="T62" s="3"/>
    </row>
    <row r="63" spans="1:20">
      <c r="G63" s="3"/>
      <c r="T63" s="3"/>
    </row>
    <row r="64" spans="1:20">
      <c r="G64" s="3"/>
      <c r="I64" s="6"/>
      <c r="J64" s="6"/>
      <c r="K64" s="6"/>
      <c r="L64" s="6"/>
      <c r="M64" s="6"/>
      <c r="N64" s="6"/>
      <c r="O64" s="6"/>
      <c r="P64" s="6"/>
      <c r="Q64" s="6"/>
      <c r="T64" s="3"/>
    </row>
    <row r="65" spans="7:7">
      <c r="G65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2023-03-27T06:00:08Z</dcterms:created>
  <dcterms:modified xsi:type="dcterms:W3CDTF">2023-03-29T12:08:50Z</dcterms:modified>
</cp:coreProperties>
</file>