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ردیبهشت1402\"/>
    </mc:Choice>
  </mc:AlternateContent>
  <xr:revisionPtr revIDLastSave="0" documentId="13_ncr:1_{FFD3A9D3-E420-4B5E-AA97-E9F0FC4146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K11" i="13"/>
  <c r="K9" i="13"/>
  <c r="K10" i="13"/>
  <c r="K8" i="13"/>
  <c r="G11" i="13"/>
  <c r="G9" i="13"/>
  <c r="G10" i="13"/>
  <c r="G8" i="13"/>
  <c r="E11" i="13"/>
  <c r="I11" i="13"/>
  <c r="Q27" i="12"/>
  <c r="I29" i="12"/>
  <c r="Q30" i="12"/>
  <c r="O30" i="12"/>
  <c r="M30" i="12"/>
  <c r="K30" i="12"/>
  <c r="I30" i="12"/>
  <c r="G30" i="12"/>
  <c r="E30" i="12"/>
  <c r="C3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8" i="12"/>
  <c r="Q2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8" i="12"/>
  <c r="S8" i="11"/>
  <c r="C80" i="11"/>
  <c r="E80" i="11"/>
  <c r="G80" i="11"/>
  <c r="M80" i="11"/>
  <c r="O80" i="11"/>
  <c r="Q8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" i="11"/>
  <c r="Q70" i="10"/>
  <c r="O70" i="10"/>
  <c r="M70" i="10"/>
  <c r="I70" i="10"/>
  <c r="G70" i="10"/>
  <c r="E7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8" i="10"/>
  <c r="Q75" i="9"/>
  <c r="O75" i="9"/>
  <c r="M75" i="9"/>
  <c r="I75" i="9"/>
  <c r="G75" i="9"/>
  <c r="E75" i="9"/>
  <c r="I8" i="9"/>
  <c r="S28" i="8"/>
  <c r="Q28" i="8"/>
  <c r="O28" i="8"/>
  <c r="M28" i="8"/>
  <c r="K28" i="8"/>
  <c r="I28" i="8"/>
  <c r="T17" i="7"/>
  <c r="T20" i="7"/>
  <c r="S16" i="7"/>
  <c r="Q16" i="7"/>
  <c r="O16" i="7"/>
  <c r="M16" i="7"/>
  <c r="I16" i="7"/>
  <c r="K16" i="7"/>
  <c r="S11" i="6"/>
  <c r="K11" i="6"/>
  <c r="M11" i="6"/>
  <c r="O11" i="6"/>
  <c r="Q11" i="6"/>
  <c r="AI22" i="3"/>
  <c r="AG22" i="3"/>
  <c r="AA22" i="3"/>
  <c r="W22" i="3"/>
  <c r="S22" i="3"/>
  <c r="Q22" i="3"/>
  <c r="Y69" i="1"/>
  <c r="W69" i="1"/>
  <c r="U69" i="1"/>
  <c r="O69" i="1"/>
  <c r="K69" i="1"/>
  <c r="G69" i="1"/>
  <c r="E69" i="1"/>
  <c r="S80" i="11" l="1"/>
  <c r="I80" i="11"/>
  <c r="AK22" i="3"/>
  <c r="U56" i="11" l="1"/>
  <c r="U9" i="11"/>
  <c r="U13" i="11"/>
  <c r="U17" i="11"/>
  <c r="U21" i="11"/>
  <c r="U25" i="11"/>
  <c r="U29" i="11"/>
  <c r="U33" i="11"/>
  <c r="U37" i="11"/>
  <c r="U41" i="11"/>
  <c r="U45" i="11"/>
  <c r="U53" i="11"/>
  <c r="U57" i="11"/>
  <c r="U61" i="11"/>
  <c r="U65" i="11"/>
  <c r="U69" i="11"/>
  <c r="U73" i="11"/>
  <c r="U77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10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12" i="11"/>
  <c r="U16" i="11"/>
  <c r="U20" i="11"/>
  <c r="U24" i="11"/>
  <c r="U28" i="11"/>
  <c r="U32" i="11"/>
  <c r="U36" i="11"/>
  <c r="U40" i="11"/>
  <c r="U44" i="11"/>
  <c r="U48" i="11"/>
  <c r="U52" i="11"/>
  <c r="U60" i="11"/>
  <c r="U64" i="11"/>
  <c r="U68" i="11"/>
  <c r="U72" i="11"/>
  <c r="U76" i="11"/>
  <c r="U8" i="11"/>
  <c r="U49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13" i="11"/>
  <c r="K29" i="11"/>
  <c r="K41" i="11"/>
  <c r="K45" i="11"/>
  <c r="K61" i="11"/>
  <c r="K69" i="11"/>
  <c r="K77" i="11"/>
  <c r="K10" i="11"/>
  <c r="K14" i="11"/>
  <c r="K18" i="11"/>
  <c r="K22" i="11"/>
  <c r="K26" i="11"/>
  <c r="K30" i="11"/>
  <c r="K34" i="11"/>
  <c r="K38" i="11"/>
  <c r="K42" i="11"/>
  <c r="K46" i="11"/>
  <c r="K54" i="11"/>
  <c r="K58" i="11"/>
  <c r="K62" i="11"/>
  <c r="K70" i="11"/>
  <c r="K78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72" i="11"/>
  <c r="K76" i="11"/>
  <c r="K8" i="11"/>
  <c r="K17" i="11"/>
  <c r="K21" i="11"/>
  <c r="K25" i="11"/>
  <c r="K33" i="11"/>
  <c r="K37" i="11"/>
  <c r="K49" i="11"/>
  <c r="K53" i="11"/>
  <c r="K57" i="11"/>
  <c r="K65" i="11"/>
  <c r="K73" i="11"/>
  <c r="K50" i="11"/>
  <c r="K66" i="11"/>
  <c r="K74" i="11"/>
  <c r="K9" i="11"/>
  <c r="K68" i="11"/>
  <c r="U80" i="11" l="1"/>
  <c r="K80" i="11"/>
</calcChain>
</file>

<file path=xl/sharedStrings.xml><?xml version="1.0" encoding="utf-8"?>
<sst xmlns="http://schemas.openxmlformats.org/spreadsheetml/2006/main" count="798" uniqueCount="221">
  <si>
    <t>صندوق سرمایه‌گذاری مشترک امید توسعه</t>
  </si>
  <si>
    <t>صورت وضعیت سبد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</si>
  <si>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</si>
  <si>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</si>
  <si>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</si>
  <si>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</si>
  <si>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</si>
  <si>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</si>
  <si>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</si>
  <si>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</si>
  <si>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</si>
  <si>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</si>
  <si>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</si>
  <si>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</si>
  <si>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</si>
  <si>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</si>
  <si>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</si>
  <si>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</si>
  <si>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</si>
  <si>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</si>
  <si>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</si>
  <si>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</si>
  <si>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</si>
  <si>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</si>
  <si>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پنبه و دانه های روغنی خراسان</t>
  </si>
  <si>
    <t>تراکتورسازی‌ایران‌</t>
  </si>
  <si>
    <t>توزیع دارو پخش</t>
  </si>
  <si>
    <t>توسعه‌معادن‌وفلزات‌</t>
  </si>
  <si>
    <t>ح . صنایع گلدیران</t>
  </si>
  <si>
    <t>ح. کویر تایر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</si>
  <si>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</si>
  <si>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</si>
  <si>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</si>
  <si>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</si>
  <si>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</si>
  <si>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</si>
  <si>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</si>
  <si>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صبا تامین</t>
  </si>
  <si>
    <t>سرمایه گذاری مسکن جنوب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</si>
  <si>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</si>
  <si>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</si>
  <si>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</si>
  <si>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</si>
  <si>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</si>
  <si>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</si>
  <si>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</si>
  <si>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</si>
  <si>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ممتازان کرمان</t>
  </si>
  <si>
    <t>سیمان‌ بجنورد</t>
  </si>
  <si>
    <t>سیمان‌ شمال‌</t>
  </si>
  <si>
    <t>سیمان‌هرمزگان‌</t>
  </si>
  <si>
    <t>شرکت صنایع غذایی مینو شرق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</si>
  <si>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</si>
  <si>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</si>
  <si>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</si>
  <si>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</si>
  <si>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</si>
  <si>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</si>
  <si>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</si>
  <si>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</si>
  <si>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 مپنا (سهامی عام)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</si>
  <si>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</si>
  <si>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</si>
  <si>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</si>
  <si>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</si>
  <si>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</si>
  <si>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</si>
  <si>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 شیمی کشاورز</t>
  </si>
  <si>
    <t>نفت ایرانول</t>
  </si>
  <si>
    <t>نفت سپاهان</t>
  </si>
  <si>
    <t>نفت‌ بهران‌</t>
  </si>
  <si>
    <t>کویر تایر</t>
  </si>
  <si>
    <t>سرمایه گذاری صدرتامین</t>
  </si>
  <si>
    <t>کشاورزی و دامپروری فجر اصفهان</t>
  </si>
  <si>
    <t>کاشی‌ وسرامیک‌ حافظ‌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</si>
  <si>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</si>
  <si>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</si>
  <si>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</si>
  <si>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</si>
  <si>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</si>
  <si>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</si>
  <si>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</si>
  <si>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</si>
  <si>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</si>
  <si>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</si>
  <si>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</si>
  <si>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</si>
  <si>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</si>
  <si>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</si>
  <si>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</si>
  <si>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</si>
  <si>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</si>
  <si>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</si>
  <si>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</si>
  <si>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</si>
  <si>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</si>
  <si>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</si>
  <si>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</si>
  <si>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</si>
  <si>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</si>
  <si>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گواهی اعتبار مولد سامان0207</t>
  </si>
  <si>
    <t>1401/08/01</t>
  </si>
  <si>
    <t>1402/07/30</t>
  </si>
  <si>
    <t>گواهی اعتبار مولد سپه0208</t>
  </si>
  <si>
    <t>1401/09/01</t>
  </si>
  <si>
    <t>1402/08/30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</si>
  <si>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</si>
  <si>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</si>
  <si>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</si>
  <si>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</si>
  <si>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</si>
  <si>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</si>
  <si>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اسنادخزانه-م5بودجه00-030626</t>
  </si>
  <si>
    <t>1400/02/22</t>
  </si>
  <si>
    <t>1403/10/24</t>
  </si>
  <si>
    <t>اسنادخزانه-م6بودجه00-030723</t>
  </si>
  <si>
    <t>1403/07/23</t>
  </si>
  <si>
    <t>اسنادخزانه-م4بودجه00-030522</t>
  </si>
  <si>
    <t>1400/03/11</t>
  </si>
  <si>
    <t>1403/05/22</t>
  </si>
  <si>
    <t>مرابحه عام دولت3-ش.خ0211</t>
  </si>
  <si>
    <t>1399/03/13</t>
  </si>
  <si>
    <t>1402/11/13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</si>
  <si>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</si>
  <si>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</si>
  <si>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</si>
  <si>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</si>
  <si>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</si>
  <si>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</si>
  <si>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</si>
  <si>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</si>
  <si>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</si>
  <si>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</si>
  <si>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</si>
  <si>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</si>
  <si>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</si>
  <si>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</si>
  <si>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</si>
  <si>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</si>
  <si>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</si>
  <si>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</si>
  <si>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</si>
  <si>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</si>
  <si>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</si>
  <si>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</si>
  <si>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</si>
  <si>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</si>
  <si>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</si>
  <si>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</si>
  <si>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</si>
  <si>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</si>
  <si>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</si>
  <si>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</si>
  <si>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</si>
  <si>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</si>
  <si>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</si>
  <si>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</si>
  <si>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</si>
  <si>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</si>
  <si>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</si>
  <si>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</si>
  <si>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</si>
  <si>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1401/11/23</t>
  </si>
  <si>
    <t>1401/07/30</t>
  </si>
  <si>
    <t>1401/12/24</t>
  </si>
  <si>
    <t>1401/12/27</t>
  </si>
  <si>
    <t>1402/02/18</t>
  </si>
  <si>
    <t>1401/11/17</t>
  </si>
  <si>
    <t>1402/02/17</t>
  </si>
  <si>
    <t>1401/10/28</t>
  </si>
  <si>
    <t>1401/10/13</t>
  </si>
  <si>
    <t>1401/07/27</t>
  </si>
  <si>
    <t>1402/02/30</t>
  </si>
  <si>
    <t>م .صنایع و معادن احیاء سپاهان</t>
  </si>
  <si>
    <t>1401/12/22</t>
  </si>
  <si>
    <t>پتروشیمی جم</t>
  </si>
  <si>
    <t>1401/08/14</t>
  </si>
  <si>
    <t>1401/12/28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</si>
  <si>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</si>
  <si>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</si>
  <si>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</si>
  <si>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</si>
  <si>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</si>
  <si>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توسعه معدنی و صنعتی صبانور</t>
  </si>
  <si>
    <t>فروشگاههای زنجیره ای افق کوروش</t>
  </si>
  <si>
    <t>صنعت غذایی کورش</t>
  </si>
  <si>
    <t>فرابورس ایران</t>
  </si>
  <si>
    <t>گروه مدیریت سرمایه گذاری امید</t>
  </si>
  <si>
    <t>سیمان‌ارومیه‌</t>
  </si>
  <si>
    <t>شیشه سازی مینا</t>
  </si>
  <si>
    <t>سرمایه گذاری پارس آریان</t>
  </si>
  <si>
    <t>معدنی و صنعتی گل گهر</t>
  </si>
  <si>
    <t>حفاری شمال</t>
  </si>
  <si>
    <t>ح.دریایی وکشتیرانی خط دریابندر</t>
  </si>
  <si>
    <t>گروه انتخاب الکترونیک آرمان</t>
  </si>
  <si>
    <t>اسنادخزانه-م5بودجه99-020218</t>
  </si>
  <si>
    <t>گام بانک صادرات ایران0207</t>
  </si>
  <si>
    <t>اسنادخزانه-م2بودجه99-011019</t>
  </si>
  <si>
    <t>اسنادخزانه-م3بودجه99-011110</t>
  </si>
  <si>
    <t>اسنادخزانه-م14بودجه99-021025</t>
  </si>
  <si>
    <t>اسنادخزانه-م11بودجه99-020906</t>
  </si>
  <si>
    <t>اسنادخزانه-م4بودجه99-011215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</si>
  <si>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</si>
  <si>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</si>
  <si>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</si>
  <si>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</si>
  <si>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</si>
  <si>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</si>
  <si>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</si>
  <si>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</si>
  <si>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</si>
  <si>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</si>
  <si>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</si>
  <si>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</si>
  <si>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</si>
  <si>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</si>
  <si>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</si>
  <si>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1402/02/01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</si>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</sst>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1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1559505-B1A5-952B-F054-78CD218F18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8526-3C18-4F2F-BD9D-A1A1AAA3E350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83"/>
  <sheetViews>
    <sheetView rightToLeft="1" workbookViewId="0">
      <selection activeCell="H91" sqref="H91"/>
    </sheetView>
  </sheetViews>
  <sheetFormatPr defaultRowHeight="24"/>
  <cols>
    <col min="1" max="1" width="32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3" ht="24.75">
      <c r="A3" s="16" t="s">
        <v>142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3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3" ht="24.75">
      <c r="A6" s="16" t="s">
        <v>3</v>
      </c>
      <c r="C6" s="17" t="s">
        <v>144</v>
      </c>
      <c r="D6" s="17" t="s">
        <v>144</v>
      </c>
      <c r="E6" s="17" t="s">
        <v>144</v>
      </c>
      <c r="F6" s="17" t="s">
        <v>144</v>
      </c>
      <c r="G6" s="17" t="s">
        <v>144</v>
      </c>
      <c r="H6" s="17" t="s">
        <v>144</v>
      </c>
      <c r="I6" s="17" t="s">
        <v>144</v>
      </c>
      <c r="J6" s="17" t="s">
        <v>144</v>
      </c>
      <c r="K6" s="17" t="s">
        <v>144</v>
      </c>
      <c r="M6" s="17" t="s">
        <v>145</v>
      </c>
      <c r="N6" s="17" t="s">
        <v>145</v>
      </c>
      <c r="O6" s="17" t="s">
        <v>145</v>
      </c>
      <c r="P6" s="17" t="s">
        <v>145</v>
      </c>
      <c r="Q6" s="17" t="s">
        <v>145</v>
      </c>
      <c r="R6" s="17" t="s">
        <v>145</v>
      </c>
      <c r="S6" s="17" t="s">
        <v>145</v>
      </c>
      <c r="T6" s="17" t="s">
        <v>145</v>
      </c>
      <c r="U6" s="17" t="s">
        <v>145</v>
      </c>
    </row>
    <row r="7" spans="1:23" ht="24.75">
      <c r="A7" s="17" t="s">
        <v>3</v>
      </c>
      <c r="C7" s="17" t="s">
        <v>202</v>
      </c>
      <c r="E7" s="17" t="s">
        <v>203</v>
      </c>
      <c r="G7" s="17" t="s">
        <v>204</v>
      </c>
      <c r="I7" s="17" t="s">
        <v>129</v>
      </c>
      <c r="K7" s="17" t="s">
        <v>205</v>
      </c>
      <c r="M7" s="17" t="s">
        <v>202</v>
      </c>
      <c r="O7" s="17" t="s">
        <v>203</v>
      </c>
      <c r="Q7" s="17" t="s">
        <v>204</v>
      </c>
      <c r="S7" s="17" t="s">
        <v>129</v>
      </c>
      <c r="U7" s="17" t="s">
        <v>205</v>
      </c>
    </row>
    <row r="8" spans="1:23">
      <c r="A8" s="1" t="s">
        <v>41</v>
      </c>
      <c r="C8" s="8">
        <v>0</v>
      </c>
      <c r="D8" s="8"/>
      <c r="E8" s="8">
        <v>0</v>
      </c>
      <c r="F8" s="8"/>
      <c r="G8" s="8">
        <v>58924793877</v>
      </c>
      <c r="H8" s="8"/>
      <c r="I8" s="8">
        <f>G8+E8+C8</f>
        <v>58924793877</v>
      </c>
      <c r="J8" s="8"/>
      <c r="K8" s="9">
        <f>I8/$I$80</f>
        <v>-9.9325475047065265E-2</v>
      </c>
      <c r="L8" s="8"/>
      <c r="M8" s="8">
        <v>0</v>
      </c>
      <c r="N8" s="8"/>
      <c r="O8" s="8">
        <v>0</v>
      </c>
      <c r="P8" s="8"/>
      <c r="Q8" s="8">
        <v>100753508021</v>
      </c>
      <c r="R8" s="8"/>
      <c r="S8" s="8">
        <f>Q8+O8+M8</f>
        <v>100753508021</v>
      </c>
      <c r="T8" s="8"/>
      <c r="U8" s="9">
        <f>S8/$S$80</f>
        <v>9.0832051822520351E-3</v>
      </c>
      <c r="V8" s="4"/>
      <c r="W8" s="4"/>
    </row>
    <row r="9" spans="1:23">
      <c r="A9" s="1" t="s">
        <v>19</v>
      </c>
      <c r="C9" s="8">
        <v>0</v>
      </c>
      <c r="D9" s="8"/>
      <c r="E9" s="8">
        <v>-225157298528</v>
      </c>
      <c r="F9" s="8"/>
      <c r="G9" s="8">
        <v>227030081185</v>
      </c>
      <c r="H9" s="8"/>
      <c r="I9" s="8">
        <f t="shared" ref="I9:I70" si="0">G9+E9+C9</f>
        <v>1872782657</v>
      </c>
      <c r="J9" s="8"/>
      <c r="K9" s="9">
        <f t="shared" ref="K9:K72" si="1">I9/$I$80</f>
        <v>-3.1568210056825839E-3</v>
      </c>
      <c r="L9" s="8"/>
      <c r="M9" s="8">
        <v>0</v>
      </c>
      <c r="N9" s="8"/>
      <c r="O9" s="8">
        <v>253898885434</v>
      </c>
      <c r="P9" s="8"/>
      <c r="Q9" s="8">
        <v>259249383831</v>
      </c>
      <c r="R9" s="8"/>
      <c r="S9" s="8">
        <f t="shared" ref="S9:S70" si="2">Q9+O9+M9</f>
        <v>513148269265</v>
      </c>
      <c r="T9" s="8"/>
      <c r="U9" s="9">
        <f t="shared" ref="U9:U72" si="3">S9/$S$80</f>
        <v>4.6261724382639015E-2</v>
      </c>
      <c r="V9" s="4"/>
      <c r="W9" s="4"/>
    </row>
    <row r="10" spans="1:23">
      <c r="A10" s="1" t="s">
        <v>32</v>
      </c>
      <c r="C10" s="8">
        <v>6205820425</v>
      </c>
      <c r="D10" s="8"/>
      <c r="E10" s="8">
        <v>-12394445800</v>
      </c>
      <c r="F10" s="8"/>
      <c r="G10" s="8">
        <v>6583765497</v>
      </c>
      <c r="H10" s="8"/>
      <c r="I10" s="8">
        <f t="shared" si="0"/>
        <v>395140122</v>
      </c>
      <c r="J10" s="8"/>
      <c r="K10" s="9">
        <f t="shared" si="1"/>
        <v>-6.6606054506920755E-4</v>
      </c>
      <c r="L10" s="8"/>
      <c r="M10" s="8">
        <v>6205820425</v>
      </c>
      <c r="N10" s="8"/>
      <c r="O10" s="8">
        <v>22458231407</v>
      </c>
      <c r="P10" s="8"/>
      <c r="Q10" s="8">
        <v>11170613488</v>
      </c>
      <c r="R10" s="8"/>
      <c r="S10" s="8">
        <f t="shared" si="2"/>
        <v>39834665320</v>
      </c>
      <c r="T10" s="8"/>
      <c r="U10" s="9">
        <f t="shared" si="3"/>
        <v>3.5912043716878239E-3</v>
      </c>
      <c r="V10" s="4"/>
      <c r="W10" s="4"/>
    </row>
    <row r="11" spans="1:23">
      <c r="A11" s="1" t="s">
        <v>20</v>
      </c>
      <c r="C11" s="8">
        <v>0</v>
      </c>
      <c r="D11" s="8"/>
      <c r="E11" s="8">
        <v>-76529384600</v>
      </c>
      <c r="F11" s="8"/>
      <c r="G11" s="8">
        <v>101819303593</v>
      </c>
      <c r="H11" s="8"/>
      <c r="I11" s="8">
        <f t="shared" si="0"/>
        <v>25289918993</v>
      </c>
      <c r="J11" s="8"/>
      <c r="K11" s="9">
        <f t="shared" si="1"/>
        <v>-4.2629478231607384E-2</v>
      </c>
      <c r="L11" s="8"/>
      <c r="M11" s="8">
        <v>0</v>
      </c>
      <c r="N11" s="8"/>
      <c r="O11" s="8">
        <v>256896445529</v>
      </c>
      <c r="P11" s="8"/>
      <c r="Q11" s="8">
        <v>198700787963</v>
      </c>
      <c r="R11" s="8"/>
      <c r="S11" s="8">
        <f t="shared" si="2"/>
        <v>455597233492</v>
      </c>
      <c r="T11" s="8"/>
      <c r="U11" s="9">
        <f t="shared" si="3"/>
        <v>4.1073340606777531E-2</v>
      </c>
      <c r="V11" s="4"/>
      <c r="W11" s="4"/>
    </row>
    <row r="12" spans="1:23">
      <c r="A12" s="1" t="s">
        <v>23</v>
      </c>
      <c r="C12" s="8">
        <v>0</v>
      </c>
      <c r="D12" s="8"/>
      <c r="E12" s="8">
        <v>-23563102881</v>
      </c>
      <c r="F12" s="8"/>
      <c r="G12" s="8">
        <v>9067238960</v>
      </c>
      <c r="H12" s="8"/>
      <c r="I12" s="8">
        <f t="shared" si="0"/>
        <v>-14495863921</v>
      </c>
      <c r="J12" s="8"/>
      <c r="K12" s="9">
        <f t="shared" si="1"/>
        <v>2.4434681488685477E-2</v>
      </c>
      <c r="L12" s="8"/>
      <c r="M12" s="8">
        <v>0</v>
      </c>
      <c r="N12" s="8"/>
      <c r="O12" s="8">
        <v>115729926032</v>
      </c>
      <c r="P12" s="8"/>
      <c r="Q12" s="8">
        <v>27145479734</v>
      </c>
      <c r="R12" s="8"/>
      <c r="S12" s="8">
        <f t="shared" si="2"/>
        <v>142875405766</v>
      </c>
      <c r="T12" s="8"/>
      <c r="U12" s="9">
        <f t="shared" si="3"/>
        <v>1.2880609832459637E-2</v>
      </c>
      <c r="V12" s="4"/>
      <c r="W12" s="4"/>
    </row>
    <row r="13" spans="1:23">
      <c r="A13" s="1" t="s">
        <v>27</v>
      </c>
      <c r="C13" s="8">
        <v>0</v>
      </c>
      <c r="D13" s="8"/>
      <c r="E13" s="8">
        <v>-103509472026</v>
      </c>
      <c r="F13" s="8"/>
      <c r="G13" s="8">
        <v>29813877910</v>
      </c>
      <c r="H13" s="8"/>
      <c r="I13" s="8">
        <f t="shared" si="0"/>
        <v>-73695594116</v>
      </c>
      <c r="J13" s="8"/>
      <c r="K13" s="9">
        <f t="shared" si="1"/>
        <v>0.12422359779020883</v>
      </c>
      <c r="L13" s="8"/>
      <c r="M13" s="8">
        <v>0</v>
      </c>
      <c r="N13" s="8"/>
      <c r="O13" s="8">
        <v>147305685929</v>
      </c>
      <c r="P13" s="8"/>
      <c r="Q13" s="8">
        <v>51032623237</v>
      </c>
      <c r="R13" s="8"/>
      <c r="S13" s="8">
        <f t="shared" si="2"/>
        <v>198338309166</v>
      </c>
      <c r="T13" s="8"/>
      <c r="U13" s="9">
        <f t="shared" si="3"/>
        <v>1.7880742745753547E-2</v>
      </c>
      <c r="V13" s="4"/>
      <c r="W13" s="4"/>
    </row>
    <row r="14" spans="1:23">
      <c r="A14" s="1" t="s">
        <v>48</v>
      </c>
      <c r="C14" s="8">
        <v>0</v>
      </c>
      <c r="D14" s="8"/>
      <c r="E14" s="8">
        <v>0</v>
      </c>
      <c r="F14" s="8"/>
      <c r="G14" s="8">
        <v>4657749020</v>
      </c>
      <c r="H14" s="8"/>
      <c r="I14" s="8">
        <f t="shared" si="0"/>
        <v>4657749020</v>
      </c>
      <c r="J14" s="8"/>
      <c r="K14" s="9">
        <f t="shared" si="1"/>
        <v>-7.8512473887852059E-3</v>
      </c>
      <c r="L14" s="8"/>
      <c r="M14" s="8">
        <v>0</v>
      </c>
      <c r="N14" s="8"/>
      <c r="O14" s="8">
        <v>0</v>
      </c>
      <c r="P14" s="8"/>
      <c r="Q14" s="8">
        <v>17060970022</v>
      </c>
      <c r="R14" s="8"/>
      <c r="S14" s="8">
        <f t="shared" si="2"/>
        <v>17060970022</v>
      </c>
      <c r="T14" s="8"/>
      <c r="U14" s="9">
        <f t="shared" si="3"/>
        <v>1.5380932571179265E-3</v>
      </c>
      <c r="V14" s="4"/>
      <c r="W14" s="4"/>
    </row>
    <row r="15" spans="1:23">
      <c r="A15" s="1" t="s">
        <v>37</v>
      </c>
      <c r="C15" s="8">
        <v>0</v>
      </c>
      <c r="D15" s="8"/>
      <c r="E15" s="8">
        <v>0</v>
      </c>
      <c r="F15" s="8"/>
      <c r="G15" s="8">
        <v>13933913966</v>
      </c>
      <c r="H15" s="8"/>
      <c r="I15" s="8">
        <f t="shared" si="0"/>
        <v>13933913966</v>
      </c>
      <c r="J15" s="8"/>
      <c r="K15" s="9">
        <f t="shared" si="1"/>
        <v>-2.3487441073223651E-2</v>
      </c>
      <c r="L15" s="8"/>
      <c r="M15" s="8">
        <v>0</v>
      </c>
      <c r="N15" s="8"/>
      <c r="O15" s="8">
        <v>0</v>
      </c>
      <c r="P15" s="8"/>
      <c r="Q15" s="8">
        <v>24344850878</v>
      </c>
      <c r="R15" s="8"/>
      <c r="S15" s="8">
        <f t="shared" si="2"/>
        <v>24344850878</v>
      </c>
      <c r="T15" s="8"/>
      <c r="U15" s="9">
        <f t="shared" si="3"/>
        <v>2.1947551008359208E-3</v>
      </c>
      <c r="V15" s="4"/>
      <c r="W15" s="4"/>
    </row>
    <row r="16" spans="1:23">
      <c r="A16" s="1" t="s">
        <v>66</v>
      </c>
      <c r="C16" s="8">
        <v>0</v>
      </c>
      <c r="D16" s="8"/>
      <c r="E16" s="8">
        <v>7870382048</v>
      </c>
      <c r="F16" s="8"/>
      <c r="G16" s="8">
        <v>0</v>
      </c>
      <c r="H16" s="8"/>
      <c r="I16" s="8">
        <f t="shared" si="0"/>
        <v>7870382048</v>
      </c>
      <c r="J16" s="8"/>
      <c r="K16" s="9">
        <f t="shared" si="1"/>
        <v>-1.3266562074892983E-2</v>
      </c>
      <c r="L16" s="8"/>
      <c r="M16" s="8">
        <v>0</v>
      </c>
      <c r="N16" s="8"/>
      <c r="O16" s="8">
        <v>149385758466</v>
      </c>
      <c r="P16" s="8"/>
      <c r="Q16" s="8">
        <v>75819188854</v>
      </c>
      <c r="R16" s="8"/>
      <c r="S16" s="8">
        <f t="shared" si="2"/>
        <v>225204947320</v>
      </c>
      <c r="T16" s="8"/>
      <c r="U16" s="9">
        <f t="shared" si="3"/>
        <v>2.0302843888467495E-2</v>
      </c>
      <c r="V16" s="4"/>
      <c r="W16" s="4"/>
    </row>
    <row r="17" spans="1:23">
      <c r="A17" s="1" t="s">
        <v>30</v>
      </c>
      <c r="C17" s="8">
        <v>0</v>
      </c>
      <c r="D17" s="8"/>
      <c r="E17" s="8">
        <v>20153718910</v>
      </c>
      <c r="F17" s="8"/>
      <c r="G17" s="8">
        <v>0</v>
      </c>
      <c r="H17" s="8"/>
      <c r="I17" s="8">
        <f t="shared" si="0"/>
        <v>20153718910</v>
      </c>
      <c r="J17" s="8"/>
      <c r="K17" s="9">
        <f t="shared" si="1"/>
        <v>-3.3971738770597934E-2</v>
      </c>
      <c r="L17" s="8"/>
      <c r="M17" s="8">
        <v>0</v>
      </c>
      <c r="N17" s="8"/>
      <c r="O17" s="8">
        <v>481407287482</v>
      </c>
      <c r="P17" s="8"/>
      <c r="Q17" s="8">
        <v>5351811535</v>
      </c>
      <c r="R17" s="8"/>
      <c r="S17" s="8">
        <f t="shared" si="2"/>
        <v>486759099017</v>
      </c>
      <c r="T17" s="8"/>
      <c r="U17" s="9">
        <f t="shared" si="3"/>
        <v>4.3882668281664296E-2</v>
      </c>
      <c r="V17" s="4"/>
      <c r="W17" s="4"/>
    </row>
    <row r="18" spans="1:23">
      <c r="A18" s="1" t="s">
        <v>52</v>
      </c>
      <c r="C18" s="8">
        <v>0</v>
      </c>
      <c r="D18" s="8"/>
      <c r="E18" s="8">
        <v>2868118310</v>
      </c>
      <c r="F18" s="8"/>
      <c r="G18" s="8">
        <v>0</v>
      </c>
      <c r="H18" s="8"/>
      <c r="I18" s="8">
        <f t="shared" si="0"/>
        <v>2868118310</v>
      </c>
      <c r="J18" s="8"/>
      <c r="K18" s="9">
        <f t="shared" si="1"/>
        <v>-4.834589904999762E-3</v>
      </c>
      <c r="L18" s="8"/>
      <c r="M18" s="8">
        <v>15850505500</v>
      </c>
      <c r="N18" s="8"/>
      <c r="O18" s="8">
        <v>38839103387</v>
      </c>
      <c r="P18" s="8"/>
      <c r="Q18" s="8">
        <v>47583222169</v>
      </c>
      <c r="R18" s="8"/>
      <c r="S18" s="8">
        <f t="shared" si="2"/>
        <v>102272831056</v>
      </c>
      <c r="T18" s="8"/>
      <c r="U18" s="9">
        <f t="shared" si="3"/>
        <v>9.2201763223750226E-3</v>
      </c>
      <c r="V18" s="4"/>
      <c r="W18" s="4"/>
    </row>
    <row r="19" spans="1:23">
      <c r="A19" s="1" t="s">
        <v>183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9">
        <f t="shared" si="1"/>
        <v>0</v>
      </c>
      <c r="L19" s="8"/>
      <c r="M19" s="8">
        <v>0</v>
      </c>
      <c r="N19" s="8"/>
      <c r="O19" s="8">
        <v>0</v>
      </c>
      <c r="P19" s="8"/>
      <c r="Q19" s="8">
        <v>-29700</v>
      </c>
      <c r="R19" s="8"/>
      <c r="S19" s="8">
        <f t="shared" si="2"/>
        <v>-29700</v>
      </c>
      <c r="T19" s="8"/>
      <c r="U19" s="9">
        <f t="shared" si="3"/>
        <v>-2.6775364869346007E-9</v>
      </c>
      <c r="V19" s="4"/>
      <c r="W19" s="4"/>
    </row>
    <row r="20" spans="1:23">
      <c r="A20" s="1" t="s">
        <v>184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9">
        <f t="shared" si="1"/>
        <v>0</v>
      </c>
      <c r="L20" s="8"/>
      <c r="M20" s="8">
        <v>0</v>
      </c>
      <c r="N20" s="8"/>
      <c r="O20" s="8">
        <v>0</v>
      </c>
      <c r="P20" s="8"/>
      <c r="Q20" s="8">
        <v>4166299954</v>
      </c>
      <c r="R20" s="8"/>
      <c r="S20" s="8">
        <f t="shared" si="2"/>
        <v>4166299954</v>
      </c>
      <c r="T20" s="8"/>
      <c r="U20" s="9">
        <f t="shared" si="3"/>
        <v>3.7560337179626089E-4</v>
      </c>
      <c r="V20" s="4"/>
      <c r="W20" s="4"/>
    </row>
    <row r="21" spans="1:23">
      <c r="A21" s="1" t="s">
        <v>34</v>
      </c>
      <c r="C21" s="8">
        <v>0</v>
      </c>
      <c r="D21" s="8"/>
      <c r="E21" s="8">
        <v>1248919171</v>
      </c>
      <c r="F21" s="8"/>
      <c r="G21" s="8">
        <v>0</v>
      </c>
      <c r="H21" s="8"/>
      <c r="I21" s="8">
        <f t="shared" si="0"/>
        <v>1248919171</v>
      </c>
      <c r="J21" s="8"/>
      <c r="K21" s="9">
        <f t="shared" si="1"/>
        <v>-2.1052172064259344E-3</v>
      </c>
      <c r="L21" s="8"/>
      <c r="M21" s="8">
        <v>0</v>
      </c>
      <c r="N21" s="8"/>
      <c r="O21" s="8">
        <v>4123297414</v>
      </c>
      <c r="P21" s="8"/>
      <c r="Q21" s="8">
        <v>4816147754</v>
      </c>
      <c r="R21" s="8"/>
      <c r="S21" s="8">
        <f t="shared" si="2"/>
        <v>8939445168</v>
      </c>
      <c r="T21" s="8"/>
      <c r="U21" s="9">
        <f t="shared" si="3"/>
        <v>8.0591550876334041E-4</v>
      </c>
      <c r="V21" s="4"/>
      <c r="W21" s="4"/>
    </row>
    <row r="22" spans="1:23">
      <c r="A22" s="1" t="s">
        <v>185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9">
        <f t="shared" si="1"/>
        <v>0</v>
      </c>
      <c r="L22" s="8"/>
      <c r="M22" s="8">
        <v>0</v>
      </c>
      <c r="N22" s="8"/>
      <c r="O22" s="8">
        <v>0</v>
      </c>
      <c r="P22" s="8"/>
      <c r="Q22" s="8">
        <v>-14242244003</v>
      </c>
      <c r="R22" s="8"/>
      <c r="S22" s="8">
        <f t="shared" si="2"/>
        <v>-14242244003</v>
      </c>
      <c r="T22" s="8"/>
      <c r="U22" s="9">
        <f t="shared" si="3"/>
        <v>-1.283977372857172E-3</v>
      </c>
      <c r="V22" s="4"/>
      <c r="W22" s="4"/>
    </row>
    <row r="23" spans="1:23">
      <c r="A23" s="1" t="s">
        <v>38</v>
      </c>
      <c r="C23" s="8">
        <v>0</v>
      </c>
      <c r="D23" s="8"/>
      <c r="E23" s="8">
        <v>-1565628750</v>
      </c>
      <c r="F23" s="8"/>
      <c r="G23" s="8">
        <v>0</v>
      </c>
      <c r="H23" s="8"/>
      <c r="I23" s="8">
        <f t="shared" si="0"/>
        <v>-1565628750</v>
      </c>
      <c r="J23" s="8"/>
      <c r="K23" s="9">
        <f t="shared" si="1"/>
        <v>2.6390727758114681E-3</v>
      </c>
      <c r="L23" s="8"/>
      <c r="M23" s="8">
        <v>0</v>
      </c>
      <c r="N23" s="8"/>
      <c r="O23" s="8">
        <v>18166561875</v>
      </c>
      <c r="P23" s="8"/>
      <c r="Q23" s="8">
        <v>4232468762</v>
      </c>
      <c r="R23" s="8"/>
      <c r="S23" s="8">
        <f t="shared" si="2"/>
        <v>22399030637</v>
      </c>
      <c r="T23" s="8"/>
      <c r="U23" s="9">
        <f t="shared" si="3"/>
        <v>2.0193340674253693E-3</v>
      </c>
      <c r="V23" s="4"/>
      <c r="W23" s="4"/>
    </row>
    <row r="24" spans="1:23">
      <c r="A24" s="1" t="s">
        <v>40</v>
      </c>
      <c r="C24" s="8">
        <v>0</v>
      </c>
      <c r="D24" s="8"/>
      <c r="E24" s="8">
        <v>-226318582223</v>
      </c>
      <c r="F24" s="8"/>
      <c r="G24" s="8">
        <v>0</v>
      </c>
      <c r="H24" s="8"/>
      <c r="I24" s="8">
        <f t="shared" si="0"/>
        <v>-226318582223</v>
      </c>
      <c r="J24" s="8"/>
      <c r="K24" s="9">
        <f t="shared" si="1"/>
        <v>0.38148967883029011</v>
      </c>
      <c r="L24" s="8"/>
      <c r="M24" s="8">
        <v>194474701600</v>
      </c>
      <c r="N24" s="8"/>
      <c r="O24" s="8">
        <v>476346140130</v>
      </c>
      <c r="P24" s="8"/>
      <c r="Q24" s="8">
        <v>-3953</v>
      </c>
      <c r="R24" s="8"/>
      <c r="S24" s="8">
        <f t="shared" si="2"/>
        <v>670820837777</v>
      </c>
      <c r="T24" s="8"/>
      <c r="U24" s="9">
        <f t="shared" si="3"/>
        <v>6.0476339035149977E-2</v>
      </c>
      <c r="V24" s="4"/>
      <c r="W24" s="4"/>
    </row>
    <row r="25" spans="1:23">
      <c r="A25" s="1" t="s">
        <v>17</v>
      </c>
      <c r="C25" s="8">
        <v>0</v>
      </c>
      <c r="D25" s="8"/>
      <c r="E25" s="8">
        <v>169650392199</v>
      </c>
      <c r="F25" s="8"/>
      <c r="G25" s="8">
        <v>0</v>
      </c>
      <c r="H25" s="8"/>
      <c r="I25" s="8">
        <f t="shared" si="0"/>
        <v>169650392199</v>
      </c>
      <c r="J25" s="8"/>
      <c r="K25" s="9">
        <f t="shared" si="1"/>
        <v>-0.2859680057983856</v>
      </c>
      <c r="L25" s="8"/>
      <c r="M25" s="8">
        <v>0</v>
      </c>
      <c r="N25" s="8"/>
      <c r="O25" s="8">
        <v>595748546371</v>
      </c>
      <c r="P25" s="8"/>
      <c r="Q25" s="8">
        <v>33693628655</v>
      </c>
      <c r="R25" s="8"/>
      <c r="S25" s="8">
        <f t="shared" si="2"/>
        <v>629442175026</v>
      </c>
      <c r="T25" s="8"/>
      <c r="U25" s="9">
        <f t="shared" si="3"/>
        <v>5.674593905884142E-2</v>
      </c>
      <c r="V25" s="4"/>
      <c r="W25" s="4"/>
    </row>
    <row r="26" spans="1:23">
      <c r="A26" s="1" t="s">
        <v>21</v>
      </c>
      <c r="C26" s="8">
        <v>0</v>
      </c>
      <c r="D26" s="8"/>
      <c r="E26" s="8">
        <v>-41656954562</v>
      </c>
      <c r="F26" s="8"/>
      <c r="G26" s="8">
        <v>0</v>
      </c>
      <c r="H26" s="8"/>
      <c r="I26" s="8">
        <f t="shared" si="0"/>
        <v>-41656954562</v>
      </c>
      <c r="J26" s="8"/>
      <c r="K26" s="9">
        <f t="shared" si="1"/>
        <v>7.0218265158831256E-2</v>
      </c>
      <c r="L26" s="8"/>
      <c r="M26" s="8">
        <v>85116506500</v>
      </c>
      <c r="N26" s="8"/>
      <c r="O26" s="8">
        <v>-43025117377</v>
      </c>
      <c r="P26" s="8"/>
      <c r="Q26" s="8">
        <v>-2624838444</v>
      </c>
      <c r="R26" s="8"/>
      <c r="S26" s="8">
        <f t="shared" si="2"/>
        <v>39466550679</v>
      </c>
      <c r="T26" s="8"/>
      <c r="U26" s="9">
        <f t="shared" si="3"/>
        <v>3.5580178268173751E-3</v>
      </c>
      <c r="V26" s="4"/>
      <c r="W26" s="4"/>
    </row>
    <row r="27" spans="1:23">
      <c r="A27" s="1" t="s">
        <v>186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9">
        <f t="shared" si="1"/>
        <v>0</v>
      </c>
      <c r="L27" s="8"/>
      <c r="M27" s="8">
        <v>0</v>
      </c>
      <c r="N27" s="8"/>
      <c r="O27" s="8">
        <v>0</v>
      </c>
      <c r="P27" s="8"/>
      <c r="Q27" s="8">
        <v>-5964298</v>
      </c>
      <c r="R27" s="8"/>
      <c r="S27" s="8">
        <f t="shared" si="2"/>
        <v>-5964298</v>
      </c>
      <c r="T27" s="8"/>
      <c r="U27" s="9">
        <f t="shared" si="3"/>
        <v>-5.3769782875256115E-7</v>
      </c>
      <c r="V27" s="4"/>
      <c r="W27" s="4"/>
    </row>
    <row r="28" spans="1:23">
      <c r="A28" s="1" t="s">
        <v>43</v>
      </c>
      <c r="C28" s="8">
        <v>0</v>
      </c>
      <c r="D28" s="8"/>
      <c r="E28" s="8">
        <v>-210587874305</v>
      </c>
      <c r="F28" s="8"/>
      <c r="G28" s="8">
        <v>0</v>
      </c>
      <c r="H28" s="8"/>
      <c r="I28" s="8">
        <f t="shared" si="0"/>
        <v>-210587874305</v>
      </c>
      <c r="J28" s="8"/>
      <c r="K28" s="9">
        <f t="shared" si="1"/>
        <v>0.35497350568858221</v>
      </c>
      <c r="L28" s="8"/>
      <c r="M28" s="8">
        <v>156063847800</v>
      </c>
      <c r="N28" s="8"/>
      <c r="O28" s="8">
        <v>694471976705</v>
      </c>
      <c r="P28" s="8"/>
      <c r="Q28" s="8">
        <v>6128440</v>
      </c>
      <c r="R28" s="8"/>
      <c r="S28" s="8">
        <f t="shared" si="2"/>
        <v>850541952945</v>
      </c>
      <c r="T28" s="8"/>
      <c r="U28" s="9">
        <f t="shared" si="3"/>
        <v>7.6678690662587534E-2</v>
      </c>
      <c r="V28" s="4"/>
      <c r="W28" s="4"/>
    </row>
    <row r="29" spans="1:23">
      <c r="A29" s="1" t="s">
        <v>50</v>
      </c>
      <c r="C29" s="8">
        <v>0</v>
      </c>
      <c r="D29" s="8"/>
      <c r="E29" s="8">
        <v>-81264009904</v>
      </c>
      <c r="F29" s="8"/>
      <c r="G29" s="8">
        <v>0</v>
      </c>
      <c r="H29" s="8"/>
      <c r="I29" s="8">
        <f t="shared" si="0"/>
        <v>-81264009904</v>
      </c>
      <c r="J29" s="8"/>
      <c r="K29" s="9">
        <f t="shared" si="1"/>
        <v>0.13698115609522368</v>
      </c>
      <c r="L29" s="8"/>
      <c r="M29" s="8">
        <v>7855378000</v>
      </c>
      <c r="N29" s="8"/>
      <c r="O29" s="8">
        <v>56756585121</v>
      </c>
      <c r="P29" s="8"/>
      <c r="Q29" s="8">
        <v>-19447</v>
      </c>
      <c r="R29" s="8"/>
      <c r="S29" s="8">
        <f t="shared" si="2"/>
        <v>64611943674</v>
      </c>
      <c r="T29" s="8"/>
      <c r="U29" s="9">
        <f t="shared" si="3"/>
        <v>5.8249439959225007E-3</v>
      </c>
      <c r="V29" s="4"/>
      <c r="W29" s="4"/>
    </row>
    <row r="30" spans="1:23">
      <c r="A30" s="1" t="s">
        <v>173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9">
        <f t="shared" si="1"/>
        <v>0</v>
      </c>
      <c r="L30" s="8"/>
      <c r="M30" s="8">
        <v>4597225600</v>
      </c>
      <c r="N30" s="8"/>
      <c r="O30" s="8">
        <v>0</v>
      </c>
      <c r="P30" s="8"/>
      <c r="Q30" s="8">
        <v>30128994083</v>
      </c>
      <c r="R30" s="8"/>
      <c r="S30" s="8">
        <f t="shared" si="2"/>
        <v>34726219683</v>
      </c>
      <c r="T30" s="8"/>
      <c r="U30" s="9">
        <f t="shared" si="3"/>
        <v>3.13066398163431E-3</v>
      </c>
      <c r="V30" s="4"/>
      <c r="W30" s="4"/>
    </row>
    <row r="31" spans="1:23">
      <c r="A31" s="1" t="s">
        <v>67</v>
      </c>
      <c r="C31" s="8">
        <v>0</v>
      </c>
      <c r="D31" s="8"/>
      <c r="E31" s="8">
        <v>-79829858</v>
      </c>
      <c r="F31" s="8"/>
      <c r="G31" s="8">
        <v>0</v>
      </c>
      <c r="H31" s="8"/>
      <c r="I31" s="8">
        <f t="shared" si="0"/>
        <v>-79829858</v>
      </c>
      <c r="J31" s="8"/>
      <c r="K31" s="9">
        <f t="shared" si="1"/>
        <v>1.3456370480210926E-4</v>
      </c>
      <c r="L31" s="8"/>
      <c r="M31" s="8">
        <v>0</v>
      </c>
      <c r="N31" s="8"/>
      <c r="O31" s="8">
        <v>13317997951</v>
      </c>
      <c r="P31" s="8"/>
      <c r="Q31" s="8">
        <v>18095970899</v>
      </c>
      <c r="R31" s="8"/>
      <c r="S31" s="8">
        <f t="shared" si="2"/>
        <v>31413968850</v>
      </c>
      <c r="T31" s="8"/>
      <c r="U31" s="9">
        <f t="shared" si="3"/>
        <v>2.8320554813232989E-3</v>
      </c>
      <c r="V31" s="4"/>
      <c r="W31" s="4"/>
    </row>
    <row r="32" spans="1:23">
      <c r="A32" s="1" t="s">
        <v>60</v>
      </c>
      <c r="C32" s="8">
        <v>0</v>
      </c>
      <c r="D32" s="8"/>
      <c r="E32" s="8">
        <v>-13199333877</v>
      </c>
      <c r="F32" s="8"/>
      <c r="G32" s="8">
        <v>0</v>
      </c>
      <c r="H32" s="8"/>
      <c r="I32" s="8">
        <f t="shared" si="0"/>
        <v>-13199333877</v>
      </c>
      <c r="J32" s="8"/>
      <c r="K32" s="9">
        <f t="shared" si="1"/>
        <v>2.2249209906011713E-2</v>
      </c>
      <c r="L32" s="8"/>
      <c r="M32" s="8">
        <v>3500000000</v>
      </c>
      <c r="N32" s="8"/>
      <c r="O32" s="8">
        <v>37424617316</v>
      </c>
      <c r="P32" s="8"/>
      <c r="Q32" s="8">
        <v>17721191847</v>
      </c>
      <c r="R32" s="8"/>
      <c r="S32" s="8">
        <f t="shared" si="2"/>
        <v>58645809163</v>
      </c>
      <c r="T32" s="8"/>
      <c r="U32" s="9">
        <f t="shared" si="3"/>
        <v>5.2870806006645133E-3</v>
      </c>
      <c r="V32" s="4"/>
      <c r="W32" s="4"/>
    </row>
    <row r="33" spans="1:23">
      <c r="A33" s="1" t="s">
        <v>187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9">
        <f t="shared" si="1"/>
        <v>0</v>
      </c>
      <c r="L33" s="8"/>
      <c r="M33" s="8">
        <v>0</v>
      </c>
      <c r="N33" s="8"/>
      <c r="O33" s="8">
        <v>0</v>
      </c>
      <c r="P33" s="8"/>
      <c r="Q33" s="8">
        <v>12319444158</v>
      </c>
      <c r="R33" s="8"/>
      <c r="S33" s="8">
        <f t="shared" si="2"/>
        <v>12319444158</v>
      </c>
      <c r="T33" s="8"/>
      <c r="U33" s="9">
        <f t="shared" si="3"/>
        <v>1.1106316913063405E-3</v>
      </c>
      <c r="V33" s="4"/>
      <c r="W33" s="4"/>
    </row>
    <row r="34" spans="1:23">
      <c r="A34" s="1" t="s">
        <v>175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9">
        <f t="shared" si="1"/>
        <v>0</v>
      </c>
      <c r="L34" s="8"/>
      <c r="M34" s="8">
        <v>16448298000</v>
      </c>
      <c r="N34" s="8"/>
      <c r="O34" s="8">
        <v>0</v>
      </c>
      <c r="P34" s="8"/>
      <c r="Q34" s="8">
        <v>-15553440447</v>
      </c>
      <c r="R34" s="8"/>
      <c r="S34" s="8">
        <f t="shared" si="2"/>
        <v>894857553</v>
      </c>
      <c r="T34" s="8"/>
      <c r="U34" s="9">
        <f t="shared" si="3"/>
        <v>8.0673863594832098E-5</v>
      </c>
      <c r="V34" s="4"/>
      <c r="W34" s="4"/>
    </row>
    <row r="35" spans="1:23">
      <c r="A35" s="1" t="s">
        <v>72</v>
      </c>
      <c r="C35" s="8">
        <v>0</v>
      </c>
      <c r="D35" s="8"/>
      <c r="E35" s="8">
        <v>-2435655763</v>
      </c>
      <c r="F35" s="8"/>
      <c r="G35" s="8">
        <v>0</v>
      </c>
      <c r="H35" s="8"/>
      <c r="I35" s="8">
        <f t="shared" si="0"/>
        <v>-2435655763</v>
      </c>
      <c r="J35" s="8"/>
      <c r="K35" s="9">
        <f t="shared" si="1"/>
        <v>4.1056175133355266E-3</v>
      </c>
      <c r="L35" s="8"/>
      <c r="M35" s="8">
        <v>0</v>
      </c>
      <c r="N35" s="8"/>
      <c r="O35" s="8">
        <v>-2435655763</v>
      </c>
      <c r="P35" s="8"/>
      <c r="Q35" s="8">
        <v>23974154877</v>
      </c>
      <c r="R35" s="8"/>
      <c r="S35" s="8">
        <f t="shared" si="2"/>
        <v>21538499114</v>
      </c>
      <c r="T35" s="8"/>
      <c r="U35" s="9">
        <f t="shared" si="3"/>
        <v>1.9417547896142615E-3</v>
      </c>
      <c r="V35" s="4"/>
      <c r="W35" s="4"/>
    </row>
    <row r="36" spans="1:23">
      <c r="A36" s="1" t="s">
        <v>39</v>
      </c>
      <c r="C36" s="8">
        <v>0</v>
      </c>
      <c r="D36" s="8"/>
      <c r="E36" s="8">
        <v>53571061891</v>
      </c>
      <c r="F36" s="8"/>
      <c r="G36" s="8">
        <v>0</v>
      </c>
      <c r="H36" s="8"/>
      <c r="I36" s="8">
        <f t="shared" si="0"/>
        <v>53571061891</v>
      </c>
      <c r="J36" s="8"/>
      <c r="K36" s="9">
        <f t="shared" si="1"/>
        <v>-9.0301057008469812E-2</v>
      </c>
      <c r="L36" s="8"/>
      <c r="M36" s="8">
        <v>0</v>
      </c>
      <c r="N36" s="8"/>
      <c r="O36" s="8">
        <v>282017775088</v>
      </c>
      <c r="P36" s="8"/>
      <c r="Q36" s="8">
        <v>2211757404</v>
      </c>
      <c r="R36" s="8"/>
      <c r="S36" s="8">
        <f t="shared" si="2"/>
        <v>284229532492</v>
      </c>
      <c r="T36" s="8"/>
      <c r="U36" s="9">
        <f t="shared" si="3"/>
        <v>2.5624072185578911E-2</v>
      </c>
      <c r="V36" s="4"/>
      <c r="W36" s="4"/>
    </row>
    <row r="37" spans="1:23">
      <c r="A37" s="1" t="s">
        <v>25</v>
      </c>
      <c r="C37" s="8">
        <v>0</v>
      </c>
      <c r="D37" s="8"/>
      <c r="E37" s="8">
        <v>44098747701</v>
      </c>
      <c r="F37" s="8"/>
      <c r="G37" s="8">
        <v>0</v>
      </c>
      <c r="H37" s="8"/>
      <c r="I37" s="8">
        <f t="shared" si="0"/>
        <v>44098747701</v>
      </c>
      <c r="J37" s="8"/>
      <c r="K37" s="9">
        <f t="shared" si="1"/>
        <v>-7.4334228025058735E-2</v>
      </c>
      <c r="L37" s="8"/>
      <c r="M37" s="8">
        <v>0</v>
      </c>
      <c r="N37" s="8"/>
      <c r="O37" s="8">
        <v>333110356537</v>
      </c>
      <c r="P37" s="8"/>
      <c r="Q37" s="8">
        <v>42002903683</v>
      </c>
      <c r="R37" s="8"/>
      <c r="S37" s="8">
        <f t="shared" si="2"/>
        <v>375113260220</v>
      </c>
      <c r="T37" s="8"/>
      <c r="U37" s="9">
        <f t="shared" si="3"/>
        <v>3.3817489595018298E-2</v>
      </c>
      <c r="V37" s="4"/>
      <c r="W37" s="4"/>
    </row>
    <row r="38" spans="1:23">
      <c r="A38" s="1" t="s">
        <v>49</v>
      </c>
      <c r="C38" s="8">
        <v>0</v>
      </c>
      <c r="D38" s="8"/>
      <c r="E38" s="8">
        <v>-61863645664</v>
      </c>
      <c r="F38" s="8"/>
      <c r="G38" s="8">
        <v>0</v>
      </c>
      <c r="H38" s="8"/>
      <c r="I38" s="8">
        <f t="shared" si="0"/>
        <v>-61863645664</v>
      </c>
      <c r="J38" s="8"/>
      <c r="K38" s="9">
        <f t="shared" si="1"/>
        <v>0.10427929551262365</v>
      </c>
      <c r="L38" s="8"/>
      <c r="M38" s="8">
        <v>44627893641</v>
      </c>
      <c r="N38" s="8"/>
      <c r="O38" s="8">
        <v>209708049800</v>
      </c>
      <c r="P38" s="8"/>
      <c r="Q38" s="8">
        <v>-56495</v>
      </c>
      <c r="R38" s="8"/>
      <c r="S38" s="8">
        <f t="shared" si="2"/>
        <v>254335886946</v>
      </c>
      <c r="T38" s="8"/>
      <c r="U38" s="9">
        <f t="shared" si="3"/>
        <v>2.2929078021373353E-2</v>
      </c>
      <c r="V38" s="4"/>
      <c r="W38" s="4"/>
    </row>
    <row r="39" spans="1:23">
      <c r="A39" s="1" t="s">
        <v>188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9">
        <f t="shared" si="1"/>
        <v>0</v>
      </c>
      <c r="L39" s="8"/>
      <c r="M39" s="8">
        <v>0</v>
      </c>
      <c r="N39" s="8"/>
      <c r="O39" s="8">
        <v>0</v>
      </c>
      <c r="P39" s="8"/>
      <c r="Q39" s="8">
        <v>-844486610</v>
      </c>
      <c r="R39" s="8"/>
      <c r="S39" s="8">
        <f t="shared" si="2"/>
        <v>-844486610</v>
      </c>
      <c r="T39" s="8"/>
      <c r="U39" s="9">
        <f t="shared" si="3"/>
        <v>-7.6132784882246133E-5</v>
      </c>
      <c r="V39" s="4"/>
      <c r="W39" s="4"/>
    </row>
    <row r="40" spans="1:23">
      <c r="A40" s="1" t="s">
        <v>189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9">
        <f t="shared" si="1"/>
        <v>0</v>
      </c>
      <c r="L40" s="8"/>
      <c r="M40" s="8">
        <v>0</v>
      </c>
      <c r="N40" s="8"/>
      <c r="O40" s="8">
        <v>0</v>
      </c>
      <c r="P40" s="8"/>
      <c r="Q40" s="8">
        <v>647579352</v>
      </c>
      <c r="R40" s="8"/>
      <c r="S40" s="8">
        <f t="shared" si="2"/>
        <v>647579352</v>
      </c>
      <c r="T40" s="8"/>
      <c r="U40" s="9">
        <f t="shared" si="3"/>
        <v>5.8381055325436536E-5</v>
      </c>
      <c r="V40" s="4"/>
      <c r="W40" s="4"/>
    </row>
    <row r="41" spans="1:23">
      <c r="A41" s="1" t="s">
        <v>59</v>
      </c>
      <c r="C41" s="8">
        <v>0</v>
      </c>
      <c r="D41" s="8"/>
      <c r="E41" s="8">
        <v>37461214863</v>
      </c>
      <c r="F41" s="8"/>
      <c r="G41" s="8">
        <v>0</v>
      </c>
      <c r="H41" s="8"/>
      <c r="I41" s="8">
        <f t="shared" si="0"/>
        <v>37461214863</v>
      </c>
      <c r="J41" s="8"/>
      <c r="K41" s="9">
        <f t="shared" si="1"/>
        <v>-6.3145795127847029E-2</v>
      </c>
      <c r="L41" s="8"/>
      <c r="M41" s="8">
        <v>0</v>
      </c>
      <c r="N41" s="8"/>
      <c r="O41" s="8">
        <v>897412219477</v>
      </c>
      <c r="P41" s="8"/>
      <c r="Q41" s="8">
        <v>-3305</v>
      </c>
      <c r="R41" s="8"/>
      <c r="S41" s="8">
        <f t="shared" si="2"/>
        <v>897412216172</v>
      </c>
      <c r="T41" s="8"/>
      <c r="U41" s="9">
        <f t="shared" si="3"/>
        <v>8.0904173488935069E-2</v>
      </c>
      <c r="V41" s="4"/>
      <c r="W41" s="4"/>
    </row>
    <row r="42" spans="1:23">
      <c r="A42" s="1" t="s">
        <v>190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9">
        <f t="shared" si="1"/>
        <v>0</v>
      </c>
      <c r="L42" s="8"/>
      <c r="M42" s="8">
        <v>0</v>
      </c>
      <c r="N42" s="8"/>
      <c r="O42" s="8">
        <v>0</v>
      </c>
      <c r="P42" s="8"/>
      <c r="Q42" s="8">
        <v>-10641565967</v>
      </c>
      <c r="R42" s="8"/>
      <c r="S42" s="8">
        <f t="shared" si="2"/>
        <v>-10641565967</v>
      </c>
      <c r="T42" s="8"/>
      <c r="U42" s="9">
        <f t="shared" si="3"/>
        <v>-9.5936636884727229E-4</v>
      </c>
      <c r="V42" s="4"/>
      <c r="W42" s="4"/>
    </row>
    <row r="43" spans="1:23">
      <c r="A43" s="1" t="s">
        <v>31</v>
      </c>
      <c r="C43" s="8">
        <v>0</v>
      </c>
      <c r="D43" s="8"/>
      <c r="E43" s="8">
        <v>-1331597967</v>
      </c>
      <c r="F43" s="8"/>
      <c r="G43" s="8">
        <v>0</v>
      </c>
      <c r="H43" s="8"/>
      <c r="I43" s="8">
        <f t="shared" si="0"/>
        <v>-1331597967</v>
      </c>
      <c r="J43" s="8"/>
      <c r="K43" s="9">
        <f t="shared" si="1"/>
        <v>2.2445831702027686E-3</v>
      </c>
      <c r="L43" s="8"/>
      <c r="M43" s="8">
        <v>0</v>
      </c>
      <c r="N43" s="8"/>
      <c r="O43" s="8">
        <v>-190590126</v>
      </c>
      <c r="P43" s="8"/>
      <c r="Q43" s="8">
        <v>-20530796600</v>
      </c>
      <c r="R43" s="8"/>
      <c r="S43" s="8">
        <f t="shared" si="2"/>
        <v>-20721386726</v>
      </c>
      <c r="T43" s="8"/>
      <c r="U43" s="9">
        <f t="shared" si="3"/>
        <v>-1.8680898659510878E-3</v>
      </c>
      <c r="V43" s="4"/>
      <c r="W43" s="4"/>
    </row>
    <row r="44" spans="1:23">
      <c r="A44" s="1" t="s">
        <v>191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9">
        <f t="shared" si="1"/>
        <v>0</v>
      </c>
      <c r="L44" s="8"/>
      <c r="M44" s="8">
        <v>0</v>
      </c>
      <c r="N44" s="8"/>
      <c r="O44" s="8">
        <v>0</v>
      </c>
      <c r="P44" s="8"/>
      <c r="Q44" s="8">
        <v>-100916033</v>
      </c>
      <c r="R44" s="8"/>
      <c r="S44" s="8">
        <f t="shared" si="2"/>
        <v>-100916033</v>
      </c>
      <c r="T44" s="8"/>
      <c r="U44" s="9">
        <f t="shared" si="3"/>
        <v>-9.0978572550234419E-6</v>
      </c>
      <c r="V44" s="4"/>
      <c r="W44" s="4"/>
    </row>
    <row r="45" spans="1:23">
      <c r="A45" s="1" t="s">
        <v>192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9">
        <f t="shared" si="1"/>
        <v>0</v>
      </c>
      <c r="L45" s="8"/>
      <c r="M45" s="8">
        <v>0</v>
      </c>
      <c r="N45" s="8"/>
      <c r="O45" s="8">
        <v>0</v>
      </c>
      <c r="P45" s="8"/>
      <c r="Q45" s="8">
        <v>688982978</v>
      </c>
      <c r="R45" s="8"/>
      <c r="S45" s="8">
        <f t="shared" si="2"/>
        <v>688982978</v>
      </c>
      <c r="T45" s="8"/>
      <c r="U45" s="9">
        <f t="shared" si="3"/>
        <v>6.2113705807133313E-5</v>
      </c>
      <c r="V45" s="4"/>
      <c r="W45" s="4"/>
    </row>
    <row r="46" spans="1:23">
      <c r="A46" s="1" t="s">
        <v>51</v>
      </c>
      <c r="C46" s="8">
        <v>10609913504</v>
      </c>
      <c r="D46" s="8"/>
      <c r="E46" s="8">
        <v>-21826225950</v>
      </c>
      <c r="F46" s="8"/>
      <c r="G46" s="8">
        <v>0</v>
      </c>
      <c r="H46" s="8"/>
      <c r="I46" s="8">
        <f t="shared" si="0"/>
        <v>-11216312446</v>
      </c>
      <c r="J46" s="8"/>
      <c r="K46" s="9">
        <f t="shared" si="1"/>
        <v>1.8906566975877222E-2</v>
      </c>
      <c r="L46" s="8"/>
      <c r="M46" s="8">
        <v>10609913504</v>
      </c>
      <c r="N46" s="8"/>
      <c r="O46" s="8">
        <v>60607336312</v>
      </c>
      <c r="P46" s="8"/>
      <c r="Q46" s="8">
        <v>6017347394</v>
      </c>
      <c r="R46" s="8"/>
      <c r="S46" s="8">
        <f t="shared" si="2"/>
        <v>77234597210</v>
      </c>
      <c r="T46" s="8"/>
      <c r="U46" s="9">
        <f t="shared" si="3"/>
        <v>6.9629108445613576E-3</v>
      </c>
      <c r="V46" s="4"/>
      <c r="W46" s="4"/>
    </row>
    <row r="47" spans="1:23">
      <c r="A47" s="1" t="s">
        <v>24</v>
      </c>
      <c r="C47" s="8">
        <v>0</v>
      </c>
      <c r="D47" s="8"/>
      <c r="E47" s="8">
        <v>9224784000</v>
      </c>
      <c r="F47" s="8"/>
      <c r="G47" s="8">
        <v>0</v>
      </c>
      <c r="H47" s="8"/>
      <c r="I47" s="8">
        <f t="shared" si="0"/>
        <v>9224784000</v>
      </c>
      <c r="J47" s="8"/>
      <c r="K47" s="9">
        <f t="shared" si="1"/>
        <v>-1.5549584355257412E-2</v>
      </c>
      <c r="L47" s="8"/>
      <c r="M47" s="8">
        <v>829340206</v>
      </c>
      <c r="N47" s="8"/>
      <c r="O47" s="8">
        <v>57674683802</v>
      </c>
      <c r="P47" s="8"/>
      <c r="Q47" s="8">
        <v>11051010495</v>
      </c>
      <c r="R47" s="8"/>
      <c r="S47" s="8">
        <f t="shared" si="2"/>
        <v>69555034503</v>
      </c>
      <c r="T47" s="8"/>
      <c r="U47" s="9">
        <f t="shared" si="3"/>
        <v>6.2705771963561469E-3</v>
      </c>
      <c r="V47" s="4"/>
      <c r="W47" s="4"/>
    </row>
    <row r="48" spans="1:23">
      <c r="A48" s="1" t="s">
        <v>193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9">
        <f t="shared" si="1"/>
        <v>0</v>
      </c>
      <c r="L48" s="8"/>
      <c r="M48" s="8">
        <v>0</v>
      </c>
      <c r="N48" s="8"/>
      <c r="O48" s="8">
        <v>0</v>
      </c>
      <c r="P48" s="8"/>
      <c r="Q48" s="8">
        <v>-26520</v>
      </c>
      <c r="R48" s="8"/>
      <c r="S48" s="8">
        <f t="shared" si="2"/>
        <v>-26520</v>
      </c>
      <c r="T48" s="8"/>
      <c r="U48" s="9">
        <f t="shared" si="3"/>
        <v>-2.3908507620708958E-9</v>
      </c>
      <c r="V48" s="4"/>
      <c r="W48" s="4"/>
    </row>
    <row r="49" spans="1:23">
      <c r="A49" s="1" t="s">
        <v>194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9">
        <f t="shared" si="1"/>
        <v>0</v>
      </c>
      <c r="L49" s="8"/>
      <c r="M49" s="8">
        <v>0</v>
      </c>
      <c r="N49" s="8"/>
      <c r="O49" s="8">
        <v>0</v>
      </c>
      <c r="P49" s="8"/>
      <c r="Q49" s="8">
        <v>26262966685</v>
      </c>
      <c r="R49" s="8"/>
      <c r="S49" s="8">
        <f t="shared" si="2"/>
        <v>26262966685</v>
      </c>
      <c r="T49" s="8"/>
      <c r="U49" s="9">
        <f t="shared" si="3"/>
        <v>2.3676785035096079E-3</v>
      </c>
      <c r="V49" s="4"/>
      <c r="W49" s="4"/>
    </row>
    <row r="50" spans="1:23">
      <c r="A50" s="1" t="s">
        <v>55</v>
      </c>
      <c r="C50" s="8">
        <v>2059681040</v>
      </c>
      <c r="D50" s="8"/>
      <c r="E50" s="8">
        <v>5570699719</v>
      </c>
      <c r="F50" s="8"/>
      <c r="G50" s="8">
        <v>0</v>
      </c>
      <c r="H50" s="8"/>
      <c r="I50" s="8">
        <f t="shared" si="0"/>
        <v>7630380759</v>
      </c>
      <c r="J50" s="8"/>
      <c r="K50" s="9">
        <f t="shared" si="1"/>
        <v>-1.2862008397682111E-2</v>
      </c>
      <c r="L50" s="8"/>
      <c r="M50" s="8">
        <v>2059681040</v>
      </c>
      <c r="N50" s="8"/>
      <c r="O50" s="8">
        <v>67584831521</v>
      </c>
      <c r="P50" s="8"/>
      <c r="Q50" s="8">
        <v>-3449</v>
      </c>
      <c r="R50" s="8"/>
      <c r="S50" s="8">
        <f t="shared" si="2"/>
        <v>69644509112</v>
      </c>
      <c r="T50" s="8"/>
      <c r="U50" s="9">
        <f t="shared" si="3"/>
        <v>6.278643577846103E-3</v>
      </c>
      <c r="V50" s="4"/>
      <c r="W50" s="4"/>
    </row>
    <row r="51" spans="1:23">
      <c r="A51" s="1" t="s">
        <v>63</v>
      </c>
      <c r="C51" s="8">
        <v>0</v>
      </c>
      <c r="D51" s="8"/>
      <c r="E51" s="8">
        <v>-1407835837</v>
      </c>
      <c r="F51" s="8"/>
      <c r="G51" s="8">
        <v>0</v>
      </c>
      <c r="H51" s="8"/>
      <c r="I51" s="8">
        <f t="shared" si="0"/>
        <v>-1407835837</v>
      </c>
      <c r="J51" s="8"/>
      <c r="K51" s="9">
        <f t="shared" si="1"/>
        <v>2.3730921077161184E-3</v>
      </c>
      <c r="L51" s="8"/>
      <c r="M51" s="8">
        <v>15148303267</v>
      </c>
      <c r="N51" s="8"/>
      <c r="O51" s="8">
        <v>94719195149</v>
      </c>
      <c r="P51" s="8"/>
      <c r="Q51" s="8">
        <v>0</v>
      </c>
      <c r="R51" s="8"/>
      <c r="S51" s="8">
        <f t="shared" si="2"/>
        <v>109867498416</v>
      </c>
      <c r="T51" s="8"/>
      <c r="U51" s="9">
        <f t="shared" si="3"/>
        <v>9.9048564221235497E-3</v>
      </c>
      <c r="V51" s="4"/>
      <c r="W51" s="4"/>
    </row>
    <row r="52" spans="1:23">
      <c r="A52" s="1" t="s">
        <v>46</v>
      </c>
      <c r="C52" s="8">
        <v>45738051107</v>
      </c>
      <c r="D52" s="8"/>
      <c r="E52" s="8">
        <v>-98231114624</v>
      </c>
      <c r="F52" s="8"/>
      <c r="G52" s="8">
        <v>0</v>
      </c>
      <c r="H52" s="8"/>
      <c r="I52" s="8">
        <f t="shared" si="0"/>
        <v>-52493063517</v>
      </c>
      <c r="J52" s="8"/>
      <c r="K52" s="9">
        <f t="shared" si="1"/>
        <v>8.8483949241898438E-2</v>
      </c>
      <c r="L52" s="8"/>
      <c r="M52" s="8">
        <v>45738051107</v>
      </c>
      <c r="N52" s="8"/>
      <c r="O52" s="8">
        <v>192049490604</v>
      </c>
      <c r="P52" s="8"/>
      <c r="Q52" s="8">
        <v>0</v>
      </c>
      <c r="R52" s="8"/>
      <c r="S52" s="8">
        <f t="shared" si="2"/>
        <v>237787541711</v>
      </c>
      <c r="T52" s="8"/>
      <c r="U52" s="9">
        <f t="shared" si="3"/>
        <v>2.1437199295275617E-2</v>
      </c>
      <c r="V52" s="4"/>
      <c r="W52" s="4"/>
    </row>
    <row r="53" spans="1:23">
      <c r="A53" s="1" t="s">
        <v>62</v>
      </c>
      <c r="C53" s="8">
        <v>0</v>
      </c>
      <c r="D53" s="8"/>
      <c r="E53" s="8">
        <v>-207414997929</v>
      </c>
      <c r="F53" s="8"/>
      <c r="G53" s="8">
        <v>0</v>
      </c>
      <c r="H53" s="8"/>
      <c r="I53" s="8">
        <f t="shared" si="0"/>
        <v>-207414997929</v>
      </c>
      <c r="J53" s="8"/>
      <c r="K53" s="9">
        <f t="shared" si="1"/>
        <v>0.34962520605821523</v>
      </c>
      <c r="L53" s="8"/>
      <c r="M53" s="8">
        <v>240214034100</v>
      </c>
      <c r="N53" s="8"/>
      <c r="O53" s="8">
        <v>382055616956</v>
      </c>
      <c r="P53" s="8"/>
      <c r="Q53" s="8">
        <v>0</v>
      </c>
      <c r="R53" s="8"/>
      <c r="S53" s="8">
        <f t="shared" si="2"/>
        <v>622269651056</v>
      </c>
      <c r="T53" s="8"/>
      <c r="U53" s="9">
        <f t="shared" si="3"/>
        <v>5.609931634392263E-2</v>
      </c>
      <c r="V53" s="4"/>
      <c r="W53" s="4"/>
    </row>
    <row r="54" spans="1:23">
      <c r="A54" s="1" t="s">
        <v>71</v>
      </c>
      <c r="C54" s="8">
        <v>0</v>
      </c>
      <c r="D54" s="8"/>
      <c r="E54" s="8">
        <v>65974338723</v>
      </c>
      <c r="F54" s="8"/>
      <c r="G54" s="8">
        <v>0</v>
      </c>
      <c r="H54" s="8"/>
      <c r="I54" s="8">
        <f t="shared" si="0"/>
        <v>65974338723</v>
      </c>
      <c r="J54" s="8"/>
      <c r="K54" s="9">
        <f t="shared" si="1"/>
        <v>-0.1112084082679458</v>
      </c>
      <c r="L54" s="8"/>
      <c r="M54" s="8">
        <v>25119682147</v>
      </c>
      <c r="N54" s="8"/>
      <c r="O54" s="8">
        <v>226761584756</v>
      </c>
      <c r="P54" s="8"/>
      <c r="Q54" s="8">
        <v>0</v>
      </c>
      <c r="R54" s="8"/>
      <c r="S54" s="8">
        <f t="shared" si="2"/>
        <v>251881266903</v>
      </c>
      <c r="T54" s="8"/>
      <c r="U54" s="9">
        <f t="shared" si="3"/>
        <v>2.2707787289834854E-2</v>
      </c>
      <c r="V54" s="4"/>
      <c r="W54" s="4"/>
    </row>
    <row r="55" spans="1:23">
      <c r="A55" s="1" t="s">
        <v>65</v>
      </c>
      <c r="C55" s="8">
        <v>0</v>
      </c>
      <c r="D55" s="8"/>
      <c r="E55" s="8">
        <v>-39927935792</v>
      </c>
      <c r="F55" s="8"/>
      <c r="G55" s="8">
        <v>0</v>
      </c>
      <c r="H55" s="8"/>
      <c r="I55" s="8">
        <f t="shared" si="0"/>
        <v>-39927935792</v>
      </c>
      <c r="J55" s="8"/>
      <c r="K55" s="9">
        <f t="shared" si="1"/>
        <v>6.7303777056352279E-2</v>
      </c>
      <c r="L55" s="8"/>
      <c r="M55" s="8">
        <v>12277601156</v>
      </c>
      <c r="N55" s="8"/>
      <c r="O55" s="8">
        <v>225574179313</v>
      </c>
      <c r="P55" s="8"/>
      <c r="Q55" s="8">
        <v>0</v>
      </c>
      <c r="R55" s="8"/>
      <c r="S55" s="8">
        <f t="shared" si="2"/>
        <v>237851780469</v>
      </c>
      <c r="T55" s="8"/>
      <c r="U55" s="9">
        <f t="shared" si="3"/>
        <v>2.1442990595559128E-2</v>
      </c>
      <c r="V55" s="4"/>
      <c r="W55" s="4"/>
    </row>
    <row r="56" spans="1:23">
      <c r="A56" s="1" t="s">
        <v>45</v>
      </c>
      <c r="C56" s="8">
        <v>27317014773</v>
      </c>
      <c r="D56" s="8"/>
      <c r="E56" s="8">
        <v>-8150807310</v>
      </c>
      <c r="F56" s="8"/>
      <c r="G56" s="8">
        <v>0</v>
      </c>
      <c r="H56" s="8"/>
      <c r="I56" s="8">
        <f t="shared" si="0"/>
        <v>19166207463</v>
      </c>
      <c r="J56" s="8"/>
      <c r="K56" s="9">
        <f t="shared" si="1"/>
        <v>-3.2307158597565284E-2</v>
      </c>
      <c r="L56" s="8"/>
      <c r="M56" s="8">
        <v>27317014773</v>
      </c>
      <c r="N56" s="8"/>
      <c r="O56" s="8">
        <v>141404712807</v>
      </c>
      <c r="P56" s="8"/>
      <c r="Q56" s="8">
        <v>0</v>
      </c>
      <c r="R56" s="8"/>
      <c r="S56" s="8">
        <f t="shared" si="2"/>
        <v>168721727580</v>
      </c>
      <c r="T56" s="8"/>
      <c r="U56" s="9">
        <f t="shared" si="3"/>
        <v>1.5210726657713466E-2</v>
      </c>
      <c r="V56" s="4"/>
      <c r="W56" s="4"/>
    </row>
    <row r="57" spans="1:23">
      <c r="A57" s="1" t="s">
        <v>35</v>
      </c>
      <c r="C57" s="8">
        <v>0</v>
      </c>
      <c r="D57" s="8"/>
      <c r="E57" s="8">
        <v>-10576692000</v>
      </c>
      <c r="F57" s="8"/>
      <c r="G57" s="8">
        <v>0</v>
      </c>
      <c r="H57" s="8"/>
      <c r="I57" s="8">
        <f t="shared" si="0"/>
        <v>-10576692000</v>
      </c>
      <c r="J57" s="8"/>
      <c r="K57" s="9">
        <f t="shared" si="1"/>
        <v>1.7828402752148583E-2</v>
      </c>
      <c r="L57" s="8"/>
      <c r="M57" s="8">
        <v>27000000000</v>
      </c>
      <c r="N57" s="8"/>
      <c r="O57" s="8">
        <v>139300348164</v>
      </c>
      <c r="P57" s="8"/>
      <c r="Q57" s="8">
        <v>0</v>
      </c>
      <c r="R57" s="8"/>
      <c r="S57" s="8">
        <f t="shared" si="2"/>
        <v>166300348164</v>
      </c>
      <c r="T57" s="8"/>
      <c r="U57" s="9">
        <f t="shared" si="3"/>
        <v>1.4992432659900254E-2</v>
      </c>
      <c r="V57" s="4"/>
      <c r="W57" s="4"/>
    </row>
    <row r="58" spans="1:23">
      <c r="A58" s="1" t="s">
        <v>69</v>
      </c>
      <c r="C58" s="8">
        <v>0</v>
      </c>
      <c r="D58" s="8"/>
      <c r="E58" s="8">
        <v>-28862932125</v>
      </c>
      <c r="F58" s="8"/>
      <c r="G58" s="8">
        <v>0</v>
      </c>
      <c r="H58" s="8"/>
      <c r="I58" s="8">
        <f t="shared" si="0"/>
        <v>-28862932125</v>
      </c>
      <c r="J58" s="8"/>
      <c r="K58" s="9">
        <f t="shared" si="1"/>
        <v>4.8652260889551081E-2</v>
      </c>
      <c r="L58" s="8"/>
      <c r="M58" s="8">
        <v>0</v>
      </c>
      <c r="N58" s="8"/>
      <c r="O58" s="8">
        <v>-28979264925</v>
      </c>
      <c r="P58" s="8"/>
      <c r="Q58" s="8">
        <v>0</v>
      </c>
      <c r="R58" s="8"/>
      <c r="S58" s="8">
        <f t="shared" si="2"/>
        <v>-28979264925</v>
      </c>
      <c r="T58" s="8"/>
      <c r="U58" s="9">
        <f t="shared" si="3"/>
        <v>-2.6125602424657102E-3</v>
      </c>
      <c r="V58" s="4"/>
      <c r="W58" s="4"/>
    </row>
    <row r="59" spans="1:23">
      <c r="A59" s="1" t="s">
        <v>15</v>
      </c>
      <c r="C59" s="8">
        <v>0</v>
      </c>
      <c r="D59" s="8"/>
      <c r="E59" s="8">
        <v>8588592000</v>
      </c>
      <c r="F59" s="8"/>
      <c r="G59" s="8">
        <v>0</v>
      </c>
      <c r="H59" s="8"/>
      <c r="I59" s="8">
        <f t="shared" si="0"/>
        <v>8588592000</v>
      </c>
      <c r="J59" s="8"/>
      <c r="K59" s="9">
        <f t="shared" si="1"/>
        <v>-1.4477199227308625E-2</v>
      </c>
      <c r="L59" s="8"/>
      <c r="M59" s="8">
        <v>0</v>
      </c>
      <c r="N59" s="8"/>
      <c r="O59" s="8">
        <v>36853278341</v>
      </c>
      <c r="P59" s="8"/>
      <c r="Q59" s="8">
        <v>0</v>
      </c>
      <c r="R59" s="8"/>
      <c r="S59" s="8">
        <f t="shared" si="2"/>
        <v>36853278341</v>
      </c>
      <c r="T59" s="8"/>
      <c r="U59" s="9">
        <f t="shared" si="3"/>
        <v>3.3224241555954259E-3</v>
      </c>
      <c r="V59" s="4"/>
      <c r="W59" s="4"/>
    </row>
    <row r="60" spans="1:23">
      <c r="A60" s="1" t="s">
        <v>53</v>
      </c>
      <c r="C60" s="8">
        <v>0</v>
      </c>
      <c r="D60" s="8"/>
      <c r="E60" s="8">
        <v>-32417113816</v>
      </c>
      <c r="F60" s="8"/>
      <c r="G60" s="8">
        <v>0</v>
      </c>
      <c r="H60" s="8"/>
      <c r="I60" s="8">
        <f t="shared" si="0"/>
        <v>-32417113816</v>
      </c>
      <c r="J60" s="8"/>
      <c r="K60" s="9">
        <f t="shared" si="1"/>
        <v>5.4643300681714878E-2</v>
      </c>
      <c r="L60" s="8"/>
      <c r="M60" s="8">
        <v>0</v>
      </c>
      <c r="N60" s="8"/>
      <c r="O60" s="8">
        <v>144271447575</v>
      </c>
      <c r="P60" s="8"/>
      <c r="Q60" s="8">
        <v>0</v>
      </c>
      <c r="R60" s="8"/>
      <c r="S60" s="8">
        <f t="shared" si="2"/>
        <v>144271447575</v>
      </c>
      <c r="T60" s="8"/>
      <c r="U60" s="9">
        <f t="shared" si="3"/>
        <v>1.3006466831815991E-2</v>
      </c>
      <c r="V60" s="4"/>
      <c r="W60" s="4"/>
    </row>
    <row r="61" spans="1:23">
      <c r="A61" s="1" t="s">
        <v>36</v>
      </c>
      <c r="C61" s="8">
        <v>0</v>
      </c>
      <c r="D61" s="8"/>
      <c r="E61" s="8">
        <v>-19548179882</v>
      </c>
      <c r="F61" s="8"/>
      <c r="G61" s="8">
        <v>0</v>
      </c>
      <c r="H61" s="8"/>
      <c r="I61" s="8">
        <f t="shared" si="0"/>
        <v>-19548179882</v>
      </c>
      <c r="J61" s="8"/>
      <c r="K61" s="9">
        <f t="shared" si="1"/>
        <v>3.2951023250723799E-2</v>
      </c>
      <c r="L61" s="8"/>
      <c r="M61" s="8">
        <v>0</v>
      </c>
      <c r="N61" s="8"/>
      <c r="O61" s="8">
        <v>119117525034</v>
      </c>
      <c r="P61" s="8"/>
      <c r="Q61" s="8">
        <v>0</v>
      </c>
      <c r="R61" s="8"/>
      <c r="S61" s="8">
        <f t="shared" si="2"/>
        <v>119117525034</v>
      </c>
      <c r="T61" s="8"/>
      <c r="U61" s="9">
        <f t="shared" si="3"/>
        <v>1.0738771700736725E-2</v>
      </c>
      <c r="V61" s="4"/>
      <c r="W61" s="4"/>
    </row>
    <row r="62" spans="1:23">
      <c r="A62" s="1" t="s">
        <v>42</v>
      </c>
      <c r="C62" s="8">
        <v>0</v>
      </c>
      <c r="D62" s="8"/>
      <c r="E62" s="8">
        <v>19285253260</v>
      </c>
      <c r="F62" s="8"/>
      <c r="G62" s="8">
        <v>0</v>
      </c>
      <c r="H62" s="8"/>
      <c r="I62" s="8">
        <f t="shared" si="0"/>
        <v>19285253260</v>
      </c>
      <c r="J62" s="8"/>
      <c r="K62" s="9">
        <f t="shared" si="1"/>
        <v>-3.2507825915368098E-2</v>
      </c>
      <c r="L62" s="8"/>
      <c r="M62" s="8">
        <v>0</v>
      </c>
      <c r="N62" s="8"/>
      <c r="O62" s="8">
        <v>380724878513</v>
      </c>
      <c r="P62" s="8"/>
      <c r="Q62" s="8">
        <v>0</v>
      </c>
      <c r="R62" s="8"/>
      <c r="S62" s="8">
        <f t="shared" si="2"/>
        <v>380724878513</v>
      </c>
      <c r="T62" s="8"/>
      <c r="U62" s="9">
        <f t="shared" si="3"/>
        <v>3.4323392380548844E-2</v>
      </c>
      <c r="V62" s="4"/>
      <c r="W62" s="4"/>
    </row>
    <row r="63" spans="1:23">
      <c r="A63" s="1" t="s">
        <v>26</v>
      </c>
      <c r="C63" s="8">
        <v>0</v>
      </c>
      <c r="D63" s="8"/>
      <c r="E63" s="8">
        <v>1441217003</v>
      </c>
      <c r="F63" s="8"/>
      <c r="G63" s="8">
        <v>0</v>
      </c>
      <c r="H63" s="8"/>
      <c r="I63" s="8">
        <f t="shared" si="0"/>
        <v>1441217003</v>
      </c>
      <c r="J63" s="8"/>
      <c r="K63" s="9">
        <f t="shared" si="1"/>
        <v>-2.4293604449036176E-3</v>
      </c>
      <c r="L63" s="8"/>
      <c r="M63" s="8">
        <v>0</v>
      </c>
      <c r="N63" s="8"/>
      <c r="O63" s="8">
        <v>2876416553</v>
      </c>
      <c r="P63" s="8"/>
      <c r="Q63" s="8">
        <v>0</v>
      </c>
      <c r="R63" s="8"/>
      <c r="S63" s="8">
        <f t="shared" si="2"/>
        <v>2876416553</v>
      </c>
      <c r="T63" s="8"/>
      <c r="U63" s="9">
        <f t="shared" si="3"/>
        <v>2.5931684418451694E-4</v>
      </c>
      <c r="V63" s="4"/>
      <c r="W63" s="4"/>
    </row>
    <row r="64" spans="1:23">
      <c r="A64" s="1" t="s">
        <v>44</v>
      </c>
      <c r="C64" s="8">
        <v>0</v>
      </c>
      <c r="D64" s="8"/>
      <c r="E64" s="8">
        <v>84301942280</v>
      </c>
      <c r="F64" s="8"/>
      <c r="G64" s="8">
        <v>0</v>
      </c>
      <c r="H64" s="8"/>
      <c r="I64" s="8">
        <f t="shared" si="0"/>
        <v>84301942280</v>
      </c>
      <c r="J64" s="8"/>
      <c r="K64" s="9">
        <f t="shared" si="1"/>
        <v>-0.14210198989969861</v>
      </c>
      <c r="L64" s="8"/>
      <c r="M64" s="8">
        <v>0</v>
      </c>
      <c r="N64" s="8"/>
      <c r="O64" s="8">
        <v>393027149738</v>
      </c>
      <c r="P64" s="8"/>
      <c r="Q64" s="8">
        <v>0</v>
      </c>
      <c r="R64" s="8"/>
      <c r="S64" s="8">
        <f t="shared" si="2"/>
        <v>393027149738</v>
      </c>
      <c r="T64" s="8"/>
      <c r="U64" s="9">
        <f t="shared" si="3"/>
        <v>3.543247588482841E-2</v>
      </c>
      <c r="V64" s="4"/>
      <c r="W64" s="4"/>
    </row>
    <row r="65" spans="1:23">
      <c r="A65" s="1" t="s">
        <v>73</v>
      </c>
      <c r="C65" s="8">
        <v>0</v>
      </c>
      <c r="D65" s="8"/>
      <c r="E65" s="8">
        <v>43058183</v>
      </c>
      <c r="F65" s="8"/>
      <c r="G65" s="8">
        <v>0</v>
      </c>
      <c r="H65" s="8"/>
      <c r="I65" s="8">
        <f t="shared" si="0"/>
        <v>43058183</v>
      </c>
      <c r="J65" s="8"/>
      <c r="K65" s="9">
        <f t="shared" si="1"/>
        <v>-7.2580219628189739E-5</v>
      </c>
      <c r="L65" s="8"/>
      <c r="M65" s="8">
        <v>0</v>
      </c>
      <c r="N65" s="8"/>
      <c r="O65" s="8">
        <v>43058183</v>
      </c>
      <c r="P65" s="8"/>
      <c r="Q65" s="8">
        <v>0</v>
      </c>
      <c r="R65" s="8"/>
      <c r="S65" s="8">
        <f t="shared" si="2"/>
        <v>43058183</v>
      </c>
      <c r="T65" s="8"/>
      <c r="U65" s="9">
        <f t="shared" si="3"/>
        <v>3.8818133348015872E-6</v>
      </c>
      <c r="V65" s="4"/>
      <c r="W65" s="4"/>
    </row>
    <row r="66" spans="1:23">
      <c r="A66" s="1" t="s">
        <v>70</v>
      </c>
      <c r="C66" s="8">
        <v>0</v>
      </c>
      <c r="D66" s="8"/>
      <c r="E66" s="8">
        <v>-49145832000</v>
      </c>
      <c r="F66" s="8"/>
      <c r="G66" s="8">
        <v>0</v>
      </c>
      <c r="H66" s="8"/>
      <c r="I66" s="8">
        <f t="shared" si="0"/>
        <v>-49145832000</v>
      </c>
      <c r="J66" s="8"/>
      <c r="K66" s="9">
        <f t="shared" si="1"/>
        <v>8.2841751134043795E-2</v>
      </c>
      <c r="L66" s="8"/>
      <c r="M66" s="8">
        <v>0</v>
      </c>
      <c r="N66" s="8"/>
      <c r="O66" s="8">
        <v>154278134113</v>
      </c>
      <c r="P66" s="8"/>
      <c r="Q66" s="8">
        <v>0</v>
      </c>
      <c r="R66" s="8"/>
      <c r="S66" s="8">
        <f t="shared" si="2"/>
        <v>154278134113</v>
      </c>
      <c r="T66" s="8"/>
      <c r="U66" s="9">
        <f t="shared" si="3"/>
        <v>1.3908597078240647E-2</v>
      </c>
      <c r="V66" s="4"/>
      <c r="W66" s="4"/>
    </row>
    <row r="67" spans="1:23">
      <c r="A67" s="1" t="s">
        <v>47</v>
      </c>
      <c r="C67" s="8">
        <v>0</v>
      </c>
      <c r="D67" s="8"/>
      <c r="E67" s="8">
        <v>-1231525276</v>
      </c>
      <c r="F67" s="8"/>
      <c r="G67" s="8">
        <v>0</v>
      </c>
      <c r="H67" s="8"/>
      <c r="I67" s="8">
        <f t="shared" si="0"/>
        <v>-1231525276</v>
      </c>
      <c r="J67" s="8"/>
      <c r="K67" s="9">
        <f t="shared" si="1"/>
        <v>2.0758975131334964E-3</v>
      </c>
      <c r="L67" s="8"/>
      <c r="M67" s="8">
        <v>0</v>
      </c>
      <c r="N67" s="8"/>
      <c r="O67" s="8">
        <v>-992215469</v>
      </c>
      <c r="P67" s="8"/>
      <c r="Q67" s="8">
        <v>0</v>
      </c>
      <c r="R67" s="8"/>
      <c r="S67" s="8">
        <f t="shared" si="2"/>
        <v>-992215469</v>
      </c>
      <c r="T67" s="8"/>
      <c r="U67" s="9">
        <f t="shared" si="3"/>
        <v>-8.9450946840014385E-5</v>
      </c>
      <c r="V67" s="4"/>
      <c r="W67" s="4"/>
    </row>
    <row r="68" spans="1:23">
      <c r="A68" s="1" t="s">
        <v>56</v>
      </c>
      <c r="C68" s="8">
        <v>0</v>
      </c>
      <c r="D68" s="8"/>
      <c r="E68" s="8">
        <v>25184025225</v>
      </c>
      <c r="F68" s="8"/>
      <c r="G68" s="8">
        <v>0</v>
      </c>
      <c r="H68" s="8"/>
      <c r="I68" s="8">
        <f t="shared" si="0"/>
        <v>25184025225</v>
      </c>
      <c r="J68" s="8"/>
      <c r="K68" s="9">
        <f t="shared" si="1"/>
        <v>-4.2450980385130753E-2</v>
      </c>
      <c r="L68" s="8"/>
      <c r="M68" s="8">
        <v>0</v>
      </c>
      <c r="N68" s="8"/>
      <c r="O68" s="8">
        <v>124023337843</v>
      </c>
      <c r="P68" s="8"/>
      <c r="Q68" s="8">
        <v>0</v>
      </c>
      <c r="R68" s="8"/>
      <c r="S68" s="8">
        <f t="shared" si="2"/>
        <v>124023337843</v>
      </c>
      <c r="T68" s="8"/>
      <c r="U68" s="9">
        <f t="shared" si="3"/>
        <v>1.1181044185388867E-2</v>
      </c>
      <c r="V68" s="4"/>
      <c r="W68" s="4"/>
    </row>
    <row r="69" spans="1:23">
      <c r="A69" s="1" t="s">
        <v>68</v>
      </c>
      <c r="C69" s="8">
        <v>0</v>
      </c>
      <c r="D69" s="8"/>
      <c r="E69" s="8">
        <v>-12931627676</v>
      </c>
      <c r="F69" s="8"/>
      <c r="G69" s="8">
        <v>0</v>
      </c>
      <c r="H69" s="8"/>
      <c r="I69" s="8">
        <f t="shared" si="0"/>
        <v>-12931627676</v>
      </c>
      <c r="J69" s="8"/>
      <c r="K69" s="9">
        <f t="shared" si="1"/>
        <v>2.1797955962843507E-2</v>
      </c>
      <c r="L69" s="8"/>
      <c r="M69" s="8">
        <v>0</v>
      </c>
      <c r="N69" s="8"/>
      <c r="O69" s="8">
        <v>-14067096476</v>
      </c>
      <c r="P69" s="8"/>
      <c r="Q69" s="8">
        <v>0</v>
      </c>
      <c r="R69" s="8"/>
      <c r="S69" s="8">
        <f t="shared" si="2"/>
        <v>-14067096476</v>
      </c>
      <c r="T69" s="8"/>
      <c r="U69" s="9">
        <f t="shared" si="3"/>
        <v>-1.2681873427514863E-3</v>
      </c>
      <c r="V69" s="4"/>
      <c r="W69" s="4"/>
    </row>
    <row r="70" spans="1:23">
      <c r="A70" s="1" t="s">
        <v>54</v>
      </c>
      <c r="C70" s="8">
        <v>0</v>
      </c>
      <c r="D70" s="8"/>
      <c r="E70" s="8">
        <v>-22524228392</v>
      </c>
      <c r="F70" s="8"/>
      <c r="G70" s="8">
        <v>0</v>
      </c>
      <c r="H70" s="8"/>
      <c r="I70" s="8">
        <f t="shared" si="0"/>
        <v>-22524228392</v>
      </c>
      <c r="J70" s="8"/>
      <c r="K70" s="9">
        <f t="shared" si="1"/>
        <v>3.7967543675655496E-2</v>
      </c>
      <c r="L70" s="8"/>
      <c r="M70" s="8">
        <v>0</v>
      </c>
      <c r="N70" s="8"/>
      <c r="O70" s="8">
        <v>11118693562</v>
      </c>
      <c r="P70" s="8"/>
      <c r="Q70" s="8">
        <v>0</v>
      </c>
      <c r="R70" s="8"/>
      <c r="S70" s="8">
        <f t="shared" si="2"/>
        <v>11118693562</v>
      </c>
      <c r="T70" s="8"/>
      <c r="U70" s="9">
        <f t="shared" si="3"/>
        <v>1.0023807306161563E-3</v>
      </c>
      <c r="V70" s="4"/>
      <c r="W70" s="4"/>
    </row>
    <row r="71" spans="1:23">
      <c r="A71" s="1" t="s">
        <v>74</v>
      </c>
      <c r="C71" s="8">
        <v>0</v>
      </c>
      <c r="D71" s="8"/>
      <c r="E71" s="8">
        <v>-3361816637</v>
      </c>
      <c r="F71" s="8"/>
      <c r="G71" s="8">
        <v>0</v>
      </c>
      <c r="H71" s="8"/>
      <c r="I71" s="8">
        <f t="shared" ref="I71:I79" si="4">G71+E71+C71</f>
        <v>-3361816637</v>
      </c>
      <c r="J71" s="8"/>
      <c r="K71" s="9">
        <f t="shared" si="1"/>
        <v>5.6667832421809861E-3</v>
      </c>
      <c r="L71" s="8"/>
      <c r="M71" s="8">
        <v>0</v>
      </c>
      <c r="N71" s="8"/>
      <c r="O71" s="8">
        <v>-3361816637</v>
      </c>
      <c r="P71" s="8"/>
      <c r="Q71" s="8">
        <v>0</v>
      </c>
      <c r="R71" s="8"/>
      <c r="S71" s="8">
        <f t="shared" ref="S71:S79" si="5">Q71+O71+M71</f>
        <v>-3361816637</v>
      </c>
      <c r="T71" s="8"/>
      <c r="U71" s="9">
        <f t="shared" si="3"/>
        <v>-3.0307699353371293E-4</v>
      </c>
      <c r="V71" s="4"/>
      <c r="W71" s="4"/>
    </row>
    <row r="72" spans="1:23">
      <c r="A72" s="1" t="s">
        <v>16</v>
      </c>
      <c r="C72" s="8">
        <v>0</v>
      </c>
      <c r="D72" s="8"/>
      <c r="E72" s="8">
        <v>13285478250</v>
      </c>
      <c r="F72" s="8"/>
      <c r="G72" s="8">
        <v>0</v>
      </c>
      <c r="H72" s="8"/>
      <c r="I72" s="8">
        <f t="shared" si="4"/>
        <v>13285478250</v>
      </c>
      <c r="J72" s="8"/>
      <c r="K72" s="9">
        <f t="shared" si="1"/>
        <v>-2.2394417554743029E-2</v>
      </c>
      <c r="L72" s="8"/>
      <c r="M72" s="8">
        <v>0</v>
      </c>
      <c r="N72" s="8"/>
      <c r="O72" s="8">
        <v>69926447250</v>
      </c>
      <c r="P72" s="8"/>
      <c r="Q72" s="8">
        <v>0</v>
      </c>
      <c r="R72" s="8"/>
      <c r="S72" s="8">
        <f t="shared" si="5"/>
        <v>69926447250</v>
      </c>
      <c r="T72" s="8"/>
      <c r="U72" s="9">
        <f t="shared" si="3"/>
        <v>6.3040610745314033E-3</v>
      </c>
      <c r="V72" s="4"/>
      <c r="W72" s="4"/>
    </row>
    <row r="73" spans="1:23">
      <c r="A73" s="1" t="s">
        <v>64</v>
      </c>
      <c r="C73" s="8">
        <v>0</v>
      </c>
      <c r="D73" s="8"/>
      <c r="E73" s="8">
        <v>-55529910705</v>
      </c>
      <c r="F73" s="8"/>
      <c r="G73" s="8">
        <v>0</v>
      </c>
      <c r="H73" s="8"/>
      <c r="I73" s="8">
        <f t="shared" si="4"/>
        <v>-55529910705</v>
      </c>
      <c r="J73" s="8"/>
      <c r="K73" s="9">
        <f t="shared" ref="K73:K79" si="6">I73/$I$80</f>
        <v>9.3602953819548418E-2</v>
      </c>
      <c r="L73" s="8"/>
      <c r="M73" s="8">
        <v>0</v>
      </c>
      <c r="N73" s="8"/>
      <c r="O73" s="8">
        <v>170852401614</v>
      </c>
      <c r="P73" s="8"/>
      <c r="Q73" s="8">
        <v>0</v>
      </c>
      <c r="R73" s="8"/>
      <c r="S73" s="8">
        <f t="shared" si="5"/>
        <v>170852401614</v>
      </c>
      <c r="T73" s="8"/>
      <c r="U73" s="9">
        <f t="shared" ref="U73:U79" si="7">S73/$S$80</f>
        <v>1.5402812767740373E-2</v>
      </c>
      <c r="V73" s="4"/>
      <c r="W73" s="4"/>
    </row>
    <row r="74" spans="1:23">
      <c r="A74" s="1" t="s">
        <v>57</v>
      </c>
      <c r="C74" s="8">
        <v>0</v>
      </c>
      <c r="D74" s="8"/>
      <c r="E74" s="8">
        <v>-16412389921</v>
      </c>
      <c r="F74" s="8"/>
      <c r="G74" s="8">
        <v>0</v>
      </c>
      <c r="H74" s="8"/>
      <c r="I74" s="8">
        <f t="shared" si="4"/>
        <v>-16412389921</v>
      </c>
      <c r="J74" s="8"/>
      <c r="K74" s="9">
        <f t="shared" si="6"/>
        <v>2.7665237641116152E-2</v>
      </c>
      <c r="L74" s="8"/>
      <c r="M74" s="8">
        <v>0</v>
      </c>
      <c r="N74" s="8"/>
      <c r="O74" s="8">
        <v>70096027076</v>
      </c>
      <c r="P74" s="8"/>
      <c r="Q74" s="8">
        <v>0</v>
      </c>
      <c r="R74" s="8"/>
      <c r="S74" s="8">
        <f t="shared" si="5"/>
        <v>70096027076</v>
      </c>
      <c r="T74" s="8"/>
      <c r="U74" s="9">
        <f t="shared" si="7"/>
        <v>6.3193491611160165E-3</v>
      </c>
      <c r="V74" s="4"/>
      <c r="W74" s="4"/>
    </row>
    <row r="75" spans="1:23">
      <c r="A75" s="1" t="s">
        <v>58</v>
      </c>
      <c r="C75" s="8">
        <v>0</v>
      </c>
      <c r="D75" s="8"/>
      <c r="E75" s="8">
        <v>70172036268</v>
      </c>
      <c r="F75" s="8"/>
      <c r="G75" s="8">
        <v>0</v>
      </c>
      <c r="H75" s="8"/>
      <c r="I75" s="8">
        <f t="shared" si="4"/>
        <v>70172036268</v>
      </c>
      <c r="J75" s="8"/>
      <c r="K75" s="9">
        <f t="shared" si="6"/>
        <v>-0.11828417850536647</v>
      </c>
      <c r="L75" s="8"/>
      <c r="M75" s="8">
        <v>0</v>
      </c>
      <c r="N75" s="8"/>
      <c r="O75" s="8">
        <v>66834808411</v>
      </c>
      <c r="P75" s="8"/>
      <c r="Q75" s="8">
        <v>0</v>
      </c>
      <c r="R75" s="8"/>
      <c r="S75" s="8">
        <f t="shared" si="5"/>
        <v>66834808411</v>
      </c>
      <c r="T75" s="8"/>
      <c r="U75" s="9">
        <f t="shared" si="7"/>
        <v>6.0253413507655234E-3</v>
      </c>
      <c r="V75" s="4"/>
      <c r="W75" s="4"/>
    </row>
    <row r="76" spans="1:23">
      <c r="A76" s="1" t="s">
        <v>61</v>
      </c>
      <c r="C76" s="8">
        <v>0</v>
      </c>
      <c r="D76" s="8"/>
      <c r="E76" s="8">
        <v>-5628311100</v>
      </c>
      <c r="F76" s="8"/>
      <c r="G76" s="8">
        <v>0</v>
      </c>
      <c r="H76" s="8"/>
      <c r="I76" s="8">
        <f t="shared" si="4"/>
        <v>-5628311100</v>
      </c>
      <c r="J76" s="8"/>
      <c r="K76" s="9">
        <f t="shared" si="6"/>
        <v>9.487257178821925E-3</v>
      </c>
      <c r="L76" s="8"/>
      <c r="M76" s="8">
        <v>0</v>
      </c>
      <c r="N76" s="8"/>
      <c r="O76" s="8">
        <v>28852500060</v>
      </c>
      <c r="P76" s="8"/>
      <c r="Q76" s="8">
        <v>0</v>
      </c>
      <c r="R76" s="8"/>
      <c r="S76" s="8">
        <f t="shared" si="5"/>
        <v>28852500060</v>
      </c>
      <c r="T76" s="8"/>
      <c r="U76" s="9">
        <f t="shared" si="7"/>
        <v>2.6011320420852779E-3</v>
      </c>
      <c r="V76" s="4"/>
      <c r="W76" s="4"/>
    </row>
    <row r="77" spans="1:23">
      <c r="A77" s="1" t="s">
        <v>18</v>
      </c>
      <c r="C77" s="8">
        <v>0</v>
      </c>
      <c r="D77" s="8"/>
      <c r="E77" s="8">
        <v>-33637774946</v>
      </c>
      <c r="F77" s="8"/>
      <c r="G77" s="8">
        <v>0</v>
      </c>
      <c r="H77" s="8"/>
      <c r="I77" s="8">
        <f t="shared" si="4"/>
        <v>-33637774946</v>
      </c>
      <c r="J77" s="8"/>
      <c r="K77" s="9">
        <f t="shared" si="6"/>
        <v>5.670088525064558E-2</v>
      </c>
      <c r="L77" s="8"/>
      <c r="M77" s="8">
        <v>0</v>
      </c>
      <c r="N77" s="8"/>
      <c r="O77" s="8">
        <v>589492448212</v>
      </c>
      <c r="P77" s="8"/>
      <c r="Q77" s="8">
        <v>0</v>
      </c>
      <c r="R77" s="8"/>
      <c r="S77" s="8">
        <f t="shared" si="5"/>
        <v>589492448212</v>
      </c>
      <c r="T77" s="8"/>
      <c r="U77" s="9">
        <f t="shared" si="7"/>
        <v>5.3144361577778972E-2</v>
      </c>
      <c r="V77" s="4"/>
      <c r="W77" s="4"/>
    </row>
    <row r="78" spans="1:23">
      <c r="A78" s="1" t="s">
        <v>22</v>
      </c>
      <c r="C78" s="8">
        <v>0</v>
      </c>
      <c r="D78" s="8"/>
      <c r="E78" s="8">
        <v>22066142500</v>
      </c>
      <c r="F78" s="8"/>
      <c r="G78" s="8">
        <v>0</v>
      </c>
      <c r="H78" s="8"/>
      <c r="I78" s="8">
        <f t="shared" si="4"/>
        <v>22066142500</v>
      </c>
      <c r="J78" s="8"/>
      <c r="K78" s="9">
        <f t="shared" si="6"/>
        <v>-3.7195379772456537E-2</v>
      </c>
      <c r="L78" s="8"/>
      <c r="M78" s="8">
        <v>0</v>
      </c>
      <c r="N78" s="8"/>
      <c r="O78" s="8">
        <v>157962219185</v>
      </c>
      <c r="P78" s="8"/>
      <c r="Q78" s="8">
        <v>0</v>
      </c>
      <c r="R78" s="8"/>
      <c r="S78" s="8">
        <f t="shared" si="5"/>
        <v>157962219185</v>
      </c>
      <c r="T78" s="8"/>
      <c r="U78" s="9">
        <f t="shared" si="7"/>
        <v>1.4240727455387148E-2</v>
      </c>
      <c r="V78" s="4"/>
      <c r="W78" s="4"/>
    </row>
    <row r="79" spans="1:23">
      <c r="A79" s="1" t="s">
        <v>33</v>
      </c>
      <c r="C79" s="8">
        <v>0</v>
      </c>
      <c r="D79" s="8"/>
      <c r="E79" s="8">
        <v>-48846813787</v>
      </c>
      <c r="F79" s="8"/>
      <c r="G79" s="8">
        <v>0</v>
      </c>
      <c r="H79" s="8"/>
      <c r="I79" s="8">
        <f t="shared" si="4"/>
        <v>-48846813787</v>
      </c>
      <c r="J79" s="8"/>
      <c r="K79" s="9">
        <f t="shared" si="6"/>
        <v>8.2337716684369761E-2</v>
      </c>
      <c r="L79" s="8"/>
      <c r="M79" s="8">
        <v>0</v>
      </c>
      <c r="N79" s="8"/>
      <c r="O79" s="8">
        <v>59970555979</v>
      </c>
      <c r="P79" s="8"/>
      <c r="Q79" s="8">
        <v>0</v>
      </c>
      <c r="R79" s="8"/>
      <c r="S79" s="8">
        <f t="shared" si="5"/>
        <v>59970555979</v>
      </c>
      <c r="T79" s="8"/>
      <c r="U79" s="9">
        <f t="shared" si="7"/>
        <v>5.4065101607921372E-3</v>
      </c>
      <c r="V79" s="4"/>
      <c r="W79" s="4"/>
    </row>
    <row r="80" spans="1:23" ht="24.75" thickBot="1">
      <c r="C80" s="12">
        <f>SUM(C8:C79)</f>
        <v>91930480849</v>
      </c>
      <c r="D80" s="8"/>
      <c r="E80" s="12">
        <f>SUM(E8:E79)</f>
        <v>-1137010759909</v>
      </c>
      <c r="F80" s="8"/>
      <c r="G80" s="12">
        <f>SUM(G8:G79)</f>
        <v>451830724008</v>
      </c>
      <c r="H80" s="8"/>
      <c r="I80" s="12">
        <f>SUM(I8:I79)</f>
        <v>-593249555052</v>
      </c>
      <c r="J80" s="8"/>
      <c r="K80" s="10">
        <f>SUM(K8:K79)</f>
        <v>1</v>
      </c>
      <c r="L80" s="8"/>
      <c r="M80" s="12">
        <f>SUM(M8:M79)</f>
        <v>941053798366</v>
      </c>
      <c r="N80" s="8"/>
      <c r="O80" s="12">
        <f>SUM(O8:O79)</f>
        <v>9159526997304</v>
      </c>
      <c r="P80" s="8"/>
      <c r="Q80" s="12">
        <f>SUM(Q8:Q79)</f>
        <v>991705021881</v>
      </c>
      <c r="R80" s="8"/>
      <c r="S80" s="12">
        <f>SUM(S8:S79)</f>
        <v>11092285817551</v>
      </c>
      <c r="T80" s="8"/>
      <c r="U80" s="10">
        <f>SUM(U8:U79)</f>
        <v>1</v>
      </c>
      <c r="V80" s="4"/>
      <c r="W80" s="4"/>
    </row>
    <row r="81" spans="3:23" ht="24.75" thickTop="1">
      <c r="V81" s="4"/>
      <c r="W81" s="4"/>
    </row>
    <row r="82" spans="3:23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3:2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workbookViewId="0">
      <selection activeCell="C13" sqref="A12:C13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146</v>
      </c>
      <c r="C6" s="17" t="s">
        <v>144</v>
      </c>
      <c r="D6" s="17" t="s">
        <v>144</v>
      </c>
      <c r="E6" s="17" t="s">
        <v>144</v>
      </c>
      <c r="F6" s="17" t="s">
        <v>144</v>
      </c>
      <c r="G6" s="17" t="s">
        <v>144</v>
      </c>
      <c r="H6" s="17" t="s">
        <v>144</v>
      </c>
      <c r="I6" s="17" t="s">
        <v>144</v>
      </c>
      <c r="K6" s="17" t="s">
        <v>145</v>
      </c>
      <c r="L6" s="17" t="s">
        <v>145</v>
      </c>
      <c r="M6" s="17" t="s">
        <v>145</v>
      </c>
      <c r="N6" s="17" t="s">
        <v>145</v>
      </c>
      <c r="O6" s="17" t="s">
        <v>145</v>
      </c>
      <c r="P6" s="17" t="s">
        <v>145</v>
      </c>
      <c r="Q6" s="17" t="s">
        <v>145</v>
      </c>
    </row>
    <row r="7" spans="1:17" ht="24.75">
      <c r="A7" s="17" t="s">
        <v>146</v>
      </c>
      <c r="C7" s="17" t="s">
        <v>206</v>
      </c>
      <c r="E7" s="17" t="s">
        <v>203</v>
      </c>
      <c r="G7" s="17" t="s">
        <v>204</v>
      </c>
      <c r="I7" s="17" t="s">
        <v>207</v>
      </c>
      <c r="K7" s="17" t="s">
        <v>206</v>
      </c>
      <c r="M7" s="17" t="s">
        <v>203</v>
      </c>
      <c r="O7" s="17" t="s">
        <v>204</v>
      </c>
      <c r="Q7" s="17" t="s">
        <v>207</v>
      </c>
    </row>
    <row r="8" spans="1:17">
      <c r="A8" s="1" t="s">
        <v>103</v>
      </c>
      <c r="C8" s="8">
        <v>0</v>
      </c>
      <c r="D8" s="8"/>
      <c r="E8" s="8">
        <v>0</v>
      </c>
      <c r="F8" s="8"/>
      <c r="G8" s="8">
        <v>4948930264</v>
      </c>
      <c r="H8" s="8"/>
      <c r="I8" s="8">
        <f>C8+E8+G8</f>
        <v>4948930264</v>
      </c>
      <c r="J8" s="8"/>
      <c r="K8" s="8">
        <v>0</v>
      </c>
      <c r="L8" s="8"/>
      <c r="M8" s="8">
        <v>0</v>
      </c>
      <c r="N8" s="8"/>
      <c r="O8" s="8">
        <v>4948930264</v>
      </c>
      <c r="P8" s="8"/>
      <c r="Q8" s="8">
        <f>O8+M8+K8</f>
        <v>4948930264</v>
      </c>
    </row>
    <row r="9" spans="1:17">
      <c r="A9" s="1" t="s">
        <v>195</v>
      </c>
      <c r="C9" s="8">
        <v>0</v>
      </c>
      <c r="D9" s="8"/>
      <c r="E9" s="8">
        <v>0</v>
      </c>
      <c r="F9" s="8"/>
      <c r="G9" s="8">
        <v>0</v>
      </c>
      <c r="H9" s="8"/>
      <c r="I9" s="8">
        <f t="shared" ref="I9:I28" si="0">C9+E9+G9</f>
        <v>0</v>
      </c>
      <c r="J9" s="8"/>
      <c r="K9" s="8">
        <v>0</v>
      </c>
      <c r="L9" s="8"/>
      <c r="M9" s="8">
        <v>0</v>
      </c>
      <c r="N9" s="8"/>
      <c r="O9" s="8">
        <v>4302950318</v>
      </c>
      <c r="P9" s="8"/>
      <c r="Q9" s="8">
        <f t="shared" ref="Q9:Q29" si="1">O9+M9+K9</f>
        <v>4302950318</v>
      </c>
    </row>
    <row r="10" spans="1:17">
      <c r="A10" s="1" t="s">
        <v>97</v>
      </c>
      <c r="C10" s="8">
        <v>0</v>
      </c>
      <c r="D10" s="8"/>
      <c r="E10" s="8">
        <v>518398423</v>
      </c>
      <c r="F10" s="8"/>
      <c r="G10" s="8">
        <v>0</v>
      </c>
      <c r="H10" s="8"/>
      <c r="I10" s="8">
        <f t="shared" si="0"/>
        <v>518398423</v>
      </c>
      <c r="J10" s="8"/>
      <c r="K10" s="8">
        <v>0</v>
      </c>
      <c r="L10" s="8"/>
      <c r="M10" s="8">
        <v>3042370071</v>
      </c>
      <c r="N10" s="8"/>
      <c r="O10" s="8">
        <v>106092771</v>
      </c>
      <c r="P10" s="8"/>
      <c r="Q10" s="8">
        <f t="shared" si="1"/>
        <v>3148462842</v>
      </c>
    </row>
    <row r="11" spans="1:17">
      <c r="A11" s="1" t="s">
        <v>84</v>
      </c>
      <c r="C11" s="8">
        <v>0</v>
      </c>
      <c r="D11" s="8"/>
      <c r="E11" s="8">
        <v>473100735</v>
      </c>
      <c r="F11" s="8"/>
      <c r="G11" s="8">
        <v>0</v>
      </c>
      <c r="H11" s="8"/>
      <c r="I11" s="8">
        <f t="shared" si="0"/>
        <v>473100735</v>
      </c>
      <c r="J11" s="8"/>
      <c r="K11" s="8">
        <v>0</v>
      </c>
      <c r="L11" s="8"/>
      <c r="M11" s="8">
        <v>2447889212</v>
      </c>
      <c r="N11" s="8"/>
      <c r="O11" s="8">
        <v>3917358921</v>
      </c>
      <c r="P11" s="8"/>
      <c r="Q11" s="8">
        <f t="shared" si="1"/>
        <v>6365248133</v>
      </c>
    </row>
    <row r="12" spans="1:17">
      <c r="A12" s="1" t="s">
        <v>154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3665357534</v>
      </c>
      <c r="L12" s="8"/>
      <c r="M12" s="8">
        <v>0</v>
      </c>
      <c r="N12" s="8"/>
      <c r="O12" s="8">
        <v>1006074188</v>
      </c>
      <c r="P12" s="8"/>
      <c r="Q12" s="8">
        <f t="shared" si="1"/>
        <v>4671431722</v>
      </c>
    </row>
    <row r="13" spans="1:17">
      <c r="A13" s="1" t="s">
        <v>88</v>
      </c>
      <c r="C13" s="8">
        <v>0</v>
      </c>
      <c r="D13" s="8"/>
      <c r="E13" s="8">
        <v>35441575</v>
      </c>
      <c r="F13" s="8"/>
      <c r="G13" s="8">
        <v>0</v>
      </c>
      <c r="H13" s="8"/>
      <c r="I13" s="8">
        <f t="shared" si="0"/>
        <v>35441575</v>
      </c>
      <c r="J13" s="8"/>
      <c r="K13" s="8">
        <v>0</v>
      </c>
      <c r="L13" s="8"/>
      <c r="M13" s="8">
        <v>199373343</v>
      </c>
      <c r="N13" s="8"/>
      <c r="O13" s="8">
        <v>1629282309</v>
      </c>
      <c r="P13" s="8"/>
      <c r="Q13" s="8">
        <f t="shared" si="1"/>
        <v>1828655652</v>
      </c>
    </row>
    <row r="14" spans="1:17">
      <c r="A14" s="1" t="s">
        <v>112</v>
      </c>
      <c r="C14" s="8">
        <v>0</v>
      </c>
      <c r="D14" s="8"/>
      <c r="E14" s="8">
        <v>708693340</v>
      </c>
      <c r="F14" s="8"/>
      <c r="G14" s="8">
        <v>0</v>
      </c>
      <c r="H14" s="8"/>
      <c r="I14" s="8">
        <f t="shared" si="0"/>
        <v>708693340</v>
      </c>
      <c r="J14" s="8"/>
      <c r="K14" s="8">
        <v>0</v>
      </c>
      <c r="L14" s="8"/>
      <c r="M14" s="8">
        <v>708693340</v>
      </c>
      <c r="N14" s="8"/>
      <c r="O14" s="8">
        <v>-895315692</v>
      </c>
      <c r="P14" s="8"/>
      <c r="Q14" s="8">
        <f t="shared" si="1"/>
        <v>-186622352</v>
      </c>
    </row>
    <row r="15" spans="1:17">
      <c r="A15" s="1" t="s">
        <v>106</v>
      </c>
      <c r="C15" s="8">
        <v>371934364</v>
      </c>
      <c r="D15" s="8"/>
      <c r="E15" s="8">
        <v>297477523</v>
      </c>
      <c r="F15" s="8"/>
      <c r="G15" s="8">
        <v>0</v>
      </c>
      <c r="H15" s="8"/>
      <c r="I15" s="8">
        <f t="shared" si="0"/>
        <v>669411887</v>
      </c>
      <c r="J15" s="8"/>
      <c r="K15" s="8">
        <v>16957114727</v>
      </c>
      <c r="L15" s="8"/>
      <c r="M15" s="8">
        <v>400639001</v>
      </c>
      <c r="N15" s="8"/>
      <c r="O15" s="8">
        <v>603807557</v>
      </c>
      <c r="P15" s="8"/>
      <c r="Q15" s="8">
        <f t="shared" si="1"/>
        <v>17961561285</v>
      </c>
    </row>
    <row r="16" spans="1:17">
      <c r="A16" s="1" t="s">
        <v>196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0</v>
      </c>
      <c r="L16" s="8"/>
      <c r="M16" s="8">
        <v>0</v>
      </c>
      <c r="N16" s="8"/>
      <c r="O16" s="8">
        <v>1135750760</v>
      </c>
      <c r="P16" s="8"/>
      <c r="Q16" s="8">
        <f t="shared" si="1"/>
        <v>1135750760</v>
      </c>
    </row>
    <row r="17" spans="1:17">
      <c r="A17" s="1" t="s">
        <v>197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0</v>
      </c>
      <c r="L17" s="8"/>
      <c r="M17" s="8">
        <v>0</v>
      </c>
      <c r="N17" s="8"/>
      <c r="O17" s="8">
        <v>14214775760</v>
      </c>
      <c r="P17" s="8"/>
      <c r="Q17" s="8">
        <f t="shared" si="1"/>
        <v>14214775760</v>
      </c>
    </row>
    <row r="18" spans="1:17">
      <c r="A18" s="1" t="s">
        <v>117</v>
      </c>
      <c r="C18" s="8">
        <v>0</v>
      </c>
      <c r="D18" s="8"/>
      <c r="E18" s="8">
        <v>3051089249</v>
      </c>
      <c r="F18" s="8"/>
      <c r="G18" s="8">
        <v>0</v>
      </c>
      <c r="H18" s="8"/>
      <c r="I18" s="8">
        <f t="shared" si="0"/>
        <v>3051089249</v>
      </c>
      <c r="J18" s="8"/>
      <c r="K18" s="8">
        <v>0</v>
      </c>
      <c r="L18" s="8"/>
      <c r="M18" s="8">
        <v>3051089249</v>
      </c>
      <c r="N18" s="8"/>
      <c r="O18" s="8">
        <v>-330955999</v>
      </c>
      <c r="P18" s="8"/>
      <c r="Q18" s="8">
        <f t="shared" si="1"/>
        <v>2720133250</v>
      </c>
    </row>
    <row r="19" spans="1:17">
      <c r="A19" s="1" t="s">
        <v>151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2065735459</v>
      </c>
      <c r="L19" s="8"/>
      <c r="M19" s="8">
        <v>0</v>
      </c>
      <c r="N19" s="8"/>
      <c r="O19" s="8">
        <v>-3249410937</v>
      </c>
      <c r="P19" s="8"/>
      <c r="Q19" s="8">
        <f t="shared" si="1"/>
        <v>-1183675478</v>
      </c>
    </row>
    <row r="20" spans="1:17">
      <c r="A20" s="1" t="s">
        <v>198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0</v>
      </c>
      <c r="L20" s="8"/>
      <c r="M20" s="8">
        <v>0</v>
      </c>
      <c r="N20" s="8"/>
      <c r="O20" s="8">
        <v>23027491220</v>
      </c>
      <c r="P20" s="8"/>
      <c r="Q20" s="8">
        <f t="shared" si="1"/>
        <v>23027491220</v>
      </c>
    </row>
    <row r="21" spans="1:17">
      <c r="A21" s="1" t="s">
        <v>199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0</v>
      </c>
      <c r="L21" s="8"/>
      <c r="M21" s="8">
        <v>0</v>
      </c>
      <c r="N21" s="8"/>
      <c r="O21" s="8">
        <v>7527646</v>
      </c>
      <c r="P21" s="8"/>
      <c r="Q21" s="8">
        <f t="shared" si="1"/>
        <v>7527646</v>
      </c>
    </row>
    <row r="22" spans="1:17">
      <c r="A22" s="1" t="s">
        <v>200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0</v>
      </c>
      <c r="L22" s="8"/>
      <c r="M22" s="8">
        <v>0</v>
      </c>
      <c r="N22" s="8"/>
      <c r="O22" s="8">
        <v>2996925028</v>
      </c>
      <c r="P22" s="8"/>
      <c r="Q22" s="8">
        <f t="shared" si="1"/>
        <v>2996925028</v>
      </c>
    </row>
    <row r="23" spans="1:17">
      <c r="A23" s="1" t="s">
        <v>201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0</v>
      </c>
      <c r="L23" s="8"/>
      <c r="M23" s="8">
        <v>0</v>
      </c>
      <c r="N23" s="8"/>
      <c r="O23" s="8">
        <v>17388642466</v>
      </c>
      <c r="P23" s="8"/>
      <c r="Q23" s="8">
        <f t="shared" si="1"/>
        <v>17388642466</v>
      </c>
    </row>
    <row r="24" spans="1:17">
      <c r="A24" s="1" t="s">
        <v>94</v>
      </c>
      <c r="C24" s="8">
        <v>0</v>
      </c>
      <c r="D24" s="8"/>
      <c r="E24" s="8">
        <v>1927132394</v>
      </c>
      <c r="F24" s="8"/>
      <c r="G24" s="8">
        <v>0</v>
      </c>
      <c r="H24" s="8"/>
      <c r="I24" s="8">
        <f t="shared" si="0"/>
        <v>1927132394</v>
      </c>
      <c r="J24" s="8"/>
      <c r="K24" s="8">
        <v>0</v>
      </c>
      <c r="L24" s="8"/>
      <c r="M24" s="8">
        <v>1823279013</v>
      </c>
      <c r="N24" s="8"/>
      <c r="O24" s="8">
        <v>2042181814</v>
      </c>
      <c r="P24" s="8"/>
      <c r="Q24" s="8">
        <f t="shared" si="1"/>
        <v>3865460827</v>
      </c>
    </row>
    <row r="25" spans="1:17">
      <c r="A25" s="1" t="s">
        <v>120</v>
      </c>
      <c r="C25" s="8">
        <v>599802584</v>
      </c>
      <c r="D25" s="8"/>
      <c r="E25" s="8">
        <v>-4809423</v>
      </c>
      <c r="F25" s="8"/>
      <c r="G25" s="8">
        <v>0</v>
      </c>
      <c r="H25" s="8"/>
      <c r="I25" s="8">
        <f t="shared" si="0"/>
        <v>594993161</v>
      </c>
      <c r="J25" s="8"/>
      <c r="K25" s="8">
        <v>599802584</v>
      </c>
      <c r="L25" s="8"/>
      <c r="M25" s="8">
        <v>-4809423</v>
      </c>
      <c r="N25" s="8"/>
      <c r="O25" s="8">
        <v>0</v>
      </c>
      <c r="P25" s="8"/>
      <c r="Q25" s="8">
        <f t="shared" si="1"/>
        <v>594993161</v>
      </c>
    </row>
    <row r="26" spans="1:17">
      <c r="A26" s="1" t="s">
        <v>109</v>
      </c>
      <c r="C26" s="8">
        <v>2889332122</v>
      </c>
      <c r="D26" s="8"/>
      <c r="E26" s="8">
        <v>-7810584075</v>
      </c>
      <c r="F26" s="8"/>
      <c r="G26" s="8">
        <v>0</v>
      </c>
      <c r="H26" s="8"/>
      <c r="I26" s="8">
        <f t="shared" si="0"/>
        <v>-4921251953</v>
      </c>
      <c r="J26" s="8"/>
      <c r="K26" s="8">
        <v>21395525301</v>
      </c>
      <c r="L26" s="8"/>
      <c r="M26" s="8">
        <v>-5976916487</v>
      </c>
      <c r="N26" s="8"/>
      <c r="O26" s="8">
        <v>0</v>
      </c>
      <c r="P26" s="8"/>
      <c r="Q26" s="8">
        <f t="shared" si="1"/>
        <v>15418608814</v>
      </c>
    </row>
    <row r="27" spans="1:17">
      <c r="A27" s="1" t="s">
        <v>115</v>
      </c>
      <c r="C27" s="8">
        <v>0</v>
      </c>
      <c r="D27" s="8"/>
      <c r="E27" s="8">
        <v>1764663734</v>
      </c>
      <c r="F27" s="8"/>
      <c r="G27" s="8">
        <v>0</v>
      </c>
      <c r="H27" s="8"/>
      <c r="I27" s="8">
        <f t="shared" si="0"/>
        <v>1764663734</v>
      </c>
      <c r="J27" s="8"/>
      <c r="K27" s="8">
        <v>0</v>
      </c>
      <c r="L27" s="8"/>
      <c r="M27" s="8">
        <v>1764663734</v>
      </c>
      <c r="N27" s="8"/>
      <c r="O27" s="8">
        <v>0</v>
      </c>
      <c r="P27" s="8"/>
      <c r="Q27" s="8">
        <f>O27+M27+K27</f>
        <v>1764663734</v>
      </c>
    </row>
    <row r="28" spans="1:17">
      <c r="A28" s="1" t="s">
        <v>100</v>
      </c>
      <c r="C28" s="8">
        <v>0</v>
      </c>
      <c r="D28" s="8"/>
      <c r="E28" s="8">
        <v>4844121844</v>
      </c>
      <c r="F28" s="8"/>
      <c r="G28" s="8">
        <v>0</v>
      </c>
      <c r="H28" s="8"/>
      <c r="I28" s="8">
        <f t="shared" si="0"/>
        <v>4844121844</v>
      </c>
      <c r="J28" s="8"/>
      <c r="K28" s="8">
        <v>0</v>
      </c>
      <c r="L28" s="8"/>
      <c r="M28" s="8">
        <v>14142634156</v>
      </c>
      <c r="N28" s="8"/>
      <c r="O28" s="8">
        <v>0</v>
      </c>
      <c r="P28" s="8"/>
      <c r="Q28" s="8">
        <f t="shared" si="1"/>
        <v>14142634156</v>
      </c>
    </row>
    <row r="29" spans="1:17">
      <c r="A29" s="1" t="s">
        <v>91</v>
      </c>
      <c r="C29" s="8">
        <v>0</v>
      </c>
      <c r="D29" s="8"/>
      <c r="E29" s="8">
        <v>1908654</v>
      </c>
      <c r="F29" s="8"/>
      <c r="G29" s="8">
        <v>0</v>
      </c>
      <c r="H29" s="8"/>
      <c r="I29" s="8">
        <f>C29+E29+G29</f>
        <v>1908654</v>
      </c>
      <c r="J29" s="8"/>
      <c r="K29" s="8">
        <v>0</v>
      </c>
      <c r="L29" s="8"/>
      <c r="M29" s="8">
        <v>9352305</v>
      </c>
      <c r="N29" s="8"/>
      <c r="O29" s="8">
        <v>0</v>
      </c>
      <c r="P29" s="8"/>
      <c r="Q29" s="8">
        <f t="shared" si="1"/>
        <v>9352305</v>
      </c>
    </row>
    <row r="30" spans="1:17" ht="24.75" thickBot="1">
      <c r="C30" s="12">
        <f>SUM(C8:C29)</f>
        <v>3861069070</v>
      </c>
      <c r="D30" s="8"/>
      <c r="E30" s="12">
        <f>SUM(E8:E29)</f>
        <v>5806633973</v>
      </c>
      <c r="F30" s="8"/>
      <c r="G30" s="12">
        <f>SUM(G8:G29)</f>
        <v>4948930264</v>
      </c>
      <c r="H30" s="8"/>
      <c r="I30" s="12">
        <f>SUM(I8:I29)</f>
        <v>14616633307</v>
      </c>
      <c r="J30" s="8"/>
      <c r="K30" s="12">
        <f>SUM(K8:K29)</f>
        <v>44683535605</v>
      </c>
      <c r="L30" s="8"/>
      <c r="M30" s="12">
        <f>SUM(M8:M29)</f>
        <v>21608257514</v>
      </c>
      <c r="N30" s="8"/>
      <c r="O30" s="12">
        <f>SUM(SUM(O8:O29))</f>
        <v>72852108394</v>
      </c>
      <c r="P30" s="8"/>
      <c r="Q30" s="12">
        <f>SUM(Q8:Q29)</f>
        <v>139143901513</v>
      </c>
    </row>
    <row r="31" spans="1:17" ht="24.75" thickTop="1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2"/>
  <sheetViews>
    <sheetView rightToLeft="1" workbookViewId="0">
      <selection activeCell="E21" sqref="E21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7" ht="24.75">
      <c r="A3" s="16" t="s">
        <v>142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7" ht="24.75">
      <c r="A6" s="17" t="s">
        <v>208</v>
      </c>
      <c r="B6" s="17" t="s">
        <v>208</v>
      </c>
      <c r="C6" s="17" t="s">
        <v>208</v>
      </c>
      <c r="E6" s="17" t="s">
        <v>144</v>
      </c>
      <c r="F6" s="17" t="s">
        <v>144</v>
      </c>
      <c r="G6" s="17" t="s">
        <v>144</v>
      </c>
      <c r="I6" s="17" t="s">
        <v>145</v>
      </c>
      <c r="J6" s="17" t="s">
        <v>145</v>
      </c>
      <c r="K6" s="17" t="s">
        <v>145</v>
      </c>
    </row>
    <row r="7" spans="1:17" ht="24.75">
      <c r="A7" s="17" t="s">
        <v>209</v>
      </c>
      <c r="C7" s="17" t="s">
        <v>126</v>
      </c>
      <c r="E7" s="17" t="s">
        <v>210</v>
      </c>
      <c r="G7" s="17" t="s">
        <v>211</v>
      </c>
      <c r="I7" s="17" t="s">
        <v>210</v>
      </c>
      <c r="K7" s="17" t="s">
        <v>211</v>
      </c>
    </row>
    <row r="8" spans="1:17">
      <c r="A8" s="1" t="s">
        <v>132</v>
      </c>
      <c r="C8" s="4" t="s">
        <v>133</v>
      </c>
      <c r="D8" s="4"/>
      <c r="E8" s="6">
        <v>495039904</v>
      </c>
      <c r="F8" s="4"/>
      <c r="G8" s="9">
        <f>E8/$E$11</f>
        <v>0.68075251484499799</v>
      </c>
      <c r="H8" s="4"/>
      <c r="I8" s="6">
        <v>527905848</v>
      </c>
      <c r="J8" s="4"/>
      <c r="K8" s="9">
        <f>I8/$I$11</f>
        <v>0.16409618196908771</v>
      </c>
      <c r="L8" s="4"/>
      <c r="M8" s="4"/>
      <c r="N8" s="4"/>
      <c r="O8" s="4"/>
      <c r="P8" s="4"/>
      <c r="Q8" s="4"/>
    </row>
    <row r="9" spans="1:17">
      <c r="A9" s="1" t="s">
        <v>136</v>
      </c>
      <c r="C9" s="4" t="s">
        <v>137</v>
      </c>
      <c r="D9" s="4"/>
      <c r="E9" s="6">
        <v>58910252</v>
      </c>
      <c r="F9" s="4"/>
      <c r="G9" s="9">
        <f t="shared" ref="G9:G10" si="0">E9/$E$11</f>
        <v>8.1010241548431963E-2</v>
      </c>
      <c r="H9" s="4"/>
      <c r="I9" s="6">
        <v>1258638911</v>
      </c>
      <c r="J9" s="4"/>
      <c r="K9" s="9">
        <f t="shared" ref="K9:K10" si="1">I9/$I$11</f>
        <v>0.39123991627543098</v>
      </c>
      <c r="L9" s="4"/>
      <c r="M9" s="4"/>
      <c r="N9" s="4"/>
      <c r="O9" s="4"/>
      <c r="P9" s="4"/>
      <c r="Q9" s="4"/>
    </row>
    <row r="10" spans="1:17">
      <c r="A10" s="1" t="s">
        <v>139</v>
      </c>
      <c r="C10" s="4" t="s">
        <v>140</v>
      </c>
      <c r="D10" s="4"/>
      <c r="E10" s="6">
        <v>173244960</v>
      </c>
      <c r="F10" s="4"/>
      <c r="G10" s="9">
        <f t="shared" si="0"/>
        <v>0.23823724360657009</v>
      </c>
      <c r="H10" s="4"/>
      <c r="I10" s="6">
        <v>1430506617</v>
      </c>
      <c r="J10" s="4"/>
      <c r="K10" s="9">
        <f t="shared" si="1"/>
        <v>0.44466390175548132</v>
      </c>
      <c r="L10" s="4"/>
      <c r="M10" s="4"/>
      <c r="N10" s="4"/>
      <c r="O10" s="4"/>
      <c r="P10" s="4"/>
      <c r="Q10" s="4"/>
    </row>
    <row r="11" spans="1:17" ht="24.75" thickBot="1">
      <c r="C11" s="4"/>
      <c r="D11" s="4"/>
      <c r="E11" s="7">
        <f>SUM(E8:E10)</f>
        <v>727195116</v>
      </c>
      <c r="F11" s="4"/>
      <c r="G11" s="11">
        <f>SUM(G8:G10)</f>
        <v>1</v>
      </c>
      <c r="H11" s="4"/>
      <c r="I11" s="7">
        <f>SUM(I8:I10)</f>
        <v>3217051376</v>
      </c>
      <c r="J11" s="4"/>
      <c r="K11" s="11">
        <f>SUM(K8:K10)</f>
        <v>1</v>
      </c>
      <c r="L11" s="4"/>
      <c r="M11" s="4"/>
      <c r="N11" s="4"/>
      <c r="O11" s="4"/>
      <c r="P11" s="4"/>
      <c r="Q11" s="4"/>
    </row>
    <row r="12" spans="1:17" ht="24.75" thickTop="1">
      <c r="C12" s="4"/>
      <c r="D12" s="4"/>
      <c r="E12" s="6"/>
      <c r="F12" s="4"/>
      <c r="G12" s="4"/>
      <c r="H12" s="4"/>
      <c r="I12" s="6"/>
      <c r="J12" s="4"/>
      <c r="K12" s="4"/>
      <c r="L12" s="4"/>
      <c r="M12" s="4"/>
      <c r="N12" s="4"/>
      <c r="O12" s="4"/>
      <c r="P12" s="4"/>
      <c r="Q12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4"/>
  <cols>
    <col min="1" max="1" width="31" style="1" bestFit="1" customWidth="1"/>
    <col min="2" max="2" width="1" style="1" customWidth="1"/>
    <col min="3" max="3" width="18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142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C5" s="16" t="s">
        <v>144</v>
      </c>
      <c r="D5" s="2"/>
      <c r="E5" s="2" t="s">
        <v>219</v>
      </c>
    </row>
    <row r="6" spans="1:5" ht="24.75">
      <c r="A6" s="16" t="s">
        <v>212</v>
      </c>
      <c r="C6" s="17"/>
      <c r="D6" s="2"/>
      <c r="E6" s="5" t="s">
        <v>220</v>
      </c>
    </row>
    <row r="7" spans="1:5" ht="24.75">
      <c r="A7" s="17" t="s">
        <v>212</v>
      </c>
      <c r="C7" s="17" t="s">
        <v>129</v>
      </c>
      <c r="E7" s="17" t="s">
        <v>129</v>
      </c>
    </row>
    <row r="8" spans="1:5">
      <c r="A8" s="1" t="s">
        <v>213</v>
      </c>
      <c r="C8" s="6">
        <v>0</v>
      </c>
      <c r="D8" s="4"/>
      <c r="E8" s="6">
        <v>32879192529</v>
      </c>
    </row>
    <row r="9" spans="1:5" ht="25.5" thickBot="1">
      <c r="A9" s="2" t="s">
        <v>152</v>
      </c>
      <c r="C9" s="7">
        <v>0</v>
      </c>
      <c r="D9" s="4"/>
      <c r="E9" s="7">
        <v>32879192529</v>
      </c>
    </row>
    <row r="10" spans="1:5" ht="24.75" thickTop="1">
      <c r="C10" s="4"/>
      <c r="D10" s="4"/>
      <c r="E10" s="4"/>
    </row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1"/>
  <sheetViews>
    <sheetView rightToLeft="1" tabSelected="1" workbookViewId="0">
      <selection activeCell="Y71" sqref="Y71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8.5703125" style="1" bestFit="1" customWidth="1"/>
    <col min="16" max="16" width="1.285156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6" t="s">
        <v>3</v>
      </c>
      <c r="C6" s="17" t="s">
        <v>217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8">
        <v>12000000</v>
      </c>
      <c r="D9" s="8"/>
      <c r="E9" s="8">
        <v>93884177659</v>
      </c>
      <c r="F9" s="8"/>
      <c r="G9" s="8">
        <v>122148864000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12000000</v>
      </c>
      <c r="R9" s="8"/>
      <c r="S9" s="8">
        <v>10960</v>
      </c>
      <c r="T9" s="8"/>
      <c r="U9" s="8">
        <v>93884177659</v>
      </c>
      <c r="V9" s="8"/>
      <c r="W9" s="8">
        <v>130737456000</v>
      </c>
      <c r="X9" s="4"/>
      <c r="Y9" s="9">
        <v>5.0189138033699928E-3</v>
      </c>
    </row>
    <row r="10" spans="1:25">
      <c r="A10" s="1" t="s">
        <v>16</v>
      </c>
      <c r="C10" s="8">
        <v>55000000</v>
      </c>
      <c r="D10" s="8"/>
      <c r="E10" s="8">
        <v>120476726654</v>
      </c>
      <c r="F10" s="8"/>
      <c r="G10" s="8">
        <v>133893564750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55000000</v>
      </c>
      <c r="R10" s="8"/>
      <c r="S10" s="8">
        <v>2692</v>
      </c>
      <c r="T10" s="8"/>
      <c r="U10" s="8">
        <v>120476726654</v>
      </c>
      <c r="V10" s="8"/>
      <c r="W10" s="8">
        <v>147179043000</v>
      </c>
      <c r="X10" s="4"/>
      <c r="Y10" s="9">
        <v>5.6500941128874785E-3</v>
      </c>
    </row>
    <row r="11" spans="1:25">
      <c r="A11" s="1" t="s">
        <v>17</v>
      </c>
      <c r="C11" s="8">
        <v>213866985</v>
      </c>
      <c r="D11" s="8"/>
      <c r="E11" s="8">
        <v>523884616593</v>
      </c>
      <c r="F11" s="8"/>
      <c r="G11" s="8">
        <v>843362288034.505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213866985</v>
      </c>
      <c r="R11" s="8"/>
      <c r="S11" s="8">
        <v>4765</v>
      </c>
      <c r="T11" s="8"/>
      <c r="U11" s="8">
        <v>523884616593</v>
      </c>
      <c r="V11" s="8"/>
      <c r="W11" s="8">
        <v>1013012680233.03</v>
      </c>
      <c r="X11" s="4"/>
      <c r="Y11" s="9">
        <v>3.888880416802961E-2</v>
      </c>
    </row>
    <row r="12" spans="1:25">
      <c r="A12" s="1" t="s">
        <v>18</v>
      </c>
      <c r="C12" s="8">
        <v>15829799</v>
      </c>
      <c r="D12" s="8"/>
      <c r="E12" s="8">
        <v>720984837685</v>
      </c>
      <c r="F12" s="8"/>
      <c r="G12" s="8">
        <v>988039058388.69995</v>
      </c>
      <c r="H12" s="8"/>
      <c r="I12" s="8">
        <v>1395591</v>
      </c>
      <c r="J12" s="8"/>
      <c r="K12" s="8">
        <v>90266780247</v>
      </c>
      <c r="L12" s="8"/>
      <c r="M12" s="8">
        <v>0</v>
      </c>
      <c r="N12" s="8"/>
      <c r="O12" s="8">
        <v>0</v>
      </c>
      <c r="P12" s="8"/>
      <c r="Q12" s="8">
        <v>17225390</v>
      </c>
      <c r="R12" s="8"/>
      <c r="S12" s="8">
        <v>61010</v>
      </c>
      <c r="T12" s="8"/>
      <c r="U12" s="8">
        <v>811251617932</v>
      </c>
      <c r="V12" s="8"/>
      <c r="W12" s="8">
        <v>1044668063688.8</v>
      </c>
      <c r="X12" s="4"/>
      <c r="Y12" s="9">
        <v>4.0104030820268692E-2</v>
      </c>
    </row>
    <row r="13" spans="1:25">
      <c r="A13" s="1" t="s">
        <v>19</v>
      </c>
      <c r="C13" s="8">
        <v>70871122</v>
      </c>
      <c r="D13" s="8"/>
      <c r="E13" s="8">
        <v>587007610483</v>
      </c>
      <c r="F13" s="8"/>
      <c r="G13" s="8">
        <v>967975289443.13403</v>
      </c>
      <c r="H13" s="8"/>
      <c r="I13" s="8">
        <v>0</v>
      </c>
      <c r="J13" s="8"/>
      <c r="K13" s="8">
        <v>0</v>
      </c>
      <c r="L13" s="8"/>
      <c r="M13" s="8">
        <v>-34225695</v>
      </c>
      <c r="N13" s="8"/>
      <c r="O13" s="8">
        <v>463143122972</v>
      </c>
      <c r="P13" s="8"/>
      <c r="Q13" s="8">
        <v>36645427</v>
      </c>
      <c r="R13" s="8"/>
      <c r="S13" s="8">
        <v>13910</v>
      </c>
      <c r="T13" s="8"/>
      <c r="U13" s="8">
        <v>303524819723</v>
      </c>
      <c r="V13" s="8"/>
      <c r="W13" s="8">
        <v>506704949127.05798</v>
      </c>
      <c r="X13" s="4"/>
      <c r="Y13" s="9">
        <v>1.9452026536371347E-2</v>
      </c>
    </row>
    <row r="14" spans="1:25">
      <c r="A14" s="1" t="s">
        <v>20</v>
      </c>
      <c r="C14" s="8">
        <v>62115109</v>
      </c>
      <c r="D14" s="8"/>
      <c r="E14" s="8">
        <v>852081759266</v>
      </c>
      <c r="F14" s="8"/>
      <c r="G14" s="8">
        <v>1189836249434.9399</v>
      </c>
      <c r="H14" s="8"/>
      <c r="I14" s="8">
        <v>0</v>
      </c>
      <c r="J14" s="8"/>
      <c r="K14" s="8">
        <v>0</v>
      </c>
      <c r="L14" s="8"/>
      <c r="M14" s="8">
        <v>-18088852</v>
      </c>
      <c r="N14" s="8"/>
      <c r="O14" s="8">
        <v>351218871210</v>
      </c>
      <c r="P14" s="8"/>
      <c r="Q14" s="8">
        <v>44026257</v>
      </c>
      <c r="R14" s="8"/>
      <c r="S14" s="8">
        <v>19740</v>
      </c>
      <c r="T14" s="8"/>
      <c r="U14" s="8">
        <v>603942762419</v>
      </c>
      <c r="V14" s="8"/>
      <c r="W14" s="8">
        <v>863907297216.57898</v>
      </c>
      <c r="X14" s="4"/>
      <c r="Y14" s="9">
        <v>3.3164759293100761E-2</v>
      </c>
    </row>
    <row r="15" spans="1:25">
      <c r="A15" s="1" t="s">
        <v>21</v>
      </c>
      <c r="C15" s="8">
        <v>3621979</v>
      </c>
      <c r="D15" s="8"/>
      <c r="E15" s="8">
        <v>266941893430</v>
      </c>
      <c r="F15" s="8"/>
      <c r="G15" s="8">
        <v>676664480597.10303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3621979</v>
      </c>
      <c r="R15" s="8"/>
      <c r="S15" s="8">
        <v>176370</v>
      </c>
      <c r="T15" s="8"/>
      <c r="U15" s="8">
        <v>266941893430</v>
      </c>
      <c r="V15" s="8"/>
      <c r="W15" s="8">
        <v>635007526034.43201</v>
      </c>
      <c r="X15" s="4"/>
      <c r="Y15" s="9">
        <v>2.4377467140388912E-2</v>
      </c>
    </row>
    <row r="16" spans="1:25">
      <c r="A16" s="1" t="s">
        <v>22</v>
      </c>
      <c r="C16" s="8">
        <v>18653968</v>
      </c>
      <c r="D16" s="8"/>
      <c r="E16" s="8">
        <v>194725201270</v>
      </c>
      <c r="F16" s="8"/>
      <c r="G16" s="8">
        <v>330621277955.83197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18653968</v>
      </c>
      <c r="R16" s="8"/>
      <c r="S16" s="8">
        <v>19020</v>
      </c>
      <c r="T16" s="8"/>
      <c r="U16" s="8">
        <v>194725201270</v>
      </c>
      <c r="V16" s="8"/>
      <c r="W16" s="8">
        <v>352687420455.40802</v>
      </c>
      <c r="X16" s="4"/>
      <c r="Y16" s="9">
        <v>1.3539408039258495E-2</v>
      </c>
    </row>
    <row r="17" spans="1:25">
      <c r="A17" s="1" t="s">
        <v>23</v>
      </c>
      <c r="C17" s="8">
        <v>10004292</v>
      </c>
      <c r="D17" s="8"/>
      <c r="E17" s="8">
        <v>209976245272</v>
      </c>
      <c r="F17" s="8"/>
      <c r="G17" s="8">
        <v>367658016122.32202</v>
      </c>
      <c r="H17" s="8"/>
      <c r="I17" s="8">
        <v>0</v>
      </c>
      <c r="J17" s="8"/>
      <c r="K17" s="8">
        <v>0</v>
      </c>
      <c r="L17" s="8"/>
      <c r="M17" s="8">
        <v>-567169</v>
      </c>
      <c r="N17" s="8"/>
      <c r="O17" s="8">
        <v>22013836430</v>
      </c>
      <c r="P17" s="8"/>
      <c r="Q17" s="8">
        <v>9437123</v>
      </c>
      <c r="R17" s="8"/>
      <c r="S17" s="8">
        <v>35300</v>
      </c>
      <c r="T17" s="8"/>
      <c r="U17" s="8">
        <v>198072152816</v>
      </c>
      <c r="V17" s="8"/>
      <c r="W17" s="8">
        <v>331148315770.69501</v>
      </c>
      <c r="X17" s="4"/>
      <c r="Y17" s="9">
        <v>1.2712537813067637E-2</v>
      </c>
    </row>
    <row r="18" spans="1:25">
      <c r="A18" s="1" t="s">
        <v>24</v>
      </c>
      <c r="C18" s="8">
        <v>2900000</v>
      </c>
      <c r="D18" s="8"/>
      <c r="E18" s="8">
        <v>39185548198</v>
      </c>
      <c r="F18" s="8"/>
      <c r="G18" s="8">
        <v>87635448000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2900000</v>
      </c>
      <c r="R18" s="8"/>
      <c r="S18" s="8">
        <v>33600</v>
      </c>
      <c r="T18" s="8"/>
      <c r="U18" s="8">
        <v>39185548198</v>
      </c>
      <c r="V18" s="8"/>
      <c r="W18" s="8">
        <v>96860232000</v>
      </c>
      <c r="X18" s="4"/>
      <c r="Y18" s="9">
        <v>3.7183923433726589E-3</v>
      </c>
    </row>
    <row r="19" spans="1:25">
      <c r="A19" s="1" t="s">
        <v>25</v>
      </c>
      <c r="C19" s="8">
        <v>11259570</v>
      </c>
      <c r="D19" s="8"/>
      <c r="E19" s="8">
        <v>207267191427</v>
      </c>
      <c r="F19" s="8"/>
      <c r="G19" s="8">
        <v>496278800263.89001</v>
      </c>
      <c r="H19" s="8"/>
      <c r="I19" s="8">
        <v>33778710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45038280</v>
      </c>
      <c r="R19" s="8"/>
      <c r="S19" s="8">
        <v>12070</v>
      </c>
      <c r="T19" s="8"/>
      <c r="U19" s="8">
        <v>207267191427</v>
      </c>
      <c r="V19" s="8"/>
      <c r="W19" s="8">
        <v>540377547964.38</v>
      </c>
      <c r="X19" s="4"/>
      <c r="Y19" s="9">
        <v>2.0744692588401423E-2</v>
      </c>
    </row>
    <row r="20" spans="1:25">
      <c r="A20" s="1" t="s">
        <v>26</v>
      </c>
      <c r="C20" s="8">
        <v>5214596</v>
      </c>
      <c r="D20" s="8"/>
      <c r="E20" s="8">
        <v>208758529636</v>
      </c>
      <c r="F20" s="8"/>
      <c r="G20" s="8">
        <v>210193729186.59</v>
      </c>
      <c r="H20" s="8"/>
      <c r="I20" s="8">
        <v>278977</v>
      </c>
      <c r="J20" s="8"/>
      <c r="K20" s="8">
        <v>11169212429</v>
      </c>
      <c r="L20" s="8"/>
      <c r="M20" s="8">
        <v>0</v>
      </c>
      <c r="N20" s="8"/>
      <c r="O20" s="8">
        <v>0</v>
      </c>
      <c r="P20" s="8"/>
      <c r="Q20" s="8">
        <v>5493573</v>
      </c>
      <c r="R20" s="8"/>
      <c r="S20" s="8">
        <v>40800</v>
      </c>
      <c r="T20" s="8"/>
      <c r="U20" s="8">
        <v>219927742065</v>
      </c>
      <c r="V20" s="8"/>
      <c r="W20" s="8">
        <v>222804158618.51999</v>
      </c>
      <c r="X20" s="4"/>
      <c r="Y20" s="9">
        <v>8.5532861151797791E-3</v>
      </c>
    </row>
    <row r="21" spans="1:25">
      <c r="A21" s="1" t="s">
        <v>27</v>
      </c>
      <c r="C21" s="8">
        <v>97910920</v>
      </c>
      <c r="D21" s="8"/>
      <c r="E21" s="8">
        <v>471939565546</v>
      </c>
      <c r="F21" s="8"/>
      <c r="G21" s="8">
        <v>688111434683.81995</v>
      </c>
      <c r="H21" s="8"/>
      <c r="I21" s="8">
        <v>0</v>
      </c>
      <c r="J21" s="8"/>
      <c r="K21" s="8">
        <v>0</v>
      </c>
      <c r="L21" s="8"/>
      <c r="M21" s="8">
        <v>-16354838</v>
      </c>
      <c r="N21" s="8"/>
      <c r="O21" s="8">
        <v>102858945467</v>
      </c>
      <c r="P21" s="8"/>
      <c r="Q21" s="8">
        <v>81556082</v>
      </c>
      <c r="R21" s="8"/>
      <c r="S21" s="8">
        <v>6310</v>
      </c>
      <c r="T21" s="8"/>
      <c r="U21" s="8">
        <v>393107754581</v>
      </c>
      <c r="V21" s="8"/>
      <c r="W21" s="8">
        <v>511556895099.35101</v>
      </c>
      <c r="X21" s="4"/>
      <c r="Y21" s="9">
        <v>1.9638289137454443E-2</v>
      </c>
    </row>
    <row r="22" spans="1:25">
      <c r="A22" s="1" t="s">
        <v>28</v>
      </c>
      <c r="C22" s="8">
        <v>100000</v>
      </c>
      <c r="D22" s="8"/>
      <c r="E22" s="8">
        <v>347315076</v>
      </c>
      <c r="F22" s="8"/>
      <c r="G22" s="8">
        <v>344935350</v>
      </c>
      <c r="H22" s="8"/>
      <c r="I22" s="8">
        <v>0</v>
      </c>
      <c r="J22" s="8"/>
      <c r="K22" s="8">
        <v>0</v>
      </c>
      <c r="L22" s="8"/>
      <c r="M22" s="8">
        <v>-100000</v>
      </c>
      <c r="N22" s="8"/>
      <c r="O22" s="8">
        <v>347315080</v>
      </c>
      <c r="P22" s="8"/>
      <c r="Q22" s="8">
        <v>0</v>
      </c>
      <c r="R22" s="8"/>
      <c r="S22" s="8">
        <v>0</v>
      </c>
      <c r="T22" s="8"/>
      <c r="U22" s="8">
        <v>0</v>
      </c>
      <c r="V22" s="8"/>
      <c r="W22" s="8">
        <v>0</v>
      </c>
      <c r="X22" s="4"/>
      <c r="Y22" s="9">
        <v>0</v>
      </c>
    </row>
    <row r="23" spans="1:25">
      <c r="A23" s="1" t="s">
        <v>29</v>
      </c>
      <c r="C23" s="8">
        <v>23445801</v>
      </c>
      <c r="D23" s="8"/>
      <c r="E23" s="8">
        <v>63702241317</v>
      </c>
      <c r="F23" s="8"/>
      <c r="G23" s="8">
        <v>117440438061.12801</v>
      </c>
      <c r="H23" s="8"/>
      <c r="I23" s="8">
        <v>0</v>
      </c>
      <c r="J23" s="8"/>
      <c r="K23" s="8">
        <v>0</v>
      </c>
      <c r="L23" s="8"/>
      <c r="M23" s="8">
        <v>-23445801</v>
      </c>
      <c r="N23" s="8"/>
      <c r="O23" s="8">
        <v>0</v>
      </c>
      <c r="P23" s="8"/>
      <c r="Q23" s="8">
        <v>0</v>
      </c>
      <c r="R23" s="8"/>
      <c r="S23" s="8">
        <v>0</v>
      </c>
      <c r="T23" s="8"/>
      <c r="U23" s="8">
        <v>0</v>
      </c>
      <c r="V23" s="8"/>
      <c r="W23" s="8">
        <v>0</v>
      </c>
      <c r="X23" s="4"/>
      <c r="Y23" s="9">
        <v>0</v>
      </c>
    </row>
    <row r="24" spans="1:25">
      <c r="A24" s="1" t="s">
        <v>30</v>
      </c>
      <c r="C24" s="8">
        <v>22780170</v>
      </c>
      <c r="D24" s="8"/>
      <c r="E24" s="8">
        <v>539162409187</v>
      </c>
      <c r="F24" s="8"/>
      <c r="G24" s="8">
        <v>1214204952743.3701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22780170</v>
      </c>
      <c r="R24" s="8"/>
      <c r="S24" s="8">
        <v>54510</v>
      </c>
      <c r="T24" s="8"/>
      <c r="U24" s="8">
        <v>539162409187</v>
      </c>
      <c r="V24" s="8"/>
      <c r="W24" s="8">
        <v>1234358671653.1399</v>
      </c>
      <c r="X24" s="4"/>
      <c r="Y24" s="9">
        <v>4.7386112327819752E-2</v>
      </c>
    </row>
    <row r="25" spans="1:25">
      <c r="A25" s="1" t="s">
        <v>31</v>
      </c>
      <c r="C25" s="8">
        <v>3267240</v>
      </c>
      <c r="D25" s="8"/>
      <c r="E25" s="8">
        <v>29960830442</v>
      </c>
      <c r="F25" s="8"/>
      <c r="G25" s="8">
        <v>52776748732.5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3267240</v>
      </c>
      <c r="R25" s="8"/>
      <c r="S25" s="8">
        <v>15840</v>
      </c>
      <c r="T25" s="8"/>
      <c r="U25" s="8">
        <v>29960830442</v>
      </c>
      <c r="V25" s="8"/>
      <c r="W25" s="8">
        <v>51445150764.480003</v>
      </c>
      <c r="X25" s="4"/>
      <c r="Y25" s="9">
        <v>1.9749411162497993E-3</v>
      </c>
    </row>
    <row r="26" spans="1:25">
      <c r="A26" s="1" t="s">
        <v>32</v>
      </c>
      <c r="C26" s="8">
        <v>4377190</v>
      </c>
      <c r="D26" s="8"/>
      <c r="E26" s="8">
        <v>54831006098</v>
      </c>
      <c r="F26" s="8"/>
      <c r="G26" s="8">
        <v>84281692586.714996</v>
      </c>
      <c r="H26" s="8"/>
      <c r="I26" s="8">
        <v>0</v>
      </c>
      <c r="J26" s="8"/>
      <c r="K26" s="8">
        <v>0</v>
      </c>
      <c r="L26" s="8"/>
      <c r="M26" s="8">
        <v>-667394</v>
      </c>
      <c r="N26" s="8"/>
      <c r="O26" s="8">
        <v>14120250927</v>
      </c>
      <c r="P26" s="8"/>
      <c r="Q26" s="8">
        <v>3709796</v>
      </c>
      <c r="R26" s="8"/>
      <c r="S26" s="8">
        <v>17450</v>
      </c>
      <c r="T26" s="8"/>
      <c r="U26" s="8">
        <v>46470874483</v>
      </c>
      <c r="V26" s="8"/>
      <c r="W26" s="8">
        <v>64350761355.809998</v>
      </c>
      <c r="X26" s="4"/>
      <c r="Y26" s="9">
        <v>2.4703779185212471E-3</v>
      </c>
    </row>
    <row r="27" spans="1:25">
      <c r="A27" s="1" t="s">
        <v>33</v>
      </c>
      <c r="C27" s="8">
        <v>8379161</v>
      </c>
      <c r="D27" s="8"/>
      <c r="E27" s="8">
        <v>176582849232</v>
      </c>
      <c r="F27" s="8"/>
      <c r="G27" s="8">
        <v>259874315751.95999</v>
      </c>
      <c r="H27" s="8"/>
      <c r="I27" s="8">
        <v>2049557</v>
      </c>
      <c r="J27" s="8"/>
      <c r="K27" s="8">
        <v>70427510559</v>
      </c>
      <c r="L27" s="8"/>
      <c r="M27" s="8">
        <v>0</v>
      </c>
      <c r="N27" s="8"/>
      <c r="O27" s="8">
        <v>0</v>
      </c>
      <c r="P27" s="8"/>
      <c r="Q27" s="8">
        <v>10428718</v>
      </c>
      <c r="R27" s="8"/>
      <c r="S27" s="8">
        <v>27150</v>
      </c>
      <c r="T27" s="8"/>
      <c r="U27" s="8">
        <v>247010359791</v>
      </c>
      <c r="V27" s="8"/>
      <c r="W27" s="8">
        <v>281455012522.48499</v>
      </c>
      <c r="X27" s="4"/>
      <c r="Y27" s="9">
        <v>1.0804848821417896E-2</v>
      </c>
    </row>
    <row r="28" spans="1:25">
      <c r="A28" s="1" t="s">
        <v>34</v>
      </c>
      <c r="C28" s="8">
        <v>1875216</v>
      </c>
      <c r="D28" s="8"/>
      <c r="E28" s="8">
        <v>14144239615</v>
      </c>
      <c r="F28" s="8"/>
      <c r="G28" s="8">
        <v>10476008572.176001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1875216</v>
      </c>
      <c r="R28" s="8"/>
      <c r="S28" s="8">
        <v>6290</v>
      </c>
      <c r="T28" s="8"/>
      <c r="U28" s="8">
        <v>14144239615</v>
      </c>
      <c r="V28" s="8"/>
      <c r="W28" s="8">
        <v>11724927743.591999</v>
      </c>
      <c r="X28" s="4"/>
      <c r="Y28" s="9">
        <v>4.5011126494483474E-4</v>
      </c>
    </row>
    <row r="29" spans="1:25">
      <c r="A29" s="1" t="s">
        <v>35</v>
      </c>
      <c r="C29" s="8">
        <v>280000000</v>
      </c>
      <c r="D29" s="8"/>
      <c r="E29" s="8">
        <v>264215428919</v>
      </c>
      <c r="F29" s="8"/>
      <c r="G29" s="8">
        <v>400800960000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280000000</v>
      </c>
      <c r="R29" s="8"/>
      <c r="S29" s="8">
        <v>1402</v>
      </c>
      <c r="T29" s="8"/>
      <c r="U29" s="8">
        <v>264215428919</v>
      </c>
      <c r="V29" s="8"/>
      <c r="W29" s="8">
        <v>390224268000</v>
      </c>
      <c r="X29" s="4"/>
      <c r="Y29" s="9">
        <v>1.4980419728185253E-2</v>
      </c>
    </row>
    <row r="30" spans="1:25">
      <c r="A30" s="1" t="s">
        <v>36</v>
      </c>
      <c r="C30" s="8">
        <v>8898275</v>
      </c>
      <c r="D30" s="8"/>
      <c r="E30" s="8">
        <v>110119646617</v>
      </c>
      <c r="F30" s="8"/>
      <c r="G30" s="8">
        <v>298706803006.83801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8898275</v>
      </c>
      <c r="R30" s="8"/>
      <c r="S30" s="8">
        <v>31560</v>
      </c>
      <c r="T30" s="8"/>
      <c r="U30" s="8">
        <v>110119646617</v>
      </c>
      <c r="V30" s="8"/>
      <c r="W30" s="8">
        <v>279158623123.95001</v>
      </c>
      <c r="X30" s="4"/>
      <c r="Y30" s="9">
        <v>1.0716692138529561E-2</v>
      </c>
    </row>
    <row r="31" spans="1:25">
      <c r="A31" s="1" t="s">
        <v>37</v>
      </c>
      <c r="C31" s="8">
        <v>7782082</v>
      </c>
      <c r="D31" s="8"/>
      <c r="E31" s="8">
        <v>31206996433</v>
      </c>
      <c r="F31" s="8"/>
      <c r="G31" s="8">
        <v>34772324861.389503</v>
      </c>
      <c r="H31" s="8"/>
      <c r="I31" s="8">
        <v>0</v>
      </c>
      <c r="J31" s="8"/>
      <c r="K31" s="8">
        <v>0</v>
      </c>
      <c r="L31" s="8"/>
      <c r="M31" s="8">
        <v>-7782082</v>
      </c>
      <c r="N31" s="8"/>
      <c r="O31" s="8">
        <v>34340148652</v>
      </c>
      <c r="P31" s="8"/>
      <c r="Q31" s="8">
        <v>0</v>
      </c>
      <c r="R31" s="8"/>
      <c r="S31" s="8">
        <v>0</v>
      </c>
      <c r="T31" s="8"/>
      <c r="U31" s="8">
        <v>0</v>
      </c>
      <c r="V31" s="8"/>
      <c r="W31" s="8">
        <v>0</v>
      </c>
      <c r="X31" s="4"/>
      <c r="Y31" s="9">
        <v>0</v>
      </c>
    </row>
    <row r="32" spans="1:25">
      <c r="A32" s="1" t="s">
        <v>38</v>
      </c>
      <c r="C32" s="8">
        <v>5250000</v>
      </c>
      <c r="D32" s="8"/>
      <c r="E32" s="8">
        <v>52547670000</v>
      </c>
      <c r="F32" s="8"/>
      <c r="G32" s="8">
        <v>72279860625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5250000</v>
      </c>
      <c r="R32" s="8"/>
      <c r="S32" s="8">
        <v>13550</v>
      </c>
      <c r="T32" s="8"/>
      <c r="U32" s="8">
        <v>52547670000</v>
      </c>
      <c r="V32" s="8"/>
      <c r="W32" s="8">
        <v>70714231875</v>
      </c>
      <c r="X32" s="4"/>
      <c r="Y32" s="9">
        <v>2.7146668239601038E-3</v>
      </c>
    </row>
    <row r="33" spans="1:25">
      <c r="A33" s="1" t="s">
        <v>39</v>
      </c>
      <c r="C33" s="8">
        <v>61944503</v>
      </c>
      <c r="D33" s="8"/>
      <c r="E33" s="8">
        <v>284114957089</v>
      </c>
      <c r="F33" s="8"/>
      <c r="G33" s="8">
        <v>463666777049.83899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61944503</v>
      </c>
      <c r="R33" s="8"/>
      <c r="S33" s="8">
        <v>8400</v>
      </c>
      <c r="T33" s="8"/>
      <c r="U33" s="8">
        <v>284114957089</v>
      </c>
      <c r="V33" s="8"/>
      <c r="W33" s="8">
        <v>517237838940.06</v>
      </c>
      <c r="X33" s="4"/>
      <c r="Y33" s="9">
        <v>1.9856376350795235E-2</v>
      </c>
    </row>
    <row r="34" spans="1:25">
      <c r="A34" s="1" t="s">
        <v>40</v>
      </c>
      <c r="C34" s="8">
        <v>261693377</v>
      </c>
      <c r="D34" s="8"/>
      <c r="E34" s="8">
        <v>1181295821443</v>
      </c>
      <c r="F34" s="8"/>
      <c r="G34" s="8">
        <v>1763724123538.4399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261693377</v>
      </c>
      <c r="R34" s="8"/>
      <c r="S34" s="8">
        <v>5910</v>
      </c>
      <c r="T34" s="8"/>
      <c r="U34" s="8">
        <v>1181295821443</v>
      </c>
      <c r="V34" s="8"/>
      <c r="W34" s="8">
        <v>1537405541314.48</v>
      </c>
      <c r="X34" s="4"/>
      <c r="Y34" s="9">
        <v>5.9019856502950156E-2</v>
      </c>
    </row>
    <row r="35" spans="1:25">
      <c r="A35" s="1" t="s">
        <v>41</v>
      </c>
      <c r="C35" s="8">
        <v>17033187</v>
      </c>
      <c r="D35" s="8"/>
      <c r="E35" s="8">
        <v>97437488254</v>
      </c>
      <c r="F35" s="8"/>
      <c r="G35" s="8">
        <v>113104688109.498</v>
      </c>
      <c r="H35" s="8"/>
      <c r="I35" s="8">
        <v>0</v>
      </c>
      <c r="J35" s="8"/>
      <c r="K35" s="8">
        <v>0</v>
      </c>
      <c r="L35" s="8"/>
      <c r="M35" s="8">
        <v>-17033187</v>
      </c>
      <c r="N35" s="8"/>
      <c r="O35" s="8">
        <v>113580771825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X35" s="4"/>
      <c r="Y35" s="9">
        <v>0</v>
      </c>
    </row>
    <row r="36" spans="1:25">
      <c r="A36" s="1" t="s">
        <v>42</v>
      </c>
      <c r="C36" s="8">
        <v>35273977</v>
      </c>
      <c r="D36" s="8"/>
      <c r="E36" s="8">
        <v>148601447270</v>
      </c>
      <c r="F36" s="8"/>
      <c r="G36" s="8">
        <v>747917185530.01001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35273977</v>
      </c>
      <c r="R36" s="8"/>
      <c r="S36" s="8">
        <v>21880</v>
      </c>
      <c r="T36" s="8"/>
      <c r="U36" s="8">
        <v>148601447270</v>
      </c>
      <c r="V36" s="8"/>
      <c r="W36" s="8">
        <v>767202438790.27795</v>
      </c>
      <c r="X36" s="4"/>
      <c r="Y36" s="9">
        <v>2.9452331625786327E-2</v>
      </c>
    </row>
    <row r="37" spans="1:25">
      <c r="A37" s="1" t="s">
        <v>43</v>
      </c>
      <c r="C37" s="8">
        <v>66410148</v>
      </c>
      <c r="D37" s="8"/>
      <c r="E37" s="8">
        <v>844747002266</v>
      </c>
      <c r="F37" s="8"/>
      <c r="G37" s="8">
        <v>1798248807552.46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66410148</v>
      </c>
      <c r="R37" s="8"/>
      <c r="S37" s="8">
        <v>24050</v>
      </c>
      <c r="T37" s="8"/>
      <c r="U37" s="8">
        <v>844747002266</v>
      </c>
      <c r="V37" s="8"/>
      <c r="W37" s="8">
        <v>1587660933246.5701</v>
      </c>
      <c r="X37" s="4"/>
      <c r="Y37" s="9">
        <v>6.094912366156563E-2</v>
      </c>
    </row>
    <row r="38" spans="1:25">
      <c r="A38" s="1" t="s">
        <v>44</v>
      </c>
      <c r="C38" s="8">
        <v>10156472</v>
      </c>
      <c r="D38" s="8"/>
      <c r="E38" s="8">
        <v>240697795239</v>
      </c>
      <c r="F38" s="8"/>
      <c r="G38" s="8">
        <v>528426785500.34399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10156472</v>
      </c>
      <c r="R38" s="8"/>
      <c r="S38" s="8">
        <v>60690</v>
      </c>
      <c r="T38" s="8"/>
      <c r="U38" s="8">
        <v>240697795239</v>
      </c>
      <c r="V38" s="8"/>
      <c r="W38" s="8">
        <v>612728727780.20398</v>
      </c>
      <c r="X38" s="4"/>
      <c r="Y38" s="9">
        <v>2.3522200627625802E-2</v>
      </c>
    </row>
    <row r="39" spans="1:25">
      <c r="A39" s="1" t="s">
        <v>45</v>
      </c>
      <c r="C39" s="8">
        <v>1975806</v>
      </c>
      <c r="D39" s="8"/>
      <c r="E39" s="8">
        <v>119320395820</v>
      </c>
      <c r="F39" s="8"/>
      <c r="G39" s="8">
        <v>259745606456.17499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1975806</v>
      </c>
      <c r="R39" s="8"/>
      <c r="S39" s="8">
        <v>128100</v>
      </c>
      <c r="T39" s="8"/>
      <c r="U39" s="8">
        <v>119320395820</v>
      </c>
      <c r="V39" s="8"/>
      <c r="W39" s="8">
        <v>251594799145.82999</v>
      </c>
      <c r="X39" s="4"/>
      <c r="Y39" s="9">
        <v>9.6585374147796412E-3</v>
      </c>
    </row>
    <row r="40" spans="1:25">
      <c r="A40" s="1" t="s">
        <v>46</v>
      </c>
      <c r="C40" s="8">
        <v>4785428</v>
      </c>
      <c r="D40" s="8"/>
      <c r="E40" s="8">
        <v>234173650820</v>
      </c>
      <c r="F40" s="8"/>
      <c r="G40" s="8">
        <v>524454256049.84998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4785428</v>
      </c>
      <c r="R40" s="8"/>
      <c r="S40" s="8">
        <v>89600</v>
      </c>
      <c r="T40" s="8"/>
      <c r="U40" s="8">
        <v>234173650820</v>
      </c>
      <c r="V40" s="8"/>
      <c r="W40" s="8">
        <v>426223141424.64001</v>
      </c>
      <c r="X40" s="4"/>
      <c r="Y40" s="9">
        <v>1.6362389733297598E-2</v>
      </c>
    </row>
    <row r="41" spans="1:25">
      <c r="A41" s="1" t="s">
        <v>47</v>
      </c>
      <c r="C41" s="8">
        <v>284157</v>
      </c>
      <c r="D41" s="8"/>
      <c r="E41" s="8">
        <v>13926373425</v>
      </c>
      <c r="F41" s="8"/>
      <c r="G41" s="8">
        <v>14165683232.377501</v>
      </c>
      <c r="H41" s="8"/>
      <c r="I41" s="8">
        <v>901215</v>
      </c>
      <c r="J41" s="8"/>
      <c r="K41" s="8">
        <v>48220600044</v>
      </c>
      <c r="L41" s="8"/>
      <c r="M41" s="8">
        <v>0</v>
      </c>
      <c r="N41" s="8"/>
      <c r="O41" s="8">
        <v>0</v>
      </c>
      <c r="P41" s="8"/>
      <c r="Q41" s="8">
        <v>1185372</v>
      </c>
      <c r="R41" s="8"/>
      <c r="S41" s="8">
        <v>51900</v>
      </c>
      <c r="T41" s="8"/>
      <c r="U41" s="8">
        <v>62146973469</v>
      </c>
      <c r="V41" s="8"/>
      <c r="W41" s="8">
        <v>61154757999.540001</v>
      </c>
      <c r="X41" s="4"/>
      <c r="Y41" s="9">
        <v>2.3476857241710655E-3</v>
      </c>
    </row>
    <row r="42" spans="1:25">
      <c r="A42" s="1" t="s">
        <v>48</v>
      </c>
      <c r="C42" s="8">
        <v>232691</v>
      </c>
      <c r="D42" s="8"/>
      <c r="E42" s="8">
        <v>10049280086</v>
      </c>
      <c r="F42" s="8"/>
      <c r="G42" s="8">
        <v>12809753335.899</v>
      </c>
      <c r="H42" s="8"/>
      <c r="I42" s="8">
        <v>0</v>
      </c>
      <c r="J42" s="8"/>
      <c r="K42" s="8">
        <v>0</v>
      </c>
      <c r="L42" s="8"/>
      <c r="M42" s="8">
        <v>-232691</v>
      </c>
      <c r="N42" s="8"/>
      <c r="O42" s="8">
        <v>12857563973</v>
      </c>
      <c r="P42" s="8"/>
      <c r="Q42" s="8">
        <v>0</v>
      </c>
      <c r="R42" s="8"/>
      <c r="S42" s="8">
        <v>0</v>
      </c>
      <c r="T42" s="8"/>
      <c r="U42" s="8">
        <v>0</v>
      </c>
      <c r="V42" s="8"/>
      <c r="W42" s="8">
        <v>0</v>
      </c>
      <c r="X42" s="4"/>
      <c r="Y42" s="9">
        <v>0</v>
      </c>
    </row>
    <row r="43" spans="1:25">
      <c r="A43" s="1" t="s">
        <v>49</v>
      </c>
      <c r="C43" s="8">
        <v>31547503</v>
      </c>
      <c r="D43" s="8"/>
      <c r="E43" s="8">
        <v>299375624891</v>
      </c>
      <c r="F43" s="8"/>
      <c r="G43" s="8">
        <v>571375471407.27295</v>
      </c>
      <c r="H43" s="8"/>
      <c r="I43" s="8">
        <v>2000000</v>
      </c>
      <c r="J43" s="8"/>
      <c r="K43" s="8">
        <v>35392784393</v>
      </c>
      <c r="L43" s="8"/>
      <c r="M43" s="8">
        <v>0</v>
      </c>
      <c r="N43" s="8"/>
      <c r="O43" s="8">
        <v>0</v>
      </c>
      <c r="P43" s="8"/>
      <c r="Q43" s="8">
        <v>33547503</v>
      </c>
      <c r="R43" s="8"/>
      <c r="S43" s="8">
        <v>16340</v>
      </c>
      <c r="T43" s="8"/>
      <c r="U43" s="8">
        <v>334768409284</v>
      </c>
      <c r="V43" s="8"/>
      <c r="W43" s="8">
        <v>544904610135.83099</v>
      </c>
      <c r="X43" s="4"/>
      <c r="Y43" s="9">
        <v>2.0918483141745291E-2</v>
      </c>
    </row>
    <row r="44" spans="1:25">
      <c r="A44" s="1" t="s">
        <v>50</v>
      </c>
      <c r="C44" s="8">
        <v>18928704</v>
      </c>
      <c r="D44" s="8"/>
      <c r="E44" s="8">
        <v>368131908855</v>
      </c>
      <c r="F44" s="8"/>
      <c r="G44" s="8">
        <v>506152503881.28003</v>
      </c>
      <c r="H44" s="8"/>
      <c r="I44" s="8">
        <v>705000</v>
      </c>
      <c r="J44" s="8"/>
      <c r="K44" s="8">
        <v>17949591758</v>
      </c>
      <c r="L44" s="8"/>
      <c r="M44" s="8">
        <v>0</v>
      </c>
      <c r="N44" s="8"/>
      <c r="O44" s="8">
        <v>0</v>
      </c>
      <c r="P44" s="8"/>
      <c r="Q44" s="8">
        <v>19633704</v>
      </c>
      <c r="R44" s="8"/>
      <c r="S44" s="8">
        <v>22690</v>
      </c>
      <c r="T44" s="8"/>
      <c r="U44" s="8">
        <v>386081500613</v>
      </c>
      <c r="V44" s="8"/>
      <c r="W44" s="8">
        <v>442838085734.62799</v>
      </c>
      <c r="X44" s="4"/>
      <c r="Y44" s="9">
        <v>1.7000225101148281E-2</v>
      </c>
    </row>
    <row r="45" spans="1:25">
      <c r="A45" s="1" t="s">
        <v>51</v>
      </c>
      <c r="C45" s="8">
        <v>14100000</v>
      </c>
      <c r="D45" s="8"/>
      <c r="E45" s="8">
        <v>96832420687</v>
      </c>
      <c r="F45" s="8"/>
      <c r="G45" s="8">
        <v>179265982950</v>
      </c>
      <c r="H45" s="8"/>
      <c r="I45" s="8">
        <v>1105383</v>
      </c>
      <c r="J45" s="8"/>
      <c r="K45" s="8">
        <v>15474824510</v>
      </c>
      <c r="L45" s="8"/>
      <c r="M45" s="8">
        <v>0</v>
      </c>
      <c r="N45" s="8"/>
      <c r="O45" s="8">
        <v>0</v>
      </c>
      <c r="P45" s="8"/>
      <c r="Q45" s="8">
        <v>15205383</v>
      </c>
      <c r="R45" s="8"/>
      <c r="S45" s="8">
        <v>11440</v>
      </c>
      <c r="T45" s="8"/>
      <c r="U45" s="8">
        <v>112307245197</v>
      </c>
      <c r="V45" s="8"/>
      <c r="W45" s="8">
        <v>172914581509.95599</v>
      </c>
      <c r="X45" s="4"/>
      <c r="Y45" s="9">
        <v>6.6380623158543324E-3</v>
      </c>
    </row>
    <row r="46" spans="1:25">
      <c r="A46" s="1" t="s">
        <v>52</v>
      </c>
      <c r="C46" s="8">
        <v>6011012</v>
      </c>
      <c r="D46" s="8"/>
      <c r="E46" s="8">
        <v>39117897864</v>
      </c>
      <c r="F46" s="8"/>
      <c r="G46" s="8">
        <v>77498946827.442001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6011012</v>
      </c>
      <c r="R46" s="8"/>
      <c r="S46" s="8">
        <v>13450</v>
      </c>
      <c r="T46" s="8"/>
      <c r="U46" s="8">
        <v>39117897864</v>
      </c>
      <c r="V46" s="8"/>
      <c r="W46" s="8">
        <v>80367065137.169998</v>
      </c>
      <c r="X46" s="4"/>
      <c r="Y46" s="9">
        <v>3.0852319212428137E-3</v>
      </c>
    </row>
    <row r="47" spans="1:25">
      <c r="A47" s="1" t="s">
        <v>53</v>
      </c>
      <c r="C47" s="8">
        <v>7691309</v>
      </c>
      <c r="D47" s="8"/>
      <c r="E47" s="8">
        <v>367179685244</v>
      </c>
      <c r="F47" s="8"/>
      <c r="G47" s="8">
        <v>638479522363.18896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7691309</v>
      </c>
      <c r="R47" s="8"/>
      <c r="S47" s="8">
        <v>79270</v>
      </c>
      <c r="T47" s="8"/>
      <c r="U47" s="8">
        <v>367179685244</v>
      </c>
      <c r="V47" s="8"/>
      <c r="W47" s="8">
        <v>606062408546.64099</v>
      </c>
      <c r="X47" s="4"/>
      <c r="Y47" s="9">
        <v>2.3266285585046113E-2</v>
      </c>
    </row>
    <row r="48" spans="1:25">
      <c r="A48" s="1" t="s">
        <v>54</v>
      </c>
      <c r="C48" s="8">
        <v>3003280</v>
      </c>
      <c r="D48" s="8"/>
      <c r="E48" s="8">
        <v>166827392045</v>
      </c>
      <c r="F48" s="8"/>
      <c r="G48" s="8">
        <v>200470314000.60001</v>
      </c>
      <c r="H48" s="8"/>
      <c r="I48" s="8">
        <v>1507996</v>
      </c>
      <c r="J48" s="8"/>
      <c r="K48" s="8">
        <v>105470137365</v>
      </c>
      <c r="L48" s="8"/>
      <c r="M48" s="8">
        <v>0</v>
      </c>
      <c r="N48" s="8"/>
      <c r="O48" s="8">
        <v>0</v>
      </c>
      <c r="P48" s="8"/>
      <c r="Q48" s="8">
        <v>4511276</v>
      </c>
      <c r="R48" s="8"/>
      <c r="S48" s="8">
        <v>63200</v>
      </c>
      <c r="T48" s="8"/>
      <c r="U48" s="8">
        <v>272297529410</v>
      </c>
      <c r="V48" s="8"/>
      <c r="W48" s="8">
        <v>283416222972.96002</v>
      </c>
      <c r="X48" s="4"/>
      <c r="Y48" s="9">
        <v>1.0880138233514173E-2</v>
      </c>
    </row>
    <row r="49" spans="1:25">
      <c r="A49" s="1" t="s">
        <v>55</v>
      </c>
      <c r="C49" s="8">
        <v>21145751</v>
      </c>
      <c r="D49" s="8"/>
      <c r="E49" s="8">
        <v>65038999169</v>
      </c>
      <c r="F49" s="8"/>
      <c r="G49" s="8">
        <v>134947974877.55099</v>
      </c>
      <c r="H49" s="8"/>
      <c r="I49" s="8">
        <v>100000</v>
      </c>
      <c r="J49" s="8"/>
      <c r="K49" s="8">
        <v>347315080</v>
      </c>
      <c r="L49" s="8"/>
      <c r="M49" s="8">
        <v>0</v>
      </c>
      <c r="N49" s="8"/>
      <c r="O49" s="8">
        <v>0</v>
      </c>
      <c r="P49" s="8"/>
      <c r="Q49" s="8">
        <v>21245751</v>
      </c>
      <c r="R49" s="8"/>
      <c r="S49" s="8">
        <v>6670</v>
      </c>
      <c r="T49" s="8"/>
      <c r="U49" s="8">
        <v>65386314245</v>
      </c>
      <c r="V49" s="8"/>
      <c r="W49" s="8">
        <v>140865989672.939</v>
      </c>
      <c r="X49" s="4"/>
      <c r="Y49" s="9">
        <v>5.4077406859965853E-3</v>
      </c>
    </row>
    <row r="50" spans="1:25">
      <c r="A50" s="1" t="s">
        <v>56</v>
      </c>
      <c r="C50" s="8">
        <v>2874557</v>
      </c>
      <c r="D50" s="8"/>
      <c r="E50" s="8">
        <v>135465522732</v>
      </c>
      <c r="F50" s="8"/>
      <c r="G50" s="8">
        <v>201936230778.01999</v>
      </c>
      <c r="H50" s="8"/>
      <c r="I50" s="8">
        <v>200000</v>
      </c>
      <c r="J50" s="8"/>
      <c r="K50" s="8">
        <v>16311122678</v>
      </c>
      <c r="L50" s="8"/>
      <c r="M50" s="8">
        <v>0</v>
      </c>
      <c r="N50" s="8"/>
      <c r="O50" s="8">
        <v>0</v>
      </c>
      <c r="P50" s="8"/>
      <c r="Q50" s="8">
        <v>3074557</v>
      </c>
      <c r="R50" s="8"/>
      <c r="S50" s="8">
        <v>79650</v>
      </c>
      <c r="T50" s="8"/>
      <c r="U50" s="8">
        <v>151776645410</v>
      </c>
      <c r="V50" s="8"/>
      <c r="W50" s="8">
        <v>243431378682.952</v>
      </c>
      <c r="X50" s="4"/>
      <c r="Y50" s="9">
        <v>9.345149768290241E-3</v>
      </c>
    </row>
    <row r="51" spans="1:25">
      <c r="A51" s="1" t="s">
        <v>57</v>
      </c>
      <c r="C51" s="8">
        <v>11465714</v>
      </c>
      <c r="D51" s="8"/>
      <c r="E51" s="8">
        <v>155697172681</v>
      </c>
      <c r="F51" s="8"/>
      <c r="G51" s="8">
        <v>231027183144.45901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11465714</v>
      </c>
      <c r="R51" s="8"/>
      <c r="S51" s="8">
        <v>18830</v>
      </c>
      <c r="T51" s="8"/>
      <c r="U51" s="8">
        <v>155697172681</v>
      </c>
      <c r="V51" s="8"/>
      <c r="W51" s="8">
        <v>214614793222.01099</v>
      </c>
      <c r="X51" s="4"/>
      <c r="Y51" s="9">
        <v>8.2389024619642873E-3</v>
      </c>
    </row>
    <row r="52" spans="1:25">
      <c r="A52" s="1" t="s">
        <v>58</v>
      </c>
      <c r="C52" s="8">
        <v>29660529</v>
      </c>
      <c r="D52" s="8"/>
      <c r="E52" s="8">
        <v>504271217860</v>
      </c>
      <c r="F52" s="8"/>
      <c r="G52" s="8">
        <v>500933990003.125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29660529</v>
      </c>
      <c r="R52" s="8"/>
      <c r="S52" s="8">
        <v>19370</v>
      </c>
      <c r="T52" s="8"/>
      <c r="U52" s="8">
        <v>504271217860</v>
      </c>
      <c r="V52" s="8"/>
      <c r="W52" s="8">
        <v>571106026271.95703</v>
      </c>
      <c r="X52" s="4"/>
      <c r="Y52" s="9">
        <v>2.1924336040653192E-2</v>
      </c>
    </row>
    <row r="53" spans="1:25">
      <c r="A53" s="1" t="s">
        <v>59</v>
      </c>
      <c r="C53" s="8">
        <v>289888025</v>
      </c>
      <c r="D53" s="8"/>
      <c r="E53" s="8">
        <v>912145709642</v>
      </c>
      <c r="F53" s="8"/>
      <c r="G53" s="8">
        <v>1818309736795.3899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289888025</v>
      </c>
      <c r="R53" s="8"/>
      <c r="S53" s="8">
        <v>6440</v>
      </c>
      <c r="T53" s="8"/>
      <c r="U53" s="8">
        <v>912145709642</v>
      </c>
      <c r="V53" s="8"/>
      <c r="W53" s="8">
        <v>1855770951658.05</v>
      </c>
      <c r="X53" s="4"/>
      <c r="Y53" s="9">
        <v>7.1241668073835362E-2</v>
      </c>
    </row>
    <row r="54" spans="1:25">
      <c r="A54" s="1" t="s">
        <v>60</v>
      </c>
      <c r="C54" s="8">
        <v>7999000</v>
      </c>
      <c r="D54" s="8"/>
      <c r="E54" s="8">
        <v>95301566497</v>
      </c>
      <c r="F54" s="8"/>
      <c r="G54" s="8">
        <v>128971804509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7999000</v>
      </c>
      <c r="R54" s="8"/>
      <c r="S54" s="8">
        <v>14560</v>
      </c>
      <c r="T54" s="8"/>
      <c r="U54" s="8">
        <v>95301566497</v>
      </c>
      <c r="V54" s="8"/>
      <c r="W54" s="8">
        <v>115772470632</v>
      </c>
      <c r="X54" s="4"/>
      <c r="Y54" s="9">
        <v>4.4444191334516402E-3</v>
      </c>
    </row>
    <row r="55" spans="1:25">
      <c r="A55" s="1" t="s">
        <v>61</v>
      </c>
      <c r="C55" s="8">
        <v>29800000</v>
      </c>
      <c r="D55" s="8"/>
      <c r="E55" s="8">
        <v>50069057514</v>
      </c>
      <c r="F55" s="8"/>
      <c r="G55" s="8">
        <v>79951640310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29800000</v>
      </c>
      <c r="R55" s="8"/>
      <c r="S55" s="8">
        <v>2509</v>
      </c>
      <c r="T55" s="8"/>
      <c r="U55" s="8">
        <v>50069057514</v>
      </c>
      <c r="V55" s="8"/>
      <c r="W55" s="8">
        <v>74323329210</v>
      </c>
      <c r="X55" s="4"/>
      <c r="Y55" s="9">
        <v>2.8532173892421558E-3</v>
      </c>
    </row>
    <row r="56" spans="1:25">
      <c r="A56" s="1" t="s">
        <v>62</v>
      </c>
      <c r="C56" s="8">
        <v>47100791</v>
      </c>
      <c r="D56" s="8"/>
      <c r="E56" s="8">
        <v>1007939408723</v>
      </c>
      <c r="F56" s="8"/>
      <c r="G56" s="8">
        <v>2056826379025.6499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47100791</v>
      </c>
      <c r="R56" s="8"/>
      <c r="S56" s="8">
        <v>39500</v>
      </c>
      <c r="T56" s="8"/>
      <c r="U56" s="8">
        <v>1007939408723</v>
      </c>
      <c r="V56" s="8"/>
      <c r="W56" s="8">
        <v>1849411381095.23</v>
      </c>
      <c r="X56" s="4"/>
      <c r="Y56" s="9">
        <v>7.0997528884824038E-2</v>
      </c>
    </row>
    <row r="57" spans="1:25">
      <c r="A57" s="1" t="s">
        <v>63</v>
      </c>
      <c r="C57" s="8">
        <v>28325252</v>
      </c>
      <c r="D57" s="8"/>
      <c r="E57" s="8">
        <v>366803055258</v>
      </c>
      <c r="F57" s="8"/>
      <c r="G57" s="8">
        <v>226098435507.31799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28325252</v>
      </c>
      <c r="R57" s="8"/>
      <c r="S57" s="8">
        <v>7980</v>
      </c>
      <c r="T57" s="8"/>
      <c r="U57" s="8">
        <v>366803055258</v>
      </c>
      <c r="V57" s="8"/>
      <c r="W57" s="8">
        <v>224690599669.78799</v>
      </c>
      <c r="X57" s="4"/>
      <c r="Y57" s="9">
        <v>8.6257051855910382E-3</v>
      </c>
    </row>
    <row r="58" spans="1:25">
      <c r="A58" s="1" t="s">
        <v>64</v>
      </c>
      <c r="C58" s="8">
        <v>11589687</v>
      </c>
      <c r="D58" s="8"/>
      <c r="E58" s="8">
        <v>150068256910</v>
      </c>
      <c r="F58" s="8"/>
      <c r="G58" s="8">
        <v>504031865852.81299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11589687</v>
      </c>
      <c r="R58" s="8"/>
      <c r="S58" s="8">
        <v>38930</v>
      </c>
      <c r="T58" s="8"/>
      <c r="U58" s="8">
        <v>150068256910</v>
      </c>
      <c r="V58" s="8"/>
      <c r="W58" s="8">
        <v>448501955146.28601</v>
      </c>
      <c r="X58" s="4"/>
      <c r="Y58" s="9">
        <v>1.7217656839843391E-2</v>
      </c>
    </row>
    <row r="59" spans="1:25">
      <c r="A59" s="1" t="s">
        <v>65</v>
      </c>
      <c r="C59" s="8">
        <v>18769593</v>
      </c>
      <c r="D59" s="8"/>
      <c r="E59" s="8">
        <v>844454278420</v>
      </c>
      <c r="F59" s="8"/>
      <c r="G59" s="8">
        <v>509361050061.04498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18769593</v>
      </c>
      <c r="R59" s="8"/>
      <c r="S59" s="8">
        <v>25160</v>
      </c>
      <c r="T59" s="8"/>
      <c r="U59" s="8">
        <v>844454278420</v>
      </c>
      <c r="V59" s="8"/>
      <c r="W59" s="8">
        <v>469433114268.71399</v>
      </c>
      <c r="X59" s="4"/>
      <c r="Y59" s="9">
        <v>1.8021188487576292E-2</v>
      </c>
    </row>
    <row r="60" spans="1:25">
      <c r="A60" s="1" t="s">
        <v>66</v>
      </c>
      <c r="C60" s="8">
        <v>71977192</v>
      </c>
      <c r="D60" s="8"/>
      <c r="E60" s="8">
        <v>252719215250</v>
      </c>
      <c r="F60" s="8"/>
      <c r="G60" s="8">
        <v>394234591668.87598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71977192</v>
      </c>
      <c r="R60" s="8"/>
      <c r="S60" s="8">
        <v>5620</v>
      </c>
      <c r="T60" s="8"/>
      <c r="U60" s="8">
        <v>252719215250</v>
      </c>
      <c r="V60" s="8"/>
      <c r="W60" s="8">
        <v>402104973716.71198</v>
      </c>
      <c r="X60" s="4"/>
      <c r="Y60" s="9">
        <v>1.5436511193781635E-2</v>
      </c>
    </row>
    <row r="61" spans="1:25">
      <c r="A61" s="1" t="s">
        <v>67</v>
      </c>
      <c r="C61" s="8">
        <v>2676923</v>
      </c>
      <c r="D61" s="8"/>
      <c r="E61" s="8">
        <v>10205200573</v>
      </c>
      <c r="F61" s="8"/>
      <c r="G61" s="8">
        <v>23603028383.290501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2676923</v>
      </c>
      <c r="R61" s="8"/>
      <c r="S61" s="8">
        <v>8840</v>
      </c>
      <c r="T61" s="8"/>
      <c r="U61" s="8">
        <v>10205200573</v>
      </c>
      <c r="V61" s="8"/>
      <c r="W61" s="8">
        <v>23523198524.046001</v>
      </c>
      <c r="X61" s="4"/>
      <c r="Y61" s="9">
        <v>9.0303811458398824E-4</v>
      </c>
    </row>
    <row r="62" spans="1:25">
      <c r="A62" s="1" t="s">
        <v>68</v>
      </c>
      <c r="C62" s="8">
        <v>800000</v>
      </c>
      <c r="D62" s="8"/>
      <c r="E62" s="8">
        <v>78671368800</v>
      </c>
      <c r="F62" s="8"/>
      <c r="G62" s="8">
        <v>77535900000</v>
      </c>
      <c r="H62" s="8"/>
      <c r="I62" s="8">
        <v>676919</v>
      </c>
      <c r="J62" s="8"/>
      <c r="K62" s="8">
        <v>68702052618</v>
      </c>
      <c r="L62" s="8"/>
      <c r="M62" s="8">
        <v>0</v>
      </c>
      <c r="N62" s="8"/>
      <c r="O62" s="8">
        <v>0</v>
      </c>
      <c r="P62" s="8"/>
      <c r="Q62" s="8">
        <v>1476919</v>
      </c>
      <c r="R62" s="8"/>
      <c r="S62" s="8">
        <v>90800</v>
      </c>
      <c r="T62" s="8"/>
      <c r="U62" s="8">
        <v>147373421418</v>
      </c>
      <c r="V62" s="8"/>
      <c r="W62" s="8">
        <v>133306324941.06</v>
      </c>
      <c r="X62" s="4"/>
      <c r="Y62" s="9">
        <v>5.1175307734549428E-3</v>
      </c>
    </row>
    <row r="63" spans="1:25">
      <c r="A63" s="1" t="s">
        <v>69</v>
      </c>
      <c r="C63" s="8">
        <v>8000000</v>
      </c>
      <c r="D63" s="8"/>
      <c r="E63" s="8">
        <v>51647884800</v>
      </c>
      <c r="F63" s="8"/>
      <c r="G63" s="8">
        <v>51531552000</v>
      </c>
      <c r="H63" s="8"/>
      <c r="I63" s="8">
        <v>26081190</v>
      </c>
      <c r="J63" s="8"/>
      <c r="K63" s="8">
        <v>189748991511</v>
      </c>
      <c r="L63" s="8"/>
      <c r="M63" s="8">
        <v>0</v>
      </c>
      <c r="N63" s="8"/>
      <c r="O63" s="8">
        <v>0</v>
      </c>
      <c r="P63" s="8"/>
      <c r="Q63" s="8">
        <v>34081190</v>
      </c>
      <c r="R63" s="8"/>
      <c r="S63" s="8">
        <v>6270</v>
      </c>
      <c r="T63" s="8"/>
      <c r="U63" s="8">
        <v>241396876311</v>
      </c>
      <c r="V63" s="8"/>
      <c r="W63" s="8">
        <v>212417611385.26501</v>
      </c>
      <c r="X63" s="4"/>
      <c r="Y63" s="9">
        <v>8.1545542836659567E-3</v>
      </c>
    </row>
    <row r="64" spans="1:25">
      <c r="A64" s="1" t="s">
        <v>70</v>
      </c>
      <c r="C64" s="8">
        <v>12360000</v>
      </c>
      <c r="D64" s="8"/>
      <c r="E64" s="8">
        <v>185688158747</v>
      </c>
      <c r="F64" s="8"/>
      <c r="G64" s="8">
        <v>389112124860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12360000</v>
      </c>
      <c r="R64" s="8"/>
      <c r="S64" s="8">
        <v>27670</v>
      </c>
      <c r="T64" s="8"/>
      <c r="U64" s="8">
        <v>185688158747</v>
      </c>
      <c r="V64" s="8"/>
      <c r="W64" s="8">
        <v>339966292860</v>
      </c>
      <c r="X64" s="4"/>
      <c r="Y64" s="9">
        <v>1.305105340213733E-2</v>
      </c>
    </row>
    <row r="65" spans="1:25">
      <c r="A65" s="1" t="s">
        <v>71</v>
      </c>
      <c r="C65" s="8">
        <v>46891602</v>
      </c>
      <c r="D65" s="8"/>
      <c r="E65" s="8">
        <v>174354508761</v>
      </c>
      <c r="F65" s="8"/>
      <c r="G65" s="8">
        <v>297854494626.159</v>
      </c>
      <c r="H65" s="8"/>
      <c r="I65" s="8">
        <v>23445801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70337403</v>
      </c>
      <c r="R65" s="8"/>
      <c r="S65" s="8">
        <v>6450</v>
      </c>
      <c r="T65" s="8"/>
      <c r="U65" s="8">
        <v>261502551078</v>
      </c>
      <c r="V65" s="8"/>
      <c r="W65" s="8">
        <v>450976875666.367</v>
      </c>
      <c r="X65" s="4"/>
      <c r="Y65" s="9">
        <v>1.7312667199846709E-2</v>
      </c>
    </row>
    <row r="66" spans="1:25">
      <c r="A66" s="1" t="s">
        <v>72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v>10300051</v>
      </c>
      <c r="J66" s="8"/>
      <c r="K66" s="8">
        <v>97963339712</v>
      </c>
      <c r="L66" s="8"/>
      <c r="M66" s="8">
        <v>0</v>
      </c>
      <c r="N66" s="8"/>
      <c r="O66" s="8">
        <v>0</v>
      </c>
      <c r="P66" s="8"/>
      <c r="Q66" s="8">
        <v>10300051</v>
      </c>
      <c r="R66" s="8"/>
      <c r="S66" s="8">
        <v>9330</v>
      </c>
      <c r="T66" s="8"/>
      <c r="U66" s="8">
        <v>97963339712</v>
      </c>
      <c r="V66" s="8"/>
      <c r="W66" s="8">
        <v>95527683948.811493</v>
      </c>
      <c r="X66" s="4"/>
      <c r="Y66" s="9">
        <v>3.6672368137150848E-3</v>
      </c>
    </row>
    <row r="67" spans="1:25">
      <c r="A67" s="1" t="s">
        <v>73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v>625000</v>
      </c>
      <c r="J67" s="8"/>
      <c r="K67" s="8">
        <v>8133003067</v>
      </c>
      <c r="L67" s="8"/>
      <c r="M67" s="8">
        <v>0</v>
      </c>
      <c r="N67" s="8"/>
      <c r="O67" s="8">
        <v>0</v>
      </c>
      <c r="P67" s="8"/>
      <c r="Q67" s="8">
        <v>625000</v>
      </c>
      <c r="R67" s="8"/>
      <c r="S67" s="8">
        <v>13160</v>
      </c>
      <c r="T67" s="8"/>
      <c r="U67" s="8">
        <v>8133003067</v>
      </c>
      <c r="V67" s="8"/>
      <c r="W67" s="8">
        <v>8176061250</v>
      </c>
      <c r="X67" s="4"/>
      <c r="Y67" s="9">
        <v>3.1387291691543641E-4</v>
      </c>
    </row>
    <row r="68" spans="1:25">
      <c r="A68" s="1" t="s">
        <v>74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5523585</v>
      </c>
      <c r="J68" s="8"/>
      <c r="K68" s="8">
        <v>49758397843</v>
      </c>
      <c r="L68" s="8"/>
      <c r="M68" s="8">
        <v>0</v>
      </c>
      <c r="N68" s="8"/>
      <c r="O68" s="8">
        <v>0</v>
      </c>
      <c r="P68" s="8"/>
      <c r="Q68" s="8">
        <v>5523585</v>
      </c>
      <c r="R68" s="8"/>
      <c r="S68" s="8">
        <v>8450</v>
      </c>
      <c r="T68" s="8"/>
      <c r="U68" s="8">
        <v>49758397843</v>
      </c>
      <c r="V68" s="8"/>
      <c r="W68" s="8">
        <v>46396581205.162498</v>
      </c>
      <c r="X68" s="4"/>
      <c r="Y68" s="9">
        <v>1.7811302817439469E-3</v>
      </c>
    </row>
    <row r="69" spans="1:25" ht="24.75" thickBot="1">
      <c r="C69" s="4"/>
      <c r="D69" s="4"/>
      <c r="E69" s="7">
        <f>SUM(E9:E68)</f>
        <v>15386304259690</v>
      </c>
      <c r="F69" s="4"/>
      <c r="G69" s="7">
        <f>SUM(G9:G68)</f>
        <v>25674151931339.285</v>
      </c>
      <c r="H69" s="4"/>
      <c r="I69" s="4"/>
      <c r="J69" s="4"/>
      <c r="K69" s="7">
        <f>SUM(K9:K68)</f>
        <v>825335663814</v>
      </c>
      <c r="L69" s="4"/>
      <c r="M69" s="4"/>
      <c r="N69" s="4"/>
      <c r="O69" s="7">
        <f>SUM(O9:O68)</f>
        <v>1114480826536</v>
      </c>
      <c r="P69" s="4"/>
      <c r="Q69" s="4"/>
      <c r="R69" s="4"/>
      <c r="S69" s="4"/>
      <c r="T69" s="4"/>
      <c r="U69" s="7">
        <f>SUM(U9:U68)</f>
        <v>15465326822008</v>
      </c>
      <c r="V69" s="4"/>
      <c r="W69" s="7">
        <f>SUM(W9:W68)</f>
        <v>24592111977952.852</v>
      </c>
      <c r="X69" s="4"/>
      <c r="Y69" s="10">
        <f>SUM(Y9:Y68)</f>
        <v>0.94407290792141518</v>
      </c>
    </row>
    <row r="70" spans="1:25" ht="24.75" thickTop="1"/>
    <row r="71" spans="1:25">
      <c r="Y71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topLeftCell="J5" workbookViewId="0">
      <selection activeCell="AK13" sqref="AK13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.75">
      <c r="A6" s="17" t="s">
        <v>76</v>
      </c>
      <c r="B6" s="17" t="s">
        <v>76</v>
      </c>
      <c r="C6" s="17" t="s">
        <v>76</v>
      </c>
      <c r="D6" s="17" t="s">
        <v>76</v>
      </c>
      <c r="E6" s="17" t="s">
        <v>76</v>
      </c>
      <c r="F6" s="17" t="s">
        <v>76</v>
      </c>
      <c r="G6" s="17" t="s">
        <v>76</v>
      </c>
      <c r="H6" s="17" t="s">
        <v>76</v>
      </c>
      <c r="I6" s="17" t="s">
        <v>76</v>
      </c>
      <c r="J6" s="17" t="s">
        <v>76</v>
      </c>
      <c r="K6" s="17" t="s">
        <v>76</v>
      </c>
      <c r="L6" s="17" t="s">
        <v>76</v>
      </c>
      <c r="M6" s="17" t="s">
        <v>76</v>
      </c>
      <c r="O6" s="17" t="s">
        <v>217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>
      <c r="A7" s="16" t="s">
        <v>77</v>
      </c>
      <c r="C7" s="16" t="s">
        <v>78</v>
      </c>
      <c r="E7" s="16" t="s">
        <v>79</v>
      </c>
      <c r="G7" s="16" t="s">
        <v>80</v>
      </c>
      <c r="I7" s="16" t="s">
        <v>81</v>
      </c>
      <c r="K7" s="16" t="s">
        <v>82</v>
      </c>
      <c r="M7" s="16" t="s">
        <v>75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83</v>
      </c>
      <c r="AG7" s="16" t="s">
        <v>8</v>
      </c>
      <c r="AI7" s="16" t="s">
        <v>9</v>
      </c>
      <c r="AK7" s="16" t="s">
        <v>13</v>
      </c>
    </row>
    <row r="8" spans="1:37" ht="24.75">
      <c r="A8" s="17" t="s">
        <v>77</v>
      </c>
      <c r="C8" s="17" t="s">
        <v>78</v>
      </c>
      <c r="E8" s="17" t="s">
        <v>79</v>
      </c>
      <c r="G8" s="17" t="s">
        <v>80</v>
      </c>
      <c r="I8" s="17" t="s">
        <v>81</v>
      </c>
      <c r="K8" s="17" t="s">
        <v>82</v>
      </c>
      <c r="M8" s="17" t="s">
        <v>75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83</v>
      </c>
      <c r="AG8" s="17" t="s">
        <v>8</v>
      </c>
      <c r="AI8" s="17" t="s">
        <v>9</v>
      </c>
      <c r="AK8" s="17" t="s">
        <v>13</v>
      </c>
    </row>
    <row r="9" spans="1:37">
      <c r="A9" s="1" t="s">
        <v>84</v>
      </c>
      <c r="C9" s="4" t="s">
        <v>85</v>
      </c>
      <c r="D9" s="4"/>
      <c r="E9" s="4" t="s">
        <v>85</v>
      </c>
      <c r="F9" s="4"/>
      <c r="G9" s="4" t="s">
        <v>86</v>
      </c>
      <c r="H9" s="4"/>
      <c r="I9" s="4" t="s">
        <v>87</v>
      </c>
      <c r="J9" s="4"/>
      <c r="K9" s="6">
        <v>0</v>
      </c>
      <c r="L9" s="4"/>
      <c r="M9" s="6">
        <v>0</v>
      </c>
      <c r="N9" s="4"/>
      <c r="O9" s="6">
        <v>26435</v>
      </c>
      <c r="P9" s="4"/>
      <c r="Q9" s="6">
        <v>21411044780</v>
      </c>
      <c r="R9" s="4"/>
      <c r="S9" s="6">
        <v>23386241525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26435</v>
      </c>
      <c r="AD9" s="4"/>
      <c r="AE9" s="6">
        <v>902730</v>
      </c>
      <c r="AF9" s="4"/>
      <c r="AG9" s="6">
        <v>21411044780</v>
      </c>
      <c r="AH9" s="4"/>
      <c r="AI9" s="6">
        <v>23859342260</v>
      </c>
      <c r="AJ9" s="4"/>
      <c r="AK9" s="9">
        <v>9.1594242286650439E-4</v>
      </c>
    </row>
    <row r="10" spans="1:37">
      <c r="A10" s="1" t="s">
        <v>88</v>
      </c>
      <c r="C10" s="4" t="s">
        <v>85</v>
      </c>
      <c r="D10" s="4"/>
      <c r="E10" s="4" t="s">
        <v>85</v>
      </c>
      <c r="F10" s="4"/>
      <c r="G10" s="4" t="s">
        <v>89</v>
      </c>
      <c r="H10" s="4"/>
      <c r="I10" s="4" t="s">
        <v>90</v>
      </c>
      <c r="J10" s="4"/>
      <c r="K10" s="6">
        <v>0</v>
      </c>
      <c r="L10" s="4"/>
      <c r="M10" s="6">
        <v>0</v>
      </c>
      <c r="N10" s="4"/>
      <c r="O10" s="6">
        <v>2100</v>
      </c>
      <c r="P10" s="4"/>
      <c r="Q10" s="6">
        <v>1697968701</v>
      </c>
      <c r="R10" s="4"/>
      <c r="S10" s="6">
        <v>1861900469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2100</v>
      </c>
      <c r="AD10" s="4"/>
      <c r="AE10" s="6">
        <v>903660</v>
      </c>
      <c r="AF10" s="4"/>
      <c r="AG10" s="6">
        <v>1697968701</v>
      </c>
      <c r="AH10" s="4"/>
      <c r="AI10" s="6">
        <v>1897342044</v>
      </c>
      <c r="AJ10" s="4"/>
      <c r="AK10" s="9">
        <v>7.2837551423257283E-5</v>
      </c>
    </row>
    <row r="11" spans="1:37">
      <c r="A11" s="1" t="s">
        <v>91</v>
      </c>
      <c r="C11" s="4" t="s">
        <v>85</v>
      </c>
      <c r="D11" s="4"/>
      <c r="E11" s="4" t="s">
        <v>85</v>
      </c>
      <c r="F11" s="4"/>
      <c r="G11" s="4" t="s">
        <v>92</v>
      </c>
      <c r="H11" s="4"/>
      <c r="I11" s="4" t="s">
        <v>93</v>
      </c>
      <c r="J11" s="4"/>
      <c r="K11" s="6">
        <v>0</v>
      </c>
      <c r="L11" s="4"/>
      <c r="M11" s="6">
        <v>0</v>
      </c>
      <c r="N11" s="4"/>
      <c r="O11" s="6">
        <v>100</v>
      </c>
      <c r="P11" s="4"/>
      <c r="Q11" s="6">
        <v>73300282</v>
      </c>
      <c r="R11" s="4"/>
      <c r="S11" s="6">
        <v>86734276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100</v>
      </c>
      <c r="AD11" s="4"/>
      <c r="AE11" s="6">
        <v>886590</v>
      </c>
      <c r="AF11" s="4"/>
      <c r="AG11" s="6">
        <v>73300282</v>
      </c>
      <c r="AH11" s="4"/>
      <c r="AI11" s="6">
        <v>88642930</v>
      </c>
      <c r="AJ11" s="4"/>
      <c r="AK11" s="9">
        <v>3.4029362247048777E-6</v>
      </c>
    </row>
    <row r="12" spans="1:37">
      <c r="A12" s="1" t="s">
        <v>94</v>
      </c>
      <c r="C12" s="4" t="s">
        <v>85</v>
      </c>
      <c r="D12" s="4"/>
      <c r="E12" s="4" t="s">
        <v>85</v>
      </c>
      <c r="F12" s="4"/>
      <c r="G12" s="4" t="s">
        <v>95</v>
      </c>
      <c r="H12" s="4"/>
      <c r="I12" s="4" t="s">
        <v>96</v>
      </c>
      <c r="J12" s="4"/>
      <c r="K12" s="6">
        <v>0</v>
      </c>
      <c r="L12" s="4"/>
      <c r="M12" s="6">
        <v>0</v>
      </c>
      <c r="N12" s="4"/>
      <c r="O12" s="6">
        <v>100025</v>
      </c>
      <c r="P12" s="4"/>
      <c r="Q12" s="6">
        <v>91990651935</v>
      </c>
      <c r="R12" s="4"/>
      <c r="S12" s="6">
        <v>91888312724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100025</v>
      </c>
      <c r="AD12" s="4"/>
      <c r="AE12" s="6">
        <v>938090</v>
      </c>
      <c r="AF12" s="4"/>
      <c r="AG12" s="6">
        <v>91990651935</v>
      </c>
      <c r="AH12" s="4"/>
      <c r="AI12" s="6">
        <v>93815445118</v>
      </c>
      <c r="AJ12" s="4"/>
      <c r="AK12" s="9">
        <v>3.6015052371221774E-3</v>
      </c>
    </row>
    <row r="13" spans="1:37">
      <c r="A13" s="1" t="s">
        <v>97</v>
      </c>
      <c r="C13" s="4" t="s">
        <v>85</v>
      </c>
      <c r="D13" s="4"/>
      <c r="E13" s="4" t="s">
        <v>85</v>
      </c>
      <c r="F13" s="4"/>
      <c r="G13" s="4" t="s">
        <v>98</v>
      </c>
      <c r="H13" s="4"/>
      <c r="I13" s="4" t="s">
        <v>99</v>
      </c>
      <c r="J13" s="4"/>
      <c r="K13" s="6">
        <v>0</v>
      </c>
      <c r="L13" s="4"/>
      <c r="M13" s="6">
        <v>0</v>
      </c>
      <c r="N13" s="4"/>
      <c r="O13" s="6">
        <v>25770</v>
      </c>
      <c r="P13" s="4"/>
      <c r="Q13" s="6">
        <v>20711203065</v>
      </c>
      <c r="R13" s="4"/>
      <c r="S13" s="6">
        <v>24944961106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25770</v>
      </c>
      <c r="AD13" s="4"/>
      <c r="AE13" s="6">
        <v>988280</v>
      </c>
      <c r="AF13" s="4"/>
      <c r="AG13" s="6">
        <v>20711203065</v>
      </c>
      <c r="AH13" s="4"/>
      <c r="AI13" s="6">
        <v>25463359529</v>
      </c>
      <c r="AJ13" s="4"/>
      <c r="AK13" s="9">
        <v>9.7751945410556981E-4</v>
      </c>
    </row>
    <row r="14" spans="1:37">
      <c r="A14" s="1" t="s">
        <v>100</v>
      </c>
      <c r="C14" s="4" t="s">
        <v>85</v>
      </c>
      <c r="D14" s="4"/>
      <c r="E14" s="4" t="s">
        <v>85</v>
      </c>
      <c r="F14" s="4"/>
      <c r="G14" s="4" t="s">
        <v>101</v>
      </c>
      <c r="H14" s="4"/>
      <c r="I14" s="4" t="s">
        <v>102</v>
      </c>
      <c r="J14" s="4"/>
      <c r="K14" s="6">
        <v>0</v>
      </c>
      <c r="L14" s="4"/>
      <c r="M14" s="6">
        <v>0</v>
      </c>
      <c r="N14" s="4"/>
      <c r="O14" s="6">
        <v>170000</v>
      </c>
      <c r="P14" s="4"/>
      <c r="Q14" s="6">
        <v>137384896500</v>
      </c>
      <c r="R14" s="4"/>
      <c r="S14" s="6">
        <v>146683408812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170000</v>
      </c>
      <c r="AD14" s="4"/>
      <c r="AE14" s="6">
        <v>891500</v>
      </c>
      <c r="AF14" s="4"/>
      <c r="AG14" s="6">
        <v>137384896500</v>
      </c>
      <c r="AH14" s="4"/>
      <c r="AI14" s="6">
        <v>151527530656</v>
      </c>
      <c r="AJ14" s="4"/>
      <c r="AK14" s="9">
        <v>5.8170293232565895E-3</v>
      </c>
    </row>
    <row r="15" spans="1:37">
      <c r="A15" s="1" t="s">
        <v>103</v>
      </c>
      <c r="C15" s="4" t="s">
        <v>85</v>
      </c>
      <c r="D15" s="4"/>
      <c r="E15" s="4" t="s">
        <v>85</v>
      </c>
      <c r="F15" s="4"/>
      <c r="G15" s="4" t="s">
        <v>104</v>
      </c>
      <c r="H15" s="4"/>
      <c r="I15" s="4" t="s">
        <v>105</v>
      </c>
      <c r="J15" s="4"/>
      <c r="K15" s="6">
        <v>0</v>
      </c>
      <c r="L15" s="4"/>
      <c r="M15" s="6">
        <v>0</v>
      </c>
      <c r="N15" s="4"/>
      <c r="O15" s="6">
        <v>65000</v>
      </c>
      <c r="P15" s="4"/>
      <c r="Q15" s="6">
        <v>51786434588</v>
      </c>
      <c r="R15" s="4"/>
      <c r="S15" s="6">
        <v>55174997718</v>
      </c>
      <c r="T15" s="4"/>
      <c r="U15" s="6">
        <v>0</v>
      </c>
      <c r="V15" s="4"/>
      <c r="W15" s="6">
        <v>0</v>
      </c>
      <c r="X15" s="4"/>
      <c r="Y15" s="6">
        <v>65000</v>
      </c>
      <c r="Z15" s="4"/>
      <c r="AA15" s="6">
        <v>56735364852</v>
      </c>
      <c r="AB15" s="4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J15" s="4"/>
      <c r="AK15" s="9">
        <v>0</v>
      </c>
    </row>
    <row r="16" spans="1:37">
      <c r="A16" s="1" t="s">
        <v>106</v>
      </c>
      <c r="C16" s="4" t="s">
        <v>85</v>
      </c>
      <c r="D16" s="4"/>
      <c r="E16" s="4" t="s">
        <v>85</v>
      </c>
      <c r="F16" s="4"/>
      <c r="G16" s="4" t="s">
        <v>107</v>
      </c>
      <c r="H16" s="4"/>
      <c r="I16" s="4" t="s">
        <v>108</v>
      </c>
      <c r="J16" s="4"/>
      <c r="K16" s="6">
        <v>18</v>
      </c>
      <c r="L16" s="4"/>
      <c r="M16" s="6">
        <v>18</v>
      </c>
      <c r="N16" s="4"/>
      <c r="O16" s="6">
        <v>22695</v>
      </c>
      <c r="P16" s="4"/>
      <c r="Q16" s="6">
        <v>22254180943</v>
      </c>
      <c r="R16" s="4"/>
      <c r="S16" s="6">
        <v>22388190104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22695</v>
      </c>
      <c r="AD16" s="4"/>
      <c r="AE16" s="6">
        <v>999770</v>
      </c>
      <c r="AF16" s="4"/>
      <c r="AG16" s="6">
        <v>22254180943</v>
      </c>
      <c r="AH16" s="4"/>
      <c r="AI16" s="6">
        <v>22685667627</v>
      </c>
      <c r="AJ16" s="4"/>
      <c r="AK16" s="9">
        <v>8.7088592569687219E-4</v>
      </c>
    </row>
    <row r="17" spans="1:37">
      <c r="A17" s="1" t="s">
        <v>109</v>
      </c>
      <c r="C17" s="4" t="s">
        <v>85</v>
      </c>
      <c r="D17" s="4"/>
      <c r="E17" s="4" t="s">
        <v>85</v>
      </c>
      <c r="F17" s="4"/>
      <c r="G17" s="4" t="s">
        <v>110</v>
      </c>
      <c r="H17" s="4"/>
      <c r="I17" s="4" t="s">
        <v>111</v>
      </c>
      <c r="J17" s="4"/>
      <c r="K17" s="6">
        <v>16</v>
      </c>
      <c r="L17" s="4"/>
      <c r="M17" s="6">
        <v>16</v>
      </c>
      <c r="N17" s="4"/>
      <c r="O17" s="6">
        <v>200000</v>
      </c>
      <c r="P17" s="4"/>
      <c r="Q17" s="6">
        <v>187082000000</v>
      </c>
      <c r="R17" s="4"/>
      <c r="S17" s="6">
        <v>195964475000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200000</v>
      </c>
      <c r="AD17" s="4"/>
      <c r="AE17" s="6">
        <v>940940</v>
      </c>
      <c r="AF17" s="4"/>
      <c r="AG17" s="6">
        <v>187082000000</v>
      </c>
      <c r="AH17" s="4"/>
      <c r="AI17" s="6">
        <v>188153890925</v>
      </c>
      <c r="AJ17" s="4"/>
      <c r="AK17" s="9">
        <v>7.2230880821273942E-3</v>
      </c>
    </row>
    <row r="18" spans="1:37">
      <c r="A18" s="1" t="s">
        <v>112</v>
      </c>
      <c r="C18" s="4" t="s">
        <v>85</v>
      </c>
      <c r="D18" s="4"/>
      <c r="E18" s="4" t="s">
        <v>85</v>
      </c>
      <c r="F18" s="4"/>
      <c r="G18" s="4" t="s">
        <v>113</v>
      </c>
      <c r="H18" s="4"/>
      <c r="I18" s="4" t="s">
        <v>114</v>
      </c>
      <c r="J18" s="4"/>
      <c r="K18" s="6">
        <v>0</v>
      </c>
      <c r="L18" s="4"/>
      <c r="M18" s="6">
        <v>0</v>
      </c>
      <c r="N18" s="4"/>
      <c r="O18" s="6">
        <v>0</v>
      </c>
      <c r="P18" s="4"/>
      <c r="Q18" s="6">
        <v>0</v>
      </c>
      <c r="R18" s="4"/>
      <c r="S18" s="6">
        <v>0</v>
      </c>
      <c r="T18" s="4"/>
      <c r="U18" s="6">
        <v>137007</v>
      </c>
      <c r="V18" s="4"/>
      <c r="W18" s="6">
        <v>100015664230</v>
      </c>
      <c r="X18" s="4"/>
      <c r="Y18" s="6">
        <v>0</v>
      </c>
      <c r="Z18" s="4"/>
      <c r="AA18" s="6">
        <v>0</v>
      </c>
      <c r="AB18" s="4"/>
      <c r="AC18" s="6">
        <v>137007</v>
      </c>
      <c r="AD18" s="4"/>
      <c r="AE18" s="6">
        <v>735310</v>
      </c>
      <c r="AF18" s="4"/>
      <c r="AG18" s="6">
        <v>100015664230</v>
      </c>
      <c r="AH18" s="4"/>
      <c r="AI18" s="6">
        <v>100724357570</v>
      </c>
      <c r="AJ18" s="4"/>
      <c r="AK18" s="9">
        <v>3.8667332531210326E-3</v>
      </c>
    </row>
    <row r="19" spans="1:37">
      <c r="A19" s="1" t="s">
        <v>115</v>
      </c>
      <c r="C19" s="4" t="s">
        <v>85</v>
      </c>
      <c r="D19" s="4"/>
      <c r="E19" s="4" t="s">
        <v>85</v>
      </c>
      <c r="F19" s="4"/>
      <c r="G19" s="4" t="s">
        <v>113</v>
      </c>
      <c r="H19" s="4"/>
      <c r="I19" s="4" t="s">
        <v>116</v>
      </c>
      <c r="J19" s="4"/>
      <c r="K19" s="6">
        <v>0</v>
      </c>
      <c r="L19" s="4"/>
      <c r="M19" s="6">
        <v>0</v>
      </c>
      <c r="N19" s="4"/>
      <c r="O19" s="6">
        <v>0</v>
      </c>
      <c r="P19" s="4"/>
      <c r="Q19" s="6">
        <v>0</v>
      </c>
      <c r="R19" s="4"/>
      <c r="S19" s="6">
        <v>0</v>
      </c>
      <c r="T19" s="4"/>
      <c r="U19" s="6">
        <v>195800</v>
      </c>
      <c r="V19" s="4"/>
      <c r="W19" s="6">
        <v>139982545926</v>
      </c>
      <c r="X19" s="4"/>
      <c r="Y19" s="6">
        <v>0</v>
      </c>
      <c r="Z19" s="4"/>
      <c r="AA19" s="6">
        <v>0</v>
      </c>
      <c r="AB19" s="4"/>
      <c r="AC19" s="6">
        <v>195800</v>
      </c>
      <c r="AD19" s="4"/>
      <c r="AE19" s="6">
        <v>724070</v>
      </c>
      <c r="AF19" s="4"/>
      <c r="AG19" s="6">
        <v>139982545926</v>
      </c>
      <c r="AH19" s="4"/>
      <c r="AI19" s="6">
        <v>141747209660</v>
      </c>
      <c r="AJ19" s="4"/>
      <c r="AK19" s="9">
        <v>5.4415700665902079E-3</v>
      </c>
    </row>
    <row r="20" spans="1:37">
      <c r="A20" s="1" t="s">
        <v>117</v>
      </c>
      <c r="C20" s="4" t="s">
        <v>85</v>
      </c>
      <c r="D20" s="4"/>
      <c r="E20" s="4" t="s">
        <v>85</v>
      </c>
      <c r="F20" s="4"/>
      <c r="G20" s="4" t="s">
        <v>118</v>
      </c>
      <c r="H20" s="4"/>
      <c r="I20" s="4" t="s">
        <v>119</v>
      </c>
      <c r="J20" s="4"/>
      <c r="K20" s="6">
        <v>0</v>
      </c>
      <c r="L20" s="4"/>
      <c r="M20" s="6">
        <v>0</v>
      </c>
      <c r="N20" s="4"/>
      <c r="O20" s="6">
        <v>0</v>
      </c>
      <c r="P20" s="4"/>
      <c r="Q20" s="6">
        <v>0</v>
      </c>
      <c r="R20" s="4"/>
      <c r="S20" s="6">
        <v>0</v>
      </c>
      <c r="T20" s="4"/>
      <c r="U20" s="6">
        <v>336868</v>
      </c>
      <c r="V20" s="4"/>
      <c r="W20" s="6">
        <v>250018911338</v>
      </c>
      <c r="X20" s="4"/>
      <c r="Y20" s="6">
        <v>0</v>
      </c>
      <c r="Z20" s="4"/>
      <c r="AA20" s="6">
        <v>0</v>
      </c>
      <c r="AB20" s="4"/>
      <c r="AC20" s="6">
        <v>336868</v>
      </c>
      <c r="AD20" s="4"/>
      <c r="AE20" s="6">
        <v>751380</v>
      </c>
      <c r="AF20" s="4"/>
      <c r="AG20" s="6">
        <v>250018911338</v>
      </c>
      <c r="AH20" s="4"/>
      <c r="AI20" s="6">
        <v>253070000587</v>
      </c>
      <c r="AJ20" s="4"/>
      <c r="AK20" s="9">
        <v>9.7151693020930945E-3</v>
      </c>
    </row>
    <row r="21" spans="1:37">
      <c r="A21" s="1" t="s">
        <v>120</v>
      </c>
      <c r="C21" s="4" t="s">
        <v>85</v>
      </c>
      <c r="D21" s="4"/>
      <c r="E21" s="4" t="s">
        <v>85</v>
      </c>
      <c r="F21" s="4"/>
      <c r="G21" s="4" t="s">
        <v>121</v>
      </c>
      <c r="H21" s="4"/>
      <c r="I21" s="4" t="s">
        <v>122</v>
      </c>
      <c r="J21" s="4"/>
      <c r="K21" s="6">
        <v>15</v>
      </c>
      <c r="L21" s="4"/>
      <c r="M21" s="6">
        <v>15</v>
      </c>
      <c r="N21" s="4"/>
      <c r="O21" s="6">
        <v>0</v>
      </c>
      <c r="P21" s="4"/>
      <c r="Q21" s="6">
        <v>0</v>
      </c>
      <c r="R21" s="4"/>
      <c r="S21" s="6">
        <v>0</v>
      </c>
      <c r="T21" s="4"/>
      <c r="U21" s="6">
        <v>53272</v>
      </c>
      <c r="V21" s="4"/>
      <c r="W21" s="6">
        <v>50009096263</v>
      </c>
      <c r="X21" s="4"/>
      <c r="Y21" s="6">
        <v>0</v>
      </c>
      <c r="Z21" s="4"/>
      <c r="AA21" s="6">
        <v>0</v>
      </c>
      <c r="AB21" s="4"/>
      <c r="AC21" s="6">
        <v>53272</v>
      </c>
      <c r="AD21" s="4"/>
      <c r="AE21" s="6">
        <v>938830</v>
      </c>
      <c r="AF21" s="4"/>
      <c r="AG21" s="6">
        <v>50009096263</v>
      </c>
      <c r="AH21" s="4"/>
      <c r="AI21" s="6">
        <v>50004286839</v>
      </c>
      <c r="AJ21" s="4"/>
      <c r="AK21" s="9">
        <v>1.919627420652346E-3</v>
      </c>
    </row>
    <row r="22" spans="1:37" ht="24.75" thickBot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7">
        <f>SUM(Q9:Q21)</f>
        <v>534391680794</v>
      </c>
      <c r="R22" s="4"/>
      <c r="S22" s="7">
        <f>SUM(S9:S21)</f>
        <v>562379221734</v>
      </c>
      <c r="T22" s="4"/>
      <c r="U22" s="4"/>
      <c r="V22" s="4"/>
      <c r="W22" s="7">
        <f>SUM(W9:W21)</f>
        <v>540026217757</v>
      </c>
      <c r="X22" s="4"/>
      <c r="Y22" s="4"/>
      <c r="Z22" s="4"/>
      <c r="AA22" s="7">
        <f>SUM(AA9:AA21)</f>
        <v>56735364852</v>
      </c>
      <c r="AB22" s="4"/>
      <c r="AC22" s="4"/>
      <c r="AD22" s="4"/>
      <c r="AE22" s="4"/>
      <c r="AF22" s="4"/>
      <c r="AG22" s="7">
        <f>SUM(AG9:AG21)</f>
        <v>1022631463963</v>
      </c>
      <c r="AH22" s="4"/>
      <c r="AI22" s="7">
        <f>SUM(AI9:AI21)</f>
        <v>1053037075745</v>
      </c>
      <c r="AJ22" s="4"/>
      <c r="AK22" s="11">
        <f>SUM(AK9:AK21)</f>
        <v>4.0425310975279752E-2</v>
      </c>
    </row>
    <row r="23" spans="1:37" ht="24.75" thickTop="1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6"/>
      <c r="AJ23" s="4"/>
      <c r="AK23" s="4"/>
    </row>
    <row r="24" spans="1:37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6"/>
      <c r="AJ24" s="4"/>
      <c r="AK24" s="6"/>
    </row>
    <row r="25" spans="1:37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8"/>
  <sheetViews>
    <sheetView rightToLeft="1" workbookViewId="0">
      <selection activeCell="S10" sqref="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1" ht="24.75">
      <c r="A6" s="16" t="s">
        <v>124</v>
      </c>
      <c r="C6" s="17" t="s">
        <v>125</v>
      </c>
      <c r="D6" s="17" t="s">
        <v>125</v>
      </c>
      <c r="E6" s="17" t="s">
        <v>125</v>
      </c>
      <c r="F6" s="17" t="s">
        <v>125</v>
      </c>
      <c r="G6" s="17" t="s">
        <v>125</v>
      </c>
      <c r="H6" s="17" t="s">
        <v>125</v>
      </c>
      <c r="I6" s="17" t="s">
        <v>125</v>
      </c>
      <c r="K6" s="17" t="s">
        <v>217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1" ht="24.75">
      <c r="A7" s="17" t="s">
        <v>124</v>
      </c>
      <c r="C7" s="17" t="s">
        <v>126</v>
      </c>
      <c r="E7" s="17" t="s">
        <v>127</v>
      </c>
      <c r="G7" s="17" t="s">
        <v>128</v>
      </c>
      <c r="I7" s="17" t="s">
        <v>82</v>
      </c>
      <c r="K7" s="17" t="s">
        <v>129</v>
      </c>
      <c r="M7" s="17" t="s">
        <v>130</v>
      </c>
      <c r="O7" s="17" t="s">
        <v>131</v>
      </c>
      <c r="Q7" s="17" t="s">
        <v>129</v>
      </c>
      <c r="S7" s="17" t="s">
        <v>123</v>
      </c>
    </row>
    <row r="8" spans="1:21">
      <c r="A8" s="1" t="s">
        <v>132</v>
      </c>
      <c r="C8" s="4" t="s">
        <v>133</v>
      </c>
      <c r="D8" s="4"/>
      <c r="E8" s="4" t="s">
        <v>134</v>
      </c>
      <c r="F8" s="4"/>
      <c r="G8" s="4" t="s">
        <v>135</v>
      </c>
      <c r="H8" s="4"/>
      <c r="I8" s="6">
        <v>8</v>
      </c>
      <c r="J8" s="4"/>
      <c r="K8" s="6">
        <v>156226748231</v>
      </c>
      <c r="L8" s="4"/>
      <c r="M8" s="6">
        <v>104043380034</v>
      </c>
      <c r="N8" s="4"/>
      <c r="O8" s="6">
        <v>184800274000</v>
      </c>
      <c r="P8" s="4"/>
      <c r="Q8" s="6">
        <v>75469854265</v>
      </c>
      <c r="R8" s="4"/>
      <c r="S8" s="9">
        <v>2.8972316342833703E-3</v>
      </c>
      <c r="T8" s="4"/>
      <c r="U8" s="4"/>
    </row>
    <row r="9" spans="1:21">
      <c r="A9" s="1" t="s">
        <v>136</v>
      </c>
      <c r="C9" s="4" t="s">
        <v>137</v>
      </c>
      <c r="D9" s="4"/>
      <c r="E9" s="4" t="s">
        <v>134</v>
      </c>
      <c r="F9" s="4"/>
      <c r="G9" s="4" t="s">
        <v>138</v>
      </c>
      <c r="H9" s="4"/>
      <c r="I9" s="6">
        <v>8</v>
      </c>
      <c r="J9" s="4"/>
      <c r="K9" s="6">
        <v>21255393059</v>
      </c>
      <c r="L9" s="4"/>
      <c r="M9" s="6">
        <v>35691370104</v>
      </c>
      <c r="N9" s="4"/>
      <c r="O9" s="6">
        <v>100000000</v>
      </c>
      <c r="P9" s="4"/>
      <c r="Q9" s="6">
        <v>56846763163</v>
      </c>
      <c r="R9" s="4"/>
      <c r="S9" s="9">
        <v>2.1823050030565496E-3</v>
      </c>
      <c r="T9" s="4"/>
      <c r="U9" s="4"/>
    </row>
    <row r="10" spans="1:21">
      <c r="A10" s="1" t="s">
        <v>139</v>
      </c>
      <c r="C10" s="4" t="s">
        <v>140</v>
      </c>
      <c r="D10" s="4"/>
      <c r="E10" s="4" t="s">
        <v>134</v>
      </c>
      <c r="F10" s="4"/>
      <c r="G10" s="4" t="s">
        <v>141</v>
      </c>
      <c r="H10" s="4"/>
      <c r="I10" s="6">
        <v>8</v>
      </c>
      <c r="J10" s="4"/>
      <c r="K10" s="6">
        <v>465553921771</v>
      </c>
      <c r="L10" s="4"/>
      <c r="M10" s="6">
        <v>1906009997323</v>
      </c>
      <c r="N10" s="4"/>
      <c r="O10" s="6">
        <v>2317291568572</v>
      </c>
      <c r="P10" s="4"/>
      <c r="Q10" s="6">
        <v>54272350522</v>
      </c>
      <c r="R10" s="4"/>
      <c r="S10" s="9">
        <v>2.0834752144496408E-3</v>
      </c>
      <c r="T10" s="4"/>
      <c r="U10" s="4"/>
    </row>
    <row r="11" spans="1:21" ht="24.75" thickBot="1">
      <c r="C11" s="4"/>
      <c r="D11" s="4"/>
      <c r="E11" s="4"/>
      <c r="F11" s="4"/>
      <c r="G11" s="4"/>
      <c r="H11" s="4"/>
      <c r="I11" s="4"/>
      <c r="J11" s="4"/>
      <c r="K11" s="7">
        <f>SUM(K8:K10)</f>
        <v>643036063061</v>
      </c>
      <c r="L11" s="4"/>
      <c r="M11" s="7">
        <f>SUM(M8:M10)</f>
        <v>2045744747461</v>
      </c>
      <c r="N11" s="4"/>
      <c r="O11" s="7">
        <f>SUM(O8:O10)</f>
        <v>2502191842572</v>
      </c>
      <c r="P11" s="4"/>
      <c r="Q11" s="7">
        <f>SUM(Q8:Q10)</f>
        <v>186588967950</v>
      </c>
      <c r="R11" s="4"/>
      <c r="S11" s="11">
        <f>SUM(S8:S10)</f>
        <v>7.1630118517895603E-3</v>
      </c>
      <c r="T11" s="4"/>
      <c r="U11" s="4"/>
    </row>
    <row r="12" spans="1:21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3:2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8" sqref="G8"/>
    </sheetView>
  </sheetViews>
  <sheetFormatPr defaultRowHeight="24"/>
  <cols>
    <col min="1" max="1" width="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6" t="s">
        <v>0</v>
      </c>
      <c r="B2" s="16"/>
      <c r="C2" s="16"/>
      <c r="D2" s="16"/>
      <c r="E2" s="16"/>
      <c r="F2" s="16"/>
      <c r="G2" s="16"/>
    </row>
    <row r="3" spans="1:7" ht="24.75">
      <c r="A3" s="16" t="s">
        <v>142</v>
      </c>
      <c r="B3" s="16"/>
      <c r="C3" s="16"/>
      <c r="D3" s="16"/>
      <c r="E3" s="16"/>
      <c r="F3" s="16"/>
      <c r="G3" s="16"/>
    </row>
    <row r="4" spans="1:7" ht="24.75">
      <c r="A4" s="16" t="s">
        <v>2</v>
      </c>
      <c r="B4" s="16"/>
      <c r="C4" s="16"/>
      <c r="D4" s="16"/>
      <c r="E4" s="16"/>
      <c r="F4" s="16"/>
      <c r="G4" s="16"/>
    </row>
    <row r="6" spans="1:7" ht="24.75">
      <c r="A6" s="17" t="s">
        <v>146</v>
      </c>
      <c r="C6" s="17" t="s">
        <v>129</v>
      </c>
      <c r="E6" s="17" t="s">
        <v>205</v>
      </c>
      <c r="G6" s="17" t="s">
        <v>13</v>
      </c>
    </row>
    <row r="7" spans="1:7">
      <c r="A7" s="1" t="s">
        <v>214</v>
      </c>
      <c r="C7" s="14">
        <v>-593249555051</v>
      </c>
      <c r="E7" s="9">
        <f>C7/$C$10</f>
        <v>1.0265507464557051</v>
      </c>
      <c r="G7" s="9">
        <v>-2.2774409658763518E-2</v>
      </c>
    </row>
    <row r="8" spans="1:7">
      <c r="A8" s="1" t="s">
        <v>215</v>
      </c>
      <c r="C8" s="14">
        <v>14616633307</v>
      </c>
      <c r="E8" s="9">
        <f t="shared" ref="E8:E9" si="0">C8/$C$10</f>
        <v>-2.5292418180878799E-2</v>
      </c>
      <c r="G8" s="9">
        <v>5.6112169310759642E-4</v>
      </c>
    </row>
    <row r="9" spans="1:7">
      <c r="A9" s="1" t="s">
        <v>216</v>
      </c>
      <c r="C9" s="14">
        <v>727195116</v>
      </c>
      <c r="E9" s="9">
        <f t="shared" si="0"/>
        <v>-1.2583282748262125E-3</v>
      </c>
      <c r="G9" s="9">
        <v>2.7916480227637619E-5</v>
      </c>
    </row>
    <row r="10" spans="1:7" ht="24.75" thickBot="1">
      <c r="C10" s="15">
        <f>SUM(C7:C9)</f>
        <v>-577905726628</v>
      </c>
      <c r="E10" s="11">
        <f>SUM(E7:E9)</f>
        <v>1</v>
      </c>
      <c r="G10" s="11">
        <f>SUM(G7:G9)</f>
        <v>-2.2185371485428283E-2</v>
      </c>
    </row>
    <row r="11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0"/>
  <sheetViews>
    <sheetView rightToLeft="1" workbookViewId="0">
      <selection activeCell="G22" sqref="G22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0" ht="24.75">
      <c r="A3" s="16" t="s">
        <v>142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0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0" ht="24.75">
      <c r="A6" s="17" t="s">
        <v>143</v>
      </c>
      <c r="B6" s="17" t="s">
        <v>143</v>
      </c>
      <c r="C6" s="17" t="s">
        <v>143</v>
      </c>
      <c r="D6" s="17" t="s">
        <v>143</v>
      </c>
      <c r="E6" s="17" t="s">
        <v>143</v>
      </c>
      <c r="F6" s="17" t="s">
        <v>143</v>
      </c>
      <c r="G6" s="17" t="s">
        <v>143</v>
      </c>
      <c r="I6" s="17" t="s">
        <v>144</v>
      </c>
      <c r="J6" s="17" t="s">
        <v>144</v>
      </c>
      <c r="K6" s="17" t="s">
        <v>144</v>
      </c>
      <c r="L6" s="17" t="s">
        <v>144</v>
      </c>
      <c r="M6" s="17" t="s">
        <v>144</v>
      </c>
      <c r="O6" s="17" t="s">
        <v>145</v>
      </c>
      <c r="P6" s="17" t="s">
        <v>145</v>
      </c>
      <c r="Q6" s="17" t="s">
        <v>145</v>
      </c>
      <c r="R6" s="17" t="s">
        <v>145</v>
      </c>
      <c r="S6" s="17" t="s">
        <v>145</v>
      </c>
    </row>
    <row r="7" spans="1:20" ht="24.75">
      <c r="A7" s="17" t="s">
        <v>146</v>
      </c>
      <c r="C7" s="17" t="s">
        <v>147</v>
      </c>
      <c r="E7" s="17" t="s">
        <v>81</v>
      </c>
      <c r="G7" s="17" t="s">
        <v>82</v>
      </c>
      <c r="I7" s="17" t="s">
        <v>148</v>
      </c>
      <c r="K7" s="17" t="s">
        <v>149</v>
      </c>
      <c r="M7" s="17" t="s">
        <v>150</v>
      </c>
      <c r="O7" s="17" t="s">
        <v>148</v>
      </c>
      <c r="Q7" s="17" t="s">
        <v>149</v>
      </c>
      <c r="S7" s="17" t="s">
        <v>150</v>
      </c>
    </row>
    <row r="8" spans="1:20">
      <c r="A8" s="1" t="s">
        <v>151</v>
      </c>
      <c r="C8" s="4" t="s">
        <v>218</v>
      </c>
      <c r="D8" s="4"/>
      <c r="E8" s="4" t="s">
        <v>153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2065735459</v>
      </c>
      <c r="P8" s="6"/>
      <c r="Q8" s="6">
        <v>0</v>
      </c>
      <c r="R8" s="6"/>
      <c r="S8" s="6">
        <v>2065735459</v>
      </c>
      <c r="T8" s="6"/>
    </row>
    <row r="9" spans="1:20">
      <c r="A9" s="1" t="s">
        <v>106</v>
      </c>
      <c r="C9" s="4" t="s">
        <v>218</v>
      </c>
      <c r="D9" s="4"/>
      <c r="E9" s="4" t="s">
        <v>108</v>
      </c>
      <c r="F9" s="4"/>
      <c r="G9" s="6">
        <v>18</v>
      </c>
      <c r="H9" s="4"/>
      <c r="I9" s="6">
        <v>371934364</v>
      </c>
      <c r="J9" s="4"/>
      <c r="K9" s="6">
        <v>0</v>
      </c>
      <c r="L9" s="4"/>
      <c r="M9" s="6">
        <v>371934364</v>
      </c>
      <c r="N9" s="4"/>
      <c r="O9" s="6">
        <v>16957114727</v>
      </c>
      <c r="P9" s="6"/>
      <c r="Q9" s="6">
        <v>0</v>
      </c>
      <c r="R9" s="6"/>
      <c r="S9" s="6">
        <v>16957114727</v>
      </c>
      <c r="T9" s="6"/>
    </row>
    <row r="10" spans="1:20">
      <c r="A10" s="1" t="s">
        <v>120</v>
      </c>
      <c r="C10" s="4" t="s">
        <v>218</v>
      </c>
      <c r="D10" s="4"/>
      <c r="E10" s="4" t="s">
        <v>122</v>
      </c>
      <c r="F10" s="4"/>
      <c r="G10" s="6">
        <v>15</v>
      </c>
      <c r="H10" s="4"/>
      <c r="I10" s="6">
        <v>599802584</v>
      </c>
      <c r="J10" s="4"/>
      <c r="K10" s="6">
        <v>0</v>
      </c>
      <c r="L10" s="4"/>
      <c r="M10" s="6">
        <v>599802584</v>
      </c>
      <c r="N10" s="4"/>
      <c r="O10" s="6">
        <v>599802584</v>
      </c>
      <c r="P10" s="6"/>
      <c r="Q10" s="6">
        <v>0</v>
      </c>
      <c r="R10" s="6"/>
      <c r="S10" s="6">
        <v>599802584</v>
      </c>
      <c r="T10" s="6"/>
    </row>
    <row r="11" spans="1:20">
      <c r="A11" s="1" t="s">
        <v>109</v>
      </c>
      <c r="C11" s="4" t="s">
        <v>218</v>
      </c>
      <c r="D11" s="4"/>
      <c r="E11" s="4" t="s">
        <v>111</v>
      </c>
      <c r="F11" s="4"/>
      <c r="G11" s="6">
        <v>16</v>
      </c>
      <c r="H11" s="4"/>
      <c r="I11" s="6">
        <v>2889332122</v>
      </c>
      <c r="J11" s="4"/>
      <c r="K11" s="6">
        <v>0</v>
      </c>
      <c r="L11" s="4"/>
      <c r="M11" s="6">
        <v>2889332122</v>
      </c>
      <c r="N11" s="4"/>
      <c r="O11" s="6">
        <v>21395525301</v>
      </c>
      <c r="P11" s="6"/>
      <c r="Q11" s="6">
        <v>0</v>
      </c>
      <c r="R11" s="6"/>
      <c r="S11" s="6">
        <v>21395525301</v>
      </c>
      <c r="T11" s="6"/>
    </row>
    <row r="12" spans="1:20">
      <c r="A12" s="1" t="s">
        <v>154</v>
      </c>
      <c r="C12" s="4" t="s">
        <v>218</v>
      </c>
      <c r="D12" s="4"/>
      <c r="E12" s="4" t="s">
        <v>155</v>
      </c>
      <c r="F12" s="4"/>
      <c r="G12" s="6">
        <v>18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3665357534</v>
      </c>
      <c r="P12" s="6"/>
      <c r="Q12" s="6">
        <v>0</v>
      </c>
      <c r="R12" s="6"/>
      <c r="S12" s="6">
        <v>3665357534</v>
      </c>
      <c r="T12" s="6"/>
    </row>
    <row r="13" spans="1:20">
      <c r="A13" s="1" t="s">
        <v>132</v>
      </c>
      <c r="C13" s="6">
        <v>1</v>
      </c>
      <c r="D13" s="4"/>
      <c r="E13" s="4" t="s">
        <v>218</v>
      </c>
      <c r="F13" s="4"/>
      <c r="G13" s="6">
        <v>8</v>
      </c>
      <c r="H13" s="4"/>
      <c r="I13" s="6">
        <v>495039904</v>
      </c>
      <c r="J13" s="4"/>
      <c r="K13" s="6">
        <v>0</v>
      </c>
      <c r="L13" s="4"/>
      <c r="M13" s="6">
        <v>495039904</v>
      </c>
      <c r="N13" s="4"/>
      <c r="O13" s="6">
        <v>527905848</v>
      </c>
      <c r="P13" s="6"/>
      <c r="Q13" s="6">
        <v>0</v>
      </c>
      <c r="R13" s="6"/>
      <c r="S13" s="6">
        <v>527905848</v>
      </c>
      <c r="T13" s="6"/>
    </row>
    <row r="14" spans="1:20">
      <c r="A14" s="1" t="s">
        <v>136</v>
      </c>
      <c r="C14" s="6">
        <v>17</v>
      </c>
      <c r="D14" s="4"/>
      <c r="E14" s="4" t="s">
        <v>218</v>
      </c>
      <c r="F14" s="4"/>
      <c r="G14" s="6">
        <v>8</v>
      </c>
      <c r="H14" s="4"/>
      <c r="I14" s="6">
        <v>58910252</v>
      </c>
      <c r="J14" s="4"/>
      <c r="K14" s="6">
        <v>0</v>
      </c>
      <c r="L14" s="4"/>
      <c r="M14" s="6">
        <v>58910252</v>
      </c>
      <c r="N14" s="4"/>
      <c r="O14" s="6">
        <v>1258638911</v>
      </c>
      <c r="P14" s="6"/>
      <c r="Q14" s="6">
        <v>0</v>
      </c>
      <c r="R14" s="6"/>
      <c r="S14" s="6">
        <v>1258638911</v>
      </c>
      <c r="T14" s="6"/>
    </row>
    <row r="15" spans="1:20">
      <c r="A15" s="1" t="s">
        <v>139</v>
      </c>
      <c r="C15" s="6">
        <v>1</v>
      </c>
      <c r="D15" s="4"/>
      <c r="E15" s="4" t="s">
        <v>218</v>
      </c>
      <c r="F15" s="4"/>
      <c r="G15" s="6">
        <v>8</v>
      </c>
      <c r="H15" s="4"/>
      <c r="I15" s="6">
        <v>173244960</v>
      </c>
      <c r="J15" s="4"/>
      <c r="K15" s="6">
        <v>0</v>
      </c>
      <c r="L15" s="4"/>
      <c r="M15" s="6">
        <v>173244960</v>
      </c>
      <c r="N15" s="4"/>
      <c r="O15" s="6">
        <v>1430506617</v>
      </c>
      <c r="P15" s="6"/>
      <c r="Q15" s="6">
        <v>0</v>
      </c>
      <c r="R15" s="6"/>
      <c r="S15" s="6">
        <v>1430506617</v>
      </c>
      <c r="T15" s="6"/>
    </row>
    <row r="16" spans="1:20" ht="24.75" thickBot="1">
      <c r="C16" s="4"/>
      <c r="D16" s="4"/>
      <c r="E16" s="4"/>
      <c r="F16" s="4"/>
      <c r="G16" s="4"/>
      <c r="H16" s="4"/>
      <c r="I16" s="7">
        <f>SUM(I8:I15)</f>
        <v>4588264186</v>
      </c>
      <c r="J16" s="4"/>
      <c r="K16" s="7">
        <f>SUM(K8:K15)</f>
        <v>0</v>
      </c>
      <c r="L16" s="4"/>
      <c r="M16" s="7">
        <f>SUM(M8:M15)</f>
        <v>4588264186</v>
      </c>
      <c r="N16" s="4"/>
      <c r="O16" s="7">
        <f>SUM(O8:O15)</f>
        <v>47900586981</v>
      </c>
      <c r="P16" s="6"/>
      <c r="Q16" s="7">
        <f>SUM(Q8:Q15)</f>
        <v>0</v>
      </c>
      <c r="R16" s="6"/>
      <c r="S16" s="7">
        <f>SUM(S8:S15)</f>
        <v>47900586981</v>
      </c>
      <c r="T16" s="6"/>
    </row>
    <row r="17" spans="3:20" ht="24.75" thickTop="1"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  <c r="T17" s="6">
        <f t="shared" ref="T17" si="0">SUM(T8:T12)</f>
        <v>0</v>
      </c>
    </row>
    <row r="18" spans="3:20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20" spans="3:20">
      <c r="M20" s="3"/>
      <c r="N20" s="3"/>
      <c r="O20" s="3"/>
      <c r="P20" s="3"/>
      <c r="Q20" s="3"/>
      <c r="R20" s="3"/>
      <c r="S20" s="3"/>
      <c r="T20" s="3">
        <f t="shared" ref="T20" si="1">SUM(T13:T15)</f>
        <v>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8"/>
  <sheetViews>
    <sheetView rightToLeft="1" zoomScale="90" zoomScaleNormal="90" workbookViewId="0">
      <selection activeCell="I39" sqref="I39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3</v>
      </c>
      <c r="C6" s="17" t="s">
        <v>156</v>
      </c>
      <c r="D6" s="17" t="s">
        <v>156</v>
      </c>
      <c r="E6" s="17" t="s">
        <v>156</v>
      </c>
      <c r="F6" s="17" t="s">
        <v>156</v>
      </c>
      <c r="G6" s="17" t="s">
        <v>156</v>
      </c>
      <c r="I6" s="17" t="s">
        <v>144</v>
      </c>
      <c r="J6" s="17" t="s">
        <v>144</v>
      </c>
      <c r="K6" s="17" t="s">
        <v>144</v>
      </c>
      <c r="L6" s="17" t="s">
        <v>144</v>
      </c>
      <c r="M6" s="17" t="s">
        <v>144</v>
      </c>
      <c r="O6" s="17" t="s">
        <v>145</v>
      </c>
      <c r="P6" s="17" t="s">
        <v>145</v>
      </c>
      <c r="Q6" s="17" t="s">
        <v>145</v>
      </c>
      <c r="R6" s="17" t="s">
        <v>145</v>
      </c>
      <c r="S6" s="17" t="s">
        <v>145</v>
      </c>
    </row>
    <row r="7" spans="1:19" ht="24.75">
      <c r="A7" s="17" t="s">
        <v>3</v>
      </c>
      <c r="C7" s="17" t="s">
        <v>157</v>
      </c>
      <c r="E7" s="17" t="s">
        <v>158</v>
      </c>
      <c r="G7" s="17" t="s">
        <v>159</v>
      </c>
      <c r="I7" s="17" t="s">
        <v>160</v>
      </c>
      <c r="K7" s="17" t="s">
        <v>149</v>
      </c>
      <c r="M7" s="17" t="s">
        <v>161</v>
      </c>
      <c r="O7" s="17" t="s">
        <v>160</v>
      </c>
      <c r="Q7" s="17" t="s">
        <v>149</v>
      </c>
      <c r="S7" s="17" t="s">
        <v>161</v>
      </c>
    </row>
    <row r="8" spans="1:19">
      <c r="A8" s="1" t="s">
        <v>40</v>
      </c>
      <c r="C8" s="4" t="s">
        <v>162</v>
      </c>
      <c r="D8" s="4"/>
      <c r="E8" s="6">
        <v>243093377</v>
      </c>
      <c r="F8" s="4"/>
      <c r="G8" s="6">
        <v>800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194474701600</v>
      </c>
      <c r="P8" s="4"/>
      <c r="Q8" s="6">
        <v>0</v>
      </c>
      <c r="S8" s="6">
        <v>194474701600</v>
      </c>
    </row>
    <row r="9" spans="1:19">
      <c r="A9" s="1" t="s">
        <v>60</v>
      </c>
      <c r="C9" s="4" t="s">
        <v>163</v>
      </c>
      <c r="D9" s="4"/>
      <c r="E9" s="6">
        <v>10000000</v>
      </c>
      <c r="F9" s="4"/>
      <c r="G9" s="6">
        <v>350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3500000000</v>
      </c>
      <c r="P9" s="4"/>
      <c r="Q9" s="6">
        <v>0</v>
      </c>
      <c r="S9" s="6">
        <v>3500000000</v>
      </c>
    </row>
    <row r="10" spans="1:19">
      <c r="A10" s="1" t="s">
        <v>43</v>
      </c>
      <c r="C10" s="4" t="s">
        <v>4</v>
      </c>
      <c r="D10" s="4"/>
      <c r="E10" s="6">
        <v>66410148</v>
      </c>
      <c r="F10" s="4"/>
      <c r="G10" s="6">
        <v>2350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156063847800</v>
      </c>
      <c r="P10" s="4"/>
      <c r="Q10" s="6">
        <v>0</v>
      </c>
      <c r="S10" s="6">
        <v>156063847800</v>
      </c>
    </row>
    <row r="11" spans="1:19">
      <c r="A11" s="1" t="s">
        <v>63</v>
      </c>
      <c r="C11" s="4" t="s">
        <v>164</v>
      </c>
      <c r="D11" s="4"/>
      <c r="E11" s="6">
        <v>28325252</v>
      </c>
      <c r="F11" s="4"/>
      <c r="G11" s="6">
        <v>600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16995151200</v>
      </c>
      <c r="P11" s="4"/>
      <c r="Q11" s="6">
        <v>1846847933</v>
      </c>
      <c r="S11" s="6">
        <v>15148303267</v>
      </c>
    </row>
    <row r="12" spans="1:19">
      <c r="A12" s="1" t="s">
        <v>49</v>
      </c>
      <c r="C12" s="4" t="s">
        <v>165</v>
      </c>
      <c r="D12" s="4"/>
      <c r="E12" s="6">
        <v>31547503</v>
      </c>
      <c r="F12" s="4"/>
      <c r="G12" s="6">
        <v>1590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50160529770</v>
      </c>
      <c r="P12" s="4"/>
      <c r="Q12" s="6">
        <v>5532636129</v>
      </c>
      <c r="S12" s="6">
        <v>44627893641</v>
      </c>
    </row>
    <row r="13" spans="1:19">
      <c r="A13" s="1" t="s">
        <v>32</v>
      </c>
      <c r="C13" s="4" t="s">
        <v>166</v>
      </c>
      <c r="D13" s="4"/>
      <c r="E13" s="6">
        <v>3709796</v>
      </c>
      <c r="F13" s="4"/>
      <c r="G13" s="6">
        <v>1800</v>
      </c>
      <c r="H13" s="4"/>
      <c r="I13" s="6">
        <v>6677632800</v>
      </c>
      <c r="J13" s="4"/>
      <c r="K13" s="6">
        <v>471812375</v>
      </c>
      <c r="L13" s="4"/>
      <c r="M13" s="6">
        <v>6205820425</v>
      </c>
      <c r="N13" s="4"/>
      <c r="O13" s="6">
        <v>6677632800</v>
      </c>
      <c r="P13" s="4"/>
      <c r="Q13" s="6">
        <v>471812375</v>
      </c>
      <c r="S13" s="6">
        <v>6205820425</v>
      </c>
    </row>
    <row r="14" spans="1:19">
      <c r="A14" s="1" t="s">
        <v>50</v>
      </c>
      <c r="C14" s="4" t="s">
        <v>167</v>
      </c>
      <c r="D14" s="4"/>
      <c r="E14" s="6">
        <v>3927689</v>
      </c>
      <c r="F14" s="4"/>
      <c r="G14" s="6">
        <v>2000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7855378000</v>
      </c>
      <c r="P14" s="4"/>
      <c r="Q14" s="6">
        <v>0</v>
      </c>
      <c r="S14" s="6">
        <v>7855378000</v>
      </c>
    </row>
    <row r="15" spans="1:19">
      <c r="A15" s="1" t="s">
        <v>46</v>
      </c>
      <c r="C15" s="4" t="s">
        <v>168</v>
      </c>
      <c r="D15" s="4"/>
      <c r="E15" s="6">
        <v>4785428</v>
      </c>
      <c r="F15" s="4"/>
      <c r="G15" s="6">
        <v>11070</v>
      </c>
      <c r="H15" s="4"/>
      <c r="I15" s="6">
        <v>52974687960</v>
      </c>
      <c r="J15" s="4"/>
      <c r="K15" s="6">
        <v>7236636853</v>
      </c>
      <c r="L15" s="4"/>
      <c r="M15" s="6">
        <v>45738051107</v>
      </c>
      <c r="N15" s="4"/>
      <c r="O15" s="6">
        <v>52974687960</v>
      </c>
      <c r="P15" s="4"/>
      <c r="Q15" s="6">
        <v>7236636853</v>
      </c>
      <c r="S15" s="6">
        <v>45738051107</v>
      </c>
    </row>
    <row r="16" spans="1:19">
      <c r="A16" s="1" t="s">
        <v>62</v>
      </c>
      <c r="C16" s="4" t="s">
        <v>169</v>
      </c>
      <c r="D16" s="4"/>
      <c r="E16" s="6">
        <v>47100791</v>
      </c>
      <c r="F16" s="4"/>
      <c r="G16" s="6">
        <v>5100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240214034100</v>
      </c>
      <c r="P16" s="4"/>
      <c r="Q16" s="6">
        <v>0</v>
      </c>
      <c r="S16" s="6">
        <v>240214034100</v>
      </c>
    </row>
    <row r="17" spans="1:19">
      <c r="A17" s="1" t="s">
        <v>21</v>
      </c>
      <c r="C17" s="4" t="s">
        <v>170</v>
      </c>
      <c r="D17" s="4"/>
      <c r="E17" s="6">
        <v>3621979</v>
      </c>
      <c r="F17" s="4"/>
      <c r="G17" s="6">
        <v>23500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85116506500</v>
      </c>
      <c r="P17" s="4"/>
      <c r="Q17" s="6">
        <v>0</v>
      </c>
      <c r="S17" s="6">
        <v>85116506500</v>
      </c>
    </row>
    <row r="18" spans="1:19">
      <c r="A18" s="1" t="s">
        <v>52</v>
      </c>
      <c r="C18" s="4" t="s">
        <v>171</v>
      </c>
      <c r="D18" s="4"/>
      <c r="E18" s="6">
        <v>31701011</v>
      </c>
      <c r="F18" s="4"/>
      <c r="G18" s="6">
        <v>500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15850505500</v>
      </c>
      <c r="P18" s="4"/>
      <c r="Q18" s="6">
        <v>0</v>
      </c>
      <c r="S18" s="6">
        <v>15850505500</v>
      </c>
    </row>
    <row r="19" spans="1:19">
      <c r="A19" s="1" t="s">
        <v>51</v>
      </c>
      <c r="C19" s="4" t="s">
        <v>172</v>
      </c>
      <c r="D19" s="4"/>
      <c r="E19" s="6">
        <v>15205383</v>
      </c>
      <c r="F19" s="4"/>
      <c r="G19" s="6">
        <v>747</v>
      </c>
      <c r="H19" s="4"/>
      <c r="I19" s="6">
        <v>11358421101</v>
      </c>
      <c r="J19" s="4"/>
      <c r="K19" s="6">
        <v>748507597</v>
      </c>
      <c r="L19" s="4"/>
      <c r="M19" s="6">
        <v>10609913504</v>
      </c>
      <c r="N19" s="4"/>
      <c r="O19" s="6">
        <v>11358421101</v>
      </c>
      <c r="P19" s="4"/>
      <c r="Q19" s="6">
        <v>748507597</v>
      </c>
      <c r="S19" s="6">
        <v>10609913504</v>
      </c>
    </row>
    <row r="20" spans="1:19">
      <c r="A20" s="1" t="s">
        <v>173</v>
      </c>
      <c r="C20" s="4" t="s">
        <v>163</v>
      </c>
      <c r="D20" s="4"/>
      <c r="E20" s="6">
        <v>4179296</v>
      </c>
      <c r="F20" s="4"/>
      <c r="G20" s="6">
        <v>1100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4597225600</v>
      </c>
      <c r="P20" s="4"/>
      <c r="Q20" s="6">
        <v>0</v>
      </c>
      <c r="S20" s="6">
        <v>4597225600</v>
      </c>
    </row>
    <row r="21" spans="1:19">
      <c r="A21" s="1" t="s">
        <v>71</v>
      </c>
      <c r="C21" s="4" t="s">
        <v>174</v>
      </c>
      <c r="D21" s="4"/>
      <c r="E21" s="6">
        <v>46891602</v>
      </c>
      <c r="F21" s="4"/>
      <c r="G21" s="6">
        <v>540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25321465580</v>
      </c>
      <c r="P21" s="4"/>
      <c r="Q21" s="6">
        <v>201782933</v>
      </c>
      <c r="S21" s="6">
        <v>25119682147</v>
      </c>
    </row>
    <row r="22" spans="1:19">
      <c r="A22" s="1" t="s">
        <v>175</v>
      </c>
      <c r="C22" s="4" t="s">
        <v>176</v>
      </c>
      <c r="D22" s="4"/>
      <c r="E22" s="6">
        <v>2741383</v>
      </c>
      <c r="F22" s="4"/>
      <c r="G22" s="6">
        <v>6000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16448298000</v>
      </c>
      <c r="P22" s="4"/>
      <c r="Q22" s="6">
        <v>0</v>
      </c>
      <c r="S22" s="6">
        <v>16448298000</v>
      </c>
    </row>
    <row r="23" spans="1:19">
      <c r="A23" s="1" t="s">
        <v>65</v>
      </c>
      <c r="C23" s="4" t="s">
        <v>4</v>
      </c>
      <c r="D23" s="4"/>
      <c r="E23" s="6">
        <v>18769593</v>
      </c>
      <c r="F23" s="4"/>
      <c r="G23" s="6">
        <v>750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14077194750</v>
      </c>
      <c r="P23" s="4"/>
      <c r="Q23" s="6">
        <v>1799593594</v>
      </c>
      <c r="S23" s="6">
        <v>12277601156</v>
      </c>
    </row>
    <row r="24" spans="1:19">
      <c r="A24" s="1" t="s">
        <v>45</v>
      </c>
      <c r="C24" s="4" t="s">
        <v>172</v>
      </c>
      <c r="D24" s="4"/>
      <c r="E24" s="6">
        <v>1975806</v>
      </c>
      <c r="F24" s="4"/>
      <c r="G24" s="6">
        <v>15000</v>
      </c>
      <c r="H24" s="4"/>
      <c r="I24" s="6">
        <v>29637090000</v>
      </c>
      <c r="J24" s="4"/>
      <c r="K24" s="6">
        <v>2320075227</v>
      </c>
      <c r="L24" s="4"/>
      <c r="M24" s="6">
        <v>27317014773</v>
      </c>
      <c r="N24" s="4"/>
      <c r="O24" s="6">
        <v>29637090000</v>
      </c>
      <c r="P24" s="4"/>
      <c r="Q24" s="6">
        <v>2320075227</v>
      </c>
      <c r="S24" s="6">
        <v>27317014773</v>
      </c>
    </row>
    <row r="25" spans="1:19">
      <c r="A25" s="1" t="s">
        <v>35</v>
      </c>
      <c r="C25" s="4" t="s">
        <v>171</v>
      </c>
      <c r="D25" s="4"/>
      <c r="E25" s="6">
        <v>200000000</v>
      </c>
      <c r="F25" s="4"/>
      <c r="G25" s="6">
        <v>135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27000000000</v>
      </c>
      <c r="P25" s="4"/>
      <c r="Q25" s="6">
        <v>0</v>
      </c>
      <c r="S25" s="6">
        <v>27000000000</v>
      </c>
    </row>
    <row r="26" spans="1:19">
      <c r="A26" s="1" t="s">
        <v>24</v>
      </c>
      <c r="C26" s="4" t="s">
        <v>177</v>
      </c>
      <c r="D26" s="4"/>
      <c r="E26" s="6">
        <v>2900000</v>
      </c>
      <c r="F26" s="4"/>
      <c r="G26" s="6">
        <v>304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881600000</v>
      </c>
      <c r="P26" s="4"/>
      <c r="Q26" s="6">
        <v>52259794</v>
      </c>
      <c r="S26" s="6">
        <v>829340206</v>
      </c>
    </row>
    <row r="27" spans="1:19">
      <c r="A27" s="1" t="s">
        <v>55</v>
      </c>
      <c r="C27" s="4" t="s">
        <v>178</v>
      </c>
      <c r="D27" s="4"/>
      <c r="E27" s="6">
        <v>21245751</v>
      </c>
      <c r="F27" s="4"/>
      <c r="G27" s="6">
        <v>100</v>
      </c>
      <c r="H27" s="4"/>
      <c r="I27" s="6">
        <v>2124575100</v>
      </c>
      <c r="J27" s="4"/>
      <c r="K27" s="6">
        <v>64894060</v>
      </c>
      <c r="L27" s="4"/>
      <c r="M27" s="6">
        <v>2059681040</v>
      </c>
      <c r="N27" s="4"/>
      <c r="O27" s="6">
        <v>2124575100</v>
      </c>
      <c r="P27" s="4"/>
      <c r="Q27" s="6">
        <v>64894060</v>
      </c>
      <c r="S27" s="6">
        <v>2059681040</v>
      </c>
    </row>
    <row r="28" spans="1:19" ht="24.75" thickBot="1">
      <c r="C28" s="4"/>
      <c r="D28" s="4"/>
      <c r="E28" s="4"/>
      <c r="F28" s="4"/>
      <c r="G28" s="4"/>
      <c r="H28" s="4"/>
      <c r="I28" s="7">
        <f>SUM(I8:I27)</f>
        <v>102772406961</v>
      </c>
      <c r="J28" s="4"/>
      <c r="K28" s="7">
        <f>SUM(K8:K27)</f>
        <v>10841926112</v>
      </c>
      <c r="L28" s="4"/>
      <c r="M28" s="7">
        <f>SUM(M8:M27)</f>
        <v>91930480849</v>
      </c>
      <c r="N28" s="4"/>
      <c r="O28" s="7">
        <f>SUM(O8:O27)</f>
        <v>961328845361</v>
      </c>
      <c r="P28" s="4"/>
      <c r="Q28" s="7">
        <f>SUM(Q8:Q27)</f>
        <v>20275046495</v>
      </c>
      <c r="S28" s="7">
        <f>SUM(S8:S27)</f>
        <v>941053798366</v>
      </c>
    </row>
    <row r="29" spans="1:19" ht="24.75" thickTop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6"/>
      <c r="P29" s="4"/>
      <c r="Q29" s="4"/>
      <c r="S29" s="4"/>
    </row>
    <row r="30" spans="1:19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/>
      <c r="P30" s="4"/>
      <c r="Q30" s="4"/>
    </row>
    <row r="31" spans="1:19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9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3:17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3:17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3:17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17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3:17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3:17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3:17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3:17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3:17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3:17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3:17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17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17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17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3:17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17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3:17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3:17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17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3:17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3:17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3:17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3:17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17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3:17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3:17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81"/>
  <sheetViews>
    <sheetView rightToLeft="1" workbookViewId="0">
      <selection activeCell="K82" sqref="K82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144</v>
      </c>
      <c r="D6" s="17" t="s">
        <v>144</v>
      </c>
      <c r="E6" s="17" t="s">
        <v>144</v>
      </c>
      <c r="F6" s="17" t="s">
        <v>144</v>
      </c>
      <c r="G6" s="17" t="s">
        <v>144</v>
      </c>
      <c r="H6" s="17" t="s">
        <v>144</v>
      </c>
      <c r="I6" s="17" t="s">
        <v>144</v>
      </c>
      <c r="K6" s="17" t="s">
        <v>145</v>
      </c>
      <c r="L6" s="17" t="s">
        <v>145</v>
      </c>
      <c r="M6" s="17" t="s">
        <v>145</v>
      </c>
      <c r="N6" s="17" t="s">
        <v>145</v>
      </c>
      <c r="O6" s="17" t="s">
        <v>145</v>
      </c>
      <c r="P6" s="17" t="s">
        <v>145</v>
      </c>
      <c r="Q6" s="17" t="s">
        <v>145</v>
      </c>
    </row>
    <row r="7" spans="1:17" ht="24.75">
      <c r="A7" s="17" t="s">
        <v>3</v>
      </c>
      <c r="C7" s="17" t="s">
        <v>7</v>
      </c>
      <c r="E7" s="17" t="s">
        <v>179</v>
      </c>
      <c r="G7" s="17" t="s">
        <v>180</v>
      </c>
      <c r="I7" s="17" t="s">
        <v>181</v>
      </c>
      <c r="K7" s="17" t="s">
        <v>7</v>
      </c>
      <c r="M7" s="17" t="s">
        <v>179</v>
      </c>
      <c r="O7" s="17" t="s">
        <v>180</v>
      </c>
      <c r="Q7" s="17" t="s">
        <v>181</v>
      </c>
    </row>
    <row r="8" spans="1:17">
      <c r="A8" s="1" t="s">
        <v>27</v>
      </c>
      <c r="C8" s="8">
        <v>81556082</v>
      </c>
      <c r="D8" s="8"/>
      <c r="E8" s="8">
        <v>511556895099</v>
      </c>
      <c r="F8" s="8"/>
      <c r="G8" s="8">
        <v>615066367126</v>
      </c>
      <c r="H8" s="8"/>
      <c r="I8" s="8">
        <f>E8-G8</f>
        <v>-103509472027</v>
      </c>
      <c r="J8" s="8"/>
      <c r="K8" s="8">
        <v>81556082</v>
      </c>
      <c r="L8" s="8"/>
      <c r="M8" s="8">
        <v>511556895099</v>
      </c>
      <c r="N8" s="8"/>
      <c r="O8" s="8">
        <v>364251209170</v>
      </c>
      <c r="P8" s="8"/>
      <c r="Q8" s="8">
        <v>147305685929</v>
      </c>
    </row>
    <row r="9" spans="1:17">
      <c r="A9" s="1" t="s">
        <v>69</v>
      </c>
      <c r="C9" s="8">
        <v>34081190</v>
      </c>
      <c r="D9" s="8"/>
      <c r="E9" s="8">
        <v>212417611385</v>
      </c>
      <c r="F9" s="8"/>
      <c r="G9" s="8">
        <v>241280543511</v>
      </c>
      <c r="H9" s="8"/>
      <c r="I9" s="8">
        <v>-28862932125</v>
      </c>
      <c r="J9" s="8"/>
      <c r="K9" s="8">
        <v>34081190</v>
      </c>
      <c r="L9" s="8"/>
      <c r="M9" s="8">
        <v>212417611385</v>
      </c>
      <c r="N9" s="8"/>
      <c r="O9" s="8">
        <v>241396876311</v>
      </c>
      <c r="P9" s="8"/>
      <c r="Q9" s="8">
        <v>-28979264925</v>
      </c>
    </row>
    <row r="10" spans="1:17">
      <c r="A10" s="1" t="s">
        <v>20</v>
      </c>
      <c r="C10" s="8">
        <v>44026257</v>
      </c>
      <c r="D10" s="8"/>
      <c r="E10" s="8">
        <v>863907297216</v>
      </c>
      <c r="F10" s="8"/>
      <c r="G10" s="8">
        <v>940436681817</v>
      </c>
      <c r="H10" s="8"/>
      <c r="I10" s="8">
        <v>-76529384600</v>
      </c>
      <c r="J10" s="8"/>
      <c r="K10" s="8">
        <v>44026257</v>
      </c>
      <c r="L10" s="8"/>
      <c r="M10" s="8">
        <v>863907297216</v>
      </c>
      <c r="N10" s="8"/>
      <c r="O10" s="8">
        <v>607010851687</v>
      </c>
      <c r="P10" s="8"/>
      <c r="Q10" s="8">
        <v>256896445529</v>
      </c>
    </row>
    <row r="11" spans="1:17">
      <c r="A11" s="1" t="s">
        <v>15</v>
      </c>
      <c r="C11" s="8">
        <v>12000000</v>
      </c>
      <c r="D11" s="8"/>
      <c r="E11" s="8">
        <v>130737456000</v>
      </c>
      <c r="F11" s="8"/>
      <c r="G11" s="8">
        <v>122148864000</v>
      </c>
      <c r="H11" s="8"/>
      <c r="I11" s="8">
        <v>8588592000</v>
      </c>
      <c r="J11" s="8"/>
      <c r="K11" s="8">
        <v>12000000</v>
      </c>
      <c r="L11" s="8"/>
      <c r="M11" s="8">
        <v>130737456000</v>
      </c>
      <c r="N11" s="8"/>
      <c r="O11" s="8">
        <v>93884177659</v>
      </c>
      <c r="P11" s="8"/>
      <c r="Q11" s="8">
        <v>36853278341</v>
      </c>
    </row>
    <row r="12" spans="1:17">
      <c r="A12" s="1" t="s">
        <v>53</v>
      </c>
      <c r="C12" s="8">
        <v>7691309</v>
      </c>
      <c r="D12" s="8"/>
      <c r="E12" s="8">
        <v>606062408546</v>
      </c>
      <c r="F12" s="8"/>
      <c r="G12" s="8">
        <v>638479522363</v>
      </c>
      <c r="H12" s="8"/>
      <c r="I12" s="8">
        <v>-32417113816</v>
      </c>
      <c r="J12" s="8"/>
      <c r="K12" s="8">
        <v>7691309</v>
      </c>
      <c r="L12" s="8"/>
      <c r="M12" s="8">
        <v>606062408546</v>
      </c>
      <c r="N12" s="8"/>
      <c r="O12" s="8">
        <v>461790960971</v>
      </c>
      <c r="P12" s="8"/>
      <c r="Q12" s="8">
        <v>144271447575</v>
      </c>
    </row>
    <row r="13" spans="1:17">
      <c r="A13" s="1" t="s">
        <v>50</v>
      </c>
      <c r="C13" s="8">
        <v>19633704</v>
      </c>
      <c r="D13" s="8"/>
      <c r="E13" s="8">
        <v>442838085734</v>
      </c>
      <c r="F13" s="8"/>
      <c r="G13" s="8">
        <v>524102095639</v>
      </c>
      <c r="H13" s="8"/>
      <c r="I13" s="8">
        <v>-81264009904</v>
      </c>
      <c r="J13" s="8"/>
      <c r="K13" s="8">
        <v>19633704</v>
      </c>
      <c r="L13" s="8"/>
      <c r="M13" s="8">
        <v>442838085734</v>
      </c>
      <c r="N13" s="8"/>
      <c r="O13" s="8">
        <v>386081500613</v>
      </c>
      <c r="P13" s="8"/>
      <c r="Q13" s="8">
        <v>56756585121</v>
      </c>
    </row>
    <row r="14" spans="1:17">
      <c r="A14" s="1" t="s">
        <v>36</v>
      </c>
      <c r="C14" s="8">
        <v>8898275</v>
      </c>
      <c r="D14" s="8"/>
      <c r="E14" s="8">
        <v>279158623123</v>
      </c>
      <c r="F14" s="8"/>
      <c r="G14" s="8">
        <v>298706803006</v>
      </c>
      <c r="H14" s="8"/>
      <c r="I14" s="8">
        <v>-19548179882</v>
      </c>
      <c r="J14" s="8"/>
      <c r="K14" s="8">
        <v>8898275</v>
      </c>
      <c r="L14" s="8"/>
      <c r="M14" s="8">
        <v>279158623123</v>
      </c>
      <c r="N14" s="8"/>
      <c r="O14" s="8">
        <v>160041098089</v>
      </c>
      <c r="P14" s="8"/>
      <c r="Q14" s="8">
        <v>119117525034</v>
      </c>
    </row>
    <row r="15" spans="1:17">
      <c r="A15" s="1" t="s">
        <v>35</v>
      </c>
      <c r="C15" s="8">
        <v>280000000</v>
      </c>
      <c r="D15" s="8"/>
      <c r="E15" s="8">
        <v>390224268000</v>
      </c>
      <c r="F15" s="8"/>
      <c r="G15" s="8">
        <v>400800960000</v>
      </c>
      <c r="H15" s="8"/>
      <c r="I15" s="8">
        <v>-10576692000</v>
      </c>
      <c r="J15" s="8"/>
      <c r="K15" s="8">
        <v>280000000</v>
      </c>
      <c r="L15" s="8"/>
      <c r="M15" s="8">
        <v>390224268000</v>
      </c>
      <c r="N15" s="8"/>
      <c r="O15" s="8">
        <v>250923919836</v>
      </c>
      <c r="P15" s="8"/>
      <c r="Q15" s="8">
        <v>139300348164</v>
      </c>
    </row>
    <row r="16" spans="1:17">
      <c r="A16" s="1" t="s">
        <v>31</v>
      </c>
      <c r="C16" s="8">
        <v>3267240</v>
      </c>
      <c r="D16" s="8"/>
      <c r="E16" s="8">
        <v>51445150764</v>
      </c>
      <c r="F16" s="8"/>
      <c r="G16" s="8">
        <v>52776748732</v>
      </c>
      <c r="H16" s="8"/>
      <c r="I16" s="8">
        <v>-1331597967</v>
      </c>
      <c r="J16" s="8"/>
      <c r="K16" s="8">
        <v>3267240</v>
      </c>
      <c r="L16" s="8"/>
      <c r="M16" s="8">
        <v>51445150764</v>
      </c>
      <c r="N16" s="8"/>
      <c r="O16" s="8">
        <v>51635740891</v>
      </c>
      <c r="P16" s="8"/>
      <c r="Q16" s="8">
        <v>-190590126</v>
      </c>
    </row>
    <row r="17" spans="1:17">
      <c r="A17" s="1" t="s">
        <v>24</v>
      </c>
      <c r="C17" s="8">
        <v>2900000</v>
      </c>
      <c r="D17" s="8"/>
      <c r="E17" s="8">
        <v>96860232000</v>
      </c>
      <c r="F17" s="8"/>
      <c r="G17" s="8">
        <v>87635448000</v>
      </c>
      <c r="H17" s="8"/>
      <c r="I17" s="8">
        <v>9224784000</v>
      </c>
      <c r="J17" s="8"/>
      <c r="K17" s="8">
        <v>2900000</v>
      </c>
      <c r="L17" s="8"/>
      <c r="M17" s="8">
        <v>96860232000</v>
      </c>
      <c r="N17" s="8"/>
      <c r="O17" s="8">
        <v>39185548198</v>
      </c>
      <c r="P17" s="8"/>
      <c r="Q17" s="8">
        <v>57674683802</v>
      </c>
    </row>
    <row r="18" spans="1:17">
      <c r="A18" s="1" t="s">
        <v>42</v>
      </c>
      <c r="C18" s="8">
        <v>35273977</v>
      </c>
      <c r="D18" s="8"/>
      <c r="E18" s="8">
        <v>767202438790</v>
      </c>
      <c r="F18" s="8"/>
      <c r="G18" s="8">
        <v>747917185530</v>
      </c>
      <c r="H18" s="8"/>
      <c r="I18" s="8">
        <v>19285253260</v>
      </c>
      <c r="J18" s="8"/>
      <c r="K18" s="8">
        <v>35273977</v>
      </c>
      <c r="L18" s="8"/>
      <c r="M18" s="8">
        <v>767202438790</v>
      </c>
      <c r="N18" s="8"/>
      <c r="O18" s="8">
        <v>386477560277</v>
      </c>
      <c r="P18" s="8"/>
      <c r="Q18" s="8">
        <v>380724878513</v>
      </c>
    </row>
    <row r="19" spans="1:17">
      <c r="A19" s="1" t="s">
        <v>45</v>
      </c>
      <c r="C19" s="8">
        <v>1975806</v>
      </c>
      <c r="D19" s="8"/>
      <c r="E19" s="8">
        <v>251594799145</v>
      </c>
      <c r="F19" s="8"/>
      <c r="G19" s="8">
        <v>259745606456</v>
      </c>
      <c r="H19" s="8"/>
      <c r="I19" s="8">
        <v>-8150807310</v>
      </c>
      <c r="J19" s="8"/>
      <c r="K19" s="8">
        <v>1975806</v>
      </c>
      <c r="L19" s="8"/>
      <c r="M19" s="8">
        <v>251594799145</v>
      </c>
      <c r="N19" s="8"/>
      <c r="O19" s="8">
        <v>110190086338</v>
      </c>
      <c r="P19" s="8"/>
      <c r="Q19" s="8">
        <v>141404712807</v>
      </c>
    </row>
    <row r="20" spans="1:17">
      <c r="A20" s="1" t="s">
        <v>51</v>
      </c>
      <c r="C20" s="8">
        <v>15205383</v>
      </c>
      <c r="D20" s="8"/>
      <c r="E20" s="8">
        <v>172914581509</v>
      </c>
      <c r="F20" s="8"/>
      <c r="G20" s="8">
        <v>194740807460</v>
      </c>
      <c r="H20" s="8"/>
      <c r="I20" s="8">
        <v>-21826225950</v>
      </c>
      <c r="J20" s="8"/>
      <c r="K20" s="8">
        <v>15205383</v>
      </c>
      <c r="L20" s="8"/>
      <c r="M20" s="8">
        <v>172914581509</v>
      </c>
      <c r="N20" s="8"/>
      <c r="O20" s="8">
        <v>112307245197</v>
      </c>
      <c r="P20" s="8"/>
      <c r="Q20" s="8">
        <v>60607336312</v>
      </c>
    </row>
    <row r="21" spans="1:17">
      <c r="A21" s="1" t="s">
        <v>67</v>
      </c>
      <c r="C21" s="8">
        <v>2676923</v>
      </c>
      <c r="D21" s="8"/>
      <c r="E21" s="8">
        <v>23523198524</v>
      </c>
      <c r="F21" s="8"/>
      <c r="G21" s="8">
        <v>23603028383</v>
      </c>
      <c r="H21" s="8"/>
      <c r="I21" s="8">
        <v>-79829858</v>
      </c>
      <c r="J21" s="8"/>
      <c r="K21" s="8">
        <v>2676923</v>
      </c>
      <c r="L21" s="8"/>
      <c r="M21" s="8">
        <v>23523198524</v>
      </c>
      <c r="N21" s="8"/>
      <c r="O21" s="8">
        <v>10205200573</v>
      </c>
      <c r="P21" s="8"/>
      <c r="Q21" s="8">
        <v>13317997951</v>
      </c>
    </row>
    <row r="22" spans="1:17">
      <c r="A22" s="1" t="s">
        <v>26</v>
      </c>
      <c r="C22" s="8">
        <v>5493573</v>
      </c>
      <c r="D22" s="8"/>
      <c r="E22" s="8">
        <v>222804158618</v>
      </c>
      <c r="F22" s="8"/>
      <c r="G22" s="8">
        <v>221362941615</v>
      </c>
      <c r="H22" s="8"/>
      <c r="I22" s="8">
        <v>1441217003</v>
      </c>
      <c r="J22" s="8"/>
      <c r="K22" s="8">
        <v>5493573</v>
      </c>
      <c r="L22" s="8"/>
      <c r="M22" s="8">
        <v>222804158618</v>
      </c>
      <c r="N22" s="8"/>
      <c r="O22" s="8">
        <v>219927742065</v>
      </c>
      <c r="P22" s="8"/>
      <c r="Q22" s="8">
        <v>2876416553</v>
      </c>
    </row>
    <row r="23" spans="1:17">
      <c r="A23" s="1" t="s">
        <v>49</v>
      </c>
      <c r="C23" s="8">
        <v>33547503</v>
      </c>
      <c r="D23" s="8"/>
      <c r="E23" s="8">
        <v>544904610135</v>
      </c>
      <c r="F23" s="8"/>
      <c r="G23" s="8">
        <v>606768255800</v>
      </c>
      <c r="H23" s="8"/>
      <c r="I23" s="8">
        <v>-61863645664</v>
      </c>
      <c r="J23" s="8"/>
      <c r="K23" s="8">
        <v>33547503</v>
      </c>
      <c r="L23" s="8"/>
      <c r="M23" s="8">
        <v>544904610135</v>
      </c>
      <c r="N23" s="8"/>
      <c r="O23" s="8">
        <v>335196560335</v>
      </c>
      <c r="P23" s="8"/>
      <c r="Q23" s="8">
        <v>209708049800</v>
      </c>
    </row>
    <row r="24" spans="1:17">
      <c r="A24" s="1" t="s">
        <v>60</v>
      </c>
      <c r="C24" s="8">
        <v>7999000</v>
      </c>
      <c r="D24" s="8"/>
      <c r="E24" s="8">
        <v>115772470632</v>
      </c>
      <c r="F24" s="8"/>
      <c r="G24" s="8">
        <v>128971804509</v>
      </c>
      <c r="H24" s="8"/>
      <c r="I24" s="8">
        <v>-13199333877</v>
      </c>
      <c r="J24" s="8"/>
      <c r="K24" s="8">
        <v>7999000</v>
      </c>
      <c r="L24" s="8"/>
      <c r="M24" s="8">
        <v>115772470632</v>
      </c>
      <c r="N24" s="8"/>
      <c r="O24" s="8">
        <v>78347853316</v>
      </c>
      <c r="P24" s="8"/>
      <c r="Q24" s="8">
        <v>37424617316</v>
      </c>
    </row>
    <row r="25" spans="1:17">
      <c r="A25" s="1" t="s">
        <v>44</v>
      </c>
      <c r="C25" s="8">
        <v>10156472</v>
      </c>
      <c r="D25" s="8"/>
      <c r="E25" s="8">
        <v>612728727780</v>
      </c>
      <c r="F25" s="8"/>
      <c r="G25" s="8">
        <v>528426785500</v>
      </c>
      <c r="H25" s="8"/>
      <c r="I25" s="8">
        <v>84301942280</v>
      </c>
      <c r="J25" s="8"/>
      <c r="K25" s="8">
        <v>10156472</v>
      </c>
      <c r="L25" s="8"/>
      <c r="M25" s="8">
        <v>612728727780</v>
      </c>
      <c r="N25" s="8"/>
      <c r="O25" s="8">
        <v>219701578042</v>
      </c>
      <c r="P25" s="8"/>
      <c r="Q25" s="8">
        <v>393027149738</v>
      </c>
    </row>
    <row r="26" spans="1:17">
      <c r="A26" s="1" t="s">
        <v>32</v>
      </c>
      <c r="C26" s="8">
        <v>3709796</v>
      </c>
      <c r="D26" s="8"/>
      <c r="E26" s="8">
        <v>64350761355</v>
      </c>
      <c r="F26" s="8"/>
      <c r="G26" s="8">
        <v>76745207156</v>
      </c>
      <c r="H26" s="8"/>
      <c r="I26" s="8">
        <v>-12394445800</v>
      </c>
      <c r="J26" s="8"/>
      <c r="K26" s="8">
        <v>3709796</v>
      </c>
      <c r="L26" s="8"/>
      <c r="M26" s="8">
        <v>64350761355</v>
      </c>
      <c r="N26" s="8"/>
      <c r="O26" s="8">
        <v>41892529948</v>
      </c>
      <c r="P26" s="8"/>
      <c r="Q26" s="8">
        <v>22458231407</v>
      </c>
    </row>
    <row r="27" spans="1:17">
      <c r="A27" s="1" t="s">
        <v>65</v>
      </c>
      <c r="C27" s="8">
        <v>18769593</v>
      </c>
      <c r="D27" s="8"/>
      <c r="E27" s="8">
        <v>469433114268</v>
      </c>
      <c r="F27" s="8"/>
      <c r="G27" s="8">
        <v>509361050061</v>
      </c>
      <c r="H27" s="8"/>
      <c r="I27" s="8">
        <v>-39927935792</v>
      </c>
      <c r="J27" s="8"/>
      <c r="K27" s="8">
        <v>18769593</v>
      </c>
      <c r="L27" s="8"/>
      <c r="M27" s="8">
        <v>469433114268</v>
      </c>
      <c r="N27" s="8"/>
      <c r="O27" s="8">
        <v>243858934955</v>
      </c>
      <c r="P27" s="8"/>
      <c r="Q27" s="8">
        <v>225574179313</v>
      </c>
    </row>
    <row r="28" spans="1:17">
      <c r="A28" s="1" t="s">
        <v>30</v>
      </c>
      <c r="C28" s="8">
        <v>22780170</v>
      </c>
      <c r="D28" s="8"/>
      <c r="E28" s="8">
        <v>1234358671653</v>
      </c>
      <c r="F28" s="8"/>
      <c r="G28" s="8">
        <v>1214204952743</v>
      </c>
      <c r="H28" s="8"/>
      <c r="I28" s="8">
        <v>20153718910</v>
      </c>
      <c r="J28" s="8"/>
      <c r="K28" s="8">
        <v>22780170</v>
      </c>
      <c r="L28" s="8"/>
      <c r="M28" s="8">
        <v>1234358671653</v>
      </c>
      <c r="N28" s="8"/>
      <c r="O28" s="8">
        <v>752951384171</v>
      </c>
      <c r="P28" s="8"/>
      <c r="Q28" s="8">
        <v>481407287482</v>
      </c>
    </row>
    <row r="29" spans="1:17">
      <c r="A29" s="1" t="s">
        <v>73</v>
      </c>
      <c r="C29" s="8">
        <v>625000</v>
      </c>
      <c r="D29" s="8"/>
      <c r="E29" s="8">
        <v>8176061250</v>
      </c>
      <c r="F29" s="8"/>
      <c r="G29" s="8">
        <v>8133003067</v>
      </c>
      <c r="H29" s="8"/>
      <c r="I29" s="8">
        <v>43058183</v>
      </c>
      <c r="J29" s="8"/>
      <c r="K29" s="8">
        <v>625000</v>
      </c>
      <c r="L29" s="8"/>
      <c r="M29" s="8">
        <v>8176061250</v>
      </c>
      <c r="N29" s="8"/>
      <c r="O29" s="8">
        <v>8133003067</v>
      </c>
      <c r="P29" s="8"/>
      <c r="Q29" s="8">
        <v>43058183</v>
      </c>
    </row>
    <row r="30" spans="1:17">
      <c r="A30" s="1" t="s">
        <v>72</v>
      </c>
      <c r="C30" s="8">
        <v>10300051</v>
      </c>
      <c r="D30" s="8"/>
      <c r="E30" s="8">
        <v>95527683948</v>
      </c>
      <c r="F30" s="8"/>
      <c r="G30" s="8">
        <v>97963339712</v>
      </c>
      <c r="H30" s="8"/>
      <c r="I30" s="8">
        <v>-2435655763</v>
      </c>
      <c r="J30" s="8"/>
      <c r="K30" s="8">
        <v>10300051</v>
      </c>
      <c r="L30" s="8"/>
      <c r="M30" s="8">
        <v>95527683948</v>
      </c>
      <c r="N30" s="8"/>
      <c r="O30" s="8">
        <v>97963339712</v>
      </c>
      <c r="P30" s="8"/>
      <c r="Q30" s="8">
        <v>-2435655763</v>
      </c>
    </row>
    <row r="31" spans="1:17">
      <c r="A31" s="1" t="s">
        <v>34</v>
      </c>
      <c r="C31" s="8">
        <v>1875216</v>
      </c>
      <c r="D31" s="8"/>
      <c r="E31" s="8">
        <v>11724927743</v>
      </c>
      <c r="F31" s="8"/>
      <c r="G31" s="8">
        <v>10476008572</v>
      </c>
      <c r="H31" s="8"/>
      <c r="I31" s="8">
        <v>1248919171</v>
      </c>
      <c r="J31" s="8"/>
      <c r="K31" s="8">
        <v>1875216</v>
      </c>
      <c r="L31" s="8"/>
      <c r="M31" s="8">
        <v>11724927743</v>
      </c>
      <c r="N31" s="8"/>
      <c r="O31" s="8">
        <v>7601630329</v>
      </c>
      <c r="P31" s="8"/>
      <c r="Q31" s="8">
        <v>4123297414</v>
      </c>
    </row>
    <row r="32" spans="1:17">
      <c r="A32" s="1" t="s">
        <v>23</v>
      </c>
      <c r="C32" s="8">
        <v>9437123</v>
      </c>
      <c r="D32" s="8"/>
      <c r="E32" s="8">
        <v>331148315770</v>
      </c>
      <c r="F32" s="8"/>
      <c r="G32" s="8">
        <v>354711418652</v>
      </c>
      <c r="H32" s="8"/>
      <c r="I32" s="8">
        <v>-23563102881</v>
      </c>
      <c r="J32" s="8"/>
      <c r="K32" s="8">
        <v>9437123</v>
      </c>
      <c r="L32" s="8"/>
      <c r="M32" s="8">
        <v>331148315770</v>
      </c>
      <c r="N32" s="8"/>
      <c r="O32" s="8">
        <v>215418389738</v>
      </c>
      <c r="P32" s="8"/>
      <c r="Q32" s="8">
        <v>115729926032</v>
      </c>
    </row>
    <row r="33" spans="1:17">
      <c r="A33" s="1" t="s">
        <v>70</v>
      </c>
      <c r="C33" s="8">
        <v>12360000</v>
      </c>
      <c r="D33" s="8"/>
      <c r="E33" s="8">
        <v>339966292860</v>
      </c>
      <c r="F33" s="8"/>
      <c r="G33" s="8">
        <v>389112124860</v>
      </c>
      <c r="H33" s="8"/>
      <c r="I33" s="8">
        <v>-49145832000</v>
      </c>
      <c r="J33" s="8"/>
      <c r="K33" s="8">
        <v>12360000</v>
      </c>
      <c r="L33" s="8"/>
      <c r="M33" s="8">
        <v>339966292860</v>
      </c>
      <c r="N33" s="8"/>
      <c r="O33" s="8">
        <v>185688158747</v>
      </c>
      <c r="P33" s="8"/>
      <c r="Q33" s="8">
        <v>154278134113</v>
      </c>
    </row>
    <row r="34" spans="1:17">
      <c r="A34" s="1" t="s">
        <v>55</v>
      </c>
      <c r="C34" s="8">
        <v>21245751</v>
      </c>
      <c r="D34" s="8"/>
      <c r="E34" s="8">
        <v>140865989672</v>
      </c>
      <c r="F34" s="8"/>
      <c r="G34" s="8">
        <v>135295289953</v>
      </c>
      <c r="H34" s="8"/>
      <c r="I34" s="8">
        <v>5570699719</v>
      </c>
      <c r="J34" s="8"/>
      <c r="K34" s="8">
        <v>21245751</v>
      </c>
      <c r="L34" s="8"/>
      <c r="M34" s="8">
        <v>140865989672</v>
      </c>
      <c r="N34" s="8"/>
      <c r="O34" s="8">
        <v>73281158151</v>
      </c>
      <c r="P34" s="8"/>
      <c r="Q34" s="8">
        <v>67584831521</v>
      </c>
    </row>
    <row r="35" spans="1:17">
      <c r="A35" s="1" t="s">
        <v>47</v>
      </c>
      <c r="C35" s="8">
        <v>1185372</v>
      </c>
      <c r="D35" s="8"/>
      <c r="E35" s="8">
        <v>61154757999</v>
      </c>
      <c r="F35" s="8"/>
      <c r="G35" s="8">
        <v>62386283276</v>
      </c>
      <c r="H35" s="8"/>
      <c r="I35" s="8">
        <v>-1231525276</v>
      </c>
      <c r="J35" s="8"/>
      <c r="K35" s="8">
        <v>1185372</v>
      </c>
      <c r="L35" s="8"/>
      <c r="M35" s="8">
        <v>61154757999</v>
      </c>
      <c r="N35" s="8"/>
      <c r="O35" s="8">
        <v>62146973469</v>
      </c>
      <c r="P35" s="8"/>
      <c r="Q35" s="8">
        <v>-992215469</v>
      </c>
    </row>
    <row r="36" spans="1:17">
      <c r="A36" s="1" t="s">
        <v>56</v>
      </c>
      <c r="C36" s="8">
        <v>3074557</v>
      </c>
      <c r="D36" s="8"/>
      <c r="E36" s="8">
        <v>243431378682</v>
      </c>
      <c r="F36" s="8"/>
      <c r="G36" s="8">
        <v>218247353456</v>
      </c>
      <c r="H36" s="8"/>
      <c r="I36" s="8">
        <v>25184025226</v>
      </c>
      <c r="J36" s="8"/>
      <c r="K36" s="8">
        <v>3074557</v>
      </c>
      <c r="L36" s="8"/>
      <c r="M36" s="8">
        <v>243431378682</v>
      </c>
      <c r="N36" s="8"/>
      <c r="O36" s="8">
        <v>119408040839</v>
      </c>
      <c r="P36" s="8"/>
      <c r="Q36" s="8">
        <v>124023337843</v>
      </c>
    </row>
    <row r="37" spans="1:17">
      <c r="A37" s="1" t="s">
        <v>68</v>
      </c>
      <c r="C37" s="8">
        <v>1476919</v>
      </c>
      <c r="D37" s="8"/>
      <c r="E37" s="8">
        <v>133306324941</v>
      </c>
      <c r="F37" s="8"/>
      <c r="G37" s="8">
        <v>146237952618</v>
      </c>
      <c r="H37" s="8"/>
      <c r="I37" s="8">
        <v>-12931627676</v>
      </c>
      <c r="J37" s="8"/>
      <c r="K37" s="8">
        <v>1476919</v>
      </c>
      <c r="L37" s="8"/>
      <c r="M37" s="8">
        <v>133306324941</v>
      </c>
      <c r="N37" s="8"/>
      <c r="O37" s="8">
        <v>147373421418</v>
      </c>
      <c r="P37" s="8"/>
      <c r="Q37" s="8">
        <v>-14067096476</v>
      </c>
    </row>
    <row r="38" spans="1:17">
      <c r="A38" s="1" t="s">
        <v>54</v>
      </c>
      <c r="C38" s="8">
        <v>4511276</v>
      </c>
      <c r="D38" s="8"/>
      <c r="E38" s="8">
        <v>283416222972</v>
      </c>
      <c r="F38" s="8"/>
      <c r="G38" s="8">
        <v>305940451365</v>
      </c>
      <c r="H38" s="8"/>
      <c r="I38" s="8">
        <v>-22524228392</v>
      </c>
      <c r="J38" s="8"/>
      <c r="K38" s="8">
        <v>4511276</v>
      </c>
      <c r="L38" s="8"/>
      <c r="M38" s="8">
        <v>283416222972</v>
      </c>
      <c r="N38" s="8"/>
      <c r="O38" s="8">
        <v>272297529410</v>
      </c>
      <c r="P38" s="8"/>
      <c r="Q38" s="8">
        <v>11118693562</v>
      </c>
    </row>
    <row r="39" spans="1:17">
      <c r="A39" s="1" t="s">
        <v>74</v>
      </c>
      <c r="C39" s="8">
        <v>5523585</v>
      </c>
      <c r="D39" s="8"/>
      <c r="E39" s="8">
        <v>46396581205</v>
      </c>
      <c r="F39" s="8"/>
      <c r="G39" s="8">
        <v>49758397843</v>
      </c>
      <c r="H39" s="8"/>
      <c r="I39" s="8">
        <v>-3361816637</v>
      </c>
      <c r="J39" s="8"/>
      <c r="K39" s="8">
        <v>5523585</v>
      </c>
      <c r="L39" s="8"/>
      <c r="M39" s="8">
        <v>46396581205</v>
      </c>
      <c r="N39" s="8"/>
      <c r="O39" s="8">
        <v>49758397843</v>
      </c>
      <c r="P39" s="8"/>
      <c r="Q39" s="8">
        <v>-3361816637</v>
      </c>
    </row>
    <row r="40" spans="1:17">
      <c r="A40" s="1" t="s">
        <v>62</v>
      </c>
      <c r="C40" s="8">
        <v>47100791</v>
      </c>
      <c r="D40" s="8"/>
      <c r="E40" s="8">
        <v>1849411381095</v>
      </c>
      <c r="F40" s="8"/>
      <c r="G40" s="8">
        <v>2056826379025</v>
      </c>
      <c r="H40" s="8"/>
      <c r="I40" s="8">
        <v>-207414997929</v>
      </c>
      <c r="J40" s="8"/>
      <c r="K40" s="8">
        <v>47100791</v>
      </c>
      <c r="L40" s="8"/>
      <c r="M40" s="8">
        <v>1849411381095</v>
      </c>
      <c r="N40" s="8"/>
      <c r="O40" s="8">
        <v>1467355764139</v>
      </c>
      <c r="P40" s="8"/>
      <c r="Q40" s="8">
        <v>382055616956</v>
      </c>
    </row>
    <row r="41" spans="1:17">
      <c r="A41" s="1" t="s">
        <v>16</v>
      </c>
      <c r="C41" s="8">
        <v>55000000</v>
      </c>
      <c r="D41" s="8"/>
      <c r="E41" s="8">
        <v>147179043000</v>
      </c>
      <c r="F41" s="8"/>
      <c r="G41" s="8">
        <v>133893564750</v>
      </c>
      <c r="H41" s="8"/>
      <c r="I41" s="8">
        <v>13285478250</v>
      </c>
      <c r="J41" s="8"/>
      <c r="K41" s="8">
        <v>55000000</v>
      </c>
      <c r="L41" s="8"/>
      <c r="M41" s="8">
        <v>147179043000</v>
      </c>
      <c r="N41" s="8"/>
      <c r="O41" s="8">
        <v>77252595750</v>
      </c>
      <c r="P41" s="8"/>
      <c r="Q41" s="8">
        <v>69926447250</v>
      </c>
    </row>
    <row r="42" spans="1:17">
      <c r="A42" s="1" t="s">
        <v>59</v>
      </c>
      <c r="C42" s="8">
        <v>289888025</v>
      </c>
      <c r="D42" s="8"/>
      <c r="E42" s="8">
        <v>1855770951658</v>
      </c>
      <c r="F42" s="8"/>
      <c r="G42" s="8">
        <v>1818309736795</v>
      </c>
      <c r="H42" s="8"/>
      <c r="I42" s="8">
        <v>37461214863</v>
      </c>
      <c r="J42" s="8"/>
      <c r="K42" s="8">
        <v>289888025</v>
      </c>
      <c r="L42" s="8"/>
      <c r="M42" s="8">
        <v>1855770951658</v>
      </c>
      <c r="N42" s="8"/>
      <c r="O42" s="8">
        <v>958358732181</v>
      </c>
      <c r="P42" s="8"/>
      <c r="Q42" s="8">
        <v>897412219477</v>
      </c>
    </row>
    <row r="43" spans="1:17">
      <c r="A43" s="1" t="s">
        <v>17</v>
      </c>
      <c r="C43" s="8">
        <v>213866985</v>
      </c>
      <c r="D43" s="8"/>
      <c r="E43" s="8">
        <v>1013012680233</v>
      </c>
      <c r="F43" s="8"/>
      <c r="G43" s="8">
        <v>843362288034</v>
      </c>
      <c r="H43" s="8"/>
      <c r="I43" s="8">
        <v>169650392199</v>
      </c>
      <c r="J43" s="8"/>
      <c r="K43" s="8">
        <v>213866985</v>
      </c>
      <c r="L43" s="8"/>
      <c r="M43" s="8">
        <v>1013012680233</v>
      </c>
      <c r="N43" s="8"/>
      <c r="O43" s="8">
        <v>417264133862</v>
      </c>
      <c r="P43" s="8"/>
      <c r="Q43" s="8">
        <v>595748546371</v>
      </c>
    </row>
    <row r="44" spans="1:17">
      <c r="A44" s="1" t="s">
        <v>40</v>
      </c>
      <c r="C44" s="8">
        <v>261693377</v>
      </c>
      <c r="D44" s="8"/>
      <c r="E44" s="8">
        <v>1537405541314</v>
      </c>
      <c r="F44" s="8"/>
      <c r="G44" s="8">
        <v>1763724123538</v>
      </c>
      <c r="H44" s="8"/>
      <c r="I44" s="8">
        <v>-226318582223</v>
      </c>
      <c r="J44" s="8"/>
      <c r="K44" s="8">
        <v>261693377</v>
      </c>
      <c r="L44" s="8"/>
      <c r="M44" s="8">
        <v>1537405541314</v>
      </c>
      <c r="N44" s="8"/>
      <c r="O44" s="8">
        <v>1061059401184</v>
      </c>
      <c r="P44" s="8"/>
      <c r="Q44" s="8">
        <v>476346140130</v>
      </c>
    </row>
    <row r="45" spans="1:17">
      <c r="A45" s="1" t="s">
        <v>64</v>
      </c>
      <c r="C45" s="8">
        <v>11589687</v>
      </c>
      <c r="D45" s="8"/>
      <c r="E45" s="8">
        <v>448501955146</v>
      </c>
      <c r="F45" s="8"/>
      <c r="G45" s="8">
        <v>504031865852</v>
      </c>
      <c r="H45" s="8"/>
      <c r="I45" s="8">
        <v>-55529910705</v>
      </c>
      <c r="J45" s="8"/>
      <c r="K45" s="8">
        <v>11589687</v>
      </c>
      <c r="L45" s="8"/>
      <c r="M45" s="8">
        <v>448501955146</v>
      </c>
      <c r="N45" s="8"/>
      <c r="O45" s="8">
        <v>277649553532</v>
      </c>
      <c r="P45" s="8"/>
      <c r="Q45" s="8">
        <v>170852401614</v>
      </c>
    </row>
    <row r="46" spans="1:17">
      <c r="A46" s="1" t="s">
        <v>57</v>
      </c>
      <c r="C46" s="8">
        <v>11465714</v>
      </c>
      <c r="D46" s="8"/>
      <c r="E46" s="8">
        <v>214614793222</v>
      </c>
      <c r="F46" s="8"/>
      <c r="G46" s="8">
        <v>231027183144</v>
      </c>
      <c r="H46" s="8"/>
      <c r="I46" s="8">
        <v>-16412389921</v>
      </c>
      <c r="J46" s="8"/>
      <c r="K46" s="8">
        <v>11465714</v>
      </c>
      <c r="L46" s="8"/>
      <c r="M46" s="8">
        <v>214614793222</v>
      </c>
      <c r="N46" s="8"/>
      <c r="O46" s="8">
        <v>144518766146</v>
      </c>
      <c r="P46" s="8"/>
      <c r="Q46" s="8">
        <v>70096027076</v>
      </c>
    </row>
    <row r="47" spans="1:17">
      <c r="A47" s="1" t="s">
        <v>58</v>
      </c>
      <c r="C47" s="8">
        <v>29660529</v>
      </c>
      <c r="D47" s="8"/>
      <c r="E47" s="8">
        <v>571106026271</v>
      </c>
      <c r="F47" s="8"/>
      <c r="G47" s="8">
        <v>500933990003</v>
      </c>
      <c r="H47" s="8"/>
      <c r="I47" s="8">
        <v>70172036268</v>
      </c>
      <c r="J47" s="8"/>
      <c r="K47" s="8">
        <v>29660529</v>
      </c>
      <c r="L47" s="8"/>
      <c r="M47" s="8">
        <v>571106026271</v>
      </c>
      <c r="N47" s="8"/>
      <c r="O47" s="8">
        <v>504271217860</v>
      </c>
      <c r="P47" s="8"/>
      <c r="Q47" s="8">
        <v>66834808411</v>
      </c>
    </row>
    <row r="48" spans="1:17">
      <c r="A48" s="1" t="s">
        <v>25</v>
      </c>
      <c r="C48" s="8">
        <v>45038280</v>
      </c>
      <c r="D48" s="8"/>
      <c r="E48" s="8">
        <v>540377547964</v>
      </c>
      <c r="F48" s="8"/>
      <c r="G48" s="8">
        <v>496278800263</v>
      </c>
      <c r="H48" s="8"/>
      <c r="I48" s="8">
        <v>44098747701</v>
      </c>
      <c r="J48" s="8"/>
      <c r="K48" s="8">
        <v>45038280</v>
      </c>
      <c r="L48" s="8"/>
      <c r="M48" s="8">
        <v>540377547964</v>
      </c>
      <c r="N48" s="8"/>
      <c r="O48" s="8">
        <v>207267191427</v>
      </c>
      <c r="P48" s="8"/>
      <c r="Q48" s="8">
        <v>333110356537</v>
      </c>
    </row>
    <row r="49" spans="1:17">
      <c r="A49" s="1" t="s">
        <v>71</v>
      </c>
      <c r="C49" s="8">
        <v>70337403</v>
      </c>
      <c r="D49" s="8"/>
      <c r="E49" s="8">
        <v>450976875666</v>
      </c>
      <c r="F49" s="8"/>
      <c r="G49" s="8">
        <v>385002536943</v>
      </c>
      <c r="H49" s="8"/>
      <c r="I49" s="8">
        <v>65974338723</v>
      </c>
      <c r="J49" s="8"/>
      <c r="K49" s="8">
        <v>70337403</v>
      </c>
      <c r="L49" s="8"/>
      <c r="M49" s="8">
        <v>450976875666</v>
      </c>
      <c r="N49" s="8"/>
      <c r="O49" s="8">
        <v>224215290910</v>
      </c>
      <c r="P49" s="8"/>
      <c r="Q49" s="8">
        <v>226761584756</v>
      </c>
    </row>
    <row r="50" spans="1:17">
      <c r="A50" s="1" t="s">
        <v>52</v>
      </c>
      <c r="C50" s="8">
        <v>6011012</v>
      </c>
      <c r="D50" s="8"/>
      <c r="E50" s="8">
        <v>80367065137</v>
      </c>
      <c r="F50" s="8"/>
      <c r="G50" s="8">
        <v>77498946827</v>
      </c>
      <c r="H50" s="8"/>
      <c r="I50" s="8">
        <v>2868118310</v>
      </c>
      <c r="J50" s="8"/>
      <c r="K50" s="8">
        <v>6011012</v>
      </c>
      <c r="L50" s="8"/>
      <c r="M50" s="8">
        <v>80367065137</v>
      </c>
      <c r="N50" s="8"/>
      <c r="O50" s="8">
        <v>41527961750</v>
      </c>
      <c r="P50" s="8"/>
      <c r="Q50" s="8">
        <v>38839103387</v>
      </c>
    </row>
    <row r="51" spans="1:17">
      <c r="A51" s="1" t="s">
        <v>19</v>
      </c>
      <c r="C51" s="8">
        <v>36645427</v>
      </c>
      <c r="D51" s="8"/>
      <c r="E51" s="8">
        <v>506704949127</v>
      </c>
      <c r="F51" s="8"/>
      <c r="G51" s="8">
        <v>731862247656</v>
      </c>
      <c r="H51" s="8"/>
      <c r="I51" s="8">
        <v>-225157298528</v>
      </c>
      <c r="J51" s="8"/>
      <c r="K51" s="8">
        <v>36645427</v>
      </c>
      <c r="L51" s="8"/>
      <c r="M51" s="8">
        <v>506704949127</v>
      </c>
      <c r="N51" s="8"/>
      <c r="O51" s="8">
        <v>252806063693</v>
      </c>
      <c r="P51" s="8"/>
      <c r="Q51" s="8">
        <v>253898885434</v>
      </c>
    </row>
    <row r="52" spans="1:17">
      <c r="A52" s="1" t="s">
        <v>63</v>
      </c>
      <c r="C52" s="8">
        <v>28325252</v>
      </c>
      <c r="D52" s="8"/>
      <c r="E52" s="8">
        <v>224690599669</v>
      </c>
      <c r="F52" s="8"/>
      <c r="G52" s="8">
        <v>226098435507</v>
      </c>
      <c r="H52" s="8"/>
      <c r="I52" s="8">
        <v>-1407835837</v>
      </c>
      <c r="J52" s="8"/>
      <c r="K52" s="8">
        <v>28325252</v>
      </c>
      <c r="L52" s="8"/>
      <c r="M52" s="8">
        <v>224690599669</v>
      </c>
      <c r="N52" s="8"/>
      <c r="O52" s="8">
        <v>129971404520</v>
      </c>
      <c r="P52" s="8"/>
      <c r="Q52" s="8">
        <v>94719195149</v>
      </c>
    </row>
    <row r="53" spans="1:17">
      <c r="A53" s="1" t="s">
        <v>61</v>
      </c>
      <c r="C53" s="8">
        <v>29800000</v>
      </c>
      <c r="D53" s="8"/>
      <c r="E53" s="8">
        <v>74323329210</v>
      </c>
      <c r="F53" s="8"/>
      <c r="G53" s="8">
        <v>79951640310</v>
      </c>
      <c r="H53" s="8"/>
      <c r="I53" s="8">
        <v>-5628311100</v>
      </c>
      <c r="J53" s="8"/>
      <c r="K53" s="8">
        <v>29800000</v>
      </c>
      <c r="L53" s="8"/>
      <c r="M53" s="8">
        <v>74323329210</v>
      </c>
      <c r="N53" s="8"/>
      <c r="O53" s="8">
        <v>45470829150</v>
      </c>
      <c r="P53" s="8"/>
      <c r="Q53" s="8">
        <v>28852500060</v>
      </c>
    </row>
    <row r="54" spans="1:17">
      <c r="A54" s="1" t="s">
        <v>46</v>
      </c>
      <c r="C54" s="8">
        <v>4785428</v>
      </c>
      <c r="D54" s="8"/>
      <c r="E54" s="8">
        <v>426223141424</v>
      </c>
      <c r="F54" s="8"/>
      <c r="G54" s="8">
        <v>524454256049</v>
      </c>
      <c r="H54" s="8"/>
      <c r="I54" s="8">
        <v>-98231114624</v>
      </c>
      <c r="J54" s="8"/>
      <c r="K54" s="8">
        <v>4785428</v>
      </c>
      <c r="L54" s="8"/>
      <c r="M54" s="8">
        <v>426223141424</v>
      </c>
      <c r="N54" s="8"/>
      <c r="O54" s="8">
        <v>234173650820</v>
      </c>
      <c r="P54" s="8"/>
      <c r="Q54" s="8">
        <v>192049490604</v>
      </c>
    </row>
    <row r="55" spans="1:17">
      <c r="A55" s="1" t="s">
        <v>39</v>
      </c>
      <c r="C55" s="8">
        <v>61944503</v>
      </c>
      <c r="D55" s="8"/>
      <c r="E55" s="8">
        <v>517237838940</v>
      </c>
      <c r="F55" s="8"/>
      <c r="G55" s="8">
        <v>463666777049</v>
      </c>
      <c r="H55" s="8"/>
      <c r="I55" s="8">
        <v>53571061891</v>
      </c>
      <c r="J55" s="8"/>
      <c r="K55" s="8">
        <v>61944503</v>
      </c>
      <c r="L55" s="8"/>
      <c r="M55" s="8">
        <v>517237838940</v>
      </c>
      <c r="N55" s="8"/>
      <c r="O55" s="8">
        <v>235220063852</v>
      </c>
      <c r="P55" s="8"/>
      <c r="Q55" s="8">
        <v>282017775088</v>
      </c>
    </row>
    <row r="56" spans="1:17">
      <c r="A56" s="1" t="s">
        <v>38</v>
      </c>
      <c r="C56" s="8">
        <v>5250000</v>
      </c>
      <c r="D56" s="8"/>
      <c r="E56" s="8">
        <v>70714231875</v>
      </c>
      <c r="F56" s="8"/>
      <c r="G56" s="8">
        <v>72279860625</v>
      </c>
      <c r="H56" s="8"/>
      <c r="I56" s="8">
        <v>-1565628750</v>
      </c>
      <c r="J56" s="8"/>
      <c r="K56" s="8">
        <v>5250000</v>
      </c>
      <c r="L56" s="8"/>
      <c r="M56" s="8">
        <v>70714231875</v>
      </c>
      <c r="N56" s="8"/>
      <c r="O56" s="8">
        <v>52547670000</v>
      </c>
      <c r="P56" s="8"/>
      <c r="Q56" s="8">
        <v>18166561875</v>
      </c>
    </row>
    <row r="57" spans="1:17">
      <c r="A57" s="1" t="s">
        <v>18</v>
      </c>
      <c r="C57" s="8">
        <v>17225390</v>
      </c>
      <c r="D57" s="8"/>
      <c r="E57" s="8">
        <v>1044668063688</v>
      </c>
      <c r="F57" s="8"/>
      <c r="G57" s="8">
        <v>1078305838635</v>
      </c>
      <c r="H57" s="8"/>
      <c r="I57" s="8">
        <v>-33637774946</v>
      </c>
      <c r="J57" s="8"/>
      <c r="K57" s="8">
        <v>17225390</v>
      </c>
      <c r="L57" s="8"/>
      <c r="M57" s="8">
        <v>1044668063688</v>
      </c>
      <c r="N57" s="8"/>
      <c r="O57" s="8">
        <v>455175615476</v>
      </c>
      <c r="P57" s="8"/>
      <c r="Q57" s="8">
        <v>589492448212</v>
      </c>
    </row>
    <row r="58" spans="1:17">
      <c r="A58" s="1" t="s">
        <v>66</v>
      </c>
      <c r="C58" s="8">
        <v>71977192</v>
      </c>
      <c r="D58" s="8"/>
      <c r="E58" s="8">
        <v>402104973716</v>
      </c>
      <c r="F58" s="8"/>
      <c r="G58" s="8">
        <v>394234591668</v>
      </c>
      <c r="H58" s="8"/>
      <c r="I58" s="8">
        <v>7870382048</v>
      </c>
      <c r="J58" s="8"/>
      <c r="K58" s="8">
        <v>71977192</v>
      </c>
      <c r="L58" s="8"/>
      <c r="M58" s="8">
        <v>402104973716</v>
      </c>
      <c r="N58" s="8"/>
      <c r="O58" s="8">
        <v>252719215250</v>
      </c>
      <c r="P58" s="8"/>
      <c r="Q58" s="8">
        <v>149385758466</v>
      </c>
    </row>
    <row r="59" spans="1:17">
      <c r="A59" s="1" t="s">
        <v>43</v>
      </c>
      <c r="C59" s="8">
        <v>66410148</v>
      </c>
      <c r="D59" s="8"/>
      <c r="E59" s="8">
        <v>1587660933246</v>
      </c>
      <c r="F59" s="8"/>
      <c r="G59" s="8">
        <v>1798248807552</v>
      </c>
      <c r="H59" s="8"/>
      <c r="I59" s="8">
        <v>-210587874305</v>
      </c>
      <c r="J59" s="8"/>
      <c r="K59" s="8">
        <v>66410148</v>
      </c>
      <c r="L59" s="8"/>
      <c r="M59" s="8">
        <v>1587660933246</v>
      </c>
      <c r="N59" s="8"/>
      <c r="O59" s="8">
        <v>893188956541</v>
      </c>
      <c r="P59" s="8"/>
      <c r="Q59" s="8">
        <v>694471976705</v>
      </c>
    </row>
    <row r="60" spans="1:17">
      <c r="A60" s="1" t="s">
        <v>21</v>
      </c>
      <c r="C60" s="8">
        <v>3621979</v>
      </c>
      <c r="D60" s="8"/>
      <c r="E60" s="8">
        <v>635007526034</v>
      </c>
      <c r="F60" s="8"/>
      <c r="G60" s="8">
        <v>676664480597</v>
      </c>
      <c r="H60" s="8"/>
      <c r="I60" s="8">
        <v>-41656954562</v>
      </c>
      <c r="J60" s="8"/>
      <c r="K60" s="8">
        <v>3621979</v>
      </c>
      <c r="L60" s="8"/>
      <c r="M60" s="8">
        <v>635007526034</v>
      </c>
      <c r="N60" s="8"/>
      <c r="O60" s="8">
        <v>678032643412</v>
      </c>
      <c r="P60" s="8"/>
      <c r="Q60" s="8">
        <v>-43025117377</v>
      </c>
    </row>
    <row r="61" spans="1:17">
      <c r="A61" s="1" t="s">
        <v>22</v>
      </c>
      <c r="C61" s="8">
        <v>18653968</v>
      </c>
      <c r="D61" s="8"/>
      <c r="E61" s="8">
        <v>352687420455</v>
      </c>
      <c r="F61" s="8"/>
      <c r="G61" s="8">
        <v>330621277955</v>
      </c>
      <c r="H61" s="8"/>
      <c r="I61" s="8">
        <v>22066142500</v>
      </c>
      <c r="J61" s="8"/>
      <c r="K61" s="8">
        <v>18653968</v>
      </c>
      <c r="L61" s="8"/>
      <c r="M61" s="8">
        <v>352687420455</v>
      </c>
      <c r="N61" s="8"/>
      <c r="O61" s="8">
        <v>194725201270</v>
      </c>
      <c r="P61" s="8"/>
      <c r="Q61" s="8">
        <v>157962219185</v>
      </c>
    </row>
    <row r="62" spans="1:17">
      <c r="A62" s="1" t="s">
        <v>33</v>
      </c>
      <c r="C62" s="8">
        <v>10428718</v>
      </c>
      <c r="D62" s="8"/>
      <c r="E62" s="8">
        <v>281455012522</v>
      </c>
      <c r="F62" s="8"/>
      <c r="G62" s="8">
        <v>330301826310</v>
      </c>
      <c r="H62" s="8"/>
      <c r="I62" s="8">
        <v>-48846813787</v>
      </c>
      <c r="J62" s="8"/>
      <c r="K62" s="8">
        <v>10428718</v>
      </c>
      <c r="L62" s="8"/>
      <c r="M62" s="8">
        <v>281455012522</v>
      </c>
      <c r="N62" s="8"/>
      <c r="O62" s="8">
        <v>221484456543</v>
      </c>
      <c r="P62" s="8"/>
      <c r="Q62" s="8">
        <v>59970555979</v>
      </c>
    </row>
    <row r="63" spans="1:17">
      <c r="A63" s="1" t="s">
        <v>94</v>
      </c>
      <c r="C63" s="8">
        <v>100025</v>
      </c>
      <c r="D63" s="8"/>
      <c r="E63" s="8">
        <v>93815445118</v>
      </c>
      <c r="F63" s="8"/>
      <c r="G63" s="8">
        <v>91888312724</v>
      </c>
      <c r="H63" s="8"/>
      <c r="I63" s="8">
        <v>1927132394</v>
      </c>
      <c r="J63" s="8"/>
      <c r="K63" s="8">
        <v>100025</v>
      </c>
      <c r="L63" s="8"/>
      <c r="M63" s="8">
        <v>93815445118</v>
      </c>
      <c r="N63" s="8"/>
      <c r="O63" s="8">
        <v>91992166105</v>
      </c>
      <c r="P63" s="8"/>
      <c r="Q63" s="8">
        <v>1823279013</v>
      </c>
    </row>
    <row r="64" spans="1:17">
      <c r="A64" s="1" t="s">
        <v>117</v>
      </c>
      <c r="C64" s="8">
        <v>336868</v>
      </c>
      <c r="D64" s="8"/>
      <c r="E64" s="8">
        <v>253070000587</v>
      </c>
      <c r="F64" s="8"/>
      <c r="G64" s="8">
        <v>250018911338</v>
      </c>
      <c r="H64" s="8"/>
      <c r="I64" s="8">
        <v>3051089249</v>
      </c>
      <c r="J64" s="8"/>
      <c r="K64" s="8">
        <v>336868</v>
      </c>
      <c r="L64" s="8"/>
      <c r="M64" s="8">
        <v>253070000587</v>
      </c>
      <c r="N64" s="8"/>
      <c r="O64" s="8">
        <v>250018911338</v>
      </c>
      <c r="P64" s="8"/>
      <c r="Q64" s="8">
        <v>3051089249</v>
      </c>
    </row>
    <row r="65" spans="1:19">
      <c r="A65" s="1" t="s">
        <v>88</v>
      </c>
      <c r="C65" s="8">
        <v>2100</v>
      </c>
      <c r="D65" s="8"/>
      <c r="E65" s="8">
        <v>1897342044</v>
      </c>
      <c r="F65" s="8"/>
      <c r="G65" s="8">
        <v>1861900469</v>
      </c>
      <c r="H65" s="8"/>
      <c r="I65" s="8">
        <v>35441575</v>
      </c>
      <c r="J65" s="8"/>
      <c r="K65" s="8">
        <v>2100</v>
      </c>
      <c r="L65" s="8"/>
      <c r="M65" s="8">
        <v>1897342044</v>
      </c>
      <c r="N65" s="8"/>
      <c r="O65" s="8">
        <v>1697968701</v>
      </c>
      <c r="P65" s="8"/>
      <c r="Q65" s="8">
        <v>199373343</v>
      </c>
    </row>
    <row r="66" spans="1:19">
      <c r="A66" s="1" t="s">
        <v>112</v>
      </c>
      <c r="C66" s="8">
        <v>137007</v>
      </c>
      <c r="D66" s="8"/>
      <c r="E66" s="8">
        <v>100724357570</v>
      </c>
      <c r="F66" s="8"/>
      <c r="G66" s="8">
        <v>100015664230</v>
      </c>
      <c r="H66" s="8"/>
      <c r="I66" s="8">
        <v>708693340</v>
      </c>
      <c r="J66" s="8"/>
      <c r="K66" s="8">
        <v>137007</v>
      </c>
      <c r="L66" s="8"/>
      <c r="M66" s="8">
        <v>100724357570</v>
      </c>
      <c r="N66" s="8"/>
      <c r="O66" s="8">
        <v>100015664230</v>
      </c>
      <c r="P66" s="8"/>
      <c r="Q66" s="8">
        <v>708693340</v>
      </c>
    </row>
    <row r="67" spans="1:19">
      <c r="A67" s="1" t="s">
        <v>115</v>
      </c>
      <c r="C67" s="8">
        <v>195800</v>
      </c>
      <c r="D67" s="8"/>
      <c r="E67" s="8">
        <v>141747209660</v>
      </c>
      <c r="F67" s="8"/>
      <c r="G67" s="8">
        <v>139982545926</v>
      </c>
      <c r="H67" s="8"/>
      <c r="I67" s="8">
        <v>1764663734</v>
      </c>
      <c r="J67" s="8"/>
      <c r="K67" s="8">
        <v>195800</v>
      </c>
      <c r="L67" s="8"/>
      <c r="M67" s="8">
        <v>141747209660</v>
      </c>
      <c r="N67" s="8"/>
      <c r="O67" s="8">
        <v>139982545926</v>
      </c>
      <c r="P67" s="8"/>
      <c r="Q67" s="8">
        <v>1764663734</v>
      </c>
    </row>
    <row r="68" spans="1:19">
      <c r="A68" s="1" t="s">
        <v>100</v>
      </c>
      <c r="C68" s="8">
        <v>170000</v>
      </c>
      <c r="D68" s="8"/>
      <c r="E68" s="8">
        <v>151527530656</v>
      </c>
      <c r="F68" s="8"/>
      <c r="G68" s="8">
        <v>146683408812</v>
      </c>
      <c r="H68" s="8"/>
      <c r="I68" s="8">
        <v>4844121844</v>
      </c>
      <c r="J68" s="8"/>
      <c r="K68" s="8">
        <v>170000</v>
      </c>
      <c r="L68" s="8"/>
      <c r="M68" s="8">
        <v>151527530656</v>
      </c>
      <c r="N68" s="8"/>
      <c r="O68" s="8">
        <v>137384896500</v>
      </c>
      <c r="P68" s="8"/>
      <c r="Q68" s="8">
        <v>14142634156</v>
      </c>
    </row>
    <row r="69" spans="1:19">
      <c r="A69" s="1" t="s">
        <v>120</v>
      </c>
      <c r="C69" s="8">
        <v>53272</v>
      </c>
      <c r="D69" s="8"/>
      <c r="E69" s="8">
        <v>50004286839</v>
      </c>
      <c r="F69" s="8"/>
      <c r="G69" s="8">
        <v>50009096263</v>
      </c>
      <c r="H69" s="8"/>
      <c r="I69" s="8">
        <v>-4809423</v>
      </c>
      <c r="J69" s="8"/>
      <c r="K69" s="8">
        <v>53272</v>
      </c>
      <c r="L69" s="8"/>
      <c r="M69" s="8">
        <v>50004286839</v>
      </c>
      <c r="N69" s="8"/>
      <c r="O69" s="8">
        <v>50009096263</v>
      </c>
      <c r="P69" s="8"/>
      <c r="Q69" s="8">
        <v>-4809423</v>
      </c>
    </row>
    <row r="70" spans="1:19">
      <c r="A70" s="1" t="s">
        <v>106</v>
      </c>
      <c r="C70" s="8">
        <v>22695</v>
      </c>
      <c r="D70" s="8"/>
      <c r="E70" s="8">
        <v>22685667627</v>
      </c>
      <c r="F70" s="8"/>
      <c r="G70" s="8">
        <v>22388190104</v>
      </c>
      <c r="H70" s="8"/>
      <c r="I70" s="8">
        <v>297477523</v>
      </c>
      <c r="J70" s="8"/>
      <c r="K70" s="8">
        <v>22695</v>
      </c>
      <c r="L70" s="8"/>
      <c r="M70" s="8">
        <v>22685667627</v>
      </c>
      <c r="N70" s="8"/>
      <c r="O70" s="8">
        <v>22285028626</v>
      </c>
      <c r="P70" s="8"/>
      <c r="Q70" s="8">
        <v>400639001</v>
      </c>
    </row>
    <row r="71" spans="1:19">
      <c r="A71" s="1" t="s">
        <v>109</v>
      </c>
      <c r="C71" s="8">
        <v>200000</v>
      </c>
      <c r="D71" s="8"/>
      <c r="E71" s="8">
        <v>188153890925</v>
      </c>
      <c r="F71" s="8"/>
      <c r="G71" s="8">
        <v>195964475000</v>
      </c>
      <c r="H71" s="8"/>
      <c r="I71" s="8">
        <v>-7810584075</v>
      </c>
      <c r="J71" s="8"/>
      <c r="K71" s="8">
        <v>200000</v>
      </c>
      <c r="L71" s="8"/>
      <c r="M71" s="8">
        <v>188153890925</v>
      </c>
      <c r="N71" s="8"/>
      <c r="O71" s="8">
        <v>194130807412</v>
      </c>
      <c r="P71" s="8"/>
      <c r="Q71" s="8">
        <v>-5976916487</v>
      </c>
    </row>
    <row r="72" spans="1:19">
      <c r="A72" s="1" t="s">
        <v>91</v>
      </c>
      <c r="C72" s="8">
        <v>100</v>
      </c>
      <c r="D72" s="8"/>
      <c r="E72" s="8">
        <v>88642930</v>
      </c>
      <c r="F72" s="8"/>
      <c r="G72" s="8">
        <v>86734276</v>
      </c>
      <c r="H72" s="8"/>
      <c r="I72" s="8">
        <v>1908654</v>
      </c>
      <c r="J72" s="8"/>
      <c r="K72" s="8">
        <v>100</v>
      </c>
      <c r="L72" s="8"/>
      <c r="M72" s="8">
        <v>88642930</v>
      </c>
      <c r="N72" s="8"/>
      <c r="O72" s="8">
        <v>79290625</v>
      </c>
      <c r="P72" s="8"/>
      <c r="Q72" s="8">
        <v>9352305</v>
      </c>
    </row>
    <row r="73" spans="1:19">
      <c r="A73" s="1" t="s">
        <v>84</v>
      </c>
      <c r="C73" s="8">
        <v>26435</v>
      </c>
      <c r="D73" s="8"/>
      <c r="E73" s="8">
        <v>23859342260</v>
      </c>
      <c r="F73" s="8"/>
      <c r="G73" s="8">
        <v>23386241525</v>
      </c>
      <c r="H73" s="8"/>
      <c r="I73" s="8">
        <v>473100735</v>
      </c>
      <c r="J73" s="8"/>
      <c r="K73" s="8">
        <v>26435</v>
      </c>
      <c r="L73" s="8"/>
      <c r="M73" s="8">
        <v>23859342260</v>
      </c>
      <c r="N73" s="8"/>
      <c r="O73" s="8">
        <v>21411453048</v>
      </c>
      <c r="P73" s="8"/>
      <c r="Q73" s="8">
        <v>2447889212</v>
      </c>
    </row>
    <row r="74" spans="1:19">
      <c r="A74" s="1" t="s">
        <v>97</v>
      </c>
      <c r="C74" s="8">
        <v>25770</v>
      </c>
      <c r="D74" s="8"/>
      <c r="E74" s="8">
        <v>25463359529</v>
      </c>
      <c r="F74" s="8"/>
      <c r="G74" s="8">
        <v>24944961106</v>
      </c>
      <c r="H74" s="8"/>
      <c r="I74" s="8">
        <v>518398423</v>
      </c>
      <c r="J74" s="8"/>
      <c r="K74" s="8">
        <v>25770</v>
      </c>
      <c r="L74" s="8"/>
      <c r="M74" s="8">
        <v>25463359529</v>
      </c>
      <c r="N74" s="8"/>
      <c r="O74" s="8">
        <v>22420989458</v>
      </c>
      <c r="P74" s="8"/>
      <c r="Q74" s="8">
        <v>3042370071</v>
      </c>
    </row>
    <row r="75" spans="1:19" ht="24.75" thickBot="1">
      <c r="C75" s="8"/>
      <c r="D75" s="8"/>
      <c r="E75" s="12">
        <f>SUM(E8:E74)</f>
        <v>25645149053675</v>
      </c>
      <c r="F75" s="8"/>
      <c r="G75" s="12">
        <f>SUM(G8:G74)</f>
        <v>26776353179641</v>
      </c>
      <c r="H75" s="8"/>
      <c r="I75" s="12">
        <f>SUM(I8:I74)</f>
        <v>-1131204125936</v>
      </c>
      <c r="J75" s="8"/>
      <c r="K75" s="8"/>
      <c r="L75" s="8"/>
      <c r="M75" s="12">
        <f>SUM(M8:M74)</f>
        <v>25645149053675</v>
      </c>
      <c r="N75" s="8"/>
      <c r="O75" s="12">
        <f>SUM(O8:O74)</f>
        <v>16464013798865</v>
      </c>
      <c r="P75" s="8"/>
      <c r="Q75" s="12">
        <f>SUM(Q8:Q74)</f>
        <v>9181135254818</v>
      </c>
    </row>
    <row r="76" spans="1:19" ht="24.75" thickTop="1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S76" s="3"/>
    </row>
    <row r="77" spans="1:19">
      <c r="I77" s="4"/>
      <c r="J77" s="4"/>
      <c r="K77" s="4"/>
      <c r="L77" s="4"/>
      <c r="M77" s="4"/>
      <c r="N77" s="4"/>
      <c r="O77" s="4"/>
      <c r="P77" s="4"/>
      <c r="Q77" s="4"/>
      <c r="S77" s="3"/>
    </row>
    <row r="78" spans="1:19">
      <c r="I78" s="4"/>
      <c r="J78" s="4"/>
      <c r="K78" s="4"/>
      <c r="L78" s="4"/>
      <c r="M78" s="4"/>
      <c r="N78" s="4"/>
      <c r="O78" s="4"/>
      <c r="P78" s="4"/>
      <c r="Q78" s="4"/>
    </row>
    <row r="79" spans="1:19">
      <c r="I79" s="8"/>
      <c r="J79" s="8"/>
      <c r="K79" s="8"/>
      <c r="L79" s="8"/>
      <c r="M79" s="8"/>
      <c r="N79" s="8"/>
      <c r="O79" s="8"/>
      <c r="P79" s="8"/>
      <c r="Q79" s="8"/>
    </row>
    <row r="80" spans="1:19">
      <c r="I80" s="4"/>
      <c r="J80" s="4"/>
      <c r="K80" s="4"/>
      <c r="L80" s="4"/>
      <c r="M80" s="4"/>
      <c r="N80" s="4"/>
      <c r="O80" s="4"/>
      <c r="P80" s="4"/>
      <c r="Q80" s="4"/>
    </row>
    <row r="81" spans="9:17">
      <c r="I81" s="4"/>
      <c r="J81" s="4"/>
      <c r="K81" s="4"/>
      <c r="L81" s="4"/>
      <c r="M81" s="4"/>
      <c r="N81" s="4"/>
      <c r="O81" s="4"/>
      <c r="P81" s="4"/>
      <c r="Q8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5"/>
  <sheetViews>
    <sheetView rightToLeft="1" workbookViewId="0">
      <selection activeCell="I81" sqref="I81"/>
    </sheetView>
  </sheetViews>
  <sheetFormatPr defaultRowHeight="2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144</v>
      </c>
      <c r="D6" s="17" t="s">
        <v>144</v>
      </c>
      <c r="E6" s="17" t="s">
        <v>144</v>
      </c>
      <c r="F6" s="17" t="s">
        <v>144</v>
      </c>
      <c r="G6" s="17" t="s">
        <v>144</v>
      </c>
      <c r="H6" s="17" t="s">
        <v>144</v>
      </c>
      <c r="I6" s="17" t="s">
        <v>144</v>
      </c>
      <c r="K6" s="17" t="s">
        <v>145</v>
      </c>
      <c r="L6" s="17" t="s">
        <v>145</v>
      </c>
      <c r="M6" s="17" t="s">
        <v>145</v>
      </c>
      <c r="N6" s="17" t="s">
        <v>145</v>
      </c>
      <c r="O6" s="17" t="s">
        <v>145</v>
      </c>
      <c r="P6" s="17" t="s">
        <v>145</v>
      </c>
      <c r="Q6" s="17" t="s">
        <v>145</v>
      </c>
    </row>
    <row r="7" spans="1:17" ht="24.75">
      <c r="A7" s="17" t="s">
        <v>3</v>
      </c>
      <c r="C7" s="17" t="s">
        <v>7</v>
      </c>
      <c r="E7" s="17" t="s">
        <v>179</v>
      </c>
      <c r="G7" s="17" t="s">
        <v>180</v>
      </c>
      <c r="I7" s="17" t="s">
        <v>182</v>
      </c>
      <c r="K7" s="17" t="s">
        <v>7</v>
      </c>
      <c r="M7" s="17" t="s">
        <v>179</v>
      </c>
      <c r="O7" s="17" t="s">
        <v>180</v>
      </c>
      <c r="Q7" s="17" t="s">
        <v>182</v>
      </c>
    </row>
    <row r="8" spans="1:17">
      <c r="A8" s="1" t="s">
        <v>41</v>
      </c>
      <c r="C8" s="8">
        <v>17033187</v>
      </c>
      <c r="D8" s="8"/>
      <c r="E8" s="8">
        <v>113580771825</v>
      </c>
      <c r="F8" s="8"/>
      <c r="G8" s="8">
        <v>54655977948</v>
      </c>
      <c r="H8" s="8"/>
      <c r="I8" s="8">
        <f>E8-G8</f>
        <v>58924793877</v>
      </c>
      <c r="J8" s="8"/>
      <c r="K8" s="8">
        <v>38729730</v>
      </c>
      <c r="L8" s="8"/>
      <c r="M8" s="8">
        <v>225029210028</v>
      </c>
      <c r="N8" s="8"/>
      <c r="O8" s="8">
        <v>124275702007</v>
      </c>
      <c r="P8" s="8"/>
      <c r="Q8" s="8">
        <f>M8-O8</f>
        <v>100753508021</v>
      </c>
    </row>
    <row r="9" spans="1:17">
      <c r="A9" s="1" t="s">
        <v>19</v>
      </c>
      <c r="C9" s="8">
        <v>34225695</v>
      </c>
      <c r="D9" s="8"/>
      <c r="E9" s="8">
        <v>463143122972</v>
      </c>
      <c r="F9" s="8"/>
      <c r="G9" s="8">
        <v>236113041787</v>
      </c>
      <c r="H9" s="8"/>
      <c r="I9" s="8">
        <f t="shared" ref="I9:I69" si="0">E9-G9</f>
        <v>227030081185</v>
      </c>
      <c r="J9" s="8"/>
      <c r="K9" s="8">
        <v>39025695</v>
      </c>
      <c r="L9" s="8"/>
      <c r="M9" s="8">
        <v>528476219177</v>
      </c>
      <c r="N9" s="8"/>
      <c r="O9" s="8">
        <v>269226835346</v>
      </c>
      <c r="P9" s="8"/>
      <c r="Q9" s="8">
        <f t="shared" ref="Q9:Q69" si="1">M9-O9</f>
        <v>259249383831</v>
      </c>
    </row>
    <row r="10" spans="1:17">
      <c r="A10" s="1" t="s">
        <v>32</v>
      </c>
      <c r="C10" s="8">
        <v>667394</v>
      </c>
      <c r="D10" s="8"/>
      <c r="E10" s="8">
        <v>14120250927</v>
      </c>
      <c r="F10" s="8"/>
      <c r="G10" s="8">
        <v>7536485430</v>
      </c>
      <c r="H10" s="8"/>
      <c r="I10" s="8">
        <f t="shared" si="0"/>
        <v>6583765497</v>
      </c>
      <c r="J10" s="8"/>
      <c r="K10" s="8">
        <v>1667394</v>
      </c>
      <c r="L10" s="8"/>
      <c r="M10" s="8">
        <v>29999506913</v>
      </c>
      <c r="N10" s="8"/>
      <c r="O10" s="8">
        <v>18828893425</v>
      </c>
      <c r="P10" s="8"/>
      <c r="Q10" s="8">
        <f t="shared" si="1"/>
        <v>11170613488</v>
      </c>
    </row>
    <row r="11" spans="1:17">
      <c r="A11" s="1" t="s">
        <v>20</v>
      </c>
      <c r="C11" s="8">
        <v>18088852</v>
      </c>
      <c r="D11" s="8"/>
      <c r="E11" s="8">
        <v>351218871210</v>
      </c>
      <c r="F11" s="8"/>
      <c r="G11" s="8">
        <v>249399567617</v>
      </c>
      <c r="H11" s="8"/>
      <c r="I11" s="8">
        <f t="shared" si="0"/>
        <v>101819303593</v>
      </c>
      <c r="J11" s="8"/>
      <c r="K11" s="8">
        <v>42949103</v>
      </c>
      <c r="L11" s="8"/>
      <c r="M11" s="8">
        <v>790860407428</v>
      </c>
      <c r="N11" s="8"/>
      <c r="O11" s="8">
        <v>592159619465</v>
      </c>
      <c r="P11" s="8"/>
      <c r="Q11" s="8">
        <f t="shared" si="1"/>
        <v>198700787963</v>
      </c>
    </row>
    <row r="12" spans="1:17">
      <c r="A12" s="1" t="s">
        <v>23</v>
      </c>
      <c r="C12" s="8">
        <v>567169</v>
      </c>
      <c r="D12" s="8"/>
      <c r="E12" s="8">
        <v>22013836430</v>
      </c>
      <c r="F12" s="8"/>
      <c r="G12" s="8">
        <v>12946597470</v>
      </c>
      <c r="H12" s="8"/>
      <c r="I12" s="8">
        <f t="shared" si="0"/>
        <v>9067238960</v>
      </c>
      <c r="J12" s="8"/>
      <c r="K12" s="8">
        <v>1842616</v>
      </c>
      <c r="L12" s="8"/>
      <c r="M12" s="8">
        <v>69206325146</v>
      </c>
      <c r="N12" s="8"/>
      <c r="O12" s="8">
        <v>42060845412</v>
      </c>
      <c r="P12" s="8"/>
      <c r="Q12" s="8">
        <f t="shared" si="1"/>
        <v>27145479734</v>
      </c>
    </row>
    <row r="13" spans="1:17">
      <c r="A13" s="1" t="s">
        <v>29</v>
      </c>
      <c r="C13" s="8">
        <v>23445801</v>
      </c>
      <c r="D13" s="8"/>
      <c r="E13" s="8">
        <v>63702241317</v>
      </c>
      <c r="F13" s="8"/>
      <c r="G13" s="8">
        <v>63702241317</v>
      </c>
      <c r="H13" s="8"/>
      <c r="I13" s="8">
        <f t="shared" si="0"/>
        <v>0</v>
      </c>
      <c r="J13" s="8"/>
      <c r="K13" s="8">
        <v>23445801</v>
      </c>
      <c r="L13" s="8"/>
      <c r="M13" s="8">
        <v>63702241317</v>
      </c>
      <c r="N13" s="8"/>
      <c r="O13" s="8">
        <v>63702241317</v>
      </c>
      <c r="P13" s="8"/>
      <c r="Q13" s="8">
        <f t="shared" si="1"/>
        <v>0</v>
      </c>
    </row>
    <row r="14" spans="1:17">
      <c r="A14" s="1" t="s">
        <v>27</v>
      </c>
      <c r="C14" s="8">
        <v>16354838</v>
      </c>
      <c r="D14" s="8"/>
      <c r="E14" s="8">
        <v>102858945467</v>
      </c>
      <c r="F14" s="8"/>
      <c r="G14" s="8">
        <v>73045067557</v>
      </c>
      <c r="H14" s="8"/>
      <c r="I14" s="8">
        <f t="shared" si="0"/>
        <v>29813877910</v>
      </c>
      <c r="J14" s="8"/>
      <c r="K14" s="8">
        <v>60314500</v>
      </c>
      <c r="L14" s="8"/>
      <c r="M14" s="8">
        <v>320413263069</v>
      </c>
      <c r="N14" s="8"/>
      <c r="O14" s="8">
        <v>269380639832</v>
      </c>
      <c r="P14" s="8"/>
      <c r="Q14" s="8">
        <f t="shared" si="1"/>
        <v>51032623237</v>
      </c>
    </row>
    <row r="15" spans="1:17">
      <c r="A15" s="1" t="s">
        <v>48</v>
      </c>
      <c r="C15" s="8">
        <v>232691</v>
      </c>
      <c r="D15" s="8"/>
      <c r="E15" s="8">
        <v>12857563973</v>
      </c>
      <c r="F15" s="8"/>
      <c r="G15" s="8">
        <v>8199814953</v>
      </c>
      <c r="H15" s="8"/>
      <c r="I15" s="8">
        <f t="shared" si="0"/>
        <v>4657749020</v>
      </c>
      <c r="J15" s="8"/>
      <c r="K15" s="8">
        <v>1585960</v>
      </c>
      <c r="L15" s="8"/>
      <c r="M15" s="8">
        <v>72948729444</v>
      </c>
      <c r="N15" s="8"/>
      <c r="O15" s="8">
        <v>55887759422</v>
      </c>
      <c r="P15" s="8"/>
      <c r="Q15" s="8">
        <f t="shared" si="1"/>
        <v>17060970022</v>
      </c>
    </row>
    <row r="16" spans="1:17">
      <c r="A16" s="1" t="s">
        <v>37</v>
      </c>
      <c r="C16" s="8">
        <v>7782082</v>
      </c>
      <c r="D16" s="8"/>
      <c r="E16" s="8">
        <v>34340148652</v>
      </c>
      <c r="F16" s="8"/>
      <c r="G16" s="8">
        <v>20406234690</v>
      </c>
      <c r="H16" s="8"/>
      <c r="I16" s="8">
        <f t="shared" si="0"/>
        <v>13933913962</v>
      </c>
      <c r="J16" s="8"/>
      <c r="K16" s="8">
        <v>20666666</v>
      </c>
      <c r="L16" s="8"/>
      <c r="M16" s="8">
        <v>78537141210</v>
      </c>
      <c r="N16" s="8"/>
      <c r="O16" s="8">
        <v>54192290332</v>
      </c>
      <c r="P16" s="8"/>
      <c r="Q16" s="8">
        <f t="shared" si="1"/>
        <v>24344850878</v>
      </c>
    </row>
    <row r="17" spans="1:17">
      <c r="A17" s="1" t="s">
        <v>28</v>
      </c>
      <c r="C17" s="8">
        <v>100000</v>
      </c>
      <c r="D17" s="8"/>
      <c r="E17" s="8">
        <v>347315080</v>
      </c>
      <c r="F17" s="8"/>
      <c r="G17" s="8">
        <v>347315076</v>
      </c>
      <c r="H17" s="8"/>
      <c r="I17" s="8">
        <f t="shared" si="0"/>
        <v>4</v>
      </c>
      <c r="J17" s="8"/>
      <c r="K17" s="8">
        <v>13791400</v>
      </c>
      <c r="L17" s="8"/>
      <c r="M17" s="8">
        <v>29605836880</v>
      </c>
      <c r="N17" s="8"/>
      <c r="O17" s="8">
        <v>29605836876</v>
      </c>
      <c r="P17" s="8"/>
      <c r="Q17" s="8">
        <f t="shared" si="1"/>
        <v>4</v>
      </c>
    </row>
    <row r="18" spans="1:17">
      <c r="A18" s="1" t="s">
        <v>66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40797349</v>
      </c>
      <c r="L18" s="8"/>
      <c r="M18" s="8">
        <v>219062815557</v>
      </c>
      <c r="N18" s="8"/>
      <c r="O18" s="8">
        <v>143243626703</v>
      </c>
      <c r="P18" s="8"/>
      <c r="Q18" s="8">
        <f t="shared" si="1"/>
        <v>75819188854</v>
      </c>
    </row>
    <row r="19" spans="1:17">
      <c r="A19" s="1" t="s">
        <v>30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200000</v>
      </c>
      <c r="L19" s="8"/>
      <c r="M19" s="8">
        <v>11962397710</v>
      </c>
      <c r="N19" s="8"/>
      <c r="O19" s="8">
        <v>6610586175</v>
      </c>
      <c r="P19" s="8"/>
      <c r="Q19" s="8">
        <f t="shared" si="1"/>
        <v>5351811535</v>
      </c>
    </row>
    <row r="20" spans="1:17">
      <c r="A20" s="1" t="s">
        <v>52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27875017</v>
      </c>
      <c r="L20" s="8"/>
      <c r="M20" s="8">
        <v>240161883047</v>
      </c>
      <c r="N20" s="8"/>
      <c r="O20" s="8">
        <v>192578660878</v>
      </c>
      <c r="P20" s="8"/>
      <c r="Q20" s="8">
        <f t="shared" si="1"/>
        <v>47583222169</v>
      </c>
    </row>
    <row r="21" spans="1:17">
      <c r="A21" s="1" t="s">
        <v>183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2</v>
      </c>
      <c r="L21" s="8"/>
      <c r="M21" s="8">
        <v>2</v>
      </c>
      <c r="N21" s="8"/>
      <c r="O21" s="8">
        <v>29702</v>
      </c>
      <c r="P21" s="8"/>
      <c r="Q21" s="8">
        <f t="shared" si="1"/>
        <v>-29700</v>
      </c>
    </row>
    <row r="22" spans="1:17">
      <c r="A22" s="1" t="s">
        <v>184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22062500</v>
      </c>
      <c r="L22" s="8"/>
      <c r="M22" s="8">
        <v>322388420047</v>
      </c>
      <c r="N22" s="8"/>
      <c r="O22" s="8">
        <v>318222120093</v>
      </c>
      <c r="P22" s="8"/>
      <c r="Q22" s="8">
        <f t="shared" si="1"/>
        <v>4166299954</v>
      </c>
    </row>
    <row r="23" spans="1:17">
      <c r="A23" s="1" t="s">
        <v>34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5449784</v>
      </c>
      <c r="L23" s="8"/>
      <c r="M23" s="8">
        <v>26908132892</v>
      </c>
      <c r="N23" s="8"/>
      <c r="O23" s="8">
        <v>22091985138</v>
      </c>
      <c r="P23" s="8"/>
      <c r="Q23" s="8">
        <f t="shared" si="1"/>
        <v>4816147754</v>
      </c>
    </row>
    <row r="24" spans="1:17">
      <c r="A24" s="1" t="s">
        <v>185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9450756</v>
      </c>
      <c r="L24" s="8"/>
      <c r="M24" s="8">
        <v>79299031482</v>
      </c>
      <c r="N24" s="8"/>
      <c r="O24" s="8">
        <v>93541275485</v>
      </c>
      <c r="P24" s="8"/>
      <c r="Q24" s="8">
        <f t="shared" si="1"/>
        <v>-14242244003</v>
      </c>
    </row>
    <row r="25" spans="1:17">
      <c r="A25" s="1" t="s">
        <v>38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5250000</v>
      </c>
      <c r="L25" s="8"/>
      <c r="M25" s="8">
        <v>56780138762</v>
      </c>
      <c r="N25" s="8"/>
      <c r="O25" s="8">
        <v>52547670000</v>
      </c>
      <c r="P25" s="8"/>
      <c r="Q25" s="8">
        <f t="shared" si="1"/>
        <v>4232468762</v>
      </c>
    </row>
    <row r="26" spans="1:17">
      <c r="A26" s="1" t="s">
        <v>40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</v>
      </c>
      <c r="L26" s="8"/>
      <c r="M26" s="8">
        <v>1</v>
      </c>
      <c r="N26" s="8"/>
      <c r="O26" s="8">
        <v>3954</v>
      </c>
      <c r="P26" s="8"/>
      <c r="Q26" s="8">
        <f t="shared" si="1"/>
        <v>-3953</v>
      </c>
    </row>
    <row r="27" spans="1:17">
      <c r="A27" s="1" t="s">
        <v>17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32051464</v>
      </c>
      <c r="L27" s="8"/>
      <c r="M27" s="8">
        <v>96227481937</v>
      </c>
      <c r="N27" s="8"/>
      <c r="O27" s="8">
        <v>62533853282</v>
      </c>
      <c r="P27" s="8"/>
      <c r="Q27" s="8">
        <f t="shared" si="1"/>
        <v>33693628655</v>
      </c>
    </row>
    <row r="28" spans="1:17">
      <c r="A28" s="1" t="s">
        <v>21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300000</v>
      </c>
      <c r="L28" s="8"/>
      <c r="M28" s="8">
        <v>53535010266</v>
      </c>
      <c r="N28" s="8"/>
      <c r="O28" s="8">
        <v>56159848710</v>
      </c>
      <c r="P28" s="8"/>
      <c r="Q28" s="8">
        <f t="shared" si="1"/>
        <v>-2624838444</v>
      </c>
    </row>
    <row r="29" spans="1:17">
      <c r="A29" s="1" t="s">
        <v>186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300000</v>
      </c>
      <c r="L29" s="8"/>
      <c r="M29" s="8">
        <v>2320112702</v>
      </c>
      <c r="N29" s="8"/>
      <c r="O29" s="8">
        <v>2326077000</v>
      </c>
      <c r="P29" s="8"/>
      <c r="Q29" s="8">
        <f t="shared" si="1"/>
        <v>-5964298</v>
      </c>
    </row>
    <row r="30" spans="1:17">
      <c r="A30" s="1" t="s">
        <v>43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2496</v>
      </c>
      <c r="L30" s="8"/>
      <c r="M30" s="8">
        <v>39698383</v>
      </c>
      <c r="N30" s="8"/>
      <c r="O30" s="8">
        <v>33569943</v>
      </c>
      <c r="P30" s="8"/>
      <c r="Q30" s="8">
        <f t="shared" si="1"/>
        <v>6128440</v>
      </c>
    </row>
    <row r="31" spans="1:17">
      <c r="A31" s="1" t="s">
        <v>50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1</v>
      </c>
      <c r="L31" s="8"/>
      <c r="M31" s="8">
        <v>1</v>
      </c>
      <c r="N31" s="8"/>
      <c r="O31" s="8">
        <v>19448</v>
      </c>
      <c r="P31" s="8"/>
      <c r="Q31" s="8">
        <f t="shared" si="1"/>
        <v>-19447</v>
      </c>
    </row>
    <row r="32" spans="1:17">
      <c r="A32" s="1" t="s">
        <v>173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4179296</v>
      </c>
      <c r="L32" s="8"/>
      <c r="M32" s="8">
        <v>87501661180</v>
      </c>
      <c r="N32" s="8"/>
      <c r="O32" s="8">
        <v>57372667097</v>
      </c>
      <c r="P32" s="8"/>
      <c r="Q32" s="8">
        <f t="shared" si="1"/>
        <v>30128994083</v>
      </c>
    </row>
    <row r="33" spans="1:17">
      <c r="A33" s="1" t="s">
        <v>67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4350000</v>
      </c>
      <c r="L33" s="8"/>
      <c r="M33" s="8">
        <v>34679422350</v>
      </c>
      <c r="N33" s="8"/>
      <c r="O33" s="8">
        <v>16583451451</v>
      </c>
      <c r="P33" s="8"/>
      <c r="Q33" s="8">
        <f t="shared" si="1"/>
        <v>18095970899</v>
      </c>
    </row>
    <row r="34" spans="1:17">
      <c r="A34" s="1" t="s">
        <v>60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7001000</v>
      </c>
      <c r="L34" s="8"/>
      <c r="M34" s="8">
        <v>86293928531</v>
      </c>
      <c r="N34" s="8"/>
      <c r="O34" s="8">
        <v>68572736684</v>
      </c>
      <c r="P34" s="8"/>
      <c r="Q34" s="8">
        <f t="shared" si="1"/>
        <v>17721191847</v>
      </c>
    </row>
    <row r="35" spans="1:17">
      <c r="A35" s="1" t="s">
        <v>187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46851062</v>
      </c>
      <c r="L35" s="8"/>
      <c r="M35" s="8">
        <v>590747387567</v>
      </c>
      <c r="N35" s="8"/>
      <c r="O35" s="8">
        <v>578427943409</v>
      </c>
      <c r="P35" s="8"/>
      <c r="Q35" s="8">
        <f t="shared" si="1"/>
        <v>12319444158</v>
      </c>
    </row>
    <row r="36" spans="1:17">
      <c r="A36" s="1" t="s">
        <v>175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2741383</v>
      </c>
      <c r="L36" s="8"/>
      <c r="M36" s="8">
        <v>86227990205</v>
      </c>
      <c r="N36" s="8"/>
      <c r="O36" s="8">
        <v>101781430652</v>
      </c>
      <c r="P36" s="8"/>
      <c r="Q36" s="8">
        <f t="shared" si="1"/>
        <v>-15553440447</v>
      </c>
    </row>
    <row r="37" spans="1:17">
      <c r="A37" s="1" t="s">
        <v>72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3583604</v>
      </c>
      <c r="L37" s="8"/>
      <c r="M37" s="8">
        <v>53077995191</v>
      </c>
      <c r="N37" s="8"/>
      <c r="O37" s="8">
        <v>29103840314</v>
      </c>
      <c r="P37" s="8"/>
      <c r="Q37" s="8">
        <f t="shared" si="1"/>
        <v>23974154877</v>
      </c>
    </row>
    <row r="38" spans="1:17">
      <c r="A38" s="1" t="s">
        <v>39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5000001</v>
      </c>
      <c r="L38" s="8"/>
      <c r="M38" s="8">
        <v>25944705001</v>
      </c>
      <c r="N38" s="8"/>
      <c r="O38" s="8">
        <v>23732947597</v>
      </c>
      <c r="P38" s="8"/>
      <c r="Q38" s="8">
        <f t="shared" si="1"/>
        <v>2211757404</v>
      </c>
    </row>
    <row r="39" spans="1:17">
      <c r="A39" s="1" t="s">
        <v>25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3740430</v>
      </c>
      <c r="L39" s="8"/>
      <c r="M39" s="8">
        <v>110857080256</v>
      </c>
      <c r="N39" s="8"/>
      <c r="O39" s="8">
        <v>68854176573</v>
      </c>
      <c r="P39" s="8"/>
      <c r="Q39" s="8">
        <f t="shared" si="1"/>
        <v>42002903683</v>
      </c>
    </row>
    <row r="40" spans="1:17">
      <c r="A40" s="1" t="s">
        <v>49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7</v>
      </c>
      <c r="L40" s="8"/>
      <c r="M40" s="8">
        <v>7</v>
      </c>
      <c r="N40" s="8"/>
      <c r="O40" s="8">
        <v>56502</v>
      </c>
      <c r="P40" s="8"/>
      <c r="Q40" s="8">
        <f t="shared" si="1"/>
        <v>-56495</v>
      </c>
    </row>
    <row r="41" spans="1:17">
      <c r="A41" s="1" t="s">
        <v>188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791731</v>
      </c>
      <c r="L41" s="8"/>
      <c r="M41" s="8">
        <v>20877270925</v>
      </c>
      <c r="N41" s="8"/>
      <c r="O41" s="8">
        <v>21721757535</v>
      </c>
      <c r="P41" s="8"/>
      <c r="Q41" s="8">
        <f t="shared" si="1"/>
        <v>-844486610</v>
      </c>
    </row>
    <row r="42" spans="1:17">
      <c r="A42" s="1" t="s">
        <v>189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11496875</v>
      </c>
      <c r="L42" s="8"/>
      <c r="M42" s="8">
        <v>93103890275</v>
      </c>
      <c r="N42" s="8"/>
      <c r="O42" s="8">
        <v>92456310923</v>
      </c>
      <c r="P42" s="8"/>
      <c r="Q42" s="8">
        <f t="shared" si="1"/>
        <v>647579352</v>
      </c>
    </row>
    <row r="43" spans="1:17">
      <c r="A43" s="1" t="s">
        <v>59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</v>
      </c>
      <c r="L43" s="8"/>
      <c r="M43" s="8">
        <v>1</v>
      </c>
      <c r="N43" s="8"/>
      <c r="O43" s="8">
        <v>3306</v>
      </c>
      <c r="P43" s="8"/>
      <c r="Q43" s="8">
        <f t="shared" si="1"/>
        <v>-3305</v>
      </c>
    </row>
    <row r="44" spans="1:17">
      <c r="A44" s="1" t="s">
        <v>190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41680595</v>
      </c>
      <c r="L44" s="8"/>
      <c r="M44" s="8">
        <v>173347250969</v>
      </c>
      <c r="N44" s="8"/>
      <c r="O44" s="8">
        <v>183988816936</v>
      </c>
      <c r="P44" s="8"/>
      <c r="Q44" s="8">
        <f t="shared" si="1"/>
        <v>-10641565967</v>
      </c>
    </row>
    <row r="45" spans="1:17">
      <c r="A45" s="1" t="s">
        <v>31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2761729</v>
      </c>
      <c r="L45" s="8"/>
      <c r="M45" s="8">
        <v>41651615162</v>
      </c>
      <c r="N45" s="8"/>
      <c r="O45" s="8">
        <v>62182411762</v>
      </c>
      <c r="P45" s="8"/>
      <c r="Q45" s="8">
        <f t="shared" si="1"/>
        <v>-20530796600</v>
      </c>
    </row>
    <row r="46" spans="1:17">
      <c r="A46" s="1" t="s">
        <v>191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68129</v>
      </c>
      <c r="L46" s="8"/>
      <c r="M46" s="8">
        <v>532977166</v>
      </c>
      <c r="N46" s="8"/>
      <c r="O46" s="8">
        <v>633893199</v>
      </c>
      <c r="P46" s="8"/>
      <c r="Q46" s="8">
        <f t="shared" si="1"/>
        <v>-100916033</v>
      </c>
    </row>
    <row r="47" spans="1:17">
      <c r="A47" s="1" t="s">
        <v>192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20830000</v>
      </c>
      <c r="L47" s="8"/>
      <c r="M47" s="8">
        <v>77943298434</v>
      </c>
      <c r="N47" s="8"/>
      <c r="O47" s="8">
        <v>77254315456</v>
      </c>
      <c r="P47" s="8"/>
      <c r="Q47" s="8">
        <f t="shared" si="1"/>
        <v>688982978</v>
      </c>
    </row>
    <row r="48" spans="1:17">
      <c r="A48" s="1" t="s">
        <v>51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2500000</v>
      </c>
      <c r="L48" s="8"/>
      <c r="M48" s="8">
        <v>23186216315</v>
      </c>
      <c r="N48" s="8"/>
      <c r="O48" s="8">
        <v>17168868921</v>
      </c>
      <c r="P48" s="8"/>
      <c r="Q48" s="8">
        <f t="shared" si="1"/>
        <v>6017347394</v>
      </c>
    </row>
    <row r="49" spans="1:17">
      <c r="A49" s="1" t="s">
        <v>24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2500000</v>
      </c>
      <c r="L49" s="8"/>
      <c r="M49" s="8">
        <v>44831655497</v>
      </c>
      <c r="N49" s="8"/>
      <c r="O49" s="8">
        <v>33780645002</v>
      </c>
      <c r="P49" s="8"/>
      <c r="Q49" s="8">
        <f t="shared" si="1"/>
        <v>11051010495</v>
      </c>
    </row>
    <row r="50" spans="1:17">
      <c r="A50" s="1" t="s">
        <v>193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3267244</v>
      </c>
      <c r="L50" s="8"/>
      <c r="M50" s="8">
        <v>28870470528</v>
      </c>
      <c r="N50" s="8"/>
      <c r="O50" s="8">
        <v>28870497048</v>
      </c>
      <c r="P50" s="8"/>
      <c r="Q50" s="8">
        <f t="shared" si="1"/>
        <v>-26520</v>
      </c>
    </row>
    <row r="51" spans="1:17">
      <c r="A51" s="1" t="s">
        <v>194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4500000</v>
      </c>
      <c r="L51" s="8"/>
      <c r="M51" s="8">
        <v>108316904067</v>
      </c>
      <c r="N51" s="8"/>
      <c r="O51" s="8">
        <v>82053937386</v>
      </c>
      <c r="P51" s="8"/>
      <c r="Q51" s="8">
        <f t="shared" si="1"/>
        <v>26262966681</v>
      </c>
    </row>
    <row r="52" spans="1:17">
      <c r="A52" s="1" t="s">
        <v>55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1</v>
      </c>
      <c r="L52" s="8"/>
      <c r="M52" s="8">
        <v>1</v>
      </c>
      <c r="N52" s="8"/>
      <c r="O52" s="8">
        <v>3450</v>
      </c>
      <c r="P52" s="8"/>
      <c r="Q52" s="8">
        <f t="shared" si="1"/>
        <v>-3449</v>
      </c>
    </row>
    <row r="53" spans="1:17">
      <c r="A53" s="1" t="s">
        <v>103</v>
      </c>
      <c r="C53" s="8">
        <v>65000</v>
      </c>
      <c r="D53" s="8"/>
      <c r="E53" s="8">
        <v>56735364852</v>
      </c>
      <c r="F53" s="8"/>
      <c r="G53" s="8">
        <v>51786434588</v>
      </c>
      <c r="H53" s="8"/>
      <c r="I53" s="8">
        <f t="shared" si="0"/>
        <v>4948930264</v>
      </c>
      <c r="J53" s="8"/>
      <c r="K53" s="8">
        <v>65000</v>
      </c>
      <c r="L53" s="8"/>
      <c r="M53" s="8">
        <v>56735364852</v>
      </c>
      <c r="N53" s="8"/>
      <c r="O53" s="8">
        <v>51786434588</v>
      </c>
      <c r="P53" s="8"/>
      <c r="Q53" s="8">
        <f t="shared" si="1"/>
        <v>4948930264</v>
      </c>
    </row>
    <row r="54" spans="1:17">
      <c r="A54" s="1" t="s">
        <v>195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89244</v>
      </c>
      <c r="L54" s="8"/>
      <c r="M54" s="8">
        <v>83011706609</v>
      </c>
      <c r="N54" s="8"/>
      <c r="O54" s="8">
        <v>78708756291</v>
      </c>
      <c r="P54" s="8"/>
      <c r="Q54" s="8">
        <f t="shared" si="1"/>
        <v>4302950318</v>
      </c>
    </row>
    <row r="55" spans="1:17">
      <c r="A55" s="1" t="s">
        <v>97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10600</v>
      </c>
      <c r="L55" s="8"/>
      <c r="M55" s="8">
        <v>9328540900</v>
      </c>
      <c r="N55" s="8"/>
      <c r="O55" s="8">
        <v>9222448129</v>
      </c>
      <c r="P55" s="8"/>
      <c r="Q55" s="8">
        <f t="shared" si="1"/>
        <v>106092771</v>
      </c>
    </row>
    <row r="56" spans="1:17">
      <c r="A56" s="1" t="s">
        <v>84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174805</v>
      </c>
      <c r="L56" s="8"/>
      <c r="M56" s="8">
        <v>145155389108</v>
      </c>
      <c r="N56" s="8"/>
      <c r="O56" s="8">
        <v>141238030187</v>
      </c>
      <c r="P56" s="8"/>
      <c r="Q56" s="8">
        <f t="shared" si="1"/>
        <v>3917358921</v>
      </c>
    </row>
    <row r="57" spans="1:17">
      <c r="A57" s="1" t="s">
        <v>154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200000</v>
      </c>
      <c r="L57" s="8"/>
      <c r="M57" s="8">
        <v>200000000000</v>
      </c>
      <c r="N57" s="8"/>
      <c r="O57" s="8">
        <v>198993925812</v>
      </c>
      <c r="P57" s="8"/>
      <c r="Q57" s="8">
        <f t="shared" si="1"/>
        <v>1006074188</v>
      </c>
    </row>
    <row r="58" spans="1:17">
      <c r="A58" s="1" t="s">
        <v>88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47500</v>
      </c>
      <c r="L58" s="8"/>
      <c r="M58" s="8">
        <v>40035717212</v>
      </c>
      <c r="N58" s="8"/>
      <c r="O58" s="8">
        <v>38406434903</v>
      </c>
      <c r="P58" s="8"/>
      <c r="Q58" s="8">
        <f t="shared" si="1"/>
        <v>1629282309</v>
      </c>
    </row>
    <row r="59" spans="1:17">
      <c r="A59" s="1" t="s">
        <v>112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65200</v>
      </c>
      <c r="L59" s="8"/>
      <c r="M59" s="8">
        <v>42646478927</v>
      </c>
      <c r="N59" s="8"/>
      <c r="O59" s="8">
        <v>43541794619</v>
      </c>
      <c r="P59" s="8"/>
      <c r="Q59" s="8">
        <f t="shared" si="1"/>
        <v>-895315692</v>
      </c>
    </row>
    <row r="60" spans="1:17">
      <c r="A60" s="1" t="s">
        <v>106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257784</v>
      </c>
      <c r="L60" s="8"/>
      <c r="M60" s="8">
        <v>253692126852</v>
      </c>
      <c r="N60" s="8"/>
      <c r="O60" s="8">
        <v>253088319295</v>
      </c>
      <c r="P60" s="8"/>
      <c r="Q60" s="8">
        <f t="shared" si="1"/>
        <v>603807557</v>
      </c>
    </row>
    <row r="61" spans="1:17">
      <c r="A61" s="1" t="s">
        <v>196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87450</v>
      </c>
      <c r="L61" s="8"/>
      <c r="M61" s="8">
        <v>71147790627</v>
      </c>
      <c r="N61" s="8"/>
      <c r="O61" s="8">
        <v>70012039867</v>
      </c>
      <c r="P61" s="8"/>
      <c r="Q61" s="8">
        <f t="shared" si="1"/>
        <v>1135750760</v>
      </c>
    </row>
    <row r="62" spans="1:17">
      <c r="A62" s="1" t="s">
        <v>197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239309</v>
      </c>
      <c r="L62" s="8"/>
      <c r="M62" s="8">
        <v>239309000000</v>
      </c>
      <c r="N62" s="8"/>
      <c r="O62" s="8">
        <v>225094224240</v>
      </c>
      <c r="P62" s="8"/>
      <c r="Q62" s="8">
        <f t="shared" si="1"/>
        <v>14214775760</v>
      </c>
    </row>
    <row r="63" spans="1:17">
      <c r="A63" s="1" t="s">
        <v>117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25700</v>
      </c>
      <c r="L63" s="8"/>
      <c r="M63" s="8">
        <v>17177336047</v>
      </c>
      <c r="N63" s="8"/>
      <c r="O63" s="8">
        <v>17508292046</v>
      </c>
      <c r="P63" s="8"/>
      <c r="Q63" s="8">
        <f t="shared" si="1"/>
        <v>-330955999</v>
      </c>
    </row>
    <row r="64" spans="1:17">
      <c r="A64" s="1" t="s">
        <v>151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50000</v>
      </c>
      <c r="L64" s="8"/>
      <c r="M64" s="8">
        <v>46741526563</v>
      </c>
      <c r="N64" s="8"/>
      <c r="O64" s="8">
        <v>49990937500</v>
      </c>
      <c r="P64" s="8"/>
      <c r="Q64" s="8">
        <f t="shared" si="1"/>
        <v>-3249410937</v>
      </c>
    </row>
    <row r="65" spans="1:19">
      <c r="A65" s="1" t="s">
        <v>198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392486</v>
      </c>
      <c r="L65" s="8"/>
      <c r="M65" s="8">
        <v>388240154904</v>
      </c>
      <c r="N65" s="8"/>
      <c r="O65" s="8">
        <v>365212663684</v>
      </c>
      <c r="P65" s="8"/>
      <c r="Q65" s="8">
        <f t="shared" si="1"/>
        <v>23027491220</v>
      </c>
    </row>
    <row r="66" spans="1:19">
      <c r="A66" s="1" t="s">
        <v>199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25400</v>
      </c>
      <c r="L66" s="8"/>
      <c r="M66" s="8">
        <v>19612773551</v>
      </c>
      <c r="N66" s="8"/>
      <c r="O66" s="8">
        <v>19605245905</v>
      </c>
      <c r="P66" s="8"/>
      <c r="Q66" s="8">
        <f t="shared" si="1"/>
        <v>7527646</v>
      </c>
    </row>
    <row r="67" spans="1:19">
      <c r="A67" s="1" t="s">
        <v>200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497535</v>
      </c>
      <c r="L67" s="8"/>
      <c r="M67" s="8">
        <v>397846760797</v>
      </c>
      <c r="N67" s="8"/>
      <c r="O67" s="8">
        <v>394849835769</v>
      </c>
      <c r="P67" s="8"/>
      <c r="Q67" s="8">
        <f t="shared" si="1"/>
        <v>2996925028</v>
      </c>
    </row>
    <row r="68" spans="1:19">
      <c r="A68" s="1" t="s">
        <v>201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533636</v>
      </c>
      <c r="L68" s="8"/>
      <c r="M68" s="8">
        <v>506147969298</v>
      </c>
      <c r="N68" s="8"/>
      <c r="O68" s="8">
        <v>488759326832</v>
      </c>
      <c r="P68" s="8"/>
      <c r="Q68" s="8">
        <f t="shared" si="1"/>
        <v>17388642466</v>
      </c>
    </row>
    <row r="69" spans="1:19">
      <c r="A69" s="1" t="s">
        <v>94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136600</v>
      </c>
      <c r="L69" s="8"/>
      <c r="M69" s="8">
        <v>115652296248</v>
      </c>
      <c r="N69" s="8"/>
      <c r="O69" s="8">
        <v>113610114434</v>
      </c>
      <c r="P69" s="8"/>
      <c r="Q69" s="8">
        <f t="shared" si="1"/>
        <v>2042181814</v>
      </c>
    </row>
    <row r="70" spans="1:19" ht="24.75" thickBot="1">
      <c r="C70" s="13"/>
      <c r="D70" s="13"/>
      <c r="E70" s="12">
        <f>SUM(E8:E69)</f>
        <v>1234918432705</v>
      </c>
      <c r="F70" s="8"/>
      <c r="G70" s="12">
        <f>SUM(G8:G69)</f>
        <v>778138778433</v>
      </c>
      <c r="H70" s="8"/>
      <c r="I70" s="12">
        <f>SUM(I8:I69)</f>
        <v>456779654272</v>
      </c>
      <c r="J70" s="8"/>
      <c r="K70" s="8"/>
      <c r="L70" s="8"/>
      <c r="M70" s="12">
        <f>SUM(M8:M69)</f>
        <v>7637936655524</v>
      </c>
      <c r="N70" s="8"/>
      <c r="O70" s="12">
        <f>SUM(O8:O69)</f>
        <v>6573379525249</v>
      </c>
      <c r="P70" s="8"/>
      <c r="Q70" s="12">
        <f>SUM(SUM(Q8:Q69))</f>
        <v>1064557130275</v>
      </c>
    </row>
    <row r="71" spans="1:19" ht="24.75" thickTop="1">
      <c r="I71" s="13"/>
      <c r="J71" s="13"/>
      <c r="K71" s="13"/>
      <c r="L71" s="13"/>
      <c r="M71" s="13"/>
      <c r="N71" s="13"/>
      <c r="O71" s="13"/>
      <c r="P71" s="13"/>
      <c r="Q71" s="13"/>
      <c r="S71" s="3"/>
    </row>
    <row r="72" spans="1:19">
      <c r="G72" s="3"/>
      <c r="S72" s="3"/>
    </row>
    <row r="73" spans="1:19">
      <c r="G73" s="3"/>
      <c r="S73" s="3"/>
    </row>
    <row r="74" spans="1:19">
      <c r="G74" s="3"/>
      <c r="S74" s="3"/>
    </row>
    <row r="75" spans="1:19">
      <c r="G75" s="3"/>
      <c r="I75" s="13"/>
      <c r="J75" s="13"/>
      <c r="K75" s="13"/>
      <c r="L75" s="13"/>
      <c r="M75" s="13"/>
      <c r="N75" s="13"/>
      <c r="O75" s="13"/>
      <c r="P75" s="13"/>
      <c r="Q75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2023-05-24T05:55:29Z</dcterms:created>
  <dcterms:modified xsi:type="dcterms:W3CDTF">2023-05-30T13:17:04Z</dcterms:modified>
</cp:coreProperties>
</file>