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خرداد1402\New folder\"/>
    </mc:Choice>
  </mc:AlternateContent>
  <xr:revisionPtr revIDLastSave="0" documentId="13_ncr:1_{B6F081A3-AFFF-4477-A723-A411BC4900E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10" i="15"/>
  <c r="C9" i="15"/>
  <c r="C8" i="15"/>
  <c r="C7" i="15"/>
  <c r="K11" i="13"/>
  <c r="K9" i="13"/>
  <c r="K10" i="13"/>
  <c r="K8" i="13"/>
  <c r="G11" i="13"/>
  <c r="G9" i="13"/>
  <c r="G10" i="13"/>
  <c r="G8" i="13"/>
  <c r="I11" i="13"/>
  <c r="E11" i="13"/>
  <c r="Q30" i="12"/>
  <c r="O30" i="12"/>
  <c r="M30" i="12"/>
  <c r="K30" i="12"/>
  <c r="I30" i="12"/>
  <c r="G30" i="12"/>
  <c r="E30" i="12"/>
  <c r="C30" i="12"/>
  <c r="U84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" i="11"/>
  <c r="K9" i="11"/>
  <c r="K10" i="11"/>
  <c r="K11" i="11"/>
  <c r="K12" i="11"/>
  <c r="K84" i="11" s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" i="11"/>
  <c r="S84" i="11"/>
  <c r="Q84" i="11"/>
  <c r="O84" i="11"/>
  <c r="M84" i="11"/>
  <c r="I84" i="11"/>
  <c r="G84" i="11"/>
  <c r="E84" i="11"/>
  <c r="C84" i="11"/>
  <c r="Q71" i="10"/>
  <c r="O71" i="10"/>
  <c r="M71" i="10"/>
  <c r="I71" i="10"/>
  <c r="G71" i="10"/>
  <c r="E71" i="10"/>
  <c r="Q72" i="9"/>
  <c r="O72" i="9"/>
  <c r="M72" i="9"/>
  <c r="I72" i="9"/>
  <c r="G72" i="9"/>
  <c r="E72" i="9"/>
  <c r="S35" i="8"/>
  <c r="Q35" i="8"/>
  <c r="O35" i="8"/>
  <c r="M35" i="8"/>
  <c r="K35" i="8"/>
  <c r="I35" i="8"/>
  <c r="S16" i="7"/>
  <c r="Q16" i="7"/>
  <c r="O16" i="7"/>
  <c r="M16" i="7"/>
  <c r="K16" i="7"/>
  <c r="I16" i="7"/>
  <c r="S11" i="6"/>
  <c r="Q11" i="6"/>
  <c r="O11" i="6"/>
  <c r="M11" i="6"/>
  <c r="K11" i="6"/>
  <c r="AK21" i="3"/>
  <c r="AI21" i="3"/>
  <c r="AG21" i="3"/>
  <c r="AA21" i="3"/>
  <c r="W21" i="3"/>
  <c r="S21" i="3"/>
  <c r="Q21" i="3"/>
  <c r="W66" i="1"/>
  <c r="U66" i="1"/>
  <c r="O66" i="1"/>
  <c r="K66" i="1"/>
  <c r="G66" i="1"/>
  <c r="E66" i="1"/>
  <c r="Y66" i="1" l="1"/>
</calcChain>
</file>

<file path=xl/sharedStrings.xml><?xml version="1.0" encoding="utf-8"?>
<sst xmlns="http://schemas.openxmlformats.org/spreadsheetml/2006/main" count="829" uniqueCount="225">
  <si>
    <t>صندوق سرمایه‌گذاری مشترک امید توسعه</t>
  </si>
  <si>
    <t>صورت وضعیت سبد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</si>
  <si>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</si>
  <si>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</si>
  <si>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</si>
  <si>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</si>
  <si>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</si>
  <si>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</si>
  <si>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</si>
  <si>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</si>
  <si>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</si>
  <si>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</si>
  <si>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</si>
  <si>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</si>
  <si>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</si>
  <si>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اقتصادی و خودکفایی آزادگان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</si>
  <si>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</si>
  <si>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</si>
  <si>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</si>
  <si>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</si>
  <si>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</si>
  <si>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</si>
  <si>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</si>
  <si>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</si>
  <si>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پنبه و دانه های روغنی خراسان</t>
  </si>
  <si>
    <t>تراکتورسازی‌ایران‌</t>
  </si>
  <si>
    <t>توزیع دارو پخش</t>
  </si>
  <si>
    <t>توسعه‌معادن‌وفلزات‌</t>
  </si>
  <si>
    <t>داروپخش‌ (هلدینگ‌</t>
  </si>
  <si>
    <t>دریایی و کشتیرانی خط دریابندر</t>
  </si>
  <si>
    <t>دوده‌ صنعتی‌ پارس‌</t>
  </si>
  <si>
    <t>زغال سنگ پروده طبس</t>
  </si>
  <si>
    <t>سخت آژند</t>
  </si>
  <si>
    <t>سرمایه گذاری تامین اجتماعی</t>
  </si>
  <si>
    <t>سرمایه گذاری دارویی تامین</t>
  </si>
  <si>
    <t>سرمایه گذاری صدرتامین</t>
  </si>
  <si>
    <t>سرمایه گذاری مسکن جنوب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</si>
  <si>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</si>
  <si>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</si>
  <si>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</si>
  <si>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</si>
  <si>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</si>
  <si>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</si>
  <si>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</si>
  <si>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ممتازان کرمان</t>
  </si>
  <si>
    <t>سیمان‌ شمال‌</t>
  </si>
  <si>
    <t>سیمان‌هرمزگان‌</t>
  </si>
  <si>
    <t>شرکت صنایع غذایی مینو شرق</t>
  </si>
  <si>
    <t>صنایع پتروشیمی خلیج فارس</t>
  </si>
  <si>
    <t>صنایع پتروشیمی کرمانشاه</t>
  </si>
  <si>
    <t>صنایع فروآلیاژ ایران</t>
  </si>
  <si>
    <t>صنایع گلدیران</t>
  </si>
  <si>
    <t>صنایع‌ کاشی‌ و سرامیک‌ سینا</t>
  </si>
  <si>
    <t>صنایع‌خاک‌چینی‌ایران‌</t>
  </si>
  <si>
    <t>فولاد آلیاژی ایران</t>
  </si>
  <si>
    <t>فولاد مبارکه اصفهان</t>
  </si>
  <si>
    <t>گروه مپنا (سهامی عام)</t>
  </si>
  <si>
    <t>گروه‌بهمن‌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</si>
  <si>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</si>
  <si>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</si>
  <si>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</si>
  <si>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</si>
  <si>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مس‌ شهیدباهنر</t>
  </si>
  <si>
    <t>ملی شیمی کشاورز</t>
  </si>
  <si>
    <t>نفت ایرانول</t>
  </si>
  <si>
    <t>نفت سپاهان</t>
  </si>
  <si>
    <t>نفت‌ بهران‌</t>
  </si>
  <si>
    <t>کاشی‌ وسرامیک‌ حافظ‌</t>
  </si>
  <si>
    <t>کشاورزی و دامپروری فجر اصفهان</t>
  </si>
  <si>
    <t>کویر تایر</t>
  </si>
  <si>
    <t>سیمان فارس و خوزستان</t>
  </si>
  <si>
    <t>ح . داروپخش‌ (هلدینگ‌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</si>
  <si>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</si>
  <si>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</si>
  <si>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</si>
  <si>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</si>
  <si>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</si>
  <si>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</si>
  <si>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</si>
  <si>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</si>
  <si>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</si>
  <si>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</si>
  <si>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</si>
  <si>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</si>
  <si>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</si>
  <si>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</si>
  <si>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</si>
  <si>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</si>
  <si>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</si>
  <si>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</si>
  <si>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</si>
  <si>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اسنادخزانه-م4بودجه00-030522</t>
  </si>
  <si>
    <t>1400/03/11</t>
  </si>
  <si>
    <t>1403/05/22</t>
  </si>
  <si>
    <t>اسنادخزانه-م5بودجه00-030626</t>
  </si>
  <si>
    <t>1400/02/22</t>
  </si>
  <si>
    <t>1403/10/24</t>
  </si>
  <si>
    <t>اسنادخزانه-م6بودجه00-030723</t>
  </si>
  <si>
    <t>1403/07/23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</si>
  <si>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</si>
  <si>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</si>
  <si>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</si>
  <si>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</si>
  <si>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</si>
  <si>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</si>
  <si>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گواهی اعتبار مولد سامان0207</t>
  </si>
  <si>
    <t>1401/08/01</t>
  </si>
  <si>
    <t>1402/07/30</t>
  </si>
  <si>
    <t>مرابحه عام دولت104-ش.خ020303</t>
  </si>
  <si>
    <t>1401/03/03</t>
  </si>
  <si>
    <t>1402/03/03</t>
  </si>
  <si>
    <t>مرابحه عام دولت3-ش.خ0211</t>
  </si>
  <si>
    <t>1399/03/13</t>
  </si>
  <si>
    <t>1402/11/13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</si>
  <si>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</si>
  <si>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</si>
  <si>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</si>
  <si>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</si>
  <si>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</si>
  <si>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</si>
  <si>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</si>
  <si>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</si>
  <si>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</si>
  <si>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</si>
  <si>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</si>
  <si>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</si>
  <si>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</si>
  <si>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</si>
  <si>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</si>
  <si>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</si>
  <si>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</si>
  <si>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</si>
  <si>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</si>
  <si>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</si>
  <si>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</si>
  <si>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</si>
  <si>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</si>
  <si>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</si>
  <si>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</si>
  <si>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</si>
  <si>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</si>
  <si>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</si>
  <si>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</si>
  <si>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</si>
  <si>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</si>
  <si>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</si>
  <si>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</si>
  <si>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</si>
  <si>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</si>
  <si>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</si>
  <si>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</si>
  <si>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</si>
  <si>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</si>
  <si>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</si>
  <si>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</si>
  <si>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</si>
  <si>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1402/03/30</t>
  </si>
  <si>
    <t>1401/11/23</t>
  </si>
  <si>
    <t>1401/07/30</t>
  </si>
  <si>
    <t>1402/01/31</t>
  </si>
  <si>
    <t>1402/03/02</t>
  </si>
  <si>
    <t>1401/12/24</t>
  </si>
  <si>
    <t>1401/12/27</t>
  </si>
  <si>
    <t>1402/02/18</t>
  </si>
  <si>
    <t>1401/11/17</t>
  </si>
  <si>
    <t>1402/02/17</t>
  </si>
  <si>
    <t>1401/10/28</t>
  </si>
  <si>
    <t>1401/10/13</t>
  </si>
  <si>
    <t>1401/07/27</t>
  </si>
  <si>
    <t>1402/02/30</t>
  </si>
  <si>
    <t>م .صنایع و معادن احیاء سپاهان</t>
  </si>
  <si>
    <t>1401/12/22</t>
  </si>
  <si>
    <t>پتروشیمی جم</t>
  </si>
  <si>
    <t>1401/08/14</t>
  </si>
  <si>
    <t>1402/03/17</t>
  </si>
  <si>
    <t>1402/03/22</t>
  </si>
  <si>
    <t>1402/03/28</t>
  </si>
  <si>
    <t>1401/12/28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</si>
  <si>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</si>
  <si>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</si>
  <si>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</si>
  <si>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</si>
  <si>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</si>
  <si>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پارس آریان</t>
  </si>
  <si>
    <t>سیمان‌ بجنورد</t>
  </si>
  <si>
    <t>ح.دریایی وکشتیرانی خط دریابندر</t>
  </si>
  <si>
    <t>سرمایه گذاری صبا تامین</t>
  </si>
  <si>
    <t>گروه انتخاب الکترونیک آرمان</t>
  </si>
  <si>
    <t>ح . صنایع گلدیران</t>
  </si>
  <si>
    <t>معدنی و صنعتی گل گهر</t>
  </si>
  <si>
    <t>حفاری شمال</t>
  </si>
  <si>
    <t>ح. کویر تایر</t>
  </si>
  <si>
    <t>توسعه معدنی و صنعتی صبانور</t>
  </si>
  <si>
    <t>فروشگاههای زنجیره ای افق کوروش</t>
  </si>
  <si>
    <t>صنعت غذایی کورش</t>
  </si>
  <si>
    <t>گروه مدیریت سرمایه گذاری امید</t>
  </si>
  <si>
    <t>سرمایه‌گذاری‌ صنعت‌ نفت‌</t>
  </si>
  <si>
    <t>فرابورس ایران</t>
  </si>
  <si>
    <t>سیمان‌ارومیه‌</t>
  </si>
  <si>
    <t>شیشه سازی مینا</t>
  </si>
  <si>
    <t>اسنادخزانه-م11بودجه99-020906</t>
  </si>
  <si>
    <t>اسنادخزانه-م5بودجه99-020218</t>
  </si>
  <si>
    <t>گواهی اعتبار مولد سپه0208</t>
  </si>
  <si>
    <t>گام بانک صادرات ایران0207</t>
  </si>
  <si>
    <t>اسنادخزانه-م2بودجه99-011019</t>
  </si>
  <si>
    <t>اسنادخزانه-م3بودجه99-011110</t>
  </si>
  <si>
    <t>اسنادخزانه-م14بودجه99-021025</t>
  </si>
  <si>
    <t>اسنادخزانه-م4بودجه99-011215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</si>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</sst>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12</xdr:col>
          <xdr:colOff>0</xdr:colOff>
          <xdr:row>32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7B06F-9247-4DD8-BA80-365A560957A5}">
  <dimension ref="A1"/>
  <sheetViews>
    <sheetView rightToLeft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12</xdr:col>
                <xdr:colOff>0</xdr:colOff>
                <xdr:row>32</xdr:row>
                <xdr:rowOff>171450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5"/>
  <sheetViews>
    <sheetView rightToLeft="1" topLeftCell="A76" workbookViewId="0">
      <selection activeCell="M92" sqref="M92"/>
    </sheetView>
  </sheetViews>
  <sheetFormatPr defaultRowHeight="21.75" x14ac:dyDescent="0.5"/>
  <cols>
    <col min="1" max="1" width="30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2.5" x14ac:dyDescent="0.5">
      <c r="A3" s="13" t="s">
        <v>136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2.5" x14ac:dyDescent="0.5">
      <c r="A6" s="13" t="s">
        <v>3</v>
      </c>
      <c r="C6" s="12" t="s">
        <v>138</v>
      </c>
      <c r="D6" s="12" t="s">
        <v>138</v>
      </c>
      <c r="E6" s="12" t="s">
        <v>138</v>
      </c>
      <c r="F6" s="12" t="s">
        <v>138</v>
      </c>
      <c r="G6" s="12" t="s">
        <v>138</v>
      </c>
      <c r="H6" s="12" t="s">
        <v>138</v>
      </c>
      <c r="I6" s="12" t="s">
        <v>138</v>
      </c>
      <c r="J6" s="12" t="s">
        <v>138</v>
      </c>
      <c r="K6" s="12" t="s">
        <v>138</v>
      </c>
      <c r="M6" s="12" t="s">
        <v>139</v>
      </c>
      <c r="N6" s="12" t="s">
        <v>139</v>
      </c>
      <c r="O6" s="12" t="s">
        <v>139</v>
      </c>
      <c r="P6" s="12" t="s">
        <v>139</v>
      </c>
      <c r="Q6" s="12" t="s">
        <v>139</v>
      </c>
      <c r="R6" s="12" t="s">
        <v>139</v>
      </c>
      <c r="S6" s="12" t="s">
        <v>139</v>
      </c>
      <c r="T6" s="12" t="s">
        <v>139</v>
      </c>
      <c r="U6" s="12" t="s">
        <v>139</v>
      </c>
    </row>
    <row r="7" spans="1:21" ht="22.5" x14ac:dyDescent="0.5">
      <c r="A7" s="12" t="s">
        <v>3</v>
      </c>
      <c r="C7" s="5" t="s">
        <v>208</v>
      </c>
      <c r="E7" s="5" t="s">
        <v>209</v>
      </c>
      <c r="G7" s="5" t="s">
        <v>210</v>
      </c>
      <c r="I7" s="5" t="s">
        <v>123</v>
      </c>
      <c r="K7" s="5" t="s">
        <v>211</v>
      </c>
      <c r="M7" s="5" t="s">
        <v>208</v>
      </c>
      <c r="O7" s="5" t="s">
        <v>209</v>
      </c>
      <c r="Q7" s="5" t="s">
        <v>210</v>
      </c>
      <c r="S7" s="5" t="s">
        <v>123</v>
      </c>
      <c r="U7" s="5" t="s">
        <v>211</v>
      </c>
    </row>
    <row r="8" spans="1:21" x14ac:dyDescent="0.5">
      <c r="A8" s="1" t="s">
        <v>30</v>
      </c>
      <c r="C8" s="3">
        <v>0</v>
      </c>
      <c r="E8" s="3">
        <v>0</v>
      </c>
      <c r="G8" s="3">
        <v>20845573883</v>
      </c>
      <c r="I8" s="3">
        <v>20845573883</v>
      </c>
      <c r="K8" s="7">
        <f>I8/$I$84</f>
        <v>-1.6708327992583604E-2</v>
      </c>
      <c r="M8" s="3">
        <v>6330742784</v>
      </c>
      <c r="O8" s="3">
        <v>0</v>
      </c>
      <c r="Q8" s="3">
        <v>32016187371</v>
      </c>
      <c r="S8" s="3">
        <v>38346930155</v>
      </c>
      <c r="U8" s="7">
        <f>S8/$S$84</f>
        <v>3.9331770609812291E-3</v>
      </c>
    </row>
    <row r="9" spans="1:21" x14ac:dyDescent="0.5">
      <c r="A9" s="1" t="s">
        <v>27</v>
      </c>
      <c r="C9" s="3">
        <v>0</v>
      </c>
      <c r="E9" s="3">
        <v>-71503006712</v>
      </c>
      <c r="G9" s="3">
        <v>37025757178</v>
      </c>
      <c r="I9" s="3">
        <v>-34477249534</v>
      </c>
      <c r="K9" s="7">
        <f t="shared" ref="K9:K72" si="0">I9/$I$84</f>
        <v>2.7634508732139483E-2</v>
      </c>
      <c r="M9" s="3">
        <v>0</v>
      </c>
      <c r="O9" s="3">
        <v>75802679216</v>
      </c>
      <c r="Q9" s="3">
        <v>88058380415</v>
      </c>
      <c r="S9" s="3">
        <v>163861059631</v>
      </c>
      <c r="U9" s="7">
        <f t="shared" ref="U9:U72" si="1">S9/$S$84</f>
        <v>1.6806940172880872E-2</v>
      </c>
    </row>
    <row r="10" spans="1:21" x14ac:dyDescent="0.5">
      <c r="A10" s="1" t="s">
        <v>51</v>
      </c>
      <c r="C10" s="3">
        <v>0</v>
      </c>
      <c r="E10" s="3">
        <v>10855917428</v>
      </c>
      <c r="G10" s="3">
        <v>6440701881</v>
      </c>
      <c r="I10" s="3">
        <v>17296619309</v>
      </c>
      <c r="K10" s="7">
        <f t="shared" si="0"/>
        <v>-1.3863738662206386E-2</v>
      </c>
      <c r="M10" s="3">
        <v>2124575100</v>
      </c>
      <c r="O10" s="3">
        <v>78440748949</v>
      </c>
      <c r="Q10" s="3">
        <v>6440698432</v>
      </c>
      <c r="S10" s="3">
        <v>87006022481</v>
      </c>
      <c r="U10" s="7">
        <f t="shared" si="1"/>
        <v>8.9240544264236506E-3</v>
      </c>
    </row>
    <row r="11" spans="1:21" x14ac:dyDescent="0.5">
      <c r="A11" s="1" t="s">
        <v>61</v>
      </c>
      <c r="C11" s="3">
        <v>0</v>
      </c>
      <c r="E11" s="3">
        <v>-65563075076</v>
      </c>
      <c r="G11" s="3">
        <v>270197181</v>
      </c>
      <c r="I11" s="3">
        <v>-65292877895</v>
      </c>
      <c r="K11" s="7">
        <f t="shared" si="0"/>
        <v>5.2334122609071075E-2</v>
      </c>
      <c r="M11" s="3">
        <v>12509254008</v>
      </c>
      <c r="O11" s="3">
        <v>160011104236</v>
      </c>
      <c r="Q11" s="3">
        <v>270197181</v>
      </c>
      <c r="S11" s="3">
        <v>172790555425</v>
      </c>
      <c r="U11" s="7">
        <f t="shared" si="1"/>
        <v>1.7722822823229345E-2</v>
      </c>
    </row>
    <row r="12" spans="1:21" x14ac:dyDescent="0.5">
      <c r="A12" s="1" t="s">
        <v>24</v>
      </c>
      <c r="C12" s="3">
        <v>0</v>
      </c>
      <c r="E12" s="3">
        <v>0</v>
      </c>
      <c r="G12" s="3">
        <v>59959047702</v>
      </c>
      <c r="I12" s="3">
        <v>59959047702</v>
      </c>
      <c r="K12" s="7">
        <f t="shared" si="0"/>
        <v>-4.8058904050849074E-2</v>
      </c>
      <c r="M12" s="3">
        <v>846243261</v>
      </c>
      <c r="O12" s="3">
        <v>0</v>
      </c>
      <c r="Q12" s="3">
        <v>71010058197</v>
      </c>
      <c r="S12" s="3">
        <v>71856301458</v>
      </c>
      <c r="U12" s="7">
        <f t="shared" si="1"/>
        <v>7.3701742340046682E-3</v>
      </c>
    </row>
    <row r="13" spans="1:21" x14ac:dyDescent="0.5">
      <c r="A13" s="1" t="s">
        <v>48</v>
      </c>
      <c r="C13" s="3">
        <v>0</v>
      </c>
      <c r="E13" s="3">
        <v>-13405742244</v>
      </c>
      <c r="G13" s="3">
        <v>16053238747</v>
      </c>
      <c r="I13" s="3">
        <v>2647496503</v>
      </c>
      <c r="K13" s="7">
        <f t="shared" si="0"/>
        <v>-2.1220447170042589E-3</v>
      </c>
      <c r="M13" s="3">
        <v>15850505500</v>
      </c>
      <c r="O13" s="3">
        <v>25433361142</v>
      </c>
      <c r="Q13" s="3">
        <v>63636460916</v>
      </c>
      <c r="S13" s="3">
        <v>104920327558</v>
      </c>
      <c r="U13" s="7">
        <f t="shared" si="1"/>
        <v>1.0761493134228238E-2</v>
      </c>
    </row>
    <row r="14" spans="1:21" x14ac:dyDescent="0.5">
      <c r="A14" s="1" t="s">
        <v>36</v>
      </c>
      <c r="C14" s="3">
        <v>0</v>
      </c>
      <c r="E14" s="3">
        <v>0</v>
      </c>
      <c r="G14" s="3">
        <v>13671176085</v>
      </c>
      <c r="I14" s="3">
        <v>13671176085</v>
      </c>
      <c r="K14" s="7">
        <f t="shared" si="0"/>
        <v>-1.0957841475346878E-2</v>
      </c>
      <c r="M14" s="3">
        <v>0</v>
      </c>
      <c r="O14" s="3">
        <v>0</v>
      </c>
      <c r="Q14" s="3">
        <v>17903644847</v>
      </c>
      <c r="S14" s="3">
        <v>17903644847</v>
      </c>
      <c r="U14" s="7">
        <f t="shared" si="1"/>
        <v>1.8363453067961806E-3</v>
      </c>
    </row>
    <row r="15" spans="1:21" x14ac:dyDescent="0.5">
      <c r="A15" s="1" t="s">
        <v>56</v>
      </c>
      <c r="C15" s="3">
        <v>0</v>
      </c>
      <c r="E15" s="3">
        <v>-26946701771</v>
      </c>
      <c r="G15" s="3">
        <v>17797285994</v>
      </c>
      <c r="I15" s="3">
        <v>-9149415777</v>
      </c>
      <c r="K15" s="7">
        <f t="shared" si="0"/>
        <v>7.333520324297957E-3</v>
      </c>
      <c r="M15" s="3">
        <v>3500000000</v>
      </c>
      <c r="O15" s="3">
        <v>10477915544</v>
      </c>
      <c r="Q15" s="3">
        <v>35518477841</v>
      </c>
      <c r="S15" s="3">
        <v>49496393385</v>
      </c>
      <c r="U15" s="7">
        <f t="shared" si="1"/>
        <v>5.0767578597892341E-3</v>
      </c>
    </row>
    <row r="16" spans="1:21" x14ac:dyDescent="0.5">
      <c r="A16" s="1" t="s">
        <v>25</v>
      </c>
      <c r="C16" s="3">
        <v>0</v>
      </c>
      <c r="E16" s="3">
        <v>-87862758258</v>
      </c>
      <c r="G16" s="3">
        <v>50354060372</v>
      </c>
      <c r="I16" s="3">
        <v>-37508697886</v>
      </c>
      <c r="K16" s="7">
        <f t="shared" si="0"/>
        <v>3.0064301917113852E-2</v>
      </c>
      <c r="M16" s="3">
        <v>0</v>
      </c>
      <c r="O16" s="3">
        <v>245247598278</v>
      </c>
      <c r="Q16" s="3">
        <v>92356964055</v>
      </c>
      <c r="S16" s="3">
        <v>337604562333</v>
      </c>
      <c r="U16" s="7">
        <f t="shared" si="1"/>
        <v>3.4627505119275509E-2</v>
      </c>
    </row>
    <row r="17" spans="1:21" x14ac:dyDescent="0.5">
      <c r="A17" s="1" t="s">
        <v>20</v>
      </c>
      <c r="C17" s="3">
        <v>0</v>
      </c>
      <c r="E17" s="3">
        <v>-144422192543</v>
      </c>
      <c r="G17" s="3">
        <v>0</v>
      </c>
      <c r="I17" s="3">
        <v>-144422192543</v>
      </c>
      <c r="K17" s="7">
        <f t="shared" si="0"/>
        <v>0.11575854787976844</v>
      </c>
      <c r="M17" s="3">
        <v>0</v>
      </c>
      <c r="O17" s="3">
        <v>112474252985</v>
      </c>
      <c r="Q17" s="3">
        <v>198700787963</v>
      </c>
      <c r="S17" s="3">
        <v>311175040948</v>
      </c>
      <c r="U17" s="7">
        <f t="shared" si="1"/>
        <v>3.1916675678065581E-2</v>
      </c>
    </row>
    <row r="18" spans="1:21" x14ac:dyDescent="0.5">
      <c r="A18" s="1" t="s">
        <v>55</v>
      </c>
      <c r="C18" s="3">
        <v>0</v>
      </c>
      <c r="E18" s="3">
        <v>-224767289175</v>
      </c>
      <c r="G18" s="3">
        <v>0</v>
      </c>
      <c r="I18" s="3">
        <v>-224767289175</v>
      </c>
      <c r="K18" s="7">
        <f t="shared" si="0"/>
        <v>0.18015745743524303</v>
      </c>
      <c r="M18" s="3">
        <v>0</v>
      </c>
      <c r="O18" s="3">
        <v>672644930301</v>
      </c>
      <c r="Q18" s="3">
        <v>-3305</v>
      </c>
      <c r="S18" s="3">
        <v>672644926996</v>
      </c>
      <c r="U18" s="7">
        <f t="shared" si="1"/>
        <v>6.8992005001503376E-2</v>
      </c>
    </row>
    <row r="19" spans="1:21" x14ac:dyDescent="0.5">
      <c r="A19" s="1" t="s">
        <v>183</v>
      </c>
      <c r="C19" s="3">
        <v>0</v>
      </c>
      <c r="E19" s="3">
        <v>0</v>
      </c>
      <c r="G19" s="3">
        <v>0</v>
      </c>
      <c r="I19" s="3">
        <v>0</v>
      </c>
      <c r="K19" s="7">
        <f t="shared" si="0"/>
        <v>0</v>
      </c>
      <c r="M19" s="3">
        <v>0</v>
      </c>
      <c r="O19" s="3">
        <v>0</v>
      </c>
      <c r="Q19" s="3">
        <v>-10641565967</v>
      </c>
      <c r="S19" s="3">
        <v>-10641565967</v>
      </c>
      <c r="U19" s="7">
        <f t="shared" si="1"/>
        <v>-1.0914866714269564E-3</v>
      </c>
    </row>
    <row r="20" spans="1:21" x14ac:dyDescent="0.5">
      <c r="A20" s="1" t="s">
        <v>29</v>
      </c>
      <c r="C20" s="3">
        <v>0</v>
      </c>
      <c r="E20" s="3">
        <v>10425437750</v>
      </c>
      <c r="G20" s="3">
        <v>0</v>
      </c>
      <c r="I20" s="3">
        <v>10425437750</v>
      </c>
      <c r="K20" s="7">
        <f t="shared" si="0"/>
        <v>-8.3562886956698151E-3</v>
      </c>
      <c r="M20" s="3">
        <v>0</v>
      </c>
      <c r="O20" s="3">
        <v>10234847623</v>
      </c>
      <c r="Q20" s="3">
        <v>-20530796600</v>
      </c>
      <c r="S20" s="3">
        <v>-10295948977</v>
      </c>
      <c r="U20" s="7">
        <f t="shared" si="1"/>
        <v>-1.056037345719299E-3</v>
      </c>
    </row>
    <row r="21" spans="1:21" x14ac:dyDescent="0.5">
      <c r="A21" s="1" t="s">
        <v>184</v>
      </c>
      <c r="C21" s="3">
        <v>0</v>
      </c>
      <c r="E21" s="3">
        <v>0</v>
      </c>
      <c r="G21" s="3">
        <v>0</v>
      </c>
      <c r="I21" s="3">
        <v>0</v>
      </c>
      <c r="K21" s="7">
        <f t="shared" si="0"/>
        <v>0</v>
      </c>
      <c r="M21" s="3">
        <v>0</v>
      </c>
      <c r="O21" s="3">
        <v>0</v>
      </c>
      <c r="Q21" s="3">
        <v>17060970022</v>
      </c>
      <c r="S21" s="3">
        <v>17060970022</v>
      </c>
      <c r="U21" s="7">
        <f t="shared" si="1"/>
        <v>1.7499136347390051E-3</v>
      </c>
    </row>
    <row r="22" spans="1:21" x14ac:dyDescent="0.5">
      <c r="A22" s="1" t="s">
        <v>185</v>
      </c>
      <c r="C22" s="3">
        <v>0</v>
      </c>
      <c r="E22" s="3">
        <v>0</v>
      </c>
      <c r="G22" s="3">
        <v>0</v>
      </c>
      <c r="I22" s="3">
        <v>0</v>
      </c>
      <c r="K22" s="7">
        <f t="shared" si="0"/>
        <v>0</v>
      </c>
      <c r="M22" s="3">
        <v>0</v>
      </c>
      <c r="O22" s="3">
        <v>0</v>
      </c>
      <c r="Q22" s="3">
        <v>-26520</v>
      </c>
      <c r="S22" s="3">
        <v>-26520</v>
      </c>
      <c r="U22" s="7">
        <f t="shared" si="1"/>
        <v>-2.7201096733325246E-9</v>
      </c>
    </row>
    <row r="23" spans="1:21" x14ac:dyDescent="0.5">
      <c r="A23" s="1" t="s">
        <v>186</v>
      </c>
      <c r="C23" s="3">
        <v>0</v>
      </c>
      <c r="E23" s="3">
        <v>0</v>
      </c>
      <c r="G23" s="3">
        <v>0</v>
      </c>
      <c r="I23" s="3">
        <v>0</v>
      </c>
      <c r="K23" s="7">
        <f t="shared" si="0"/>
        <v>0</v>
      </c>
      <c r="M23" s="3">
        <v>0</v>
      </c>
      <c r="O23" s="3">
        <v>0</v>
      </c>
      <c r="Q23" s="3">
        <v>24344850878</v>
      </c>
      <c r="S23" s="3">
        <v>24344850878</v>
      </c>
      <c r="U23" s="7">
        <f t="shared" si="1"/>
        <v>2.4970084603727605E-3</v>
      </c>
    </row>
    <row r="24" spans="1:21" x14ac:dyDescent="0.5">
      <c r="A24" s="1" t="s">
        <v>187</v>
      </c>
      <c r="C24" s="3">
        <v>0</v>
      </c>
      <c r="E24" s="3">
        <v>0</v>
      </c>
      <c r="G24" s="3">
        <v>0</v>
      </c>
      <c r="I24" s="3">
        <v>0</v>
      </c>
      <c r="K24" s="7">
        <f t="shared" si="0"/>
        <v>0</v>
      </c>
      <c r="M24" s="3">
        <v>0</v>
      </c>
      <c r="O24" s="3">
        <v>0</v>
      </c>
      <c r="Q24" s="3">
        <v>26262966681</v>
      </c>
      <c r="S24" s="3">
        <v>26262966681</v>
      </c>
      <c r="U24" s="7">
        <f t="shared" si="1"/>
        <v>2.6937462186801616E-3</v>
      </c>
    </row>
    <row r="25" spans="1:21" x14ac:dyDescent="0.5">
      <c r="A25" s="1" t="s">
        <v>188</v>
      </c>
      <c r="C25" s="3">
        <v>0</v>
      </c>
      <c r="E25" s="3">
        <v>0</v>
      </c>
      <c r="G25" s="3">
        <v>0</v>
      </c>
      <c r="I25" s="3">
        <v>0</v>
      </c>
      <c r="K25" s="7">
        <f t="shared" si="0"/>
        <v>0</v>
      </c>
      <c r="M25" s="3">
        <v>0</v>
      </c>
      <c r="O25" s="3">
        <v>0</v>
      </c>
      <c r="Q25" s="3">
        <v>4</v>
      </c>
      <c r="S25" s="3">
        <v>4</v>
      </c>
      <c r="U25" s="7">
        <f t="shared" si="1"/>
        <v>4.1027295223718319E-13</v>
      </c>
    </row>
    <row r="26" spans="1:21" x14ac:dyDescent="0.5">
      <c r="A26" s="1" t="s">
        <v>23</v>
      </c>
      <c r="C26" s="3">
        <v>0</v>
      </c>
      <c r="E26" s="3">
        <v>-50751059158</v>
      </c>
      <c r="G26" s="3">
        <v>0</v>
      </c>
      <c r="I26" s="3">
        <v>-50751059158</v>
      </c>
      <c r="K26" s="7">
        <f t="shared" si="0"/>
        <v>4.0678435966419298E-2</v>
      </c>
      <c r="M26" s="3">
        <v>0</v>
      </c>
      <c r="O26" s="3">
        <v>64978866873</v>
      </c>
      <c r="Q26" s="3">
        <v>27145479734</v>
      </c>
      <c r="S26" s="3">
        <v>92124346607</v>
      </c>
      <c r="U26" s="7">
        <f t="shared" si="1"/>
        <v>9.4490319138438549E-3</v>
      </c>
    </row>
    <row r="27" spans="1:21" x14ac:dyDescent="0.5">
      <c r="A27" s="1" t="s">
        <v>189</v>
      </c>
      <c r="C27" s="3">
        <v>0</v>
      </c>
      <c r="E27" s="3">
        <v>0</v>
      </c>
      <c r="G27" s="3">
        <v>0</v>
      </c>
      <c r="I27" s="3">
        <v>0</v>
      </c>
      <c r="K27" s="7">
        <f t="shared" si="0"/>
        <v>0</v>
      </c>
      <c r="M27" s="3">
        <v>0</v>
      </c>
      <c r="O27" s="3">
        <v>0</v>
      </c>
      <c r="Q27" s="3">
        <v>-100916033</v>
      </c>
      <c r="S27" s="3">
        <v>-100916033</v>
      </c>
      <c r="U27" s="7">
        <f t="shared" si="1"/>
        <v>-1.0350779696743751E-5</v>
      </c>
    </row>
    <row r="28" spans="1:21" x14ac:dyDescent="0.5">
      <c r="A28" s="1" t="s">
        <v>190</v>
      </c>
      <c r="C28" s="3">
        <v>0</v>
      </c>
      <c r="E28" s="3">
        <v>0</v>
      </c>
      <c r="G28" s="3">
        <v>0</v>
      </c>
      <c r="I28" s="3">
        <v>0</v>
      </c>
      <c r="K28" s="7">
        <f t="shared" si="0"/>
        <v>0</v>
      </c>
      <c r="M28" s="3">
        <v>0</v>
      </c>
      <c r="O28" s="3">
        <v>0</v>
      </c>
      <c r="Q28" s="3">
        <v>688982978</v>
      </c>
      <c r="S28" s="3">
        <v>688982978</v>
      </c>
      <c r="U28" s="7">
        <f t="shared" si="1"/>
        <v>7.0667770106306558E-5</v>
      </c>
    </row>
    <row r="29" spans="1:21" x14ac:dyDescent="0.5">
      <c r="A29" s="1" t="s">
        <v>47</v>
      </c>
      <c r="C29" s="3">
        <v>0</v>
      </c>
      <c r="E29" s="3">
        <v>-5592517058</v>
      </c>
      <c r="G29" s="3">
        <v>0</v>
      </c>
      <c r="I29" s="3">
        <v>-5592517058</v>
      </c>
      <c r="K29" s="7">
        <f t="shared" si="0"/>
        <v>4.4825635328459967E-3</v>
      </c>
      <c r="M29" s="3">
        <v>10824604966</v>
      </c>
      <c r="O29" s="3">
        <v>55014819253</v>
      </c>
      <c r="Q29" s="3">
        <v>6017347394</v>
      </c>
      <c r="S29" s="3">
        <v>71856771613</v>
      </c>
      <c r="U29" s="7">
        <f t="shared" si="1"/>
        <v>7.3702224569746327E-3</v>
      </c>
    </row>
    <row r="30" spans="1:21" x14ac:dyDescent="0.5">
      <c r="A30" s="1" t="s">
        <v>191</v>
      </c>
      <c r="C30" s="3">
        <v>0</v>
      </c>
      <c r="E30" s="3">
        <v>0</v>
      </c>
      <c r="G30" s="3">
        <v>0</v>
      </c>
      <c r="I30" s="3">
        <v>0</v>
      </c>
      <c r="K30" s="7">
        <f t="shared" si="0"/>
        <v>0</v>
      </c>
      <c r="M30" s="3">
        <v>0</v>
      </c>
      <c r="O30" s="3">
        <v>0</v>
      </c>
      <c r="Q30" s="3">
        <v>0</v>
      </c>
      <c r="S30" s="3">
        <v>0</v>
      </c>
      <c r="U30" s="7">
        <f t="shared" si="1"/>
        <v>0</v>
      </c>
    </row>
    <row r="31" spans="1:21" x14ac:dyDescent="0.5">
      <c r="A31" s="1" t="s">
        <v>62</v>
      </c>
      <c r="C31" s="3">
        <v>37507255642</v>
      </c>
      <c r="E31" s="3">
        <v>-61889822466</v>
      </c>
      <c r="G31" s="3">
        <v>0</v>
      </c>
      <c r="I31" s="3">
        <v>-24382566824</v>
      </c>
      <c r="K31" s="7">
        <f t="shared" si="0"/>
        <v>1.9543329729517122E-2</v>
      </c>
      <c r="M31" s="3">
        <v>37507255642</v>
      </c>
      <c r="O31" s="3">
        <v>87495935999</v>
      </c>
      <c r="Q31" s="3">
        <v>75819188854</v>
      </c>
      <c r="S31" s="3">
        <v>200822380495</v>
      </c>
      <c r="U31" s="7">
        <f t="shared" si="1"/>
        <v>2.0597997730245642E-2</v>
      </c>
    </row>
    <row r="32" spans="1:21" x14ac:dyDescent="0.5">
      <c r="A32" s="1" t="s">
        <v>28</v>
      </c>
      <c r="C32" s="3">
        <v>0</v>
      </c>
      <c r="E32" s="3">
        <v>-330721727124</v>
      </c>
      <c r="G32" s="3">
        <v>0</v>
      </c>
      <c r="I32" s="3">
        <v>-330721727124</v>
      </c>
      <c r="K32" s="7">
        <f t="shared" si="0"/>
        <v>0.26508299181765088</v>
      </c>
      <c r="M32" s="3">
        <v>0</v>
      </c>
      <c r="O32" s="3">
        <v>150685560357</v>
      </c>
      <c r="Q32" s="3">
        <v>5351811535</v>
      </c>
      <c r="S32" s="3">
        <v>156037371892</v>
      </c>
      <c r="U32" s="7">
        <f t="shared" si="1"/>
        <v>1.6004478306365526E-2</v>
      </c>
    </row>
    <row r="33" spans="1:21" x14ac:dyDescent="0.5">
      <c r="A33" s="1" t="s">
        <v>192</v>
      </c>
      <c r="C33" s="3">
        <v>0</v>
      </c>
      <c r="E33" s="3">
        <v>0</v>
      </c>
      <c r="G33" s="3">
        <v>0</v>
      </c>
      <c r="I33" s="3">
        <v>0</v>
      </c>
      <c r="K33" s="7">
        <f t="shared" si="0"/>
        <v>0</v>
      </c>
      <c r="M33" s="3">
        <v>0</v>
      </c>
      <c r="O33" s="3">
        <v>0</v>
      </c>
      <c r="Q33" s="3">
        <v>-29700</v>
      </c>
      <c r="S33" s="3">
        <v>-29700</v>
      </c>
      <c r="U33" s="7">
        <f t="shared" si="1"/>
        <v>-3.0462766703610852E-9</v>
      </c>
    </row>
    <row r="34" spans="1:21" x14ac:dyDescent="0.5">
      <c r="A34" s="1" t="s">
        <v>193</v>
      </c>
      <c r="C34" s="3">
        <v>0</v>
      </c>
      <c r="E34" s="3">
        <v>0</v>
      </c>
      <c r="G34" s="3">
        <v>0</v>
      </c>
      <c r="I34" s="3">
        <v>0</v>
      </c>
      <c r="K34" s="7">
        <f t="shared" si="0"/>
        <v>0</v>
      </c>
      <c r="M34" s="3">
        <v>0</v>
      </c>
      <c r="O34" s="3">
        <v>0</v>
      </c>
      <c r="Q34" s="3">
        <v>4166299954</v>
      </c>
      <c r="S34" s="3">
        <v>4166299954</v>
      </c>
      <c r="U34" s="7">
        <f t="shared" si="1"/>
        <v>4.2733004550830515E-4</v>
      </c>
    </row>
    <row r="35" spans="1:21" x14ac:dyDescent="0.5">
      <c r="A35" s="1" t="s">
        <v>32</v>
      </c>
      <c r="C35" s="3">
        <v>0</v>
      </c>
      <c r="E35" s="3">
        <v>1957261388</v>
      </c>
      <c r="G35" s="3">
        <v>0</v>
      </c>
      <c r="I35" s="3">
        <v>1957261388</v>
      </c>
      <c r="K35" s="7">
        <f t="shared" si="0"/>
        <v>-1.568801387837687E-3</v>
      </c>
      <c r="M35" s="3">
        <v>0</v>
      </c>
      <c r="O35" s="3">
        <v>6080558802</v>
      </c>
      <c r="Q35" s="3">
        <v>4816147754</v>
      </c>
      <c r="S35" s="3">
        <v>10896706556</v>
      </c>
      <c r="U35" s="7">
        <f t="shared" si="1"/>
        <v>1.1176559920980972E-3</v>
      </c>
    </row>
    <row r="36" spans="1:21" x14ac:dyDescent="0.5">
      <c r="A36" s="1" t="s">
        <v>194</v>
      </c>
      <c r="C36" s="3">
        <v>0</v>
      </c>
      <c r="E36" s="3">
        <v>0</v>
      </c>
      <c r="G36" s="3">
        <v>0</v>
      </c>
      <c r="I36" s="3">
        <v>0</v>
      </c>
      <c r="K36" s="7">
        <f t="shared" si="0"/>
        <v>0</v>
      </c>
      <c r="M36" s="3">
        <v>0</v>
      </c>
      <c r="O36" s="3">
        <v>0</v>
      </c>
      <c r="Q36" s="3">
        <v>-14242244003</v>
      </c>
      <c r="S36" s="3">
        <v>-14242244003</v>
      </c>
      <c r="U36" s="7">
        <f t="shared" si="1"/>
        <v>-1.4608018733982819E-3</v>
      </c>
    </row>
    <row r="37" spans="1:21" x14ac:dyDescent="0.5">
      <c r="A37" s="1" t="s">
        <v>195</v>
      </c>
      <c r="C37" s="3">
        <v>0</v>
      </c>
      <c r="E37" s="3">
        <v>0</v>
      </c>
      <c r="G37" s="3">
        <v>0</v>
      </c>
      <c r="I37" s="3">
        <v>0</v>
      </c>
      <c r="K37" s="7">
        <f t="shared" si="0"/>
        <v>0</v>
      </c>
      <c r="M37" s="3">
        <v>0</v>
      </c>
      <c r="O37" s="3">
        <v>0</v>
      </c>
      <c r="Q37" s="3">
        <v>12319444158</v>
      </c>
      <c r="S37" s="3">
        <v>12319444158</v>
      </c>
      <c r="U37" s="7">
        <f t="shared" si="1"/>
        <v>1.263583681155945E-3</v>
      </c>
    </row>
    <row r="38" spans="1:21" x14ac:dyDescent="0.5">
      <c r="A38" s="1" t="s">
        <v>19</v>
      </c>
      <c r="C38" s="3">
        <v>0</v>
      </c>
      <c r="E38" s="3">
        <v>-10199668278</v>
      </c>
      <c r="G38" s="3">
        <v>0</v>
      </c>
      <c r="I38" s="3">
        <v>-10199668278</v>
      </c>
      <c r="K38" s="7">
        <f t="shared" si="0"/>
        <v>8.1753279598291602E-3</v>
      </c>
      <c r="M38" s="3">
        <v>0</v>
      </c>
      <c r="O38" s="3">
        <v>243699217155</v>
      </c>
      <c r="Q38" s="3">
        <v>259249383831</v>
      </c>
      <c r="S38" s="3">
        <v>502948600986</v>
      </c>
      <c r="U38" s="7">
        <f t="shared" si="1"/>
        <v>5.1586551837521824E-2</v>
      </c>
    </row>
    <row r="39" spans="1:21" x14ac:dyDescent="0.5">
      <c r="A39" s="1" t="s">
        <v>172</v>
      </c>
      <c r="C39" s="3">
        <v>0</v>
      </c>
      <c r="E39" s="3">
        <v>0</v>
      </c>
      <c r="G39" s="3">
        <v>0</v>
      </c>
      <c r="I39" s="3">
        <v>0</v>
      </c>
      <c r="K39" s="7">
        <f t="shared" si="0"/>
        <v>0</v>
      </c>
      <c r="M39" s="3">
        <v>16448298000</v>
      </c>
      <c r="O39" s="3">
        <v>0</v>
      </c>
      <c r="Q39" s="3">
        <v>-15553440447</v>
      </c>
      <c r="S39" s="3">
        <v>894857553</v>
      </c>
      <c r="U39" s="7">
        <f t="shared" si="1"/>
        <v>9.1783962525262902E-5</v>
      </c>
    </row>
    <row r="40" spans="1:21" x14ac:dyDescent="0.5">
      <c r="A40" s="1" t="s">
        <v>35</v>
      </c>
      <c r="C40" s="3">
        <v>0</v>
      </c>
      <c r="E40" s="3">
        <v>-22139503254</v>
      </c>
      <c r="G40" s="3">
        <v>0</v>
      </c>
      <c r="I40" s="3">
        <v>-22139503254</v>
      </c>
      <c r="K40" s="7">
        <f t="shared" si="0"/>
        <v>1.7745449659333997E-2</v>
      </c>
      <c r="M40" s="3">
        <v>0</v>
      </c>
      <c r="O40" s="3">
        <v>-24575159018</v>
      </c>
      <c r="Q40" s="3">
        <v>23974154877</v>
      </c>
      <c r="S40" s="3">
        <v>-601004141</v>
      </c>
      <c r="U40" s="7">
        <f t="shared" si="1"/>
        <v>-6.1643935808710585E-5</v>
      </c>
    </row>
    <row r="41" spans="1:21" x14ac:dyDescent="0.5">
      <c r="A41" s="1" t="s">
        <v>40</v>
      </c>
      <c r="C41" s="3">
        <v>0</v>
      </c>
      <c r="E41" s="3">
        <v>-159096168362</v>
      </c>
      <c r="G41" s="3">
        <v>0</v>
      </c>
      <c r="I41" s="3">
        <v>-159096168362</v>
      </c>
      <c r="K41" s="7">
        <f t="shared" si="0"/>
        <v>0.1275201622308629</v>
      </c>
      <c r="M41" s="3">
        <v>156063847800</v>
      </c>
      <c r="O41" s="3">
        <v>535375808342</v>
      </c>
      <c r="Q41" s="3">
        <v>6128440</v>
      </c>
      <c r="S41" s="3">
        <v>691445784582</v>
      </c>
      <c r="U41" s="7">
        <f t="shared" si="1"/>
        <v>7.0920375838103136E-2</v>
      </c>
    </row>
    <row r="42" spans="1:21" x14ac:dyDescent="0.5">
      <c r="A42" s="1" t="s">
        <v>46</v>
      </c>
      <c r="C42" s="3">
        <v>0</v>
      </c>
      <c r="E42" s="3">
        <v>34544883726</v>
      </c>
      <c r="G42" s="3">
        <v>0</v>
      </c>
      <c r="I42" s="3">
        <v>34544883726</v>
      </c>
      <c r="K42" s="7">
        <f t="shared" si="0"/>
        <v>-2.768871948545297E-2</v>
      </c>
      <c r="M42" s="3">
        <v>7855378000</v>
      </c>
      <c r="O42" s="3">
        <v>91301468847</v>
      </c>
      <c r="Q42" s="3">
        <v>-19447</v>
      </c>
      <c r="S42" s="3">
        <v>99156827400</v>
      </c>
      <c r="U42" s="7">
        <f t="shared" si="1"/>
        <v>1.0170341077967705E-2</v>
      </c>
    </row>
    <row r="43" spans="1:21" x14ac:dyDescent="0.5">
      <c r="A43" s="1" t="s">
        <v>170</v>
      </c>
      <c r="C43" s="3">
        <v>0</v>
      </c>
      <c r="E43" s="3">
        <v>0</v>
      </c>
      <c r="G43" s="3">
        <v>0</v>
      </c>
      <c r="I43" s="3">
        <v>0</v>
      </c>
      <c r="K43" s="7">
        <f t="shared" si="0"/>
        <v>0</v>
      </c>
      <c r="M43" s="3">
        <v>4597225600</v>
      </c>
      <c r="O43" s="3">
        <v>0</v>
      </c>
      <c r="Q43" s="3">
        <v>30128994083</v>
      </c>
      <c r="S43" s="3">
        <v>34726219683</v>
      </c>
      <c r="U43" s="7">
        <f t="shared" si="1"/>
        <v>3.5618071673453474E-3</v>
      </c>
    </row>
    <row r="44" spans="1:21" x14ac:dyDescent="0.5">
      <c r="A44" s="1" t="s">
        <v>63</v>
      </c>
      <c r="C44" s="3">
        <v>0</v>
      </c>
      <c r="E44" s="3">
        <v>-3166584416</v>
      </c>
      <c r="G44" s="3">
        <v>0</v>
      </c>
      <c r="I44" s="3">
        <v>-3166584416</v>
      </c>
      <c r="K44" s="7">
        <f t="shared" si="0"/>
        <v>2.5381086333094269E-3</v>
      </c>
      <c r="M44" s="3">
        <v>0</v>
      </c>
      <c r="O44" s="3">
        <v>10151413534</v>
      </c>
      <c r="Q44" s="3">
        <v>18095970899</v>
      </c>
      <c r="S44" s="3">
        <v>28247384433</v>
      </c>
      <c r="U44" s="7">
        <f t="shared" si="1"/>
        <v>2.8972844510763902E-3</v>
      </c>
    </row>
    <row r="45" spans="1:21" x14ac:dyDescent="0.5">
      <c r="A45" s="1" t="s">
        <v>196</v>
      </c>
      <c r="C45" s="3">
        <v>0</v>
      </c>
      <c r="E45" s="3">
        <v>0</v>
      </c>
      <c r="G45" s="3">
        <v>0</v>
      </c>
      <c r="I45" s="3">
        <v>0</v>
      </c>
      <c r="K45" s="7">
        <f t="shared" si="0"/>
        <v>0</v>
      </c>
      <c r="M45" s="3">
        <v>0</v>
      </c>
      <c r="O45" s="3">
        <v>0</v>
      </c>
      <c r="Q45" s="3">
        <v>100753508021</v>
      </c>
      <c r="S45" s="3">
        <v>100753508021</v>
      </c>
      <c r="U45" s="7">
        <f t="shared" si="1"/>
        <v>1.0334109796007096E-2</v>
      </c>
    </row>
    <row r="46" spans="1:21" x14ac:dyDescent="0.5">
      <c r="A46" s="1" t="s">
        <v>38</v>
      </c>
      <c r="C46" s="3">
        <v>0</v>
      </c>
      <c r="E46" s="3">
        <v>-143074965773</v>
      </c>
      <c r="G46" s="3">
        <v>0</v>
      </c>
      <c r="I46" s="3">
        <v>-143074965773</v>
      </c>
      <c r="K46" s="7">
        <f t="shared" si="0"/>
        <v>0.11467870681231257</v>
      </c>
      <c r="M46" s="3">
        <v>194474701600</v>
      </c>
      <c r="O46" s="3">
        <v>333271174356</v>
      </c>
      <c r="Q46" s="3">
        <v>-3953</v>
      </c>
      <c r="S46" s="3">
        <v>527745872003</v>
      </c>
      <c r="U46" s="7">
        <f t="shared" si="1"/>
        <v>5.4129964234414352E-2</v>
      </c>
    </row>
    <row r="47" spans="1:21" x14ac:dyDescent="0.5">
      <c r="A47" s="1" t="s">
        <v>17</v>
      </c>
      <c r="C47" s="3">
        <v>0</v>
      </c>
      <c r="E47" s="3">
        <v>105234265837</v>
      </c>
      <c r="G47" s="3">
        <v>0</v>
      </c>
      <c r="I47" s="3">
        <v>105234265837</v>
      </c>
      <c r="K47" s="7">
        <f t="shared" si="0"/>
        <v>-8.4348295687712044E-2</v>
      </c>
      <c r="M47" s="3">
        <v>0</v>
      </c>
      <c r="O47" s="3">
        <v>700982812208</v>
      </c>
      <c r="Q47" s="3">
        <v>33693628655</v>
      </c>
      <c r="S47" s="3">
        <v>734676440863</v>
      </c>
      <c r="U47" s="7">
        <f t="shared" si="1"/>
        <v>7.5354468082992343E-2</v>
      </c>
    </row>
    <row r="48" spans="1:21" x14ac:dyDescent="0.5">
      <c r="A48" s="1" t="s">
        <v>21</v>
      </c>
      <c r="C48" s="3">
        <v>0</v>
      </c>
      <c r="E48" s="3">
        <v>-53250333446</v>
      </c>
      <c r="G48" s="3">
        <v>0</v>
      </c>
      <c r="I48" s="3">
        <v>-53250333446</v>
      </c>
      <c r="K48" s="7">
        <f t="shared" si="0"/>
        <v>4.2681676308072347E-2</v>
      </c>
      <c r="M48" s="3">
        <v>85116506500</v>
      </c>
      <c r="O48" s="3">
        <v>-96275450824</v>
      </c>
      <c r="Q48" s="3">
        <v>-2624838444</v>
      </c>
      <c r="S48" s="3">
        <v>-13783782768</v>
      </c>
      <c r="U48" s="7">
        <f t="shared" si="1"/>
        <v>-1.4137783123058432E-3</v>
      </c>
    </row>
    <row r="49" spans="1:21" x14ac:dyDescent="0.5">
      <c r="A49" s="1" t="s">
        <v>197</v>
      </c>
      <c r="C49" s="3">
        <v>0</v>
      </c>
      <c r="E49" s="3">
        <v>0</v>
      </c>
      <c r="G49" s="3">
        <v>0</v>
      </c>
      <c r="I49" s="3">
        <v>0</v>
      </c>
      <c r="K49" s="7">
        <f t="shared" si="0"/>
        <v>0</v>
      </c>
      <c r="M49" s="3">
        <v>0</v>
      </c>
      <c r="O49" s="3">
        <v>0</v>
      </c>
      <c r="Q49" s="3">
        <v>-5964298</v>
      </c>
      <c r="S49" s="3">
        <v>-5964298</v>
      </c>
      <c r="U49" s="7">
        <f t="shared" si="1"/>
        <v>-6.1174753712058178E-7</v>
      </c>
    </row>
    <row r="50" spans="1:21" x14ac:dyDescent="0.5">
      <c r="A50" s="1" t="s">
        <v>37</v>
      </c>
      <c r="C50" s="3">
        <v>0</v>
      </c>
      <c r="E50" s="3">
        <v>-57881377214</v>
      </c>
      <c r="G50" s="3">
        <v>0</v>
      </c>
      <c r="I50" s="3">
        <v>-57881377214</v>
      </c>
      <c r="K50" s="7">
        <f t="shared" si="0"/>
        <v>4.6393591300580989E-2</v>
      </c>
      <c r="M50" s="3">
        <v>0</v>
      </c>
      <c r="O50" s="3">
        <v>224136397873</v>
      </c>
      <c r="Q50" s="3">
        <v>2211757404</v>
      </c>
      <c r="S50" s="3">
        <v>226348155277</v>
      </c>
      <c r="U50" s="7">
        <f t="shared" si="1"/>
        <v>2.3216131474733788E-2</v>
      </c>
    </row>
    <row r="51" spans="1:21" x14ac:dyDescent="0.5">
      <c r="A51" s="1" t="s">
        <v>45</v>
      </c>
      <c r="C51" s="3">
        <v>0</v>
      </c>
      <c r="E51" s="3">
        <v>30680063729</v>
      </c>
      <c r="G51" s="3">
        <v>0</v>
      </c>
      <c r="I51" s="3">
        <v>30680063729</v>
      </c>
      <c r="K51" s="7">
        <f t="shared" si="0"/>
        <v>-2.4590954918998219E-2</v>
      </c>
      <c r="M51" s="3">
        <v>45487188487</v>
      </c>
      <c r="O51" s="3">
        <v>240388113529</v>
      </c>
      <c r="Q51" s="3">
        <v>-56495</v>
      </c>
      <c r="S51" s="3">
        <v>285875245521</v>
      </c>
      <c r="U51" s="7">
        <f t="shared" si="1"/>
        <v>2.9321720237857563E-2</v>
      </c>
    </row>
    <row r="52" spans="1:21" x14ac:dyDescent="0.5">
      <c r="A52" s="1" t="s">
        <v>198</v>
      </c>
      <c r="C52" s="3">
        <v>0</v>
      </c>
      <c r="E52" s="3">
        <v>0</v>
      </c>
      <c r="G52" s="3">
        <v>0</v>
      </c>
      <c r="I52" s="3">
        <v>0</v>
      </c>
      <c r="K52" s="7">
        <f t="shared" si="0"/>
        <v>0</v>
      </c>
      <c r="M52" s="3">
        <v>0</v>
      </c>
      <c r="O52" s="3">
        <v>0</v>
      </c>
      <c r="Q52" s="3">
        <v>-844486610</v>
      </c>
      <c r="S52" s="3">
        <v>-844486610</v>
      </c>
      <c r="U52" s="7">
        <f t="shared" si="1"/>
        <v>-8.6617503652367683E-5</v>
      </c>
    </row>
    <row r="53" spans="1:21" x14ac:dyDescent="0.5">
      <c r="A53" s="1" t="s">
        <v>199</v>
      </c>
      <c r="C53" s="3">
        <v>0</v>
      </c>
      <c r="E53" s="3">
        <v>0</v>
      </c>
      <c r="G53" s="3">
        <v>0</v>
      </c>
      <c r="I53" s="3">
        <v>0</v>
      </c>
      <c r="K53" s="7">
        <f t="shared" si="0"/>
        <v>0</v>
      </c>
      <c r="M53" s="3">
        <v>0</v>
      </c>
      <c r="O53" s="3">
        <v>0</v>
      </c>
      <c r="Q53" s="3">
        <v>647579352</v>
      </c>
      <c r="S53" s="3">
        <v>647579352</v>
      </c>
      <c r="U53" s="7">
        <f t="shared" si="1"/>
        <v>6.6421073138220516E-5</v>
      </c>
    </row>
    <row r="54" spans="1:21" x14ac:dyDescent="0.5">
      <c r="A54" s="1" t="s">
        <v>53</v>
      </c>
      <c r="C54" s="3">
        <v>18839163518</v>
      </c>
      <c r="E54" s="3">
        <v>-29633481804</v>
      </c>
      <c r="G54" s="3">
        <v>0</v>
      </c>
      <c r="I54" s="3">
        <v>-10794318286</v>
      </c>
      <c r="K54" s="7">
        <f t="shared" si="0"/>
        <v>8.6519570720916521E-3</v>
      </c>
      <c r="M54" s="3">
        <v>18839163518</v>
      </c>
      <c r="O54" s="3">
        <v>40462545271</v>
      </c>
      <c r="Q54" s="3">
        <v>0</v>
      </c>
      <c r="S54" s="3">
        <v>59301708789</v>
      </c>
      <c r="U54" s="7">
        <f t="shared" si="1"/>
        <v>6.0824717843931857E-3</v>
      </c>
    </row>
    <row r="55" spans="1:21" x14ac:dyDescent="0.5">
      <c r="A55" s="1" t="s">
        <v>59</v>
      </c>
      <c r="C55" s="3">
        <v>0</v>
      </c>
      <c r="E55" s="3">
        <v>-3097238841</v>
      </c>
      <c r="G55" s="3">
        <v>0</v>
      </c>
      <c r="I55" s="3">
        <v>-3097238841</v>
      </c>
      <c r="K55" s="7">
        <f t="shared" si="0"/>
        <v>2.4825261572194203E-3</v>
      </c>
      <c r="M55" s="3">
        <v>15440523181</v>
      </c>
      <c r="O55" s="3">
        <v>91621956307</v>
      </c>
      <c r="Q55" s="3">
        <v>0</v>
      </c>
      <c r="S55" s="3">
        <v>107062479488</v>
      </c>
      <c r="U55" s="7">
        <f t="shared" si="1"/>
        <v>1.0981209883343657E-2</v>
      </c>
    </row>
    <row r="56" spans="1:21" x14ac:dyDescent="0.5">
      <c r="A56" s="1" t="s">
        <v>16</v>
      </c>
      <c r="C56" s="3">
        <v>4112471570</v>
      </c>
      <c r="E56" s="3">
        <v>-1044064921</v>
      </c>
      <c r="G56" s="3">
        <v>0</v>
      </c>
      <c r="I56" s="3">
        <v>3068406649</v>
      </c>
      <c r="K56" s="7">
        <f t="shared" si="0"/>
        <v>-2.4594163247252422E-3</v>
      </c>
      <c r="M56" s="3">
        <v>4112471570</v>
      </c>
      <c r="O56" s="3">
        <v>68882382328</v>
      </c>
      <c r="Q56" s="3">
        <v>0</v>
      </c>
      <c r="S56" s="3">
        <v>72994853898</v>
      </c>
      <c r="U56" s="7">
        <f t="shared" si="1"/>
        <v>7.4869535517135804E-3</v>
      </c>
    </row>
    <row r="57" spans="1:21" x14ac:dyDescent="0.5">
      <c r="A57" s="1" t="s">
        <v>43</v>
      </c>
      <c r="C57" s="3">
        <v>0</v>
      </c>
      <c r="E57" s="3">
        <v>44905652400</v>
      </c>
      <c r="G57" s="3">
        <v>0</v>
      </c>
      <c r="I57" s="3">
        <v>44905652400</v>
      </c>
      <c r="K57" s="7">
        <f t="shared" si="0"/>
        <v>-3.5993174053703225E-2</v>
      </c>
      <c r="M57" s="3">
        <v>46592195435</v>
      </c>
      <c r="O57" s="3">
        <v>236955143004</v>
      </c>
      <c r="Q57" s="3">
        <v>0</v>
      </c>
      <c r="S57" s="3">
        <v>283547338439</v>
      </c>
      <c r="U57" s="7">
        <f t="shared" si="1"/>
        <v>2.9082950910091068E-2</v>
      </c>
    </row>
    <row r="58" spans="1:21" x14ac:dyDescent="0.5">
      <c r="A58" s="1" t="s">
        <v>58</v>
      </c>
      <c r="C58" s="3">
        <v>0</v>
      </c>
      <c r="E58" s="3">
        <v>-215842695363</v>
      </c>
      <c r="G58" s="3">
        <v>0</v>
      </c>
      <c r="I58" s="3">
        <v>-215842695363</v>
      </c>
      <c r="K58" s="7">
        <f t="shared" si="0"/>
        <v>0.17300413839262918</v>
      </c>
      <c r="M58" s="3">
        <v>240214034100</v>
      </c>
      <c r="O58" s="3">
        <v>166212921592</v>
      </c>
      <c r="Q58" s="3">
        <v>0</v>
      </c>
      <c r="S58" s="3">
        <v>406426955692</v>
      </c>
      <c r="U58" s="7">
        <f t="shared" si="1"/>
        <v>4.1686496745131925E-2</v>
      </c>
    </row>
    <row r="59" spans="1:21" x14ac:dyDescent="0.5">
      <c r="A59" s="1" t="s">
        <v>41</v>
      </c>
      <c r="C59" s="3">
        <v>66542908994</v>
      </c>
      <c r="E59" s="3">
        <v>-32913093632</v>
      </c>
      <c r="G59" s="3">
        <v>0</v>
      </c>
      <c r="I59" s="3">
        <v>33629815362</v>
      </c>
      <c r="K59" s="7">
        <f t="shared" si="0"/>
        <v>-2.6955265830151228E-2</v>
      </c>
      <c r="M59" s="3">
        <v>66542908994</v>
      </c>
      <c r="O59" s="3">
        <v>360114056105</v>
      </c>
      <c r="Q59" s="3">
        <v>0</v>
      </c>
      <c r="S59" s="3">
        <v>426656965099</v>
      </c>
      <c r="U59" s="7">
        <f t="shared" si="1"/>
        <v>4.3761453165930893E-2</v>
      </c>
    </row>
    <row r="60" spans="1:21" x14ac:dyDescent="0.5">
      <c r="A60" s="1" t="s">
        <v>69</v>
      </c>
      <c r="C60" s="3">
        <v>0</v>
      </c>
      <c r="E60" s="3">
        <v>22374046545</v>
      </c>
      <c r="G60" s="3">
        <v>0</v>
      </c>
      <c r="I60" s="3">
        <v>22374046545</v>
      </c>
      <c r="K60" s="7">
        <f t="shared" si="0"/>
        <v>-1.7933442863861882E-2</v>
      </c>
      <c r="M60" s="3">
        <v>25152012562</v>
      </c>
      <c r="O60" s="3">
        <v>249135631301</v>
      </c>
      <c r="Q60" s="3">
        <v>0</v>
      </c>
      <c r="S60" s="3">
        <v>274287643863</v>
      </c>
      <c r="U60" s="7">
        <f t="shared" si="1"/>
        <v>2.8133200352463528E-2</v>
      </c>
    </row>
    <row r="61" spans="1:21" x14ac:dyDescent="0.5">
      <c r="A61" s="1" t="s">
        <v>26</v>
      </c>
      <c r="C61" s="3">
        <v>20942449865</v>
      </c>
      <c r="E61" s="3">
        <v>-30580962947</v>
      </c>
      <c r="G61" s="3">
        <v>0</v>
      </c>
      <c r="I61" s="3">
        <v>-9638513082</v>
      </c>
      <c r="K61" s="7">
        <f t="shared" si="0"/>
        <v>7.7255459043129616E-3</v>
      </c>
      <c r="M61" s="3">
        <v>20942449865</v>
      </c>
      <c r="O61" s="3">
        <v>-27704546394</v>
      </c>
      <c r="Q61" s="3">
        <v>0</v>
      </c>
      <c r="S61" s="3">
        <v>-6762096529</v>
      </c>
      <c r="U61" s="7">
        <f t="shared" si="1"/>
        <v>-6.9357632656640987E-4</v>
      </c>
    </row>
    <row r="62" spans="1:21" x14ac:dyDescent="0.5">
      <c r="A62" s="1" t="s">
        <v>42</v>
      </c>
      <c r="C62" s="3">
        <v>0</v>
      </c>
      <c r="E62" s="3">
        <v>36040316662</v>
      </c>
      <c r="G62" s="3">
        <v>0</v>
      </c>
      <c r="I62" s="3">
        <v>36040316662</v>
      </c>
      <c r="K62" s="7">
        <f t="shared" si="0"/>
        <v>-2.8887352064524207E-2</v>
      </c>
      <c r="M62" s="3">
        <v>27862299678</v>
      </c>
      <c r="O62" s="3">
        <v>177445029469</v>
      </c>
      <c r="Q62" s="3">
        <v>0</v>
      </c>
      <c r="S62" s="3">
        <v>205307329147</v>
      </c>
      <c r="U62" s="7">
        <f t="shared" si="1"/>
        <v>2.1058011011267697E-2</v>
      </c>
    </row>
    <row r="63" spans="1:21" x14ac:dyDescent="0.5">
      <c r="A63" s="1" t="s">
        <v>22</v>
      </c>
      <c r="C63" s="3">
        <v>24250158400</v>
      </c>
      <c r="E63" s="3">
        <v>-69350733569</v>
      </c>
      <c r="G63" s="3">
        <v>0</v>
      </c>
      <c r="I63" s="3">
        <v>-45100575169</v>
      </c>
      <c r="K63" s="7">
        <f t="shared" si="0"/>
        <v>3.6149410268448583E-2</v>
      </c>
      <c r="M63" s="3">
        <v>24250158400</v>
      </c>
      <c r="O63" s="3">
        <v>88611485615</v>
      </c>
      <c r="Q63" s="3">
        <v>0</v>
      </c>
      <c r="S63" s="3">
        <v>112861644015</v>
      </c>
      <c r="U63" s="7">
        <f t="shared" si="1"/>
        <v>1.1576019971094018E-2</v>
      </c>
    </row>
    <row r="64" spans="1:21" x14ac:dyDescent="0.5">
      <c r="A64" s="1" t="s">
        <v>33</v>
      </c>
      <c r="C64" s="3">
        <v>0</v>
      </c>
      <c r="E64" s="3">
        <v>-23936724000</v>
      </c>
      <c r="G64" s="3">
        <v>0</v>
      </c>
      <c r="I64" s="3">
        <v>-23936724000</v>
      </c>
      <c r="K64" s="7">
        <f t="shared" si="0"/>
        <v>1.9185973862111294E-2</v>
      </c>
      <c r="M64" s="3">
        <v>27000000000</v>
      </c>
      <c r="O64" s="3">
        <v>115363624164</v>
      </c>
      <c r="Q64" s="3">
        <v>0</v>
      </c>
      <c r="S64" s="3">
        <v>142363624164</v>
      </c>
      <c r="U64" s="7">
        <f t="shared" si="1"/>
        <v>1.4601986094237268E-2</v>
      </c>
    </row>
    <row r="65" spans="1:21" x14ac:dyDescent="0.5">
      <c r="A65" s="1" t="s">
        <v>31</v>
      </c>
      <c r="C65" s="3">
        <v>24714269328</v>
      </c>
      <c r="E65" s="3">
        <v>-49241668857</v>
      </c>
      <c r="G65" s="3">
        <v>0</v>
      </c>
      <c r="I65" s="3">
        <v>-24527399529</v>
      </c>
      <c r="K65" s="7">
        <f t="shared" si="0"/>
        <v>1.9659417314957336E-2</v>
      </c>
      <c r="M65" s="3">
        <v>24714269328</v>
      </c>
      <c r="O65" s="3">
        <v>10728887121</v>
      </c>
      <c r="Q65" s="3">
        <v>0</v>
      </c>
      <c r="S65" s="3">
        <v>35443156449</v>
      </c>
      <c r="U65" s="7">
        <f t="shared" si="1"/>
        <v>3.6353421082338973E-3</v>
      </c>
    </row>
    <row r="66" spans="1:21" x14ac:dyDescent="0.5">
      <c r="A66" s="1" t="s">
        <v>65</v>
      </c>
      <c r="C66" s="3">
        <v>0</v>
      </c>
      <c r="E66" s="3">
        <v>-11857442421</v>
      </c>
      <c r="G66" s="3">
        <v>0</v>
      </c>
      <c r="I66" s="3">
        <v>-11857442421</v>
      </c>
      <c r="K66" s="7">
        <f t="shared" si="0"/>
        <v>9.5040816930836332E-3</v>
      </c>
      <c r="M66" s="3">
        <v>0</v>
      </c>
      <c r="O66" s="3">
        <v>-40836707347</v>
      </c>
      <c r="Q66" s="3">
        <v>0</v>
      </c>
      <c r="S66" s="3">
        <v>-40836707347</v>
      </c>
      <c r="U66" s="7">
        <f t="shared" si="1"/>
        <v>-4.1885491207248899E-3</v>
      </c>
    </row>
    <row r="67" spans="1:21" x14ac:dyDescent="0.5">
      <c r="A67" s="1" t="s">
        <v>15</v>
      </c>
      <c r="C67" s="3">
        <v>0</v>
      </c>
      <c r="E67" s="3">
        <v>-2027862000</v>
      </c>
      <c r="G67" s="3">
        <v>0</v>
      </c>
      <c r="I67" s="3">
        <v>-2027862000</v>
      </c>
      <c r="K67" s="7">
        <f t="shared" si="0"/>
        <v>1.6253898122386644E-3</v>
      </c>
      <c r="M67" s="3">
        <v>0</v>
      </c>
      <c r="O67" s="3">
        <v>34825416341</v>
      </c>
      <c r="Q67" s="3">
        <v>0</v>
      </c>
      <c r="S67" s="3">
        <v>34825416341</v>
      </c>
      <c r="U67" s="7">
        <f t="shared" si="1"/>
        <v>3.5719815937777779E-3</v>
      </c>
    </row>
    <row r="68" spans="1:21" x14ac:dyDescent="0.5">
      <c r="A68" s="1" t="s">
        <v>49</v>
      </c>
      <c r="C68" s="3">
        <v>0</v>
      </c>
      <c r="E68" s="3">
        <v>-70950664201</v>
      </c>
      <c r="G68" s="3">
        <v>0</v>
      </c>
      <c r="I68" s="3">
        <v>-70950664201</v>
      </c>
      <c r="K68" s="7">
        <f t="shared" si="0"/>
        <v>5.6869001324484567E-2</v>
      </c>
      <c r="M68" s="3">
        <v>0</v>
      </c>
      <c r="O68" s="3">
        <v>73320783373</v>
      </c>
      <c r="Q68" s="3">
        <v>0</v>
      </c>
      <c r="S68" s="3">
        <v>73320783373</v>
      </c>
      <c r="U68" s="7">
        <f t="shared" si="1"/>
        <v>7.5203835636959209E-3</v>
      </c>
    </row>
    <row r="69" spans="1:21" x14ac:dyDescent="0.5">
      <c r="A69" s="1" t="s">
        <v>34</v>
      </c>
      <c r="C69" s="3">
        <v>0</v>
      </c>
      <c r="E69" s="3">
        <v>26270630884</v>
      </c>
      <c r="G69" s="3">
        <v>0</v>
      </c>
      <c r="I69" s="3">
        <v>26270630884</v>
      </c>
      <c r="K69" s="7">
        <f t="shared" si="0"/>
        <v>-2.1056667465506045E-2</v>
      </c>
      <c r="M69" s="3">
        <v>0</v>
      </c>
      <c r="O69" s="3">
        <v>145388155918</v>
      </c>
      <c r="Q69" s="3">
        <v>0</v>
      </c>
      <c r="S69" s="3">
        <v>145388155918</v>
      </c>
      <c r="U69" s="7">
        <f t="shared" si="1"/>
        <v>1.4912206987199439E-2</v>
      </c>
    </row>
    <row r="70" spans="1:21" x14ac:dyDescent="0.5">
      <c r="A70" s="1" t="s">
        <v>39</v>
      </c>
      <c r="C70" s="3">
        <v>0</v>
      </c>
      <c r="E70" s="3">
        <v>-97478189206</v>
      </c>
      <c r="G70" s="3">
        <v>0</v>
      </c>
      <c r="I70" s="3">
        <v>-97478189206</v>
      </c>
      <c r="K70" s="7">
        <f t="shared" si="0"/>
        <v>7.813157682865271E-2</v>
      </c>
      <c r="M70" s="3">
        <v>0</v>
      </c>
      <c r="O70" s="3">
        <v>283246689306</v>
      </c>
      <c r="Q70" s="3">
        <v>0</v>
      </c>
      <c r="S70" s="3">
        <v>283246689306</v>
      </c>
      <c r="U70" s="7">
        <f t="shared" si="1"/>
        <v>2.9052113858245202E-2</v>
      </c>
    </row>
    <row r="71" spans="1:21" x14ac:dyDescent="0.5">
      <c r="A71" s="1" t="s">
        <v>70</v>
      </c>
      <c r="C71" s="3">
        <v>0</v>
      </c>
      <c r="E71" s="3">
        <v>2106324666</v>
      </c>
      <c r="G71" s="3">
        <v>0</v>
      </c>
      <c r="I71" s="3">
        <v>2106324666</v>
      </c>
      <c r="K71" s="7">
        <f t="shared" si="0"/>
        <v>-1.6882798994129814E-3</v>
      </c>
      <c r="M71" s="3">
        <v>0</v>
      </c>
      <c r="O71" s="3">
        <v>2106324666</v>
      </c>
      <c r="Q71" s="3">
        <v>0</v>
      </c>
      <c r="S71" s="3">
        <v>2106324666</v>
      </c>
      <c r="U71" s="7">
        <f t="shared" si="1"/>
        <v>2.1604200977245471E-4</v>
      </c>
    </row>
    <row r="72" spans="1:21" x14ac:dyDescent="0.5">
      <c r="A72" s="1" t="s">
        <v>68</v>
      </c>
      <c r="C72" s="3">
        <v>0</v>
      </c>
      <c r="E72" s="3">
        <v>5523190312</v>
      </c>
      <c r="G72" s="3">
        <v>0</v>
      </c>
      <c r="I72" s="3">
        <v>5523190312</v>
      </c>
      <c r="K72" s="7">
        <f t="shared" si="0"/>
        <v>-4.4269961487419214E-3</v>
      </c>
      <c r="M72" s="3">
        <v>0</v>
      </c>
      <c r="O72" s="3">
        <v>5566248495</v>
      </c>
      <c r="Q72" s="3">
        <v>0</v>
      </c>
      <c r="S72" s="3">
        <v>5566248495</v>
      </c>
      <c r="U72" s="7">
        <f t="shared" si="1"/>
        <v>5.7092030073235692E-4</v>
      </c>
    </row>
    <row r="73" spans="1:21" x14ac:dyDescent="0.5">
      <c r="A73" s="1" t="s">
        <v>66</v>
      </c>
      <c r="C73" s="3">
        <v>0</v>
      </c>
      <c r="E73" s="3">
        <v>1105781220</v>
      </c>
      <c r="G73" s="3">
        <v>0</v>
      </c>
      <c r="I73" s="3">
        <v>1105781220</v>
      </c>
      <c r="K73" s="7">
        <f t="shared" ref="K73:K83" si="2">I73/$I$84</f>
        <v>-8.8631550349720111E-4</v>
      </c>
      <c r="M73" s="3">
        <v>0</v>
      </c>
      <c r="O73" s="3">
        <v>155383915333</v>
      </c>
      <c r="Q73" s="3">
        <v>0</v>
      </c>
      <c r="S73" s="3">
        <v>155383915333</v>
      </c>
      <c r="U73" s="7">
        <f t="shared" ref="U73:U83" si="3">S73/$S$84</f>
        <v>1.5937454418460607E-2</v>
      </c>
    </row>
    <row r="74" spans="1:21" x14ac:dyDescent="0.5">
      <c r="A74" s="1" t="s">
        <v>44</v>
      </c>
      <c r="C74" s="3">
        <v>0</v>
      </c>
      <c r="E74" s="3">
        <v>-2297722120</v>
      </c>
      <c r="G74" s="3">
        <v>0</v>
      </c>
      <c r="I74" s="3">
        <v>-2297722120</v>
      </c>
      <c r="K74" s="7">
        <f t="shared" si="2"/>
        <v>1.8416904726275387E-3</v>
      </c>
      <c r="M74" s="3">
        <v>0</v>
      </c>
      <c r="O74" s="3">
        <v>-3289937590</v>
      </c>
      <c r="Q74" s="3">
        <v>0</v>
      </c>
      <c r="S74" s="3">
        <v>-3289937590</v>
      </c>
      <c r="U74" s="7">
        <f t="shared" si="3"/>
        <v>-3.3744310193134589E-4</v>
      </c>
    </row>
    <row r="75" spans="1:21" x14ac:dyDescent="0.5">
      <c r="A75" s="1" t="s">
        <v>52</v>
      </c>
      <c r="C75" s="3">
        <v>0</v>
      </c>
      <c r="E75" s="3">
        <v>-33404958806</v>
      </c>
      <c r="G75" s="3">
        <v>0</v>
      </c>
      <c r="I75" s="3">
        <v>-33404958806</v>
      </c>
      <c r="K75" s="7">
        <f t="shared" si="2"/>
        <v>2.6775036822784124E-2</v>
      </c>
      <c r="M75" s="3">
        <v>0</v>
      </c>
      <c r="O75" s="3">
        <v>90618379036</v>
      </c>
      <c r="Q75" s="3">
        <v>0</v>
      </c>
      <c r="S75" s="3">
        <v>90618379036</v>
      </c>
      <c r="U75" s="7">
        <f t="shared" si="3"/>
        <v>9.2945674735119485E-3</v>
      </c>
    </row>
    <row r="76" spans="1:21" x14ac:dyDescent="0.5">
      <c r="A76" s="1" t="s">
        <v>64</v>
      </c>
      <c r="C76" s="3">
        <v>0</v>
      </c>
      <c r="E76" s="3">
        <v>16149444651</v>
      </c>
      <c r="G76" s="3">
        <v>0</v>
      </c>
      <c r="I76" s="3">
        <v>16149444651</v>
      </c>
      <c r="K76" s="7">
        <f t="shared" si="2"/>
        <v>-1.2944245125677977E-2</v>
      </c>
      <c r="M76" s="3">
        <v>0</v>
      </c>
      <c r="O76" s="3">
        <v>2082348174</v>
      </c>
      <c r="Q76" s="3">
        <v>0</v>
      </c>
      <c r="S76" s="3">
        <v>2082348174</v>
      </c>
      <c r="U76" s="7">
        <f t="shared" si="3"/>
        <v>2.1358278323317193E-4</v>
      </c>
    </row>
    <row r="77" spans="1:21" x14ac:dyDescent="0.5">
      <c r="A77" s="1" t="s">
        <v>50</v>
      </c>
      <c r="C77" s="3">
        <v>0</v>
      </c>
      <c r="E77" s="3">
        <v>-64351626575</v>
      </c>
      <c r="G77" s="3">
        <v>0</v>
      </c>
      <c r="I77" s="3">
        <v>-64351626575</v>
      </c>
      <c r="K77" s="7">
        <f t="shared" si="2"/>
        <v>5.157968256024912E-2</v>
      </c>
      <c r="M77" s="3">
        <v>0</v>
      </c>
      <c r="O77" s="3">
        <v>-53232933013</v>
      </c>
      <c r="Q77" s="3">
        <v>0</v>
      </c>
      <c r="S77" s="3">
        <v>-53232933013</v>
      </c>
      <c r="U77" s="7">
        <f t="shared" si="3"/>
        <v>-5.4600081458719306E-3</v>
      </c>
    </row>
    <row r="78" spans="1:21" x14ac:dyDescent="0.5">
      <c r="A78" s="1" t="s">
        <v>67</v>
      </c>
      <c r="C78" s="3">
        <v>0</v>
      </c>
      <c r="E78" s="3">
        <v>-6863399586</v>
      </c>
      <c r="G78" s="3">
        <v>0</v>
      </c>
      <c r="I78" s="3">
        <v>-6863399586</v>
      </c>
      <c r="K78" s="7">
        <f t="shared" si="2"/>
        <v>5.5012124909917274E-3</v>
      </c>
      <c r="M78" s="3">
        <v>0</v>
      </c>
      <c r="O78" s="3">
        <v>-10225216224</v>
      </c>
      <c r="Q78" s="3">
        <v>0</v>
      </c>
      <c r="S78" s="3">
        <v>-10225216224</v>
      </c>
      <c r="U78" s="7">
        <f t="shared" si="3"/>
        <v>-1.0487824118710057E-3</v>
      </c>
    </row>
    <row r="79" spans="1:21" x14ac:dyDescent="0.5">
      <c r="A79" s="1" t="s">
        <v>60</v>
      </c>
      <c r="C79" s="3">
        <v>0</v>
      </c>
      <c r="E79" s="3">
        <v>-56681983542</v>
      </c>
      <c r="G79" s="3">
        <v>0</v>
      </c>
      <c r="I79" s="3">
        <v>-56681983542</v>
      </c>
      <c r="K79" s="7">
        <f t="shared" si="2"/>
        <v>4.543224271999103E-2</v>
      </c>
      <c r="M79" s="3">
        <v>0</v>
      </c>
      <c r="O79" s="3">
        <v>114170418071</v>
      </c>
      <c r="Q79" s="3">
        <v>0</v>
      </c>
      <c r="S79" s="3">
        <v>114170418071</v>
      </c>
      <c r="U79" s="7">
        <f t="shared" si="3"/>
        <v>1.1710258620035656E-2</v>
      </c>
    </row>
    <row r="80" spans="1:21" x14ac:dyDescent="0.5">
      <c r="A80" s="1" t="s">
        <v>54</v>
      </c>
      <c r="C80" s="3">
        <v>0</v>
      </c>
      <c r="E80" s="3">
        <v>-31842772759</v>
      </c>
      <c r="G80" s="3">
        <v>0</v>
      </c>
      <c r="I80" s="3">
        <v>-31842772759</v>
      </c>
      <c r="K80" s="7">
        <f t="shared" si="2"/>
        <v>2.5522899702203339E-2</v>
      </c>
      <c r="M80" s="3">
        <v>0</v>
      </c>
      <c r="O80" s="3">
        <v>34992035651</v>
      </c>
      <c r="Q80" s="3">
        <v>0</v>
      </c>
      <c r="S80" s="3">
        <v>34992035651</v>
      </c>
      <c r="U80" s="7">
        <f t="shared" si="3"/>
        <v>3.5890714428311338E-3</v>
      </c>
    </row>
    <row r="81" spans="1:21" x14ac:dyDescent="0.5">
      <c r="A81" s="1" t="s">
        <v>71</v>
      </c>
      <c r="C81" s="3">
        <v>0</v>
      </c>
      <c r="E81" s="3">
        <v>292777621410</v>
      </c>
      <c r="G81" s="3">
        <v>0</v>
      </c>
      <c r="I81" s="3">
        <v>292777621410</v>
      </c>
      <c r="K81" s="7">
        <f t="shared" si="2"/>
        <v>-0.2346696979830396</v>
      </c>
      <c r="M81" s="3">
        <v>0</v>
      </c>
      <c r="O81" s="3">
        <v>292777621410</v>
      </c>
      <c r="Q81" s="3">
        <v>0</v>
      </c>
      <c r="S81" s="3">
        <v>292777621410</v>
      </c>
      <c r="U81" s="7">
        <f t="shared" si="3"/>
        <v>3.0029684771215259E-2</v>
      </c>
    </row>
    <row r="82" spans="1:21" x14ac:dyDescent="0.5">
      <c r="A82" s="1" t="s">
        <v>57</v>
      </c>
      <c r="C82" s="3">
        <v>0</v>
      </c>
      <c r="E82" s="3">
        <v>-5272838820</v>
      </c>
      <c r="G82" s="3">
        <v>0</v>
      </c>
      <c r="I82" s="3">
        <v>-5272838820</v>
      </c>
      <c r="K82" s="7">
        <f t="shared" si="2"/>
        <v>4.2263322157052802E-3</v>
      </c>
      <c r="M82" s="3">
        <v>0</v>
      </c>
      <c r="O82" s="3">
        <v>23579661240</v>
      </c>
      <c r="Q82" s="3">
        <v>0</v>
      </c>
      <c r="S82" s="3">
        <v>23579661240</v>
      </c>
      <c r="U82" s="7">
        <f t="shared" si="3"/>
        <v>2.4185243074218701E-3</v>
      </c>
    </row>
    <row r="83" spans="1:21" x14ac:dyDescent="0.5">
      <c r="A83" s="1" t="s">
        <v>18</v>
      </c>
      <c r="C83" s="3">
        <v>0</v>
      </c>
      <c r="E83" s="3">
        <v>63012268061</v>
      </c>
      <c r="G83" s="3">
        <v>0</v>
      </c>
      <c r="I83" s="3">
        <v>63012268061</v>
      </c>
      <c r="K83" s="7">
        <f t="shared" si="2"/>
        <v>-5.0506148126648255E-2</v>
      </c>
      <c r="M83" s="3">
        <v>0</v>
      </c>
      <c r="O83" s="3">
        <v>652504716273</v>
      </c>
      <c r="Q83" s="3">
        <v>0</v>
      </c>
      <c r="S83" s="3">
        <v>652504716273</v>
      </c>
      <c r="U83" s="7">
        <f t="shared" si="3"/>
        <v>6.6926259073502331E-2</v>
      </c>
    </row>
    <row r="84" spans="1:21" ht="22.5" thickBot="1" x14ac:dyDescent="0.55000000000000004">
      <c r="C84" s="6">
        <f>SUM(C8:C83)</f>
        <v>196908677317</v>
      </c>
      <c r="E84" s="6">
        <f>SUM(E8:E83)</f>
        <v>-1666941509629</v>
      </c>
      <c r="G84" s="6">
        <f>SUM(G8:G83)</f>
        <v>222417039023</v>
      </c>
      <c r="I84" s="6">
        <f>SUM(I8:I83)</f>
        <v>-1247615793289</v>
      </c>
      <c r="K84" s="8">
        <f>SUM(K8:K83)</f>
        <v>0.99999999999999956</v>
      </c>
      <c r="M84" s="6">
        <f>SUM(M8:M83)</f>
        <v>1141198813879</v>
      </c>
      <c r="O84" s="6">
        <f>SUM(O8:O83)</f>
        <v>7394286010556</v>
      </c>
      <c r="Q84" s="6">
        <f>SUM(Q8:Q83)</f>
        <v>1214122060904</v>
      </c>
      <c r="S84" s="6">
        <f>SUM(S8:S83)</f>
        <v>9749606885339</v>
      </c>
      <c r="U84" s="8">
        <f>SUM(U8:U83)</f>
        <v>1</v>
      </c>
    </row>
    <row r="85" spans="1:21" ht="22.5" thickTop="1" x14ac:dyDescent="0.5"/>
  </sheetData>
  <mergeCells count="6">
    <mergeCell ref="A2:U2"/>
    <mergeCell ref="A3:U3"/>
    <mergeCell ref="A4:U4"/>
    <mergeCell ref="M6:U6"/>
    <mergeCell ref="C6:K6"/>
    <mergeCell ref="A6: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topLeftCell="A10" workbookViewId="0">
      <selection activeCell="K30" sqref="K30:O30"/>
    </sheetView>
  </sheetViews>
  <sheetFormatPr defaultRowHeight="21.75" x14ac:dyDescent="0.5"/>
  <cols>
    <col min="1" max="1" width="3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136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3" t="s">
        <v>140</v>
      </c>
      <c r="C6" s="12" t="s">
        <v>138</v>
      </c>
      <c r="D6" s="12" t="s">
        <v>138</v>
      </c>
      <c r="E6" s="12" t="s">
        <v>138</v>
      </c>
      <c r="F6" s="12" t="s">
        <v>138</v>
      </c>
      <c r="G6" s="12" t="s">
        <v>138</v>
      </c>
      <c r="H6" s="12" t="s">
        <v>138</v>
      </c>
      <c r="I6" s="12" t="s">
        <v>138</v>
      </c>
      <c r="K6" s="12" t="s">
        <v>139</v>
      </c>
      <c r="L6" s="12" t="s">
        <v>139</v>
      </c>
      <c r="M6" s="12" t="s">
        <v>139</v>
      </c>
      <c r="N6" s="12" t="s">
        <v>139</v>
      </c>
      <c r="O6" s="12" t="s">
        <v>139</v>
      </c>
      <c r="P6" s="12" t="s">
        <v>139</v>
      </c>
      <c r="Q6" s="12" t="s">
        <v>139</v>
      </c>
    </row>
    <row r="7" spans="1:17" ht="22.5" x14ac:dyDescent="0.5">
      <c r="A7" s="12" t="s">
        <v>140</v>
      </c>
      <c r="C7" s="14" t="s">
        <v>212</v>
      </c>
      <c r="E7" s="14" t="s">
        <v>209</v>
      </c>
      <c r="G7" s="14" t="s">
        <v>210</v>
      </c>
      <c r="I7" s="14" t="s">
        <v>213</v>
      </c>
      <c r="K7" s="14" t="s">
        <v>212</v>
      </c>
      <c r="M7" s="14" t="s">
        <v>209</v>
      </c>
      <c r="O7" s="14" t="s">
        <v>210</v>
      </c>
      <c r="Q7" s="14" t="s">
        <v>213</v>
      </c>
    </row>
    <row r="8" spans="1:17" x14ac:dyDescent="0.5">
      <c r="A8" s="1" t="s">
        <v>102</v>
      </c>
      <c r="C8" s="3">
        <v>0</v>
      </c>
      <c r="E8" s="3">
        <v>0</v>
      </c>
      <c r="G8" s="3">
        <v>3349010542</v>
      </c>
      <c r="I8" s="3">
        <v>3349010542</v>
      </c>
      <c r="K8" s="3">
        <v>0</v>
      </c>
      <c r="M8" s="3">
        <v>0</v>
      </c>
      <c r="O8" s="3">
        <v>3455103313</v>
      </c>
      <c r="Q8" s="3">
        <v>3455103313</v>
      </c>
    </row>
    <row r="9" spans="1:17" x14ac:dyDescent="0.5">
      <c r="A9" s="1" t="s">
        <v>108</v>
      </c>
      <c r="C9" s="3">
        <v>36564443</v>
      </c>
      <c r="E9" s="3">
        <v>0</v>
      </c>
      <c r="G9" s="3">
        <v>409971374</v>
      </c>
      <c r="I9" s="3">
        <v>446535817</v>
      </c>
      <c r="K9" s="3">
        <v>16993679170</v>
      </c>
      <c r="M9" s="3">
        <v>0</v>
      </c>
      <c r="O9" s="3">
        <v>1013778931</v>
      </c>
      <c r="Q9" s="3">
        <v>18007458101</v>
      </c>
    </row>
    <row r="10" spans="1:17" x14ac:dyDescent="0.5">
      <c r="A10" s="1" t="s">
        <v>200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2996925028</v>
      </c>
      <c r="Q10" s="3">
        <v>2996925028</v>
      </c>
    </row>
    <row r="11" spans="1:17" x14ac:dyDescent="0.5">
      <c r="A11" s="1" t="s">
        <v>201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4302950318</v>
      </c>
      <c r="Q11" s="3">
        <v>4302950318</v>
      </c>
    </row>
    <row r="12" spans="1:17" x14ac:dyDescent="0.5">
      <c r="A12" s="1" t="s">
        <v>81</v>
      </c>
      <c r="C12" s="3">
        <v>0</v>
      </c>
      <c r="E12" s="3">
        <v>514596162</v>
      </c>
      <c r="G12" s="3">
        <v>0</v>
      </c>
      <c r="I12" s="3">
        <v>514596162</v>
      </c>
      <c r="K12" s="3">
        <v>0</v>
      </c>
      <c r="M12" s="3">
        <v>2962485374</v>
      </c>
      <c r="O12" s="3">
        <v>3917358921</v>
      </c>
      <c r="Q12" s="3">
        <v>6879844295</v>
      </c>
    </row>
    <row r="13" spans="1:17" x14ac:dyDescent="0.5">
      <c r="A13" s="1" t="s">
        <v>202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4948930264</v>
      </c>
      <c r="Q13" s="3">
        <v>4948930264</v>
      </c>
    </row>
    <row r="14" spans="1:17" x14ac:dyDescent="0.5">
      <c r="A14" s="1" t="s">
        <v>148</v>
      </c>
      <c r="C14" s="3">
        <v>0</v>
      </c>
      <c r="E14" s="3">
        <v>0</v>
      </c>
      <c r="G14" s="3">
        <v>0</v>
      </c>
      <c r="I14" s="3">
        <v>0</v>
      </c>
      <c r="K14" s="3">
        <v>3665357534</v>
      </c>
      <c r="M14" s="3">
        <v>0</v>
      </c>
      <c r="O14" s="3">
        <v>1006074188</v>
      </c>
      <c r="Q14" s="3">
        <v>4671431722</v>
      </c>
    </row>
    <row r="15" spans="1:17" x14ac:dyDescent="0.5">
      <c r="A15" s="1" t="s">
        <v>85</v>
      </c>
      <c r="C15" s="3">
        <v>0</v>
      </c>
      <c r="E15" s="3">
        <v>42580281</v>
      </c>
      <c r="G15" s="3">
        <v>0</v>
      </c>
      <c r="I15" s="3">
        <v>42580281</v>
      </c>
      <c r="K15" s="3">
        <v>0</v>
      </c>
      <c r="M15" s="3">
        <v>241953624</v>
      </c>
      <c r="O15" s="3">
        <v>1629282309</v>
      </c>
      <c r="Q15" s="3">
        <v>1871235933</v>
      </c>
    </row>
    <row r="16" spans="1:17" x14ac:dyDescent="0.5">
      <c r="A16" s="1" t="s">
        <v>94</v>
      </c>
      <c r="C16" s="3">
        <v>0</v>
      </c>
      <c r="E16" s="3">
        <v>2882104804</v>
      </c>
      <c r="G16" s="3">
        <v>0</v>
      </c>
      <c r="I16" s="3">
        <v>2882104804</v>
      </c>
      <c r="K16" s="3">
        <v>0</v>
      </c>
      <c r="M16" s="3">
        <v>3590798144</v>
      </c>
      <c r="O16" s="3">
        <v>-895315692</v>
      </c>
      <c r="Q16" s="3">
        <v>2695482452</v>
      </c>
    </row>
    <row r="17" spans="1:17" x14ac:dyDescent="0.5">
      <c r="A17" s="1" t="s">
        <v>203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1135750760</v>
      </c>
      <c r="Q17" s="3">
        <v>1135750760</v>
      </c>
    </row>
    <row r="18" spans="1:17" x14ac:dyDescent="0.5">
      <c r="A18" s="1" t="s">
        <v>204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14214775760</v>
      </c>
      <c r="Q18" s="3">
        <v>14214775760</v>
      </c>
    </row>
    <row r="19" spans="1:17" x14ac:dyDescent="0.5">
      <c r="A19" s="1" t="s">
        <v>91</v>
      </c>
      <c r="C19" s="3">
        <v>0</v>
      </c>
      <c r="E19" s="3">
        <v>7295238378</v>
      </c>
      <c r="G19" s="3">
        <v>0</v>
      </c>
      <c r="I19" s="3">
        <v>7295238378</v>
      </c>
      <c r="K19" s="3">
        <v>0</v>
      </c>
      <c r="M19" s="3">
        <v>10346327627</v>
      </c>
      <c r="O19" s="3">
        <v>-330955999</v>
      </c>
      <c r="Q19" s="3">
        <v>10015371628</v>
      </c>
    </row>
    <row r="20" spans="1:17" x14ac:dyDescent="0.5">
      <c r="A20" s="1" t="s">
        <v>145</v>
      </c>
      <c r="C20" s="3">
        <v>0</v>
      </c>
      <c r="E20" s="3">
        <v>0</v>
      </c>
      <c r="G20" s="3">
        <v>0</v>
      </c>
      <c r="I20" s="3">
        <v>0</v>
      </c>
      <c r="K20" s="3">
        <v>2065735459</v>
      </c>
      <c r="M20" s="3">
        <v>0</v>
      </c>
      <c r="O20" s="3">
        <v>-3249410937</v>
      </c>
      <c r="Q20" s="3">
        <v>-1183675478</v>
      </c>
    </row>
    <row r="21" spans="1:17" x14ac:dyDescent="0.5">
      <c r="A21" s="1" t="s">
        <v>205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3">
        <v>23027491220</v>
      </c>
      <c r="Q21" s="3">
        <v>23027491220</v>
      </c>
    </row>
    <row r="22" spans="1:17" x14ac:dyDescent="0.5">
      <c r="A22" s="1" t="s">
        <v>206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3">
        <v>7527646</v>
      </c>
      <c r="Q22" s="3">
        <v>7527646</v>
      </c>
    </row>
    <row r="23" spans="1:17" x14ac:dyDescent="0.5">
      <c r="A23" s="1" t="s">
        <v>207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17388642466</v>
      </c>
      <c r="Q23" s="3">
        <v>17388642466</v>
      </c>
    </row>
    <row r="24" spans="1:17" x14ac:dyDescent="0.5">
      <c r="A24" s="1" t="s">
        <v>99</v>
      </c>
      <c r="C24" s="3">
        <v>0</v>
      </c>
      <c r="E24" s="3">
        <v>2092143730</v>
      </c>
      <c r="G24" s="3">
        <v>0</v>
      </c>
      <c r="I24" s="3">
        <v>2092143730</v>
      </c>
      <c r="K24" s="3">
        <v>0</v>
      </c>
      <c r="M24" s="3">
        <v>3915422743</v>
      </c>
      <c r="O24" s="3">
        <v>2042181814</v>
      </c>
      <c r="Q24" s="3">
        <v>5957604557</v>
      </c>
    </row>
    <row r="25" spans="1:17" x14ac:dyDescent="0.5">
      <c r="A25" s="1" t="s">
        <v>111</v>
      </c>
      <c r="C25" s="3">
        <v>671783486</v>
      </c>
      <c r="E25" s="3">
        <v>953395966</v>
      </c>
      <c r="G25" s="3">
        <v>0</v>
      </c>
      <c r="I25" s="3">
        <v>1625179452</v>
      </c>
      <c r="K25" s="3">
        <v>1271586070</v>
      </c>
      <c r="M25" s="3">
        <v>948586542</v>
      </c>
      <c r="O25" s="3">
        <v>0</v>
      </c>
      <c r="Q25" s="3">
        <v>2220172612</v>
      </c>
    </row>
    <row r="26" spans="1:17" x14ac:dyDescent="0.5">
      <c r="A26" s="1" t="s">
        <v>114</v>
      </c>
      <c r="C26" s="3">
        <v>2741187209</v>
      </c>
      <c r="E26" s="3">
        <v>14809315325</v>
      </c>
      <c r="G26" s="3">
        <v>0</v>
      </c>
      <c r="I26" s="3">
        <v>17550502534</v>
      </c>
      <c r="K26" s="3">
        <v>24136712510</v>
      </c>
      <c r="M26" s="3">
        <v>8832398838</v>
      </c>
      <c r="O26" s="3">
        <v>0</v>
      </c>
      <c r="Q26" s="3">
        <v>32969111348</v>
      </c>
    </row>
    <row r="27" spans="1:17" x14ac:dyDescent="0.5">
      <c r="A27" s="1" t="s">
        <v>97</v>
      </c>
      <c r="C27" s="3">
        <v>0</v>
      </c>
      <c r="E27" s="3">
        <v>3386726045</v>
      </c>
      <c r="G27" s="3">
        <v>0</v>
      </c>
      <c r="I27" s="3">
        <v>3386726045</v>
      </c>
      <c r="K27" s="3">
        <v>0</v>
      </c>
      <c r="M27" s="3">
        <v>5151389779</v>
      </c>
      <c r="O27" s="3">
        <v>0</v>
      </c>
      <c r="Q27" s="3">
        <v>5151389779</v>
      </c>
    </row>
    <row r="28" spans="1:17" x14ac:dyDescent="0.5">
      <c r="A28" s="1" t="s">
        <v>105</v>
      </c>
      <c r="C28" s="3">
        <v>0</v>
      </c>
      <c r="E28" s="3">
        <v>4589168062</v>
      </c>
      <c r="G28" s="3">
        <v>0</v>
      </c>
      <c r="I28" s="3">
        <v>4589168062</v>
      </c>
      <c r="K28" s="3">
        <v>0</v>
      </c>
      <c r="M28" s="3">
        <v>18731802218</v>
      </c>
      <c r="O28" s="3">
        <v>0</v>
      </c>
      <c r="Q28" s="3">
        <v>18731802218</v>
      </c>
    </row>
    <row r="29" spans="1:17" x14ac:dyDescent="0.5">
      <c r="A29" s="1" t="s">
        <v>88</v>
      </c>
      <c r="C29" s="3">
        <v>0</v>
      </c>
      <c r="E29" s="3">
        <v>2064626</v>
      </c>
      <c r="G29" s="3">
        <v>0</v>
      </c>
      <c r="I29" s="3">
        <v>2064626</v>
      </c>
      <c r="K29" s="3">
        <v>0</v>
      </c>
      <c r="M29" s="3">
        <v>11416931</v>
      </c>
      <c r="O29" s="3">
        <v>0</v>
      </c>
      <c r="Q29" s="3">
        <v>11416931</v>
      </c>
    </row>
    <row r="30" spans="1:17" ht="22.5" thickBot="1" x14ac:dyDescent="0.55000000000000004">
      <c r="C30" s="6">
        <f>SUM(C8:C29)</f>
        <v>3449535138</v>
      </c>
      <c r="E30" s="6">
        <f>SUM(E8:E29)</f>
        <v>36567333379</v>
      </c>
      <c r="G30" s="6">
        <f>SUM(G8:G29)</f>
        <v>3758981916</v>
      </c>
      <c r="I30" s="6">
        <f>SUM(I8:I29)</f>
        <v>43775850433</v>
      </c>
      <c r="K30" s="6">
        <f>SUM(K8:K29)</f>
        <v>48133070743</v>
      </c>
      <c r="M30" s="6">
        <f>SUM(M8:M29)</f>
        <v>54732581820</v>
      </c>
      <c r="O30" s="6">
        <f>SUM(O8:O29)</f>
        <v>76611090310</v>
      </c>
      <c r="Q30" s="6">
        <f>SUM(Q8:Q29)</f>
        <v>179476742873</v>
      </c>
    </row>
    <row r="31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17" sqref="I17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2.5" x14ac:dyDescent="0.5">
      <c r="A3" s="13" t="s">
        <v>136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2.5" x14ac:dyDescent="0.5">
      <c r="A6" s="12" t="s">
        <v>214</v>
      </c>
      <c r="B6" s="12" t="s">
        <v>214</v>
      </c>
      <c r="C6" s="12" t="s">
        <v>214</v>
      </c>
      <c r="E6" s="12" t="s">
        <v>138</v>
      </c>
      <c r="F6" s="12" t="s">
        <v>138</v>
      </c>
      <c r="G6" s="12" t="s">
        <v>138</v>
      </c>
      <c r="I6" s="12" t="s">
        <v>139</v>
      </c>
      <c r="J6" s="12" t="s">
        <v>139</v>
      </c>
      <c r="K6" s="12" t="s">
        <v>139</v>
      </c>
    </row>
    <row r="7" spans="1:11" ht="22.5" x14ac:dyDescent="0.5">
      <c r="A7" s="14" t="s">
        <v>215</v>
      </c>
      <c r="C7" s="14" t="s">
        <v>120</v>
      </c>
      <c r="E7" s="14" t="s">
        <v>216</v>
      </c>
      <c r="G7" s="14" t="s">
        <v>217</v>
      </c>
      <c r="I7" s="14" t="s">
        <v>216</v>
      </c>
      <c r="K7" s="14" t="s">
        <v>217</v>
      </c>
    </row>
    <row r="8" spans="1:11" x14ac:dyDescent="0.5">
      <c r="A8" s="1" t="s">
        <v>126</v>
      </c>
      <c r="C8" s="1" t="s">
        <v>127</v>
      </c>
      <c r="E8" s="3">
        <v>3230098</v>
      </c>
      <c r="G8" s="7">
        <f>E8/$E$11</f>
        <v>1.3529588341296741E-2</v>
      </c>
      <c r="I8" s="3">
        <v>531135946</v>
      </c>
      <c r="K8" s="7">
        <f>I8/$I$11</f>
        <v>0.15369430254170596</v>
      </c>
    </row>
    <row r="9" spans="1:11" x14ac:dyDescent="0.5">
      <c r="A9" s="1" t="s">
        <v>130</v>
      </c>
      <c r="C9" s="1" t="s">
        <v>131</v>
      </c>
      <c r="E9" s="3">
        <v>5041535</v>
      </c>
      <c r="G9" s="7">
        <f t="shared" ref="G9:G10" si="0">E9/$E$11</f>
        <v>2.1116973280141799E-2</v>
      </c>
      <c r="I9" s="3">
        <v>1263680446</v>
      </c>
      <c r="K9" s="7">
        <f t="shared" ref="K9:K10" si="1">I9/$I$11</f>
        <v>0.36567000641971598</v>
      </c>
    </row>
    <row r="10" spans="1:11" x14ac:dyDescent="0.5">
      <c r="A10" s="1" t="s">
        <v>133</v>
      </c>
      <c r="C10" s="1" t="s">
        <v>134</v>
      </c>
      <c r="E10" s="3">
        <v>230471625</v>
      </c>
      <c r="G10" s="7">
        <f t="shared" si="0"/>
        <v>0.96535343837856147</v>
      </c>
      <c r="I10" s="3">
        <v>1660978242</v>
      </c>
      <c r="K10" s="7">
        <f t="shared" si="1"/>
        <v>0.48063569103857806</v>
      </c>
    </row>
    <row r="11" spans="1:11" ht="22.5" thickBot="1" x14ac:dyDescent="0.55000000000000004">
      <c r="E11" s="6">
        <f>SUM(E8:E10)</f>
        <v>238743258</v>
      </c>
      <c r="G11" s="10">
        <f>SUM(G8:G10)</f>
        <v>1</v>
      </c>
      <c r="I11" s="6">
        <f>SUM(I8:I10)</f>
        <v>3455794634</v>
      </c>
      <c r="K11" s="10">
        <f>SUM(K8:K10)</f>
        <v>1</v>
      </c>
    </row>
    <row r="12" spans="1:11" ht="22.5" thickTop="1" x14ac:dyDescent="0.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F15" sqref="F15"/>
    </sheetView>
  </sheetViews>
  <sheetFormatPr defaultRowHeight="21.75" x14ac:dyDescent="0.5"/>
  <cols>
    <col min="1" max="1" width="34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13" t="s">
        <v>0</v>
      </c>
      <c r="B2" s="13"/>
      <c r="C2" s="13"/>
      <c r="D2" s="13"/>
      <c r="E2" s="13"/>
    </row>
    <row r="3" spans="1:5" ht="22.5" x14ac:dyDescent="0.5">
      <c r="A3" s="13" t="s">
        <v>136</v>
      </c>
      <c r="B3" s="13"/>
      <c r="C3" s="13"/>
      <c r="D3" s="13"/>
      <c r="E3" s="13"/>
    </row>
    <row r="4" spans="1:5" ht="22.5" x14ac:dyDescent="0.5">
      <c r="A4" s="13" t="s">
        <v>2</v>
      </c>
      <c r="B4" s="13"/>
      <c r="C4" s="13"/>
      <c r="D4" s="13"/>
      <c r="E4" s="13"/>
    </row>
    <row r="5" spans="1:5" x14ac:dyDescent="0.5">
      <c r="E5" s="1" t="s">
        <v>223</v>
      </c>
    </row>
    <row r="6" spans="1:5" ht="22.5" x14ac:dyDescent="0.5">
      <c r="A6" s="13" t="s">
        <v>218</v>
      </c>
      <c r="C6" s="4" t="s">
        <v>138</v>
      </c>
      <c r="E6" s="4" t="s">
        <v>224</v>
      </c>
    </row>
    <row r="7" spans="1:5" ht="22.5" x14ac:dyDescent="0.5">
      <c r="A7" s="12" t="s">
        <v>218</v>
      </c>
      <c r="C7" s="5" t="s">
        <v>123</v>
      </c>
      <c r="E7" s="5" t="s">
        <v>123</v>
      </c>
    </row>
    <row r="8" spans="1:5" x14ac:dyDescent="0.5">
      <c r="A8" s="1" t="s">
        <v>219</v>
      </c>
      <c r="C8" s="3">
        <v>0</v>
      </c>
      <c r="E8" s="3">
        <v>32879192529</v>
      </c>
    </row>
    <row r="9" spans="1:5" ht="23.25" thickBot="1" x14ac:dyDescent="0.6">
      <c r="A9" s="2" t="s">
        <v>146</v>
      </c>
      <c r="C9" s="6">
        <v>0</v>
      </c>
      <c r="E9" s="6">
        <v>32879192529</v>
      </c>
    </row>
    <row r="10" spans="1:5" ht="22.5" thickTop="1" x14ac:dyDescent="0.5"/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8"/>
  <sheetViews>
    <sheetView rightToLeft="1" tabSelected="1" topLeftCell="B52" workbookViewId="0">
      <selection activeCell="O59" sqref="O59"/>
    </sheetView>
  </sheetViews>
  <sheetFormatPr defaultRowHeight="21.75" x14ac:dyDescent="0.5"/>
  <cols>
    <col min="1" max="1" width="28.42578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22.5" x14ac:dyDescent="0.5">
      <c r="A6" s="13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22.5" x14ac:dyDescent="0.5">
      <c r="A7" s="13" t="s">
        <v>3</v>
      </c>
      <c r="C7" s="11" t="s">
        <v>7</v>
      </c>
      <c r="E7" s="11" t="s">
        <v>8</v>
      </c>
      <c r="G7" s="11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5" ht="22.5" x14ac:dyDescent="0.5">
      <c r="A8" s="12" t="s">
        <v>3</v>
      </c>
      <c r="C8" s="12" t="s">
        <v>7</v>
      </c>
      <c r="E8" s="12" t="s">
        <v>8</v>
      </c>
      <c r="G8" s="12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x14ac:dyDescent="0.5">
      <c r="A9" s="1" t="s">
        <v>15</v>
      </c>
      <c r="C9" s="3">
        <v>12000000</v>
      </c>
      <c r="E9" s="3">
        <v>93884177659</v>
      </c>
      <c r="G9" s="3">
        <v>130737456000</v>
      </c>
      <c r="I9" s="3">
        <v>0</v>
      </c>
      <c r="K9" s="3">
        <v>0</v>
      </c>
      <c r="M9" s="3">
        <v>0</v>
      </c>
      <c r="O9" s="3">
        <v>0</v>
      </c>
      <c r="Q9" s="3">
        <v>12000000</v>
      </c>
      <c r="S9" s="3">
        <v>10790</v>
      </c>
      <c r="U9" s="3">
        <v>93884177659</v>
      </c>
      <c r="W9" s="3">
        <v>128709594000</v>
      </c>
      <c r="Y9" s="7">
        <v>5.2640979389356815E-3</v>
      </c>
    </row>
    <row r="10" spans="1:25" x14ac:dyDescent="0.5">
      <c r="A10" s="1" t="s">
        <v>16</v>
      </c>
      <c r="C10" s="3">
        <v>55000000</v>
      </c>
      <c r="E10" s="3">
        <v>120476726654</v>
      </c>
      <c r="G10" s="3">
        <v>147179043000</v>
      </c>
      <c r="I10" s="3">
        <v>27705941</v>
      </c>
      <c r="K10" s="3">
        <v>86201335601</v>
      </c>
      <c r="M10" s="3">
        <v>0</v>
      </c>
      <c r="O10" s="3">
        <v>0</v>
      </c>
      <c r="Q10" s="3">
        <v>82705941</v>
      </c>
      <c r="S10" s="3">
        <v>2826</v>
      </c>
      <c r="U10" s="3">
        <v>206678062255</v>
      </c>
      <c r="W10" s="3">
        <v>232336313679.867</v>
      </c>
      <c r="Y10" s="7">
        <v>9.5023305720481257E-3</v>
      </c>
    </row>
    <row r="11" spans="1:25" x14ac:dyDescent="0.5">
      <c r="A11" s="1" t="s">
        <v>17</v>
      </c>
      <c r="C11" s="3">
        <v>213866985</v>
      </c>
      <c r="E11" s="3">
        <v>523884616593</v>
      </c>
      <c r="G11" s="3">
        <v>1013012680233.03</v>
      </c>
      <c r="I11" s="3">
        <v>0</v>
      </c>
      <c r="K11" s="3">
        <v>0</v>
      </c>
      <c r="M11" s="3">
        <v>0</v>
      </c>
      <c r="O11" s="3">
        <v>0</v>
      </c>
      <c r="Q11" s="3">
        <v>213866985</v>
      </c>
      <c r="S11" s="3">
        <v>5260</v>
      </c>
      <c r="U11" s="3">
        <v>523884616593</v>
      </c>
      <c r="W11" s="3">
        <v>1118246946070.46</v>
      </c>
      <c r="Y11" s="7">
        <v>4.5735218806071509E-2</v>
      </c>
    </row>
    <row r="12" spans="1:25" x14ac:dyDescent="0.5">
      <c r="A12" s="1" t="s">
        <v>18</v>
      </c>
      <c r="C12" s="3">
        <v>17225390</v>
      </c>
      <c r="E12" s="3">
        <v>811251617932</v>
      </c>
      <c r="G12" s="3">
        <v>1044668063688.8</v>
      </c>
      <c r="I12" s="3">
        <v>0</v>
      </c>
      <c r="K12" s="3">
        <v>0</v>
      </c>
      <c r="M12" s="3">
        <v>0</v>
      </c>
      <c r="O12" s="3">
        <v>0</v>
      </c>
      <c r="Q12" s="3">
        <v>17225390</v>
      </c>
      <c r="S12" s="3">
        <v>64690</v>
      </c>
      <c r="U12" s="3">
        <v>811251617932</v>
      </c>
      <c r="W12" s="3">
        <v>1107680331749.3501</v>
      </c>
      <c r="Y12" s="7">
        <v>4.5303054497719465E-2</v>
      </c>
    </row>
    <row r="13" spans="1:25" x14ac:dyDescent="0.5">
      <c r="A13" s="1" t="s">
        <v>19</v>
      </c>
      <c r="C13" s="3">
        <v>36645427</v>
      </c>
      <c r="E13" s="3">
        <v>303524819723</v>
      </c>
      <c r="G13" s="3">
        <v>506704949127.05798</v>
      </c>
      <c r="I13" s="3">
        <v>0</v>
      </c>
      <c r="K13" s="3">
        <v>0</v>
      </c>
      <c r="M13" s="3">
        <v>0</v>
      </c>
      <c r="O13" s="3">
        <v>0</v>
      </c>
      <c r="Q13" s="3">
        <v>36645427</v>
      </c>
      <c r="S13" s="3">
        <v>13630</v>
      </c>
      <c r="U13" s="3">
        <v>303524819723</v>
      </c>
      <c r="W13" s="3">
        <v>496505280848.44</v>
      </c>
      <c r="Y13" s="7">
        <v>2.0306585891219225E-2</v>
      </c>
    </row>
    <row r="14" spans="1:25" x14ac:dyDescent="0.5">
      <c r="A14" s="1" t="s">
        <v>20</v>
      </c>
      <c r="C14" s="3">
        <v>44026257</v>
      </c>
      <c r="E14" s="3">
        <v>603942762419</v>
      </c>
      <c r="G14" s="3">
        <v>863907297216.57898</v>
      </c>
      <c r="I14" s="3">
        <v>0</v>
      </c>
      <c r="K14" s="3">
        <v>0</v>
      </c>
      <c r="M14" s="3">
        <v>0</v>
      </c>
      <c r="O14" s="3">
        <v>0</v>
      </c>
      <c r="Q14" s="3">
        <v>44026257</v>
      </c>
      <c r="S14" s="3">
        <v>16440</v>
      </c>
      <c r="U14" s="3">
        <v>603942762419</v>
      </c>
      <c r="W14" s="3">
        <v>719485104672.77405</v>
      </c>
      <c r="Y14" s="7">
        <v>2.9426245075428278E-2</v>
      </c>
    </row>
    <row r="15" spans="1:25" x14ac:dyDescent="0.5">
      <c r="A15" s="1" t="s">
        <v>21</v>
      </c>
      <c r="C15" s="3">
        <v>3621979</v>
      </c>
      <c r="E15" s="3">
        <v>266941893430</v>
      </c>
      <c r="G15" s="3">
        <v>635007526034.43201</v>
      </c>
      <c r="I15" s="3">
        <v>0</v>
      </c>
      <c r="K15" s="3">
        <v>0</v>
      </c>
      <c r="M15" s="3">
        <v>0</v>
      </c>
      <c r="O15" s="3">
        <v>0</v>
      </c>
      <c r="Q15" s="3">
        <v>3621979</v>
      </c>
      <c r="S15" s="3">
        <v>161580</v>
      </c>
      <c r="U15" s="3">
        <v>266941893430</v>
      </c>
      <c r="W15" s="3">
        <v>581757192587.42102</v>
      </c>
      <c r="Y15" s="7">
        <v>2.3793306647058893E-2</v>
      </c>
    </row>
    <row r="16" spans="1:25" x14ac:dyDescent="0.5">
      <c r="A16" s="1" t="s">
        <v>22</v>
      </c>
      <c r="C16" s="3">
        <v>18653968</v>
      </c>
      <c r="E16" s="3">
        <v>194725201270</v>
      </c>
      <c r="G16" s="3">
        <v>352687420455.40802</v>
      </c>
      <c r="I16" s="3">
        <v>0</v>
      </c>
      <c r="K16" s="3">
        <v>0</v>
      </c>
      <c r="M16" s="3">
        <v>0</v>
      </c>
      <c r="O16" s="3">
        <v>0</v>
      </c>
      <c r="Q16" s="3">
        <v>18653968</v>
      </c>
      <c r="S16" s="3">
        <v>15280</v>
      </c>
      <c r="U16" s="3">
        <v>194725201270</v>
      </c>
      <c r="W16" s="3">
        <v>283336686885.31201</v>
      </c>
      <c r="Y16" s="7">
        <v>1.1588196521370704E-2</v>
      </c>
    </row>
    <row r="17" spans="1:25" x14ac:dyDescent="0.5">
      <c r="A17" s="1" t="s">
        <v>23</v>
      </c>
      <c r="C17" s="3">
        <v>9437123</v>
      </c>
      <c r="E17" s="3">
        <v>198072152816</v>
      </c>
      <c r="G17" s="3">
        <v>331148315770.69501</v>
      </c>
      <c r="I17" s="3">
        <v>0</v>
      </c>
      <c r="K17" s="3">
        <v>0</v>
      </c>
      <c r="M17" s="3">
        <v>0</v>
      </c>
      <c r="O17" s="3">
        <v>0</v>
      </c>
      <c r="Q17" s="3">
        <v>9437123</v>
      </c>
      <c r="S17" s="3">
        <v>29890</v>
      </c>
      <c r="U17" s="3">
        <v>198072152816</v>
      </c>
      <c r="W17" s="3">
        <v>280397256611.50299</v>
      </c>
      <c r="Y17" s="7">
        <v>1.1467976665452245E-2</v>
      </c>
    </row>
    <row r="18" spans="1:25" x14ac:dyDescent="0.5">
      <c r="A18" s="1" t="s">
        <v>24</v>
      </c>
      <c r="C18" s="3">
        <v>2900000</v>
      </c>
      <c r="E18" s="3">
        <v>39185548198</v>
      </c>
      <c r="G18" s="3">
        <v>96860232000</v>
      </c>
      <c r="I18" s="3">
        <v>0</v>
      </c>
      <c r="K18" s="3">
        <v>0</v>
      </c>
      <c r="M18" s="3">
        <v>-2900000</v>
      </c>
      <c r="O18" s="3">
        <v>99144595900</v>
      </c>
      <c r="Q18" s="3">
        <v>0</v>
      </c>
      <c r="S18" s="3">
        <v>0</v>
      </c>
      <c r="U18" s="3">
        <v>0</v>
      </c>
      <c r="W18" s="3">
        <v>0</v>
      </c>
      <c r="Y18" s="7">
        <v>0</v>
      </c>
    </row>
    <row r="19" spans="1:25" x14ac:dyDescent="0.5">
      <c r="A19" s="1" t="s">
        <v>25</v>
      </c>
      <c r="C19" s="3">
        <v>45038280</v>
      </c>
      <c r="E19" s="3">
        <v>207267191427</v>
      </c>
      <c r="G19" s="3">
        <v>540377547964.38</v>
      </c>
      <c r="I19" s="3">
        <v>0</v>
      </c>
      <c r="K19" s="3">
        <v>0</v>
      </c>
      <c r="M19" s="3">
        <v>-7602861</v>
      </c>
      <c r="O19" s="3">
        <v>85342600035</v>
      </c>
      <c r="Q19" s="3">
        <v>37435419</v>
      </c>
      <c r="S19" s="3">
        <v>11220</v>
      </c>
      <c r="U19" s="3">
        <v>172278651764</v>
      </c>
      <c r="W19" s="3">
        <v>417526250042.979</v>
      </c>
      <c r="Y19" s="7">
        <v>1.7076419900002093E-2</v>
      </c>
    </row>
    <row r="20" spans="1:25" x14ac:dyDescent="0.5">
      <c r="A20" s="1" t="s">
        <v>26</v>
      </c>
      <c r="C20" s="3">
        <v>5493573</v>
      </c>
      <c r="E20" s="3">
        <v>219927742065</v>
      </c>
      <c r="G20" s="3">
        <v>222804158618.51999</v>
      </c>
      <c r="I20" s="3">
        <v>0</v>
      </c>
      <c r="K20" s="3">
        <v>0</v>
      </c>
      <c r="M20" s="3">
        <v>0</v>
      </c>
      <c r="O20" s="3">
        <v>0</v>
      </c>
      <c r="Q20" s="3">
        <v>5493573</v>
      </c>
      <c r="S20" s="3">
        <v>35200</v>
      </c>
      <c r="U20" s="3">
        <v>219927742065</v>
      </c>
      <c r="W20" s="3">
        <v>192223195670.88</v>
      </c>
      <c r="Y20" s="7">
        <v>7.8617428328358312E-3</v>
      </c>
    </row>
    <row r="21" spans="1:25" x14ac:dyDescent="0.5">
      <c r="A21" s="1" t="s">
        <v>27</v>
      </c>
      <c r="C21" s="3">
        <v>81556082</v>
      </c>
      <c r="E21" s="3">
        <v>393107754581</v>
      </c>
      <c r="G21" s="3">
        <v>511556895099.35101</v>
      </c>
      <c r="I21" s="3">
        <v>0</v>
      </c>
      <c r="K21" s="3">
        <v>0</v>
      </c>
      <c r="M21" s="3">
        <v>-18377619</v>
      </c>
      <c r="O21" s="3">
        <v>119105104037</v>
      </c>
      <c r="Q21" s="3">
        <v>63178463</v>
      </c>
      <c r="S21" s="3">
        <v>5700</v>
      </c>
      <c r="U21" s="3">
        <v>304525954705</v>
      </c>
      <c r="W21" s="3">
        <v>357974541527.35498</v>
      </c>
      <c r="Y21" s="7">
        <v>1.4640812605201715E-2</v>
      </c>
    </row>
    <row r="22" spans="1:25" x14ac:dyDescent="0.5">
      <c r="A22" s="1" t="s">
        <v>28</v>
      </c>
      <c r="C22" s="3">
        <v>22780170</v>
      </c>
      <c r="E22" s="3">
        <v>539162409187</v>
      </c>
      <c r="G22" s="3">
        <v>1234358671653.1399</v>
      </c>
      <c r="I22" s="3">
        <v>0</v>
      </c>
      <c r="K22" s="3">
        <v>0</v>
      </c>
      <c r="M22" s="3">
        <v>0</v>
      </c>
      <c r="O22" s="3">
        <v>0</v>
      </c>
      <c r="Q22" s="3">
        <v>22780170</v>
      </c>
      <c r="S22" s="3">
        <v>26740</v>
      </c>
      <c r="U22" s="3">
        <v>241042817071</v>
      </c>
      <c r="W22" s="3">
        <v>605517352412.48999</v>
      </c>
      <c r="Y22" s="7">
        <v>2.4765074209031998E-2</v>
      </c>
    </row>
    <row r="23" spans="1:25" x14ac:dyDescent="0.5">
      <c r="A23" s="1" t="s">
        <v>29</v>
      </c>
      <c r="C23" s="3">
        <v>3267240</v>
      </c>
      <c r="E23" s="3">
        <v>29960830442</v>
      </c>
      <c r="G23" s="3">
        <v>51445150764.480003</v>
      </c>
      <c r="I23" s="3">
        <v>0</v>
      </c>
      <c r="K23" s="3">
        <v>0</v>
      </c>
      <c r="M23" s="3">
        <v>0</v>
      </c>
      <c r="O23" s="3">
        <v>0</v>
      </c>
      <c r="Q23" s="3">
        <v>3267240</v>
      </c>
      <c r="S23" s="3">
        <v>19050</v>
      </c>
      <c r="U23" s="3">
        <v>29960830442</v>
      </c>
      <c r="W23" s="3">
        <v>61870588514.099998</v>
      </c>
      <c r="Y23" s="7">
        <v>2.5304472444984284E-3</v>
      </c>
    </row>
    <row r="24" spans="1:25" x14ac:dyDescent="0.5">
      <c r="A24" s="1" t="s">
        <v>30</v>
      </c>
      <c r="C24" s="3">
        <v>3709796</v>
      </c>
      <c r="E24" s="3">
        <v>46470874483</v>
      </c>
      <c r="G24" s="3">
        <v>64350761355.809998</v>
      </c>
      <c r="I24" s="3">
        <v>0</v>
      </c>
      <c r="K24" s="3">
        <v>0</v>
      </c>
      <c r="M24" s="3">
        <v>-3709796</v>
      </c>
      <c r="O24" s="3">
        <v>62738103831</v>
      </c>
      <c r="Q24" s="3">
        <v>0</v>
      </c>
      <c r="S24" s="3">
        <v>0</v>
      </c>
      <c r="U24" s="3">
        <v>0</v>
      </c>
      <c r="W24" s="3">
        <v>0</v>
      </c>
      <c r="Y24" s="7">
        <v>0</v>
      </c>
    </row>
    <row r="25" spans="1:25" x14ac:dyDescent="0.5">
      <c r="A25" s="1" t="s">
        <v>31</v>
      </c>
      <c r="C25" s="3">
        <v>10428718</v>
      </c>
      <c r="E25" s="3">
        <v>247010359791</v>
      </c>
      <c r="G25" s="3">
        <v>281455012522.48499</v>
      </c>
      <c r="I25" s="3">
        <v>0</v>
      </c>
      <c r="K25" s="3">
        <v>0</v>
      </c>
      <c r="M25" s="3">
        <v>0</v>
      </c>
      <c r="O25" s="3">
        <v>0</v>
      </c>
      <c r="Q25" s="3">
        <v>10428718</v>
      </c>
      <c r="S25" s="3">
        <v>22400</v>
      </c>
      <c r="U25" s="3">
        <v>247010359791</v>
      </c>
      <c r="W25" s="3">
        <v>232213343664.95999</v>
      </c>
      <c r="Y25" s="7">
        <v>9.49730121734421E-3</v>
      </c>
    </row>
    <row r="26" spans="1:25" x14ac:dyDescent="0.5">
      <c r="A26" s="1" t="s">
        <v>32</v>
      </c>
      <c r="C26" s="3">
        <v>1875216</v>
      </c>
      <c r="E26" s="3">
        <v>14144239615</v>
      </c>
      <c r="G26" s="3">
        <v>11724927743.591999</v>
      </c>
      <c r="I26" s="3">
        <v>0</v>
      </c>
      <c r="K26" s="3">
        <v>0</v>
      </c>
      <c r="M26" s="3">
        <v>0</v>
      </c>
      <c r="O26" s="3">
        <v>0</v>
      </c>
      <c r="Q26" s="3">
        <v>1875216</v>
      </c>
      <c r="S26" s="3">
        <v>7340</v>
      </c>
      <c r="U26" s="3">
        <v>14144239615</v>
      </c>
      <c r="W26" s="3">
        <v>13682189131.632</v>
      </c>
      <c r="Y26" s="7">
        <v>5.5958830549921704E-4</v>
      </c>
    </row>
    <row r="27" spans="1:25" x14ac:dyDescent="0.5">
      <c r="A27" s="1" t="s">
        <v>33</v>
      </c>
      <c r="C27" s="3">
        <v>280000000</v>
      </c>
      <c r="E27" s="3">
        <v>264215428919</v>
      </c>
      <c r="G27" s="3">
        <v>390224268000</v>
      </c>
      <c r="I27" s="3">
        <v>0</v>
      </c>
      <c r="K27" s="3">
        <v>0</v>
      </c>
      <c r="M27" s="3">
        <v>0</v>
      </c>
      <c r="O27" s="3">
        <v>0</v>
      </c>
      <c r="Q27" s="3">
        <v>280000000</v>
      </c>
      <c r="S27" s="3">
        <v>1316</v>
      </c>
      <c r="U27" s="3">
        <v>264215428919</v>
      </c>
      <c r="W27" s="3">
        <v>366287544000</v>
      </c>
      <c r="Y27" s="7">
        <v>1.4980806368080166E-2</v>
      </c>
    </row>
    <row r="28" spans="1:25" x14ac:dyDescent="0.5">
      <c r="A28" s="1" t="s">
        <v>34</v>
      </c>
      <c r="C28" s="3">
        <v>8898275</v>
      </c>
      <c r="E28" s="3">
        <v>110119646617</v>
      </c>
      <c r="G28" s="3">
        <v>279158623123.95001</v>
      </c>
      <c r="I28" s="3">
        <v>0</v>
      </c>
      <c r="K28" s="3">
        <v>0</v>
      </c>
      <c r="M28" s="3">
        <v>0</v>
      </c>
      <c r="O28" s="3">
        <v>0</v>
      </c>
      <c r="Q28" s="3">
        <v>8898275</v>
      </c>
      <c r="S28" s="3">
        <v>34530</v>
      </c>
      <c r="U28" s="3">
        <v>110119646617</v>
      </c>
      <c r="W28" s="3">
        <v>305429254007.28699</v>
      </c>
      <c r="Y28" s="7">
        <v>1.2491761154265021E-2</v>
      </c>
    </row>
    <row r="29" spans="1:25" x14ac:dyDescent="0.5">
      <c r="A29" s="1" t="s">
        <v>35</v>
      </c>
      <c r="C29" s="3">
        <v>10300051</v>
      </c>
      <c r="E29" s="3">
        <v>97963339712</v>
      </c>
      <c r="G29" s="3">
        <v>95527683948.811493</v>
      </c>
      <c r="I29" s="3">
        <v>13382001</v>
      </c>
      <c r="K29" s="3">
        <v>125534484337</v>
      </c>
      <c r="M29" s="3">
        <v>0</v>
      </c>
      <c r="O29" s="3">
        <v>0</v>
      </c>
      <c r="Q29" s="3">
        <v>23682052</v>
      </c>
      <c r="S29" s="3">
        <v>8450</v>
      </c>
      <c r="U29" s="3">
        <v>223497824049</v>
      </c>
      <c r="W29" s="3">
        <v>198922665030.57001</v>
      </c>
      <c r="Y29" s="7">
        <v>8.1357446515992939E-3</v>
      </c>
    </row>
    <row r="30" spans="1:25" x14ac:dyDescent="0.5">
      <c r="A30" s="1" t="s">
        <v>36</v>
      </c>
      <c r="C30" s="3">
        <v>5250000</v>
      </c>
      <c r="E30" s="3">
        <v>52547670000</v>
      </c>
      <c r="G30" s="3">
        <v>70714231875</v>
      </c>
      <c r="I30" s="3">
        <v>0</v>
      </c>
      <c r="K30" s="3">
        <v>0</v>
      </c>
      <c r="M30" s="3">
        <v>-5250000</v>
      </c>
      <c r="O30" s="3">
        <v>66218846085</v>
      </c>
      <c r="Q30" s="3">
        <v>0</v>
      </c>
      <c r="S30" s="3">
        <v>0</v>
      </c>
      <c r="U30" s="3">
        <v>0</v>
      </c>
      <c r="W30" s="3">
        <v>0</v>
      </c>
      <c r="Y30" s="7">
        <v>0</v>
      </c>
    </row>
    <row r="31" spans="1:25" x14ac:dyDescent="0.5">
      <c r="A31" s="1" t="s">
        <v>37</v>
      </c>
      <c r="C31" s="3">
        <v>61944503</v>
      </c>
      <c r="E31" s="3">
        <v>284114957089</v>
      </c>
      <c r="G31" s="3">
        <v>517237838940.06</v>
      </c>
      <c r="I31" s="3">
        <v>0</v>
      </c>
      <c r="K31" s="3">
        <v>0</v>
      </c>
      <c r="M31" s="3">
        <v>0</v>
      </c>
      <c r="O31" s="3">
        <v>0</v>
      </c>
      <c r="Q31" s="3">
        <v>61944503</v>
      </c>
      <c r="S31" s="3">
        <v>7460</v>
      </c>
      <c r="U31" s="3">
        <v>284114957089</v>
      </c>
      <c r="W31" s="3">
        <v>459356461725.33899</v>
      </c>
      <c r="Y31" s="7">
        <v>1.8787235110112648E-2</v>
      </c>
    </row>
    <row r="32" spans="1:25" x14ac:dyDescent="0.5">
      <c r="A32" s="1" t="s">
        <v>38</v>
      </c>
      <c r="C32" s="3">
        <v>261693377</v>
      </c>
      <c r="E32" s="3">
        <v>1181295821443</v>
      </c>
      <c r="G32" s="3">
        <v>1537405541314.48</v>
      </c>
      <c r="I32" s="3">
        <v>0</v>
      </c>
      <c r="K32" s="3">
        <v>0</v>
      </c>
      <c r="M32" s="3">
        <v>0</v>
      </c>
      <c r="O32" s="3">
        <v>0</v>
      </c>
      <c r="Q32" s="3">
        <v>261693377</v>
      </c>
      <c r="S32" s="3">
        <v>5360</v>
      </c>
      <c r="U32" s="3">
        <v>1181295821443</v>
      </c>
      <c r="W32" s="3">
        <v>1394330575540.72</v>
      </c>
      <c r="Y32" s="7">
        <v>5.7026772292506078E-2</v>
      </c>
    </row>
    <row r="33" spans="1:25" x14ac:dyDescent="0.5">
      <c r="A33" s="1" t="s">
        <v>39</v>
      </c>
      <c r="C33" s="3">
        <v>35273977</v>
      </c>
      <c r="E33" s="3">
        <v>148601447270</v>
      </c>
      <c r="G33" s="3">
        <v>767202438790.27795</v>
      </c>
      <c r="I33" s="3">
        <v>0</v>
      </c>
      <c r="K33" s="3">
        <v>0</v>
      </c>
      <c r="M33" s="3">
        <v>0</v>
      </c>
      <c r="O33" s="3">
        <v>0</v>
      </c>
      <c r="Q33" s="3">
        <v>35273977</v>
      </c>
      <c r="S33" s="3">
        <v>19100</v>
      </c>
      <c r="U33" s="3">
        <v>148601447270</v>
      </c>
      <c r="W33" s="3">
        <v>669724249583.83496</v>
      </c>
      <c r="Y33" s="7">
        <v>2.7391074218519496E-2</v>
      </c>
    </row>
    <row r="34" spans="1:25" x14ac:dyDescent="0.5">
      <c r="A34" s="1" t="s">
        <v>40</v>
      </c>
      <c r="C34" s="3">
        <v>66410148</v>
      </c>
      <c r="E34" s="3">
        <v>844747002266</v>
      </c>
      <c r="G34" s="3">
        <v>1587660933246.5701</v>
      </c>
      <c r="I34" s="3">
        <v>0</v>
      </c>
      <c r="K34" s="3">
        <v>0</v>
      </c>
      <c r="M34" s="3">
        <v>0</v>
      </c>
      <c r="O34" s="3">
        <v>0</v>
      </c>
      <c r="Q34" s="3">
        <v>66410148</v>
      </c>
      <c r="S34" s="3">
        <v>21640</v>
      </c>
      <c r="U34" s="3">
        <v>844747002266</v>
      </c>
      <c r="W34" s="3">
        <v>1428564764883.8201</v>
      </c>
      <c r="Y34" s="7">
        <v>5.8426917533910126E-2</v>
      </c>
    </row>
    <row r="35" spans="1:25" x14ac:dyDescent="0.5">
      <c r="A35" s="1" t="s">
        <v>41</v>
      </c>
      <c r="C35" s="3">
        <v>10156472</v>
      </c>
      <c r="E35" s="3">
        <v>240697795239</v>
      </c>
      <c r="G35" s="3">
        <v>612728727780.20398</v>
      </c>
      <c r="I35" s="3">
        <v>0</v>
      </c>
      <c r="K35" s="3">
        <v>0</v>
      </c>
      <c r="M35" s="3">
        <v>0</v>
      </c>
      <c r="O35" s="3">
        <v>0</v>
      </c>
      <c r="Q35" s="3">
        <v>10156472</v>
      </c>
      <c r="S35" s="3">
        <v>57430</v>
      </c>
      <c r="U35" s="3">
        <v>240697795239</v>
      </c>
      <c r="W35" s="3">
        <v>579815634147.58801</v>
      </c>
      <c r="Y35" s="7">
        <v>2.3713898784258485E-2</v>
      </c>
    </row>
    <row r="36" spans="1:25" x14ac:dyDescent="0.5">
      <c r="A36" s="1" t="s">
        <v>42</v>
      </c>
      <c r="C36" s="3">
        <v>1975806</v>
      </c>
      <c r="E36" s="3">
        <v>119320395820</v>
      </c>
      <c r="G36" s="3">
        <v>251594799145.82999</v>
      </c>
      <c r="I36" s="3">
        <v>0</v>
      </c>
      <c r="K36" s="3">
        <v>0</v>
      </c>
      <c r="M36" s="3">
        <v>0</v>
      </c>
      <c r="O36" s="3">
        <v>0</v>
      </c>
      <c r="Q36" s="3">
        <v>1975806</v>
      </c>
      <c r="S36" s="3">
        <v>146450</v>
      </c>
      <c r="U36" s="3">
        <v>119320395820</v>
      </c>
      <c r="W36" s="3">
        <v>287635115807.23499</v>
      </c>
      <c r="Y36" s="7">
        <v>1.1763998107914099E-2</v>
      </c>
    </row>
    <row r="37" spans="1:25" x14ac:dyDescent="0.5">
      <c r="A37" s="1" t="s">
        <v>43</v>
      </c>
      <c r="C37" s="3">
        <v>4785428</v>
      </c>
      <c r="E37" s="3">
        <v>234173650820</v>
      </c>
      <c r="G37" s="3">
        <v>426223141424.64001</v>
      </c>
      <c r="I37" s="3">
        <v>0</v>
      </c>
      <c r="K37" s="3">
        <v>0</v>
      </c>
      <c r="M37" s="3">
        <v>0</v>
      </c>
      <c r="O37" s="3">
        <v>0</v>
      </c>
      <c r="Q37" s="3">
        <v>4785428</v>
      </c>
      <c r="S37" s="3">
        <v>99040</v>
      </c>
      <c r="U37" s="3">
        <v>234173650820</v>
      </c>
      <c r="W37" s="3">
        <v>471128793824.73602</v>
      </c>
      <c r="Y37" s="7">
        <v>1.9268712109728563E-2</v>
      </c>
    </row>
    <row r="38" spans="1:25" x14ac:dyDescent="0.5">
      <c r="A38" s="1" t="s">
        <v>44</v>
      </c>
      <c r="C38" s="3">
        <v>1185372</v>
      </c>
      <c r="E38" s="3">
        <v>62146973469</v>
      </c>
      <c r="G38" s="3">
        <v>61154757999.540001</v>
      </c>
      <c r="I38" s="3">
        <v>0</v>
      </c>
      <c r="K38" s="3">
        <v>0</v>
      </c>
      <c r="M38" s="3">
        <v>0</v>
      </c>
      <c r="O38" s="3">
        <v>0</v>
      </c>
      <c r="Q38" s="3">
        <v>1185372</v>
      </c>
      <c r="S38" s="3">
        <v>49950</v>
      </c>
      <c r="U38" s="3">
        <v>62146973469</v>
      </c>
      <c r="W38" s="3">
        <v>58857035878.169998</v>
      </c>
      <c r="Y38" s="7">
        <v>2.4071958556417957E-3</v>
      </c>
    </row>
    <row r="39" spans="1:25" x14ac:dyDescent="0.5">
      <c r="A39" s="1" t="s">
        <v>45</v>
      </c>
      <c r="C39" s="3">
        <v>33547503</v>
      </c>
      <c r="E39" s="3">
        <v>334768409284</v>
      </c>
      <c r="G39" s="3">
        <v>544904610135.83099</v>
      </c>
      <c r="I39" s="3">
        <v>0</v>
      </c>
      <c r="K39" s="3">
        <v>0</v>
      </c>
      <c r="M39" s="3">
        <v>0</v>
      </c>
      <c r="O39" s="3">
        <v>0</v>
      </c>
      <c r="Q39" s="3">
        <v>33547503</v>
      </c>
      <c r="S39" s="3">
        <v>17260</v>
      </c>
      <c r="U39" s="3">
        <v>334768409284</v>
      </c>
      <c r="W39" s="3">
        <v>575584673864.40906</v>
      </c>
      <c r="Y39" s="7">
        <v>2.3540856599800961E-2</v>
      </c>
    </row>
    <row r="40" spans="1:25" x14ac:dyDescent="0.5">
      <c r="A40" s="1" t="s">
        <v>46</v>
      </c>
      <c r="C40" s="3">
        <v>19633704</v>
      </c>
      <c r="E40" s="3">
        <v>386081500613</v>
      </c>
      <c r="G40" s="3">
        <v>442838085734.62799</v>
      </c>
      <c r="I40" s="3">
        <v>0</v>
      </c>
      <c r="K40" s="3">
        <v>0</v>
      </c>
      <c r="M40" s="3">
        <v>0</v>
      </c>
      <c r="O40" s="3">
        <v>0</v>
      </c>
      <c r="Q40" s="3">
        <v>19633704</v>
      </c>
      <c r="S40" s="3">
        <v>24460</v>
      </c>
      <c r="U40" s="3">
        <v>386081500613</v>
      </c>
      <c r="W40" s="3">
        <v>477382969460.95203</v>
      </c>
      <c r="Y40" s="7">
        <v>1.9524501845778437E-2</v>
      </c>
    </row>
    <row r="41" spans="1:25" x14ac:dyDescent="0.5">
      <c r="A41" s="1" t="s">
        <v>47</v>
      </c>
      <c r="C41" s="3">
        <v>15205383</v>
      </c>
      <c r="E41" s="3">
        <v>112307245197</v>
      </c>
      <c r="G41" s="3">
        <v>172914581509.95599</v>
      </c>
      <c r="I41" s="3">
        <v>0</v>
      </c>
      <c r="K41" s="3">
        <v>0</v>
      </c>
      <c r="M41" s="3">
        <v>0</v>
      </c>
      <c r="O41" s="3">
        <v>0</v>
      </c>
      <c r="Q41" s="3">
        <v>15205383</v>
      </c>
      <c r="S41" s="3">
        <v>11070</v>
      </c>
      <c r="U41" s="3">
        <v>112307245197</v>
      </c>
      <c r="W41" s="3">
        <v>167322064450.63</v>
      </c>
      <c r="Y41" s="7">
        <v>6.8433106440614266E-3</v>
      </c>
    </row>
    <row r="42" spans="1:25" x14ac:dyDescent="0.5">
      <c r="A42" s="1" t="s">
        <v>48</v>
      </c>
      <c r="C42" s="3">
        <v>6011012</v>
      </c>
      <c r="E42" s="3">
        <v>39117897864</v>
      </c>
      <c r="G42" s="3">
        <v>80367065137.169998</v>
      </c>
      <c r="I42" s="3">
        <v>0</v>
      </c>
      <c r="K42" s="3">
        <v>0</v>
      </c>
      <c r="M42" s="3">
        <v>-2319007</v>
      </c>
      <c r="O42" s="3">
        <v>32074440164</v>
      </c>
      <c r="Q42" s="3">
        <v>3692005</v>
      </c>
      <c r="S42" s="3">
        <v>13880</v>
      </c>
      <c r="U42" s="3">
        <v>24026482482</v>
      </c>
      <c r="W42" s="3">
        <v>50940121475.07</v>
      </c>
      <c r="Y42" s="7">
        <v>2.0834017118106147E-3</v>
      </c>
    </row>
    <row r="43" spans="1:25" x14ac:dyDescent="0.5">
      <c r="A43" s="1" t="s">
        <v>49</v>
      </c>
      <c r="C43" s="3">
        <v>7691309</v>
      </c>
      <c r="E43" s="3">
        <v>367179685244</v>
      </c>
      <c r="G43" s="3">
        <v>606062408546.64099</v>
      </c>
      <c r="I43" s="3">
        <v>0</v>
      </c>
      <c r="K43" s="3">
        <v>0</v>
      </c>
      <c r="M43" s="3">
        <v>0</v>
      </c>
      <c r="O43" s="3">
        <v>0</v>
      </c>
      <c r="Q43" s="3">
        <v>7691309</v>
      </c>
      <c r="S43" s="3">
        <v>69990</v>
      </c>
      <c r="U43" s="3">
        <v>367179685244</v>
      </c>
      <c r="W43" s="3">
        <v>535111744344.38501</v>
      </c>
      <c r="Y43" s="7">
        <v>2.1885552917706778E-2</v>
      </c>
    </row>
    <row r="44" spans="1:25" x14ac:dyDescent="0.5">
      <c r="A44" s="1" t="s">
        <v>50</v>
      </c>
      <c r="C44" s="3">
        <v>4511276</v>
      </c>
      <c r="E44" s="3">
        <v>272297529410</v>
      </c>
      <c r="G44" s="3">
        <v>283416222972.96002</v>
      </c>
      <c r="I44" s="3">
        <v>0</v>
      </c>
      <c r="K44" s="3">
        <v>0</v>
      </c>
      <c r="M44" s="3">
        <v>0</v>
      </c>
      <c r="O44" s="3">
        <v>0</v>
      </c>
      <c r="Q44" s="3">
        <v>4511276</v>
      </c>
      <c r="S44" s="3">
        <v>48850</v>
      </c>
      <c r="U44" s="3">
        <v>272297529410</v>
      </c>
      <c r="W44" s="3">
        <v>219064596396.03</v>
      </c>
      <c r="Y44" s="7">
        <v>8.9595301682182174E-3</v>
      </c>
    </row>
    <row r="45" spans="1:25" x14ac:dyDescent="0.5">
      <c r="A45" s="1" t="s">
        <v>51</v>
      </c>
      <c r="C45" s="3">
        <v>21245751</v>
      </c>
      <c r="E45" s="3">
        <v>65386314245</v>
      </c>
      <c r="G45" s="3">
        <v>140865989672.939</v>
      </c>
      <c r="I45" s="3">
        <v>0</v>
      </c>
      <c r="K45" s="3">
        <v>0</v>
      </c>
      <c r="M45" s="3">
        <v>-2000000</v>
      </c>
      <c r="O45" s="3">
        <v>13339131405</v>
      </c>
      <c r="Q45" s="3">
        <v>19245751</v>
      </c>
      <c r="S45" s="3">
        <v>7570</v>
      </c>
      <c r="U45" s="3">
        <v>59231077442</v>
      </c>
      <c r="W45" s="3">
        <v>144823477576.33301</v>
      </c>
      <c r="Y45" s="7">
        <v>5.9231401958976925E-3</v>
      </c>
    </row>
    <row r="46" spans="1:25" x14ac:dyDescent="0.5">
      <c r="A46" s="1" t="s">
        <v>52</v>
      </c>
      <c r="C46" s="3">
        <v>3074557</v>
      </c>
      <c r="E46" s="3">
        <v>151776645410</v>
      </c>
      <c r="G46" s="3">
        <v>243431378682.952</v>
      </c>
      <c r="I46" s="3">
        <v>0</v>
      </c>
      <c r="K46" s="3">
        <v>0</v>
      </c>
      <c r="M46" s="3">
        <v>0</v>
      </c>
      <c r="O46" s="3">
        <v>0</v>
      </c>
      <c r="Q46" s="3">
        <v>3074557</v>
      </c>
      <c r="S46" s="3">
        <v>68720</v>
      </c>
      <c r="U46" s="3">
        <v>151776645410</v>
      </c>
      <c r="W46" s="3">
        <v>210026419875.612</v>
      </c>
      <c r="Y46" s="7">
        <v>8.5898774879924582E-3</v>
      </c>
    </row>
    <row r="47" spans="1:25" x14ac:dyDescent="0.5">
      <c r="A47" s="1" t="s">
        <v>53</v>
      </c>
      <c r="C47" s="3">
        <v>11465714</v>
      </c>
      <c r="E47" s="3">
        <v>155697172681</v>
      </c>
      <c r="G47" s="3">
        <v>214614793222.01099</v>
      </c>
      <c r="I47" s="3">
        <v>0</v>
      </c>
      <c r="K47" s="3">
        <v>0</v>
      </c>
      <c r="M47" s="3">
        <v>0</v>
      </c>
      <c r="O47" s="3">
        <v>0</v>
      </c>
      <c r="Q47" s="3">
        <v>11465714</v>
      </c>
      <c r="S47" s="3">
        <v>16230</v>
      </c>
      <c r="U47" s="3">
        <v>155697172681</v>
      </c>
      <c r="W47" s="3">
        <v>184981311417.591</v>
      </c>
      <c r="Y47" s="7">
        <v>7.5655567694119233E-3</v>
      </c>
    </row>
    <row r="48" spans="1:25" x14ac:dyDescent="0.5">
      <c r="A48" s="1" t="s">
        <v>54</v>
      </c>
      <c r="C48" s="3">
        <v>29660529</v>
      </c>
      <c r="E48" s="3">
        <v>504271217860</v>
      </c>
      <c r="G48" s="3">
        <v>571106026271.95703</v>
      </c>
      <c r="I48" s="3">
        <v>0</v>
      </c>
      <c r="K48" s="3">
        <v>0</v>
      </c>
      <c r="M48" s="3">
        <v>0</v>
      </c>
      <c r="O48" s="3">
        <v>0</v>
      </c>
      <c r="Q48" s="3">
        <v>29660529</v>
      </c>
      <c r="S48" s="3">
        <v>18290</v>
      </c>
      <c r="U48" s="3">
        <v>504271217860</v>
      </c>
      <c r="W48" s="3">
        <v>539263253511.31</v>
      </c>
      <c r="Y48" s="7">
        <v>2.2055345628334722E-2</v>
      </c>
    </row>
    <row r="49" spans="1:25" x14ac:dyDescent="0.5">
      <c r="A49" s="1" t="s">
        <v>55</v>
      </c>
      <c r="C49" s="3">
        <v>289888025</v>
      </c>
      <c r="E49" s="3">
        <v>912145709642</v>
      </c>
      <c r="G49" s="3">
        <v>1855770951658.05</v>
      </c>
      <c r="I49" s="3">
        <v>0</v>
      </c>
      <c r="K49" s="3">
        <v>0</v>
      </c>
      <c r="M49" s="3">
        <v>0</v>
      </c>
      <c r="O49" s="3">
        <v>0</v>
      </c>
      <c r="Q49" s="3">
        <v>289888025</v>
      </c>
      <c r="S49" s="3">
        <v>5660</v>
      </c>
      <c r="U49" s="3">
        <v>912145709642</v>
      </c>
      <c r="W49" s="3">
        <v>1631003662482.0701</v>
      </c>
      <c r="Y49" s="7">
        <v>6.6706472697508568E-2</v>
      </c>
    </row>
    <row r="50" spans="1:25" x14ac:dyDescent="0.5">
      <c r="A50" s="1" t="s">
        <v>56</v>
      </c>
      <c r="C50" s="3">
        <v>7999000</v>
      </c>
      <c r="E50" s="3">
        <v>95301566497</v>
      </c>
      <c r="G50" s="3">
        <v>115772470632</v>
      </c>
      <c r="I50" s="3">
        <v>0</v>
      </c>
      <c r="K50" s="3">
        <v>0</v>
      </c>
      <c r="M50" s="3">
        <v>-5068333</v>
      </c>
      <c r="O50" s="3">
        <v>67440117658</v>
      </c>
      <c r="Q50" s="3">
        <v>2930667</v>
      </c>
      <c r="S50" s="3">
        <v>13450</v>
      </c>
      <c r="U50" s="3">
        <v>34916509064</v>
      </c>
      <c r="W50" s="3">
        <v>39182937196.657501</v>
      </c>
      <c r="Y50" s="7">
        <v>1.6025442434257932E-3</v>
      </c>
    </row>
    <row r="51" spans="1:25" x14ac:dyDescent="0.5">
      <c r="A51" s="1" t="s">
        <v>57</v>
      </c>
      <c r="C51" s="3">
        <v>29800000</v>
      </c>
      <c r="E51" s="3">
        <v>50069057514</v>
      </c>
      <c r="G51" s="3">
        <v>74323329210</v>
      </c>
      <c r="I51" s="3">
        <v>0</v>
      </c>
      <c r="K51" s="3">
        <v>0</v>
      </c>
      <c r="M51" s="3">
        <v>0</v>
      </c>
      <c r="O51" s="3">
        <v>0</v>
      </c>
      <c r="Q51" s="3">
        <v>29800000</v>
      </c>
      <c r="S51" s="3">
        <v>2331</v>
      </c>
      <c r="U51" s="3">
        <v>50069057514</v>
      </c>
      <c r="W51" s="3">
        <v>69050490390</v>
      </c>
      <c r="Y51" s="7">
        <v>2.8240982886209485E-3</v>
      </c>
    </row>
    <row r="52" spans="1:25" x14ac:dyDescent="0.5">
      <c r="A52" s="1" t="s">
        <v>58</v>
      </c>
      <c r="C52" s="3">
        <v>47100791</v>
      </c>
      <c r="E52" s="3">
        <v>1007939408723</v>
      </c>
      <c r="G52" s="3">
        <v>1849411381095.23</v>
      </c>
      <c r="I52" s="3">
        <v>0</v>
      </c>
      <c r="K52" s="3">
        <v>0</v>
      </c>
      <c r="M52" s="3">
        <v>0</v>
      </c>
      <c r="O52" s="3">
        <v>0</v>
      </c>
      <c r="Q52" s="3">
        <v>47100791</v>
      </c>
      <c r="S52" s="3">
        <v>34890</v>
      </c>
      <c r="U52" s="3">
        <v>1007939408723</v>
      </c>
      <c r="W52" s="3">
        <v>1633568685731.96</v>
      </c>
      <c r="Y52" s="7">
        <v>6.6811379668181389E-2</v>
      </c>
    </row>
    <row r="53" spans="1:25" x14ac:dyDescent="0.5">
      <c r="A53" s="1" t="s">
        <v>59</v>
      </c>
      <c r="C53" s="3">
        <v>28325252</v>
      </c>
      <c r="E53" s="3">
        <v>366803055258</v>
      </c>
      <c r="G53" s="3">
        <v>224690599669.78799</v>
      </c>
      <c r="I53" s="3">
        <v>0</v>
      </c>
      <c r="K53" s="3">
        <v>0</v>
      </c>
      <c r="M53" s="3">
        <v>0</v>
      </c>
      <c r="O53" s="3">
        <v>0</v>
      </c>
      <c r="Q53" s="3">
        <v>28325252</v>
      </c>
      <c r="S53" s="3">
        <v>7870</v>
      </c>
      <c r="U53" s="3">
        <v>366803055258</v>
      </c>
      <c r="W53" s="3">
        <v>221593360827.22198</v>
      </c>
      <c r="Y53" s="7">
        <v>9.0629541882667284E-3</v>
      </c>
    </row>
    <row r="54" spans="1:25" x14ac:dyDescent="0.5">
      <c r="A54" s="1" t="s">
        <v>60</v>
      </c>
      <c r="C54" s="3">
        <v>11589687</v>
      </c>
      <c r="E54" s="3">
        <v>150068256910</v>
      </c>
      <c r="G54" s="3">
        <v>448501955146.28601</v>
      </c>
      <c r="I54" s="3">
        <v>0</v>
      </c>
      <c r="K54" s="3">
        <v>0</v>
      </c>
      <c r="M54" s="3">
        <v>0</v>
      </c>
      <c r="O54" s="3">
        <v>0</v>
      </c>
      <c r="Q54" s="3">
        <v>11589687</v>
      </c>
      <c r="S54" s="3">
        <v>34010</v>
      </c>
      <c r="U54" s="3">
        <v>150068256910</v>
      </c>
      <c r="W54" s="3">
        <v>391819971603.52301</v>
      </c>
      <c r="Y54" s="7">
        <v>1.602505796849878E-2</v>
      </c>
    </row>
    <row r="55" spans="1:25" x14ac:dyDescent="0.5">
      <c r="A55" s="1" t="s">
        <v>61</v>
      </c>
      <c r="C55" s="3">
        <v>18769593</v>
      </c>
      <c r="E55" s="3">
        <v>844454278420</v>
      </c>
      <c r="G55" s="3">
        <v>469433114268.71399</v>
      </c>
      <c r="I55" s="3">
        <v>0</v>
      </c>
      <c r="K55" s="3">
        <v>0</v>
      </c>
      <c r="M55" s="3">
        <v>-30493</v>
      </c>
      <c r="O55" s="3">
        <v>666369363</v>
      </c>
      <c r="Q55" s="3">
        <v>18739100</v>
      </c>
      <c r="S55" s="3">
        <v>21660</v>
      </c>
      <c r="U55" s="3">
        <v>843082381634</v>
      </c>
      <c r="W55" s="3">
        <v>403473867009.29999</v>
      </c>
      <c r="Y55" s="7">
        <v>1.6501691021867923E-2</v>
      </c>
    </row>
    <row r="56" spans="1:25" x14ac:dyDescent="0.5">
      <c r="A56" s="1" t="s">
        <v>62</v>
      </c>
      <c r="C56" s="3">
        <v>71977192</v>
      </c>
      <c r="E56" s="3">
        <v>252719215250</v>
      </c>
      <c r="G56" s="3">
        <v>402104973716.71198</v>
      </c>
      <c r="I56" s="3">
        <v>0</v>
      </c>
      <c r="K56" s="3">
        <v>0</v>
      </c>
      <c r="M56" s="3">
        <v>0</v>
      </c>
      <c r="O56" s="3">
        <v>0</v>
      </c>
      <c r="Q56" s="3">
        <v>71977192</v>
      </c>
      <c r="S56" s="3">
        <v>4755</v>
      </c>
      <c r="U56" s="3">
        <v>252719215250</v>
      </c>
      <c r="W56" s="3">
        <v>340215151249.638</v>
      </c>
      <c r="Y56" s="7">
        <v>1.3914470715274812E-2</v>
      </c>
    </row>
    <row r="57" spans="1:25" x14ac:dyDescent="0.5">
      <c r="A57" s="1" t="s">
        <v>63</v>
      </c>
      <c r="C57" s="3">
        <v>2676923</v>
      </c>
      <c r="E57" s="3">
        <v>10205200573</v>
      </c>
      <c r="G57" s="3">
        <v>23523198524.046001</v>
      </c>
      <c r="I57" s="3">
        <v>0</v>
      </c>
      <c r="K57" s="3">
        <v>0</v>
      </c>
      <c r="M57" s="3">
        <v>0</v>
      </c>
      <c r="O57" s="3">
        <v>0</v>
      </c>
      <c r="Q57" s="3">
        <v>2676923</v>
      </c>
      <c r="S57" s="3">
        <v>7650</v>
      </c>
      <c r="U57" s="3">
        <v>10205200573</v>
      </c>
      <c r="W57" s="3">
        <v>20356614107.3475</v>
      </c>
      <c r="Y57" s="7">
        <v>8.3256583317477479E-4</v>
      </c>
    </row>
    <row r="58" spans="1:25" x14ac:dyDescent="0.5">
      <c r="A58" s="1" t="s">
        <v>64</v>
      </c>
      <c r="C58" s="3">
        <v>1476919</v>
      </c>
      <c r="E58" s="3">
        <v>147373421418</v>
      </c>
      <c r="G58" s="3">
        <v>133306324941.06</v>
      </c>
      <c r="I58" s="3">
        <v>0</v>
      </c>
      <c r="K58" s="3">
        <v>0</v>
      </c>
      <c r="M58" s="3">
        <v>0</v>
      </c>
      <c r="O58" s="3">
        <v>0</v>
      </c>
      <c r="Q58" s="3">
        <v>1476919</v>
      </c>
      <c r="S58" s="3">
        <v>101800</v>
      </c>
      <c r="U58" s="3">
        <v>147373421418</v>
      </c>
      <c r="W58" s="3">
        <v>149455769592.51001</v>
      </c>
      <c r="Y58" s="7">
        <v>6.1125964601673596E-3</v>
      </c>
    </row>
    <row r="59" spans="1:25" x14ac:dyDescent="0.5">
      <c r="A59" s="1" t="s">
        <v>65</v>
      </c>
      <c r="C59" s="3">
        <v>34081190</v>
      </c>
      <c r="E59" s="3">
        <v>241396876311</v>
      </c>
      <c r="G59" s="3">
        <v>212417611385.26501</v>
      </c>
      <c r="I59" s="3">
        <v>0</v>
      </c>
      <c r="K59" s="3">
        <v>0</v>
      </c>
      <c r="M59" s="3">
        <v>0</v>
      </c>
      <c r="O59" s="3">
        <v>0</v>
      </c>
      <c r="Q59" s="3">
        <v>34081190</v>
      </c>
      <c r="S59" s="3">
        <v>5920</v>
      </c>
      <c r="U59" s="3">
        <v>241396876311</v>
      </c>
      <c r="W59" s="3">
        <v>200560168963.44</v>
      </c>
      <c r="Y59" s="7">
        <v>8.2027169790702369E-3</v>
      </c>
    </row>
    <row r="60" spans="1:25" x14ac:dyDescent="0.5">
      <c r="A60" s="1" t="s">
        <v>66</v>
      </c>
      <c r="C60" s="3">
        <v>12360000</v>
      </c>
      <c r="E60" s="3">
        <v>185688158747</v>
      </c>
      <c r="G60" s="3">
        <v>339966292860</v>
      </c>
      <c r="I60" s="3">
        <v>0</v>
      </c>
      <c r="K60" s="3">
        <v>0</v>
      </c>
      <c r="M60" s="3">
        <v>0</v>
      </c>
      <c r="O60" s="3">
        <v>0</v>
      </c>
      <c r="Q60" s="3">
        <v>12360000</v>
      </c>
      <c r="S60" s="3">
        <v>27760</v>
      </c>
      <c r="U60" s="3">
        <v>185688158747</v>
      </c>
      <c r="W60" s="3">
        <v>341072074080</v>
      </c>
      <c r="Y60" s="7">
        <v>1.3949518030435603E-2</v>
      </c>
    </row>
    <row r="61" spans="1:25" x14ac:dyDescent="0.5">
      <c r="A61" s="1" t="s">
        <v>67</v>
      </c>
      <c r="C61" s="3">
        <v>5523585</v>
      </c>
      <c r="E61" s="3">
        <v>49758397843</v>
      </c>
      <c r="G61" s="3">
        <v>46396581205.162498</v>
      </c>
      <c r="I61" s="3">
        <v>0</v>
      </c>
      <c r="K61" s="3">
        <v>0</v>
      </c>
      <c r="M61" s="3">
        <v>0</v>
      </c>
      <c r="O61" s="3">
        <v>0</v>
      </c>
      <c r="Q61" s="3">
        <v>5523585</v>
      </c>
      <c r="S61" s="3">
        <v>7200</v>
      </c>
      <c r="U61" s="3">
        <v>49758397843</v>
      </c>
      <c r="W61" s="3">
        <v>39533181618.599998</v>
      </c>
      <c r="Y61" s="7">
        <v>1.6168689016146087E-3</v>
      </c>
    </row>
    <row r="62" spans="1:25" x14ac:dyDescent="0.5">
      <c r="A62" s="1" t="s">
        <v>68</v>
      </c>
      <c r="C62" s="3">
        <v>625000</v>
      </c>
      <c r="E62" s="3">
        <v>8133003067</v>
      </c>
      <c r="G62" s="3">
        <v>8176061250</v>
      </c>
      <c r="I62" s="3">
        <v>0</v>
      </c>
      <c r="K62" s="3">
        <v>0</v>
      </c>
      <c r="M62" s="3">
        <v>0</v>
      </c>
      <c r="O62" s="3">
        <v>0</v>
      </c>
      <c r="Q62" s="3">
        <v>625000</v>
      </c>
      <c r="S62" s="3">
        <v>22050</v>
      </c>
      <c r="U62" s="3">
        <v>8133003067</v>
      </c>
      <c r="W62" s="3">
        <v>13699251562.5</v>
      </c>
      <c r="Y62" s="7">
        <v>5.6028614242321104E-4</v>
      </c>
    </row>
    <row r="63" spans="1:25" x14ac:dyDescent="0.5">
      <c r="A63" s="1" t="s">
        <v>69</v>
      </c>
      <c r="C63" s="3">
        <v>70337403</v>
      </c>
      <c r="E63" s="3">
        <v>261502551078</v>
      </c>
      <c r="G63" s="3">
        <v>450976875666.367</v>
      </c>
      <c r="I63" s="3">
        <v>0</v>
      </c>
      <c r="K63" s="3">
        <v>0</v>
      </c>
      <c r="M63" s="3">
        <v>0</v>
      </c>
      <c r="O63" s="3">
        <v>0</v>
      </c>
      <c r="Q63" s="3">
        <v>70337403</v>
      </c>
      <c r="S63" s="3">
        <v>6770</v>
      </c>
      <c r="U63" s="3">
        <v>261502551078</v>
      </c>
      <c r="W63" s="3">
        <v>473350922211.05499</v>
      </c>
      <c r="Y63" s="7">
        <v>1.9359595012043304E-2</v>
      </c>
    </row>
    <row r="64" spans="1:25" x14ac:dyDescent="0.5">
      <c r="A64" s="1" t="s">
        <v>70</v>
      </c>
      <c r="C64" s="3">
        <v>0</v>
      </c>
      <c r="E64" s="3">
        <v>0</v>
      </c>
      <c r="G64" s="3">
        <v>0</v>
      </c>
      <c r="I64" s="3">
        <v>2845381</v>
      </c>
      <c r="K64" s="3">
        <v>114029872698</v>
      </c>
      <c r="M64" s="3">
        <v>0</v>
      </c>
      <c r="O64" s="3">
        <v>0</v>
      </c>
      <c r="Q64" s="3">
        <v>2845381</v>
      </c>
      <c r="S64" s="3">
        <v>41060</v>
      </c>
      <c r="U64" s="3">
        <v>114029872698</v>
      </c>
      <c r="W64" s="3">
        <v>116136197364.033</v>
      </c>
      <c r="Y64" s="7">
        <v>4.7498581743629278E-3</v>
      </c>
    </row>
    <row r="65" spans="1:25" x14ac:dyDescent="0.5">
      <c r="A65" s="1" t="s">
        <v>71</v>
      </c>
      <c r="C65" s="3">
        <v>0</v>
      </c>
      <c r="E65" s="3">
        <v>0</v>
      </c>
      <c r="G65" s="3">
        <v>0</v>
      </c>
      <c r="I65" s="3">
        <v>31122204</v>
      </c>
      <c r="K65" s="3">
        <v>0</v>
      </c>
      <c r="M65" s="3">
        <v>0</v>
      </c>
      <c r="O65" s="3">
        <v>0</v>
      </c>
      <c r="Q65" s="3">
        <v>31122204</v>
      </c>
      <c r="S65" s="3">
        <v>19100</v>
      </c>
      <c r="U65" s="3">
        <v>298119592116</v>
      </c>
      <c r="W65" s="3">
        <v>590897213526.42004</v>
      </c>
      <c r="Y65" s="7">
        <v>2.4167124665526216E-2</v>
      </c>
    </row>
    <row r="66" spans="1:25" ht="22.5" thickBot="1" x14ac:dyDescent="0.55000000000000004">
      <c r="E66" s="6">
        <f>SUM(E9:E65)</f>
        <v>15465326822008</v>
      </c>
      <c r="G66" s="6">
        <f>SUM(G9:G65)</f>
        <v>24592111977952.852</v>
      </c>
      <c r="K66" s="6">
        <f>SUM(K9:K65)</f>
        <v>325765692636</v>
      </c>
      <c r="O66" s="6">
        <f>SUM(O9:O65)</f>
        <v>546069308478</v>
      </c>
      <c r="U66" s="6">
        <f>SUM(U9:U65)</f>
        <v>15446314476020</v>
      </c>
      <c r="W66" s="6">
        <f>SUM(W9:W65)</f>
        <v>22828984414387.422</v>
      </c>
      <c r="Y66" s="9">
        <f>SUM(Y9:Y65)</f>
        <v>0.93368338807573004</v>
      </c>
    </row>
    <row r="67" spans="1:25" ht="22.5" thickTop="1" x14ac:dyDescent="0.5"/>
    <row r="68" spans="1:25" x14ac:dyDescent="0.5">
      <c r="Y68" s="3"/>
    </row>
  </sheetData>
  <mergeCells count="17"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6:A8"/>
    <mergeCell ref="C7:C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topLeftCell="L1" workbookViewId="0">
      <selection activeCell="AK22" sqref="AK22"/>
    </sheetView>
  </sheetViews>
  <sheetFormatPr defaultRowHeight="21.75" x14ac:dyDescent="0.5"/>
  <cols>
    <col min="1" max="1" width="31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22.5" x14ac:dyDescent="0.5">
      <c r="A6" s="12" t="s">
        <v>73</v>
      </c>
      <c r="B6" s="12" t="s">
        <v>73</v>
      </c>
      <c r="C6" s="12" t="s">
        <v>73</v>
      </c>
      <c r="D6" s="12" t="s">
        <v>73</v>
      </c>
      <c r="E6" s="12" t="s">
        <v>73</v>
      </c>
      <c r="F6" s="12" t="s">
        <v>73</v>
      </c>
      <c r="G6" s="12" t="s">
        <v>73</v>
      </c>
      <c r="H6" s="12" t="s">
        <v>73</v>
      </c>
      <c r="I6" s="12" t="s">
        <v>73</v>
      </c>
      <c r="J6" s="12" t="s">
        <v>73</v>
      </c>
      <c r="K6" s="12" t="s">
        <v>73</v>
      </c>
      <c r="L6" s="12" t="s">
        <v>73</v>
      </c>
      <c r="M6" s="12" t="s">
        <v>73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22.5" x14ac:dyDescent="0.5">
      <c r="A7" s="11" t="s">
        <v>74</v>
      </c>
      <c r="C7" s="11" t="s">
        <v>75</v>
      </c>
      <c r="E7" s="11" t="s">
        <v>76</v>
      </c>
      <c r="G7" s="11" t="s">
        <v>77</v>
      </c>
      <c r="I7" s="11" t="s">
        <v>78</v>
      </c>
      <c r="K7" s="11" t="s">
        <v>79</v>
      </c>
      <c r="M7" s="11" t="s">
        <v>72</v>
      </c>
      <c r="O7" s="11" t="s">
        <v>7</v>
      </c>
      <c r="Q7" s="11" t="s">
        <v>8</v>
      </c>
      <c r="S7" s="11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1" t="s">
        <v>7</v>
      </c>
      <c r="AE7" s="11" t="s">
        <v>80</v>
      </c>
      <c r="AG7" s="11" t="s">
        <v>8</v>
      </c>
      <c r="AI7" s="11" t="s">
        <v>9</v>
      </c>
      <c r="AK7" s="11" t="s">
        <v>13</v>
      </c>
    </row>
    <row r="8" spans="1:37" ht="22.5" x14ac:dyDescent="0.5">
      <c r="A8" s="12" t="s">
        <v>74</v>
      </c>
      <c r="C8" s="12" t="s">
        <v>75</v>
      </c>
      <c r="E8" s="12" t="s">
        <v>76</v>
      </c>
      <c r="G8" s="12" t="s">
        <v>77</v>
      </c>
      <c r="I8" s="12" t="s">
        <v>78</v>
      </c>
      <c r="K8" s="12" t="s">
        <v>79</v>
      </c>
      <c r="M8" s="12" t="s">
        <v>72</v>
      </c>
      <c r="O8" s="12" t="s">
        <v>7</v>
      </c>
      <c r="Q8" s="12" t="s">
        <v>8</v>
      </c>
      <c r="S8" s="12" t="s">
        <v>9</v>
      </c>
      <c r="U8" s="5" t="s">
        <v>7</v>
      </c>
      <c r="W8" s="5" t="s">
        <v>8</v>
      </c>
      <c r="Y8" s="5" t="s">
        <v>7</v>
      </c>
      <c r="AA8" s="5" t="s">
        <v>14</v>
      </c>
      <c r="AC8" s="12" t="s">
        <v>7</v>
      </c>
      <c r="AE8" s="12" t="s">
        <v>80</v>
      </c>
      <c r="AG8" s="12" t="s">
        <v>8</v>
      </c>
      <c r="AI8" s="12" t="s">
        <v>9</v>
      </c>
      <c r="AK8" s="12" t="s">
        <v>13</v>
      </c>
    </row>
    <row r="9" spans="1:37" x14ac:dyDescent="0.5">
      <c r="A9" s="1" t="s">
        <v>81</v>
      </c>
      <c r="C9" s="1" t="s">
        <v>82</v>
      </c>
      <c r="E9" s="1" t="s">
        <v>82</v>
      </c>
      <c r="G9" s="1" t="s">
        <v>83</v>
      </c>
      <c r="I9" s="1" t="s">
        <v>84</v>
      </c>
      <c r="K9" s="3">
        <v>0</v>
      </c>
      <c r="M9" s="3">
        <v>0</v>
      </c>
      <c r="O9" s="3">
        <v>26435</v>
      </c>
      <c r="Q9" s="3">
        <v>21411044780</v>
      </c>
      <c r="S9" s="3">
        <v>23859342260</v>
      </c>
      <c r="U9" s="3">
        <v>0</v>
      </c>
      <c r="W9" s="3">
        <v>0</v>
      </c>
      <c r="Y9" s="3">
        <v>0</v>
      </c>
      <c r="AA9" s="3">
        <v>0</v>
      </c>
      <c r="AC9" s="3">
        <v>26435</v>
      </c>
      <c r="AE9" s="3">
        <v>922200</v>
      </c>
      <c r="AG9" s="3">
        <v>21411044780</v>
      </c>
      <c r="AI9" s="3">
        <v>24373938422</v>
      </c>
      <c r="AK9" s="7">
        <v>9.968705130947381E-4</v>
      </c>
    </row>
    <row r="10" spans="1:37" x14ac:dyDescent="0.5">
      <c r="A10" s="1" t="s">
        <v>85</v>
      </c>
      <c r="C10" s="1" t="s">
        <v>82</v>
      </c>
      <c r="E10" s="1" t="s">
        <v>82</v>
      </c>
      <c r="G10" s="1" t="s">
        <v>86</v>
      </c>
      <c r="I10" s="1" t="s">
        <v>87</v>
      </c>
      <c r="K10" s="3">
        <v>0</v>
      </c>
      <c r="M10" s="3">
        <v>0</v>
      </c>
      <c r="O10" s="3">
        <v>2100</v>
      </c>
      <c r="Q10" s="3">
        <v>1697968701</v>
      </c>
      <c r="S10" s="3">
        <v>1897342044</v>
      </c>
      <c r="U10" s="3">
        <v>0</v>
      </c>
      <c r="W10" s="3">
        <v>0</v>
      </c>
      <c r="Y10" s="3">
        <v>0</v>
      </c>
      <c r="AA10" s="3">
        <v>0</v>
      </c>
      <c r="AC10" s="3">
        <v>2100</v>
      </c>
      <c r="AE10" s="3">
        <v>923940</v>
      </c>
      <c r="AG10" s="3">
        <v>1697968701</v>
      </c>
      <c r="AI10" s="3">
        <v>1939922325</v>
      </c>
      <c r="AK10" s="7">
        <v>7.934094728577743E-5</v>
      </c>
    </row>
    <row r="11" spans="1:37" x14ac:dyDescent="0.5">
      <c r="A11" s="1" t="s">
        <v>88</v>
      </c>
      <c r="C11" s="1" t="s">
        <v>82</v>
      </c>
      <c r="E11" s="1" t="s">
        <v>82</v>
      </c>
      <c r="G11" s="1" t="s">
        <v>89</v>
      </c>
      <c r="I11" s="1" t="s">
        <v>90</v>
      </c>
      <c r="K11" s="3">
        <v>0</v>
      </c>
      <c r="M11" s="3">
        <v>0</v>
      </c>
      <c r="O11" s="3">
        <v>100</v>
      </c>
      <c r="Q11" s="3">
        <v>73300282</v>
      </c>
      <c r="S11" s="3">
        <v>88642930</v>
      </c>
      <c r="U11" s="3">
        <v>0</v>
      </c>
      <c r="W11" s="3">
        <v>0</v>
      </c>
      <c r="Y11" s="3">
        <v>0</v>
      </c>
      <c r="AA11" s="3">
        <v>0</v>
      </c>
      <c r="AC11" s="3">
        <v>100</v>
      </c>
      <c r="AE11" s="3">
        <v>907240</v>
      </c>
      <c r="AG11" s="3">
        <v>73300282</v>
      </c>
      <c r="AI11" s="3">
        <v>90707556</v>
      </c>
      <c r="AK11" s="7">
        <v>3.7098513307834141E-6</v>
      </c>
    </row>
    <row r="12" spans="1:37" x14ac:dyDescent="0.5">
      <c r="A12" s="1" t="s">
        <v>91</v>
      </c>
      <c r="C12" s="1" t="s">
        <v>82</v>
      </c>
      <c r="E12" s="1" t="s">
        <v>82</v>
      </c>
      <c r="G12" s="1" t="s">
        <v>92</v>
      </c>
      <c r="I12" s="1" t="s">
        <v>93</v>
      </c>
      <c r="K12" s="3">
        <v>0</v>
      </c>
      <c r="M12" s="3">
        <v>0</v>
      </c>
      <c r="O12" s="3">
        <v>336868</v>
      </c>
      <c r="Q12" s="3">
        <v>250018911338</v>
      </c>
      <c r="S12" s="3">
        <v>253070000587</v>
      </c>
      <c r="U12" s="3">
        <v>0</v>
      </c>
      <c r="W12" s="3">
        <v>0</v>
      </c>
      <c r="Y12" s="3">
        <v>0</v>
      </c>
      <c r="AA12" s="3">
        <v>0</v>
      </c>
      <c r="AC12" s="3">
        <v>336868</v>
      </c>
      <c r="AE12" s="3">
        <v>773040</v>
      </c>
      <c r="AG12" s="3">
        <v>250018911338</v>
      </c>
      <c r="AI12" s="3">
        <v>260365238965</v>
      </c>
      <c r="AK12" s="7">
        <v>1.0648686513657659E-2</v>
      </c>
    </row>
    <row r="13" spans="1:37" x14ac:dyDescent="0.5">
      <c r="A13" s="1" t="s">
        <v>94</v>
      </c>
      <c r="C13" s="1" t="s">
        <v>82</v>
      </c>
      <c r="E13" s="1" t="s">
        <v>82</v>
      </c>
      <c r="G13" s="1" t="s">
        <v>95</v>
      </c>
      <c r="I13" s="1" t="s">
        <v>96</v>
      </c>
      <c r="K13" s="3">
        <v>0</v>
      </c>
      <c r="M13" s="3">
        <v>0</v>
      </c>
      <c r="O13" s="3">
        <v>137007</v>
      </c>
      <c r="Q13" s="3">
        <v>100015664230</v>
      </c>
      <c r="S13" s="3">
        <v>100724357570</v>
      </c>
      <c r="U13" s="3">
        <v>0</v>
      </c>
      <c r="W13" s="3">
        <v>0</v>
      </c>
      <c r="Y13" s="3">
        <v>0</v>
      </c>
      <c r="AA13" s="3">
        <v>0</v>
      </c>
      <c r="AC13" s="3">
        <v>137007</v>
      </c>
      <c r="AE13" s="3">
        <v>756350</v>
      </c>
      <c r="AG13" s="3">
        <v>100015664230</v>
      </c>
      <c r="AI13" s="3">
        <v>103606462374</v>
      </c>
      <c r="AK13" s="7">
        <v>4.2374041288902728E-3</v>
      </c>
    </row>
    <row r="14" spans="1:37" x14ac:dyDescent="0.5">
      <c r="A14" s="1" t="s">
        <v>97</v>
      </c>
      <c r="C14" s="1" t="s">
        <v>82</v>
      </c>
      <c r="E14" s="1" t="s">
        <v>82</v>
      </c>
      <c r="G14" s="1" t="s">
        <v>95</v>
      </c>
      <c r="I14" s="1" t="s">
        <v>98</v>
      </c>
      <c r="K14" s="3">
        <v>0</v>
      </c>
      <c r="M14" s="3">
        <v>0</v>
      </c>
      <c r="O14" s="3">
        <v>195800</v>
      </c>
      <c r="Q14" s="3">
        <v>139982545926</v>
      </c>
      <c r="S14" s="3">
        <v>141747209660</v>
      </c>
      <c r="U14" s="3">
        <v>0</v>
      </c>
      <c r="W14" s="3">
        <v>0</v>
      </c>
      <c r="Y14" s="3">
        <v>0</v>
      </c>
      <c r="AA14" s="3">
        <v>0</v>
      </c>
      <c r="AC14" s="3">
        <v>195800</v>
      </c>
      <c r="AE14" s="3">
        <v>741370</v>
      </c>
      <c r="AG14" s="3">
        <v>139982545926</v>
      </c>
      <c r="AI14" s="3">
        <v>145133935705</v>
      </c>
      <c r="AK14" s="7">
        <v>5.9358376331628722E-3</v>
      </c>
    </row>
    <row r="15" spans="1:37" x14ac:dyDescent="0.5">
      <c r="A15" s="1" t="s">
        <v>99</v>
      </c>
      <c r="C15" s="1" t="s">
        <v>82</v>
      </c>
      <c r="E15" s="1" t="s">
        <v>82</v>
      </c>
      <c r="G15" s="1" t="s">
        <v>100</v>
      </c>
      <c r="I15" s="1" t="s">
        <v>101</v>
      </c>
      <c r="K15" s="3">
        <v>0</v>
      </c>
      <c r="M15" s="3">
        <v>0</v>
      </c>
      <c r="O15" s="3">
        <v>100025</v>
      </c>
      <c r="Q15" s="3">
        <v>91990651935</v>
      </c>
      <c r="S15" s="3">
        <v>93815445118</v>
      </c>
      <c r="U15" s="3">
        <v>0</v>
      </c>
      <c r="W15" s="3">
        <v>0</v>
      </c>
      <c r="Y15" s="3">
        <v>0</v>
      </c>
      <c r="AA15" s="3">
        <v>0</v>
      </c>
      <c r="AC15" s="3">
        <v>100025</v>
      </c>
      <c r="AE15" s="3">
        <v>959010</v>
      </c>
      <c r="AG15" s="3">
        <v>91990651935</v>
      </c>
      <c r="AI15" s="3">
        <v>95907588848</v>
      </c>
      <c r="AK15" s="7">
        <v>3.922527646097987E-3</v>
      </c>
    </row>
    <row r="16" spans="1:37" x14ac:dyDescent="0.5">
      <c r="A16" s="1" t="s">
        <v>102</v>
      </c>
      <c r="C16" s="1" t="s">
        <v>82</v>
      </c>
      <c r="E16" s="1" t="s">
        <v>82</v>
      </c>
      <c r="G16" s="1" t="s">
        <v>103</v>
      </c>
      <c r="I16" s="1" t="s">
        <v>104</v>
      </c>
      <c r="K16" s="3">
        <v>0</v>
      </c>
      <c r="M16" s="3">
        <v>0</v>
      </c>
      <c r="O16" s="3">
        <v>25770</v>
      </c>
      <c r="Q16" s="3">
        <v>20711203065</v>
      </c>
      <c r="S16" s="3">
        <v>25463359529</v>
      </c>
      <c r="U16" s="3">
        <v>0</v>
      </c>
      <c r="W16" s="3">
        <v>0</v>
      </c>
      <c r="Y16" s="3">
        <v>25770</v>
      </c>
      <c r="AA16" s="3">
        <v>25770000000</v>
      </c>
      <c r="AC16" s="3">
        <v>0</v>
      </c>
      <c r="AE16" s="3">
        <v>0</v>
      </c>
      <c r="AG16" s="3">
        <v>0</v>
      </c>
      <c r="AI16" s="3">
        <v>0</v>
      </c>
      <c r="AK16" s="7">
        <v>0</v>
      </c>
    </row>
    <row r="17" spans="1:37" x14ac:dyDescent="0.5">
      <c r="A17" s="1" t="s">
        <v>105</v>
      </c>
      <c r="C17" s="1" t="s">
        <v>82</v>
      </c>
      <c r="E17" s="1" t="s">
        <v>82</v>
      </c>
      <c r="G17" s="1" t="s">
        <v>106</v>
      </c>
      <c r="I17" s="1" t="s">
        <v>107</v>
      </c>
      <c r="K17" s="3">
        <v>0</v>
      </c>
      <c r="M17" s="3">
        <v>0</v>
      </c>
      <c r="O17" s="3">
        <v>170000</v>
      </c>
      <c r="Q17" s="3">
        <v>137384896500</v>
      </c>
      <c r="S17" s="3">
        <v>151527530656</v>
      </c>
      <c r="U17" s="3">
        <v>0</v>
      </c>
      <c r="W17" s="3">
        <v>0</v>
      </c>
      <c r="Y17" s="3">
        <v>0</v>
      </c>
      <c r="AA17" s="3">
        <v>0</v>
      </c>
      <c r="AC17" s="3">
        <v>170000</v>
      </c>
      <c r="AE17" s="3">
        <v>918500</v>
      </c>
      <c r="AG17" s="3">
        <v>137384896500</v>
      </c>
      <c r="AI17" s="3">
        <v>156116698718</v>
      </c>
      <c r="AK17" s="7">
        <v>6.3850220206184988E-3</v>
      </c>
    </row>
    <row r="18" spans="1:37" x14ac:dyDescent="0.5">
      <c r="A18" s="1" t="s">
        <v>108</v>
      </c>
      <c r="C18" s="1" t="s">
        <v>82</v>
      </c>
      <c r="E18" s="1" t="s">
        <v>82</v>
      </c>
      <c r="G18" s="1" t="s">
        <v>109</v>
      </c>
      <c r="I18" s="1" t="s">
        <v>110</v>
      </c>
      <c r="K18" s="3">
        <v>18</v>
      </c>
      <c r="M18" s="3">
        <v>18</v>
      </c>
      <c r="O18" s="3">
        <v>22695</v>
      </c>
      <c r="Q18" s="3">
        <v>22254180943</v>
      </c>
      <c r="S18" s="3">
        <v>22685667627</v>
      </c>
      <c r="U18" s="3">
        <v>0</v>
      </c>
      <c r="W18" s="3">
        <v>0</v>
      </c>
      <c r="Y18" s="3">
        <v>22695</v>
      </c>
      <c r="AA18" s="3">
        <v>22695000000</v>
      </c>
      <c r="AC18" s="3">
        <v>0</v>
      </c>
      <c r="AE18" s="3">
        <v>0</v>
      </c>
      <c r="AG18" s="3">
        <v>0</v>
      </c>
      <c r="AI18" s="3">
        <v>0</v>
      </c>
      <c r="AK18" s="7">
        <v>0</v>
      </c>
    </row>
    <row r="19" spans="1:37" x14ac:dyDescent="0.5">
      <c r="A19" s="1" t="s">
        <v>111</v>
      </c>
      <c r="C19" s="1" t="s">
        <v>82</v>
      </c>
      <c r="E19" s="1" t="s">
        <v>82</v>
      </c>
      <c r="G19" s="1" t="s">
        <v>112</v>
      </c>
      <c r="I19" s="1" t="s">
        <v>113</v>
      </c>
      <c r="K19" s="3">
        <v>15</v>
      </c>
      <c r="M19" s="3">
        <v>15</v>
      </c>
      <c r="O19" s="3">
        <v>53272</v>
      </c>
      <c r="Q19" s="3">
        <v>50009096263</v>
      </c>
      <c r="S19" s="3">
        <v>50004286839</v>
      </c>
      <c r="U19" s="3">
        <v>0</v>
      </c>
      <c r="W19" s="3">
        <v>0</v>
      </c>
      <c r="Y19" s="3">
        <v>0</v>
      </c>
      <c r="AA19" s="3">
        <v>0</v>
      </c>
      <c r="AC19" s="3">
        <v>53272</v>
      </c>
      <c r="AE19" s="3">
        <v>956730</v>
      </c>
      <c r="AG19" s="3">
        <v>50009096263</v>
      </c>
      <c r="AI19" s="3">
        <v>50957682805</v>
      </c>
      <c r="AK19" s="7">
        <v>2.0841199532238347E-3</v>
      </c>
    </row>
    <row r="20" spans="1:37" x14ac:dyDescent="0.5">
      <c r="A20" s="1" t="s">
        <v>114</v>
      </c>
      <c r="C20" s="1" t="s">
        <v>82</v>
      </c>
      <c r="E20" s="1" t="s">
        <v>82</v>
      </c>
      <c r="G20" s="1" t="s">
        <v>115</v>
      </c>
      <c r="I20" s="1" t="s">
        <v>116</v>
      </c>
      <c r="K20" s="3">
        <v>16</v>
      </c>
      <c r="M20" s="3">
        <v>16</v>
      </c>
      <c r="O20" s="3">
        <v>200000</v>
      </c>
      <c r="Q20" s="3">
        <v>187082000000</v>
      </c>
      <c r="S20" s="3">
        <v>188153890925</v>
      </c>
      <c r="U20" s="3">
        <v>0</v>
      </c>
      <c r="W20" s="3">
        <v>0</v>
      </c>
      <c r="Y20" s="3">
        <v>0</v>
      </c>
      <c r="AA20" s="3">
        <v>0</v>
      </c>
      <c r="AC20" s="3">
        <v>200000</v>
      </c>
      <c r="AE20" s="3">
        <v>1015000</v>
      </c>
      <c r="AG20" s="3">
        <v>187082000000</v>
      </c>
      <c r="AI20" s="3">
        <v>202963206250</v>
      </c>
      <c r="AK20" s="7">
        <v>8.3009988804750839E-3</v>
      </c>
    </row>
    <row r="21" spans="1:37" ht="22.5" thickBot="1" x14ac:dyDescent="0.55000000000000004">
      <c r="Q21" s="6">
        <f>SUM(Q9:Q20)</f>
        <v>1022631463963</v>
      </c>
      <c r="S21" s="6">
        <f>SUM(S9:S20)</f>
        <v>1053037075745</v>
      </c>
      <c r="W21" s="6">
        <f>SUM(W9:W20)</f>
        <v>0</v>
      </c>
      <c r="AA21" s="6">
        <f>SUM(AA9:AA20)</f>
        <v>48465000000</v>
      </c>
      <c r="AG21" s="6">
        <f>SUM(AG9:AG20)</f>
        <v>979666079955</v>
      </c>
      <c r="AI21" s="6">
        <f>SUM(AI9:AI20)</f>
        <v>1041455381968</v>
      </c>
      <c r="AK21" s="10">
        <f>SUM(AK9:AK20)</f>
        <v>4.2594518087837506E-2</v>
      </c>
    </row>
    <row r="22" spans="1:37" ht="22.5" thickTop="1" x14ac:dyDescent="0.5"/>
    <row r="23" spans="1:37" x14ac:dyDescent="0.5">
      <c r="AI23" s="3"/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O17" sqref="O17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3" t="s">
        <v>118</v>
      </c>
      <c r="C6" s="12" t="s">
        <v>119</v>
      </c>
      <c r="D6" s="12" t="s">
        <v>119</v>
      </c>
      <c r="E6" s="12" t="s">
        <v>119</v>
      </c>
      <c r="F6" s="12" t="s">
        <v>119</v>
      </c>
      <c r="G6" s="12" t="s">
        <v>119</v>
      </c>
      <c r="H6" s="12" t="s">
        <v>119</v>
      </c>
      <c r="I6" s="12" t="s">
        <v>119</v>
      </c>
      <c r="K6" s="4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22.5" x14ac:dyDescent="0.5">
      <c r="A7" s="12" t="s">
        <v>118</v>
      </c>
      <c r="C7" s="5" t="s">
        <v>120</v>
      </c>
      <c r="E7" s="5" t="s">
        <v>121</v>
      </c>
      <c r="G7" s="5" t="s">
        <v>122</v>
      </c>
      <c r="I7" s="5" t="s">
        <v>79</v>
      </c>
      <c r="K7" s="5" t="s">
        <v>123</v>
      </c>
      <c r="M7" s="5" t="s">
        <v>124</v>
      </c>
      <c r="O7" s="5" t="s">
        <v>125</v>
      </c>
      <c r="Q7" s="5" t="s">
        <v>123</v>
      </c>
      <c r="S7" s="5" t="s">
        <v>117</v>
      </c>
    </row>
    <row r="8" spans="1:19" x14ac:dyDescent="0.5">
      <c r="A8" s="1" t="s">
        <v>126</v>
      </c>
      <c r="C8" s="1" t="s">
        <v>127</v>
      </c>
      <c r="E8" s="1" t="s">
        <v>128</v>
      </c>
      <c r="G8" s="1" t="s">
        <v>129</v>
      </c>
      <c r="I8" s="3">
        <v>5</v>
      </c>
      <c r="K8" s="3">
        <v>75469854265</v>
      </c>
      <c r="M8" s="3">
        <v>56865230098</v>
      </c>
      <c r="O8" s="3">
        <v>132000512000</v>
      </c>
      <c r="Q8" s="3">
        <v>334572363</v>
      </c>
      <c r="S8" s="7">
        <v>1.3683686132155313E-5</v>
      </c>
    </row>
    <row r="9" spans="1:19" x14ac:dyDescent="0.5">
      <c r="A9" s="1" t="s">
        <v>130</v>
      </c>
      <c r="C9" s="1" t="s">
        <v>131</v>
      </c>
      <c r="E9" s="1" t="s">
        <v>128</v>
      </c>
      <c r="G9" s="1" t="s">
        <v>132</v>
      </c>
      <c r="I9" s="3">
        <v>5</v>
      </c>
      <c r="K9" s="3">
        <v>56846763163</v>
      </c>
      <c r="M9" s="3">
        <v>3355832848</v>
      </c>
      <c r="O9" s="3">
        <v>56000250000</v>
      </c>
      <c r="Q9" s="3">
        <v>4202346011</v>
      </c>
      <c r="S9" s="7">
        <v>1.7187188839395829E-4</v>
      </c>
    </row>
    <row r="10" spans="1:19" x14ac:dyDescent="0.5">
      <c r="A10" s="1" t="s">
        <v>133</v>
      </c>
      <c r="C10" s="1" t="s">
        <v>134</v>
      </c>
      <c r="E10" s="1" t="s">
        <v>128</v>
      </c>
      <c r="G10" s="1" t="s">
        <v>135</v>
      </c>
      <c r="I10" s="3">
        <v>5</v>
      </c>
      <c r="K10" s="3">
        <v>54272350522</v>
      </c>
      <c r="M10" s="3">
        <v>613357583818</v>
      </c>
      <c r="O10" s="3">
        <v>563565858027</v>
      </c>
      <c r="Q10" s="3">
        <v>104064076313</v>
      </c>
      <c r="S10" s="7">
        <v>4.2561200965058506E-3</v>
      </c>
    </row>
    <row r="11" spans="1:19" ht="22.5" thickBot="1" x14ac:dyDescent="0.55000000000000004">
      <c r="K11" s="6">
        <f>SUM(K8:K10)</f>
        <v>186588967950</v>
      </c>
      <c r="M11" s="6">
        <f>SUM(M8:M10)</f>
        <v>673578646764</v>
      </c>
      <c r="O11" s="6">
        <f>SUM(O8:O10)</f>
        <v>751566620027</v>
      </c>
      <c r="Q11" s="6">
        <f>SUM(Q8:Q10)</f>
        <v>108600994687</v>
      </c>
      <c r="S11" s="9">
        <f>SUM(S8:S10)</f>
        <v>4.4416756710319643E-3</v>
      </c>
    </row>
    <row r="12" spans="1:19" ht="22.5" thickTop="1" x14ac:dyDescent="0.5"/>
    <row r="13" spans="1:19" x14ac:dyDescent="0.5">
      <c r="M13" s="3"/>
      <c r="Q13" s="3"/>
    </row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E14" sqref="E14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2.5" x14ac:dyDescent="0.5">
      <c r="A2" s="13" t="s">
        <v>0</v>
      </c>
      <c r="B2" s="13"/>
      <c r="C2" s="13"/>
      <c r="D2" s="13"/>
      <c r="E2" s="13"/>
      <c r="F2" s="13"/>
      <c r="G2" s="13"/>
    </row>
    <row r="3" spans="1:7" ht="22.5" x14ac:dyDescent="0.5">
      <c r="A3" s="13" t="s">
        <v>136</v>
      </c>
      <c r="B3" s="13"/>
      <c r="C3" s="13"/>
      <c r="D3" s="13"/>
      <c r="E3" s="13"/>
      <c r="F3" s="13"/>
      <c r="G3" s="13"/>
    </row>
    <row r="4" spans="1:7" ht="22.5" x14ac:dyDescent="0.5">
      <c r="A4" s="13" t="s">
        <v>2</v>
      </c>
      <c r="B4" s="13"/>
      <c r="C4" s="13"/>
      <c r="D4" s="13"/>
      <c r="E4" s="13"/>
      <c r="F4" s="13"/>
      <c r="G4" s="13"/>
    </row>
    <row r="6" spans="1:7" ht="22.5" x14ac:dyDescent="0.5">
      <c r="A6" s="12" t="s">
        <v>140</v>
      </c>
      <c r="C6" s="12" t="s">
        <v>123</v>
      </c>
      <c r="E6" s="12" t="s">
        <v>211</v>
      </c>
      <c r="G6" s="12" t="s">
        <v>13</v>
      </c>
    </row>
    <row r="7" spans="1:7" x14ac:dyDescent="0.5">
      <c r="A7" s="1" t="s">
        <v>220</v>
      </c>
      <c r="C7" s="3">
        <f>'سرمایه‌گذاری در سهام'!I84</f>
        <v>-1247615793289</v>
      </c>
      <c r="E7" s="7">
        <f>C7/$C$11</f>
        <v>1.0365690842662012</v>
      </c>
      <c r="G7" s="7">
        <v>-5.1026279564180974E-2</v>
      </c>
    </row>
    <row r="8" spans="1:7" x14ac:dyDescent="0.5">
      <c r="A8" s="1" t="s">
        <v>221</v>
      </c>
      <c r="C8" s="3">
        <f>'سرمایه‌گذاری در اوراق بهادار'!I30</f>
        <v>43775850433</v>
      </c>
      <c r="E8" s="7">
        <f t="shared" ref="E8:E10" si="0">C8/$C$11</f>
        <v>-3.6370726821825232E-2</v>
      </c>
      <c r="G8" s="7">
        <v>1.7903899536775166E-3</v>
      </c>
    </row>
    <row r="9" spans="1:7" x14ac:dyDescent="0.5">
      <c r="A9" s="1" t="s">
        <v>222</v>
      </c>
      <c r="C9" s="3">
        <f>'درآمد سپرده بانکی'!E11</f>
        <v>238743258</v>
      </c>
      <c r="E9" s="7">
        <f t="shared" si="0"/>
        <v>-1.9835744437587773E-4</v>
      </c>
      <c r="G9" s="7">
        <v>9.7643683995506166E-6</v>
      </c>
    </row>
    <row r="10" spans="1:7" x14ac:dyDescent="0.5">
      <c r="A10" s="1" t="s">
        <v>218</v>
      </c>
      <c r="C10" s="3">
        <f>'سایر درآمدها'!C9</f>
        <v>0</v>
      </c>
      <c r="E10" s="7">
        <f t="shared" si="0"/>
        <v>0</v>
      </c>
      <c r="G10" s="7">
        <v>0</v>
      </c>
    </row>
    <row r="11" spans="1:7" ht="22.5" thickBot="1" x14ac:dyDescent="0.55000000000000004">
      <c r="C11" s="6">
        <f>SUM(C7:C10)</f>
        <v>-1203601199598</v>
      </c>
      <c r="E11" s="10">
        <f>SUM(E7:E10)</f>
        <v>1.0000000000000002</v>
      </c>
      <c r="G11" s="10">
        <f>SUM(G7:G10)</f>
        <v>-4.9226125242103909E-2</v>
      </c>
    </row>
    <row r="12" spans="1:7" ht="22.5" thickTop="1" x14ac:dyDescent="0.5"/>
    <row r="14" spans="1:7" x14ac:dyDescent="0.5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7"/>
  <sheetViews>
    <sheetView rightToLeft="1" workbookViewId="0">
      <selection activeCell="O13" sqref="O13:O15"/>
    </sheetView>
  </sheetViews>
  <sheetFormatPr defaultRowHeight="21.75" x14ac:dyDescent="0.5"/>
  <cols>
    <col min="1" max="1" width="33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</row>
    <row r="3" spans="1:19" ht="22.5" x14ac:dyDescent="0.5">
      <c r="D3" s="13" t="s">
        <v>136</v>
      </c>
      <c r="E3" s="13" t="s">
        <v>136</v>
      </c>
      <c r="F3" s="13" t="s">
        <v>136</v>
      </c>
      <c r="G3" s="13" t="s">
        <v>136</v>
      </c>
      <c r="H3" s="13" t="s">
        <v>136</v>
      </c>
    </row>
    <row r="4" spans="1:19" ht="22.5" x14ac:dyDescent="0.5"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</row>
    <row r="6" spans="1:19" ht="22.5" x14ac:dyDescent="0.5">
      <c r="A6" s="12" t="s">
        <v>137</v>
      </c>
      <c r="B6" s="12" t="s">
        <v>137</v>
      </c>
      <c r="C6" s="12" t="s">
        <v>137</v>
      </c>
      <c r="D6" s="12" t="s">
        <v>137</v>
      </c>
      <c r="E6" s="12" t="s">
        <v>137</v>
      </c>
      <c r="F6" s="12" t="s">
        <v>137</v>
      </c>
      <c r="G6" s="12" t="s">
        <v>137</v>
      </c>
      <c r="I6" s="12" t="s">
        <v>138</v>
      </c>
      <c r="J6" s="12" t="s">
        <v>138</v>
      </c>
      <c r="K6" s="12" t="s">
        <v>138</v>
      </c>
      <c r="L6" s="12" t="s">
        <v>138</v>
      </c>
      <c r="M6" s="12" t="s">
        <v>138</v>
      </c>
      <c r="O6" s="12" t="s">
        <v>139</v>
      </c>
      <c r="P6" s="12" t="s">
        <v>139</v>
      </c>
      <c r="Q6" s="12" t="s">
        <v>139</v>
      </c>
      <c r="R6" s="12" t="s">
        <v>139</v>
      </c>
      <c r="S6" s="12" t="s">
        <v>139</v>
      </c>
    </row>
    <row r="7" spans="1:19" ht="22.5" x14ac:dyDescent="0.5">
      <c r="A7" s="5" t="s">
        <v>140</v>
      </c>
      <c r="C7" s="5" t="s">
        <v>141</v>
      </c>
      <c r="E7" s="5" t="s">
        <v>78</v>
      </c>
      <c r="G7" s="5" t="s">
        <v>79</v>
      </c>
      <c r="I7" s="5" t="s">
        <v>142</v>
      </c>
      <c r="K7" s="5" t="s">
        <v>143</v>
      </c>
      <c r="M7" s="5" t="s">
        <v>144</v>
      </c>
      <c r="O7" s="5" t="s">
        <v>142</v>
      </c>
      <c r="Q7" s="5" t="s">
        <v>143</v>
      </c>
      <c r="S7" s="5" t="s">
        <v>144</v>
      </c>
    </row>
    <row r="8" spans="1:19" x14ac:dyDescent="0.5">
      <c r="A8" s="1" t="s">
        <v>145</v>
      </c>
      <c r="C8" s="1" t="s">
        <v>146</v>
      </c>
      <c r="E8" s="1" t="s">
        <v>147</v>
      </c>
      <c r="G8" s="3">
        <v>18</v>
      </c>
      <c r="I8" s="3">
        <v>0</v>
      </c>
      <c r="K8" s="1" t="s">
        <v>146</v>
      </c>
      <c r="M8" s="3">
        <v>0</v>
      </c>
      <c r="O8" s="3">
        <v>2065735459</v>
      </c>
      <c r="Q8" s="1" t="s">
        <v>146</v>
      </c>
      <c r="S8" s="3">
        <v>2065735459</v>
      </c>
    </row>
    <row r="9" spans="1:19" x14ac:dyDescent="0.5">
      <c r="A9" s="1" t="s">
        <v>108</v>
      </c>
      <c r="C9" s="1" t="s">
        <v>146</v>
      </c>
      <c r="E9" s="1" t="s">
        <v>110</v>
      </c>
      <c r="G9" s="3">
        <v>18</v>
      </c>
      <c r="I9" s="3">
        <v>36564443</v>
      </c>
      <c r="K9" s="1" t="s">
        <v>146</v>
      </c>
      <c r="M9" s="3">
        <v>36564443</v>
      </c>
      <c r="O9" s="3">
        <v>16993679170</v>
      </c>
      <c r="Q9" s="1" t="s">
        <v>146</v>
      </c>
      <c r="S9" s="3">
        <v>16993679170</v>
      </c>
    </row>
    <row r="10" spans="1:19" x14ac:dyDescent="0.5">
      <c r="A10" s="1" t="s">
        <v>111</v>
      </c>
      <c r="C10" s="1" t="s">
        <v>146</v>
      </c>
      <c r="E10" s="1" t="s">
        <v>113</v>
      </c>
      <c r="G10" s="3">
        <v>15</v>
      </c>
      <c r="I10" s="3">
        <v>671783486</v>
      </c>
      <c r="K10" s="1" t="s">
        <v>146</v>
      </c>
      <c r="M10" s="3">
        <v>671783486</v>
      </c>
      <c r="O10" s="3">
        <v>1271586070</v>
      </c>
      <c r="Q10" s="1" t="s">
        <v>146</v>
      </c>
      <c r="S10" s="3">
        <v>1271586070</v>
      </c>
    </row>
    <row r="11" spans="1:19" x14ac:dyDescent="0.5">
      <c r="A11" s="1" t="s">
        <v>114</v>
      </c>
      <c r="C11" s="1" t="s">
        <v>146</v>
      </c>
      <c r="E11" s="1" t="s">
        <v>116</v>
      </c>
      <c r="G11" s="3">
        <v>16</v>
      </c>
      <c r="I11" s="3">
        <v>2741187209</v>
      </c>
      <c r="K11" s="1" t="s">
        <v>146</v>
      </c>
      <c r="M11" s="3">
        <v>2741187209</v>
      </c>
      <c r="O11" s="3">
        <v>24136712510</v>
      </c>
      <c r="Q11" s="1" t="s">
        <v>146</v>
      </c>
      <c r="S11" s="3">
        <v>24136712510</v>
      </c>
    </row>
    <row r="12" spans="1:19" x14ac:dyDescent="0.5">
      <c r="A12" s="1" t="s">
        <v>148</v>
      </c>
      <c r="C12" s="1" t="s">
        <v>146</v>
      </c>
      <c r="E12" s="1" t="s">
        <v>149</v>
      </c>
      <c r="G12" s="3">
        <v>18</v>
      </c>
      <c r="I12" s="3">
        <v>0</v>
      </c>
      <c r="K12" s="1" t="s">
        <v>146</v>
      </c>
      <c r="M12" s="3">
        <v>0</v>
      </c>
      <c r="O12" s="3">
        <v>3665357534</v>
      </c>
      <c r="Q12" s="1" t="s">
        <v>146</v>
      </c>
      <c r="S12" s="3">
        <v>3665357534</v>
      </c>
    </row>
    <row r="13" spans="1:19" x14ac:dyDescent="0.5">
      <c r="A13" s="1" t="s">
        <v>126</v>
      </c>
      <c r="C13" s="3">
        <v>1</v>
      </c>
      <c r="E13" s="1" t="s">
        <v>146</v>
      </c>
      <c r="G13" s="3">
        <v>0</v>
      </c>
      <c r="I13" s="3">
        <v>3230098</v>
      </c>
      <c r="K13" s="3">
        <v>0</v>
      </c>
      <c r="M13" s="3">
        <v>3230098</v>
      </c>
      <c r="O13" s="3">
        <v>531135946</v>
      </c>
      <c r="Q13" s="3">
        <v>0</v>
      </c>
      <c r="S13" s="3">
        <v>531135946</v>
      </c>
    </row>
    <row r="14" spans="1:19" x14ac:dyDescent="0.5">
      <c r="A14" s="1" t="s">
        <v>130</v>
      </c>
      <c r="C14" s="3">
        <v>17</v>
      </c>
      <c r="E14" s="1" t="s">
        <v>146</v>
      </c>
      <c r="G14" s="3">
        <v>0</v>
      </c>
      <c r="I14" s="3">
        <v>5041535</v>
      </c>
      <c r="K14" s="3">
        <v>0</v>
      </c>
      <c r="M14" s="3">
        <v>5041535</v>
      </c>
      <c r="O14" s="3">
        <v>1263680446</v>
      </c>
      <c r="Q14" s="3">
        <v>0</v>
      </c>
      <c r="S14" s="3">
        <v>1263680446</v>
      </c>
    </row>
    <row r="15" spans="1:19" x14ac:dyDescent="0.5">
      <c r="A15" s="1" t="s">
        <v>133</v>
      </c>
      <c r="C15" s="3">
        <v>1</v>
      </c>
      <c r="E15" s="1" t="s">
        <v>146</v>
      </c>
      <c r="G15" s="3">
        <v>0</v>
      </c>
      <c r="I15" s="3">
        <v>230471625</v>
      </c>
      <c r="K15" s="3">
        <v>0</v>
      </c>
      <c r="M15" s="3">
        <v>230471625</v>
      </c>
      <c r="O15" s="3">
        <v>1660978242</v>
      </c>
      <c r="Q15" s="3">
        <v>0</v>
      </c>
      <c r="S15" s="3">
        <v>1660978242</v>
      </c>
    </row>
    <row r="16" spans="1:19" ht="22.5" thickBot="1" x14ac:dyDescent="0.55000000000000004">
      <c r="I16" s="6">
        <f>SUM(I8:I15)</f>
        <v>3688278396</v>
      </c>
      <c r="K16" s="6">
        <f>SUM(K13:K15)</f>
        <v>0</v>
      </c>
      <c r="M16" s="6">
        <f>SUM(M8:M15)</f>
        <v>3688278396</v>
      </c>
      <c r="O16" s="6">
        <f>SUM(O8:O15)</f>
        <v>51588865377</v>
      </c>
      <c r="Q16" s="6">
        <f>SUM(Q13:Q15)</f>
        <v>0</v>
      </c>
      <c r="S16" s="6">
        <f>SUM(S8:S15)</f>
        <v>51588865377</v>
      </c>
    </row>
    <row r="17" ht="22.5" thickTop="1" x14ac:dyDescent="0.5"/>
  </sheetData>
  <mergeCells count="6">
    <mergeCell ref="O6:S6"/>
    <mergeCell ref="D2:H2"/>
    <mergeCell ref="D3:H3"/>
    <mergeCell ref="D4:H4"/>
    <mergeCell ref="I6:M6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8"/>
  <sheetViews>
    <sheetView rightToLeft="1" topLeftCell="A31" workbookViewId="0">
      <selection activeCell="M38" sqref="M38"/>
    </sheetView>
  </sheetViews>
  <sheetFormatPr defaultRowHeight="21.75" x14ac:dyDescent="0.5"/>
  <cols>
    <col min="1" max="1" width="28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136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3" t="s">
        <v>3</v>
      </c>
      <c r="C6" s="12" t="s">
        <v>150</v>
      </c>
      <c r="D6" s="12" t="s">
        <v>150</v>
      </c>
      <c r="E6" s="12" t="s">
        <v>150</v>
      </c>
      <c r="F6" s="12" t="s">
        <v>150</v>
      </c>
      <c r="G6" s="12" t="s">
        <v>150</v>
      </c>
      <c r="I6" s="12" t="s">
        <v>138</v>
      </c>
      <c r="J6" s="12" t="s">
        <v>138</v>
      </c>
      <c r="K6" s="12" t="s">
        <v>138</v>
      </c>
      <c r="L6" s="12" t="s">
        <v>138</v>
      </c>
      <c r="M6" s="12" t="s">
        <v>138</v>
      </c>
      <c r="O6" s="12" t="s">
        <v>139</v>
      </c>
      <c r="P6" s="12" t="s">
        <v>139</v>
      </c>
      <c r="Q6" s="12" t="s">
        <v>139</v>
      </c>
      <c r="R6" s="12" t="s">
        <v>139</v>
      </c>
      <c r="S6" s="12" t="s">
        <v>139</v>
      </c>
    </row>
    <row r="7" spans="1:19" ht="22.5" x14ac:dyDescent="0.5">
      <c r="A7" s="12" t="s">
        <v>3</v>
      </c>
      <c r="C7" s="5" t="s">
        <v>151</v>
      </c>
      <c r="E7" s="5" t="s">
        <v>152</v>
      </c>
      <c r="G7" s="5" t="s">
        <v>153</v>
      </c>
      <c r="I7" s="5" t="s">
        <v>154</v>
      </c>
      <c r="K7" s="5" t="s">
        <v>143</v>
      </c>
      <c r="M7" s="5" t="s">
        <v>155</v>
      </c>
      <c r="O7" s="5" t="s">
        <v>154</v>
      </c>
      <c r="Q7" s="5" t="s">
        <v>143</v>
      </c>
      <c r="S7" s="5" t="s">
        <v>155</v>
      </c>
    </row>
    <row r="8" spans="1:19" x14ac:dyDescent="0.5">
      <c r="A8" s="1" t="s">
        <v>62</v>
      </c>
      <c r="C8" s="1" t="s">
        <v>156</v>
      </c>
      <c r="E8" s="3">
        <v>71977192</v>
      </c>
      <c r="G8" s="3">
        <v>565</v>
      </c>
      <c r="I8" s="3">
        <v>40667113480</v>
      </c>
      <c r="K8" s="3">
        <v>3159857838</v>
      </c>
      <c r="M8" s="3">
        <v>37507255642</v>
      </c>
      <c r="O8" s="3">
        <v>40667113480</v>
      </c>
      <c r="Q8" s="3">
        <v>3159857838</v>
      </c>
      <c r="S8" s="3">
        <v>37507255642</v>
      </c>
    </row>
    <row r="9" spans="1:19" x14ac:dyDescent="0.5">
      <c r="A9" s="1" t="s">
        <v>38</v>
      </c>
      <c r="C9" s="1" t="s">
        <v>157</v>
      </c>
      <c r="E9" s="3">
        <v>243093377</v>
      </c>
      <c r="G9" s="3">
        <v>800</v>
      </c>
      <c r="I9" s="3">
        <v>0</v>
      </c>
      <c r="K9" s="3">
        <v>0</v>
      </c>
      <c r="M9" s="3">
        <v>0</v>
      </c>
      <c r="O9" s="3">
        <v>194474701600</v>
      </c>
      <c r="Q9" s="3">
        <v>0</v>
      </c>
      <c r="S9" s="3">
        <v>194474701600</v>
      </c>
    </row>
    <row r="10" spans="1:19" x14ac:dyDescent="0.5">
      <c r="A10" s="1" t="s">
        <v>56</v>
      </c>
      <c r="C10" s="1" t="s">
        <v>158</v>
      </c>
      <c r="E10" s="3">
        <v>10000000</v>
      </c>
      <c r="G10" s="3">
        <v>350</v>
      </c>
      <c r="I10" s="3">
        <v>0</v>
      </c>
      <c r="K10" s="3">
        <v>0</v>
      </c>
      <c r="M10" s="3">
        <v>0</v>
      </c>
      <c r="O10" s="3">
        <v>3500000000</v>
      </c>
      <c r="Q10" s="3">
        <v>0</v>
      </c>
      <c r="S10" s="3">
        <v>3500000000</v>
      </c>
    </row>
    <row r="11" spans="1:19" x14ac:dyDescent="0.5">
      <c r="A11" s="1" t="s">
        <v>40</v>
      </c>
      <c r="C11" s="1" t="s">
        <v>159</v>
      </c>
      <c r="E11" s="3">
        <v>66410148</v>
      </c>
      <c r="G11" s="3">
        <v>2350</v>
      </c>
      <c r="I11" s="3">
        <v>0</v>
      </c>
      <c r="K11" s="3">
        <v>0</v>
      </c>
      <c r="M11" s="3">
        <v>0</v>
      </c>
      <c r="O11" s="3">
        <v>156063847800</v>
      </c>
      <c r="Q11" s="3">
        <v>0</v>
      </c>
      <c r="S11" s="3">
        <v>156063847800</v>
      </c>
    </row>
    <row r="12" spans="1:19" x14ac:dyDescent="0.5">
      <c r="A12" s="1" t="s">
        <v>53</v>
      </c>
      <c r="C12" s="1" t="s">
        <v>160</v>
      </c>
      <c r="E12" s="3">
        <v>11465714</v>
      </c>
      <c r="G12" s="3">
        <v>1750</v>
      </c>
      <c r="I12" s="3">
        <v>20064999500</v>
      </c>
      <c r="K12" s="3">
        <v>1225835982</v>
      </c>
      <c r="M12" s="3">
        <v>18839163518</v>
      </c>
      <c r="O12" s="3">
        <v>20064999500</v>
      </c>
      <c r="Q12" s="3">
        <v>1225835982</v>
      </c>
      <c r="S12" s="3">
        <v>18839163518</v>
      </c>
    </row>
    <row r="13" spans="1:19" x14ac:dyDescent="0.5">
      <c r="A13" s="1" t="s">
        <v>59</v>
      </c>
      <c r="C13" s="1" t="s">
        <v>161</v>
      </c>
      <c r="E13" s="3">
        <v>28325252</v>
      </c>
      <c r="G13" s="3">
        <v>600</v>
      </c>
      <c r="I13" s="3">
        <v>0</v>
      </c>
      <c r="K13" s="3">
        <v>0</v>
      </c>
      <c r="M13" s="3">
        <v>0</v>
      </c>
      <c r="O13" s="3">
        <v>16995151200</v>
      </c>
      <c r="Q13" s="3">
        <v>1554628019</v>
      </c>
      <c r="S13" s="3">
        <v>15440523181</v>
      </c>
    </row>
    <row r="14" spans="1:19" x14ac:dyDescent="0.5">
      <c r="A14" s="1" t="s">
        <v>45</v>
      </c>
      <c r="C14" s="1" t="s">
        <v>162</v>
      </c>
      <c r="E14" s="3">
        <v>31547503</v>
      </c>
      <c r="G14" s="3">
        <v>1590</v>
      </c>
      <c r="I14" s="3">
        <v>0</v>
      </c>
      <c r="K14" s="3">
        <v>0</v>
      </c>
      <c r="M14" s="3">
        <v>0</v>
      </c>
      <c r="O14" s="3">
        <v>50160529770</v>
      </c>
      <c r="Q14" s="3">
        <v>4673341283</v>
      </c>
      <c r="S14" s="3">
        <v>45487188487</v>
      </c>
    </row>
    <row r="15" spans="1:19" x14ac:dyDescent="0.5">
      <c r="A15" s="1" t="s">
        <v>30</v>
      </c>
      <c r="C15" s="1" t="s">
        <v>163</v>
      </c>
      <c r="E15" s="3">
        <v>3709796</v>
      </c>
      <c r="G15" s="3">
        <v>1800</v>
      </c>
      <c r="I15" s="3">
        <v>0</v>
      </c>
      <c r="K15" s="3">
        <v>0</v>
      </c>
      <c r="M15" s="3">
        <v>0</v>
      </c>
      <c r="O15" s="3">
        <v>6677632800</v>
      </c>
      <c r="Q15" s="3">
        <v>346890016</v>
      </c>
      <c r="S15" s="3">
        <v>6330742784</v>
      </c>
    </row>
    <row r="16" spans="1:19" x14ac:dyDescent="0.5">
      <c r="A16" s="1" t="s">
        <v>46</v>
      </c>
      <c r="C16" s="1" t="s">
        <v>164</v>
      </c>
      <c r="E16" s="3">
        <v>3927689</v>
      </c>
      <c r="G16" s="3">
        <v>2000</v>
      </c>
      <c r="I16" s="3">
        <v>0</v>
      </c>
      <c r="K16" s="3">
        <v>0</v>
      </c>
      <c r="M16" s="3">
        <v>0</v>
      </c>
      <c r="O16" s="3">
        <v>7855378000</v>
      </c>
      <c r="Q16" s="3">
        <v>0</v>
      </c>
      <c r="S16" s="3">
        <v>7855378000</v>
      </c>
    </row>
    <row r="17" spans="1:19" x14ac:dyDescent="0.5">
      <c r="A17" s="1" t="s">
        <v>16</v>
      </c>
      <c r="C17" s="1" t="s">
        <v>6</v>
      </c>
      <c r="E17" s="3">
        <v>82705941</v>
      </c>
      <c r="G17" s="3">
        <v>58</v>
      </c>
      <c r="I17" s="3">
        <v>4796944578</v>
      </c>
      <c r="K17" s="3">
        <v>684473008</v>
      </c>
      <c r="M17" s="3">
        <v>4112471570</v>
      </c>
      <c r="O17" s="3">
        <v>4796944578</v>
      </c>
      <c r="Q17" s="3">
        <v>684473008</v>
      </c>
      <c r="S17" s="3">
        <v>4112471570</v>
      </c>
    </row>
    <row r="18" spans="1:19" x14ac:dyDescent="0.5">
      <c r="A18" s="1" t="s">
        <v>43</v>
      </c>
      <c r="C18" s="1" t="s">
        <v>165</v>
      </c>
      <c r="E18" s="3">
        <v>4785428</v>
      </c>
      <c r="G18" s="3">
        <v>11070</v>
      </c>
      <c r="I18" s="3">
        <v>0</v>
      </c>
      <c r="K18" s="3">
        <v>0</v>
      </c>
      <c r="M18" s="3">
        <v>0</v>
      </c>
      <c r="O18" s="3">
        <v>52974687960</v>
      </c>
      <c r="Q18" s="3">
        <v>6382492525</v>
      </c>
      <c r="S18" s="3">
        <v>46592195435</v>
      </c>
    </row>
    <row r="19" spans="1:19" x14ac:dyDescent="0.5">
      <c r="A19" s="1" t="s">
        <v>58</v>
      </c>
      <c r="C19" s="1" t="s">
        <v>166</v>
      </c>
      <c r="E19" s="3">
        <v>47100791</v>
      </c>
      <c r="G19" s="3">
        <v>5100</v>
      </c>
      <c r="I19" s="3">
        <v>0</v>
      </c>
      <c r="K19" s="3">
        <v>0</v>
      </c>
      <c r="M19" s="3">
        <v>0</v>
      </c>
      <c r="O19" s="3">
        <v>240214034100</v>
      </c>
      <c r="Q19" s="3">
        <v>0</v>
      </c>
      <c r="S19" s="3">
        <v>240214034100</v>
      </c>
    </row>
    <row r="20" spans="1:19" x14ac:dyDescent="0.5">
      <c r="A20" s="1" t="s">
        <v>21</v>
      </c>
      <c r="C20" s="1" t="s">
        <v>167</v>
      </c>
      <c r="E20" s="3">
        <v>3621979</v>
      </c>
      <c r="G20" s="3">
        <v>23500</v>
      </c>
      <c r="I20" s="3">
        <v>0</v>
      </c>
      <c r="K20" s="3">
        <v>0</v>
      </c>
      <c r="M20" s="3">
        <v>0</v>
      </c>
      <c r="O20" s="3">
        <v>85116506500</v>
      </c>
      <c r="Q20" s="3">
        <v>0</v>
      </c>
      <c r="S20" s="3">
        <v>85116506500</v>
      </c>
    </row>
    <row r="21" spans="1:19" x14ac:dyDescent="0.5">
      <c r="A21" s="1" t="s">
        <v>48</v>
      </c>
      <c r="C21" s="1" t="s">
        <v>168</v>
      </c>
      <c r="E21" s="3">
        <v>31701011</v>
      </c>
      <c r="G21" s="3">
        <v>500</v>
      </c>
      <c r="I21" s="3">
        <v>0</v>
      </c>
      <c r="K21" s="3">
        <v>0</v>
      </c>
      <c r="M21" s="3">
        <v>0</v>
      </c>
      <c r="O21" s="3">
        <v>15850505500</v>
      </c>
      <c r="Q21" s="3">
        <v>0</v>
      </c>
      <c r="S21" s="3">
        <v>15850505500</v>
      </c>
    </row>
    <row r="22" spans="1:19" x14ac:dyDescent="0.5">
      <c r="A22" s="1" t="s">
        <v>47</v>
      </c>
      <c r="C22" s="1" t="s">
        <v>169</v>
      </c>
      <c r="E22" s="3">
        <v>15205383</v>
      </c>
      <c r="G22" s="3">
        <v>747</v>
      </c>
      <c r="I22" s="3">
        <v>0</v>
      </c>
      <c r="K22" s="3">
        <v>0</v>
      </c>
      <c r="M22" s="3">
        <v>0</v>
      </c>
      <c r="O22" s="3">
        <v>11358421101</v>
      </c>
      <c r="Q22" s="3">
        <v>533816135</v>
      </c>
      <c r="S22" s="3">
        <v>10824604966</v>
      </c>
    </row>
    <row r="23" spans="1:19" x14ac:dyDescent="0.5">
      <c r="A23" s="1" t="s">
        <v>41</v>
      </c>
      <c r="C23" s="1" t="s">
        <v>160</v>
      </c>
      <c r="E23" s="3">
        <v>10156472</v>
      </c>
      <c r="G23" s="3">
        <v>6830</v>
      </c>
      <c r="I23" s="3">
        <v>69368703760</v>
      </c>
      <c r="K23" s="3">
        <v>2825794766</v>
      </c>
      <c r="M23" s="3">
        <v>66542908994</v>
      </c>
      <c r="O23" s="3">
        <v>69368703760</v>
      </c>
      <c r="Q23" s="3">
        <v>2825794766</v>
      </c>
      <c r="S23" s="3">
        <v>66542908994</v>
      </c>
    </row>
    <row r="24" spans="1:19" x14ac:dyDescent="0.5">
      <c r="A24" s="1" t="s">
        <v>170</v>
      </c>
      <c r="C24" s="1" t="s">
        <v>158</v>
      </c>
      <c r="E24" s="3">
        <v>4179296</v>
      </c>
      <c r="G24" s="3">
        <v>1100</v>
      </c>
      <c r="I24" s="3">
        <v>0</v>
      </c>
      <c r="K24" s="3">
        <v>0</v>
      </c>
      <c r="M24" s="3">
        <v>0</v>
      </c>
      <c r="O24" s="3">
        <v>4597225600</v>
      </c>
      <c r="Q24" s="3">
        <v>0</v>
      </c>
      <c r="S24" s="3">
        <v>4597225600</v>
      </c>
    </row>
    <row r="25" spans="1:19" x14ac:dyDescent="0.5">
      <c r="A25" s="1" t="s">
        <v>69</v>
      </c>
      <c r="C25" s="1" t="s">
        <v>171</v>
      </c>
      <c r="E25" s="3">
        <v>46891602</v>
      </c>
      <c r="G25" s="3">
        <v>540</v>
      </c>
      <c r="I25" s="3">
        <v>0</v>
      </c>
      <c r="K25" s="3">
        <v>0</v>
      </c>
      <c r="M25" s="3">
        <v>0</v>
      </c>
      <c r="O25" s="3">
        <v>25321465080</v>
      </c>
      <c r="Q25" s="3">
        <v>169452518</v>
      </c>
      <c r="S25" s="3">
        <v>25152012562</v>
      </c>
    </row>
    <row r="26" spans="1:19" x14ac:dyDescent="0.5">
      <c r="A26" s="1" t="s">
        <v>172</v>
      </c>
      <c r="C26" s="1" t="s">
        <v>173</v>
      </c>
      <c r="E26" s="3">
        <v>2741383</v>
      </c>
      <c r="G26" s="3">
        <v>6000</v>
      </c>
      <c r="I26" s="3">
        <v>0</v>
      </c>
      <c r="K26" s="3">
        <v>0</v>
      </c>
      <c r="M26" s="3">
        <v>0</v>
      </c>
      <c r="O26" s="3">
        <v>16448298000</v>
      </c>
      <c r="Q26" s="3">
        <v>0</v>
      </c>
      <c r="S26" s="3">
        <v>16448298000</v>
      </c>
    </row>
    <row r="27" spans="1:19" x14ac:dyDescent="0.5">
      <c r="A27" s="1" t="s">
        <v>61</v>
      </c>
      <c r="C27" s="1" t="s">
        <v>159</v>
      </c>
      <c r="E27" s="3">
        <v>18769593</v>
      </c>
      <c r="G27" s="3">
        <v>750</v>
      </c>
      <c r="I27" s="3">
        <v>0</v>
      </c>
      <c r="K27" s="3">
        <v>0</v>
      </c>
      <c r="M27" s="3">
        <v>0</v>
      </c>
      <c r="O27" s="3">
        <v>14077194750</v>
      </c>
      <c r="Q27" s="3">
        <v>1567940742</v>
      </c>
      <c r="S27" s="3">
        <v>12509254008</v>
      </c>
    </row>
    <row r="28" spans="1:19" x14ac:dyDescent="0.5">
      <c r="A28" s="1" t="s">
        <v>26</v>
      </c>
      <c r="C28" s="1" t="s">
        <v>174</v>
      </c>
      <c r="E28" s="3">
        <v>5493573</v>
      </c>
      <c r="G28" s="3">
        <v>4290</v>
      </c>
      <c r="I28" s="3">
        <v>23567428170</v>
      </c>
      <c r="K28" s="3">
        <v>2624978305</v>
      </c>
      <c r="M28" s="3">
        <v>20942449865</v>
      </c>
      <c r="O28" s="3">
        <v>23567428170</v>
      </c>
      <c r="Q28" s="3">
        <v>2624978305</v>
      </c>
      <c r="S28" s="3">
        <v>20942449865</v>
      </c>
    </row>
    <row r="29" spans="1:19" x14ac:dyDescent="0.5">
      <c r="A29" s="1" t="s">
        <v>42</v>
      </c>
      <c r="C29" s="1" t="s">
        <v>169</v>
      </c>
      <c r="E29" s="3">
        <v>1975806</v>
      </c>
      <c r="G29" s="3">
        <v>15000</v>
      </c>
      <c r="I29" s="3">
        <v>0</v>
      </c>
      <c r="K29" s="3">
        <v>0</v>
      </c>
      <c r="M29" s="3">
        <v>0</v>
      </c>
      <c r="O29" s="3">
        <v>29637090000</v>
      </c>
      <c r="Q29" s="3">
        <v>1774790322</v>
      </c>
      <c r="S29" s="3">
        <v>27862299678</v>
      </c>
    </row>
    <row r="30" spans="1:19" x14ac:dyDescent="0.5">
      <c r="A30" s="1" t="s">
        <v>22</v>
      </c>
      <c r="C30" s="1" t="s">
        <v>175</v>
      </c>
      <c r="E30" s="3">
        <v>18653968</v>
      </c>
      <c r="G30" s="3">
        <v>1300</v>
      </c>
      <c r="I30" s="3">
        <v>24250158400</v>
      </c>
      <c r="K30" s="3">
        <v>0</v>
      </c>
      <c r="M30" s="3">
        <v>24250158400</v>
      </c>
      <c r="O30" s="3">
        <v>24250158400</v>
      </c>
      <c r="Q30" s="3">
        <v>0</v>
      </c>
      <c r="S30" s="3">
        <v>24250158400</v>
      </c>
    </row>
    <row r="31" spans="1:19" x14ac:dyDescent="0.5">
      <c r="A31" s="1" t="s">
        <v>33</v>
      </c>
      <c r="C31" s="1" t="s">
        <v>168</v>
      </c>
      <c r="E31" s="3">
        <v>200000000</v>
      </c>
      <c r="G31" s="3">
        <v>135</v>
      </c>
      <c r="I31" s="3">
        <v>0</v>
      </c>
      <c r="K31" s="3">
        <v>0</v>
      </c>
      <c r="M31" s="3">
        <v>0</v>
      </c>
      <c r="O31" s="3">
        <v>27000000000</v>
      </c>
      <c r="Q31" s="3">
        <v>0</v>
      </c>
      <c r="S31" s="3">
        <v>27000000000</v>
      </c>
    </row>
    <row r="32" spans="1:19" x14ac:dyDescent="0.5">
      <c r="A32" s="1" t="s">
        <v>31</v>
      </c>
      <c r="C32" s="1" t="s">
        <v>176</v>
      </c>
      <c r="E32" s="3">
        <v>10428718</v>
      </c>
      <c r="G32" s="3">
        <v>2550</v>
      </c>
      <c r="I32" s="3">
        <v>26593230900</v>
      </c>
      <c r="K32" s="3">
        <v>1878961572</v>
      </c>
      <c r="M32" s="3">
        <v>24714269328</v>
      </c>
      <c r="O32" s="3">
        <v>26593230900</v>
      </c>
      <c r="Q32" s="3">
        <v>1878961572</v>
      </c>
      <c r="S32" s="3">
        <v>24714269328</v>
      </c>
    </row>
    <row r="33" spans="1:19" x14ac:dyDescent="0.5">
      <c r="A33" s="1" t="s">
        <v>24</v>
      </c>
      <c r="C33" s="1" t="s">
        <v>177</v>
      </c>
      <c r="E33" s="3">
        <v>2900000</v>
      </c>
      <c r="G33" s="3">
        <v>304</v>
      </c>
      <c r="I33" s="3">
        <v>0</v>
      </c>
      <c r="K33" s="3">
        <v>0</v>
      </c>
      <c r="M33" s="3">
        <v>0</v>
      </c>
      <c r="O33" s="3">
        <v>881600000</v>
      </c>
      <c r="Q33" s="3">
        <v>35356739</v>
      </c>
      <c r="S33" s="3">
        <v>846243261</v>
      </c>
    </row>
    <row r="34" spans="1:19" x14ac:dyDescent="0.5">
      <c r="A34" s="1" t="s">
        <v>51</v>
      </c>
      <c r="C34" s="1" t="s">
        <v>178</v>
      </c>
      <c r="E34" s="3">
        <v>21245751</v>
      </c>
      <c r="G34" s="3">
        <v>100</v>
      </c>
      <c r="I34" s="3">
        <v>0</v>
      </c>
      <c r="K34" s="3">
        <v>0</v>
      </c>
      <c r="M34" s="3">
        <v>0</v>
      </c>
      <c r="O34" s="3">
        <v>2124575100</v>
      </c>
      <c r="Q34" s="3">
        <v>0</v>
      </c>
      <c r="S34" s="3">
        <v>2124575100</v>
      </c>
    </row>
    <row r="35" spans="1:19" ht="22.5" thickBot="1" x14ac:dyDescent="0.55000000000000004">
      <c r="I35" s="6">
        <f>SUM(I8:I34)</f>
        <v>209308578788</v>
      </c>
      <c r="K35" s="6">
        <f>SUM(K8:K34)</f>
        <v>12399901471</v>
      </c>
      <c r="M35" s="6">
        <f>SUM(M8:M34)</f>
        <v>196908677317</v>
      </c>
      <c r="O35" s="6">
        <f>SUM(O8:O34)</f>
        <v>1170637423649</v>
      </c>
      <c r="Q35" s="6">
        <f>SUM(Q8:Q34)</f>
        <v>29438609770</v>
      </c>
      <c r="S35" s="6">
        <f>SUM(S8:S34)</f>
        <v>1141198813879</v>
      </c>
    </row>
    <row r="36" spans="1:19" ht="22.5" thickTop="1" x14ac:dyDescent="0.5"/>
    <row r="38" spans="1:19" x14ac:dyDescent="0.5">
      <c r="M38" s="3"/>
    </row>
  </sheetData>
  <mergeCells count="7">
    <mergeCell ref="A2:S2"/>
    <mergeCell ref="A3:S3"/>
    <mergeCell ref="A4:S4"/>
    <mergeCell ref="O6:S6"/>
    <mergeCell ref="I6:M6"/>
    <mergeCell ref="A6:A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74"/>
  <sheetViews>
    <sheetView rightToLeft="1" topLeftCell="A52" workbookViewId="0">
      <selection activeCell="I51" sqref="I8:I51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0" ht="22.5" x14ac:dyDescent="0.5">
      <c r="A3" s="13" t="s">
        <v>136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0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20" ht="22.5" x14ac:dyDescent="0.5">
      <c r="A6" s="13" t="s">
        <v>3</v>
      </c>
      <c r="C6" s="12" t="s">
        <v>138</v>
      </c>
      <c r="D6" s="12" t="s">
        <v>138</v>
      </c>
      <c r="E6" s="12" t="s">
        <v>138</v>
      </c>
      <c r="F6" s="12" t="s">
        <v>138</v>
      </c>
      <c r="G6" s="12" t="s">
        <v>138</v>
      </c>
      <c r="H6" s="12" t="s">
        <v>138</v>
      </c>
      <c r="I6" s="12" t="s">
        <v>138</v>
      </c>
      <c r="K6" s="12" t="s">
        <v>139</v>
      </c>
      <c r="L6" s="12" t="s">
        <v>139</v>
      </c>
      <c r="M6" s="12" t="s">
        <v>139</v>
      </c>
      <c r="N6" s="12" t="s">
        <v>139</v>
      </c>
      <c r="O6" s="12" t="s">
        <v>139</v>
      </c>
      <c r="P6" s="12" t="s">
        <v>139</v>
      </c>
      <c r="Q6" s="12" t="s">
        <v>139</v>
      </c>
    </row>
    <row r="7" spans="1:20" ht="22.5" x14ac:dyDescent="0.5">
      <c r="A7" s="12" t="s">
        <v>3</v>
      </c>
      <c r="C7" s="14" t="s">
        <v>7</v>
      </c>
      <c r="E7" s="14" t="s">
        <v>179</v>
      </c>
      <c r="G7" s="14" t="s">
        <v>180</v>
      </c>
      <c r="I7" s="14" t="s">
        <v>181</v>
      </c>
      <c r="K7" s="14" t="s">
        <v>7</v>
      </c>
      <c r="M7" s="14" t="s">
        <v>179</v>
      </c>
      <c r="O7" s="14" t="s">
        <v>180</v>
      </c>
      <c r="Q7" s="14" t="s">
        <v>181</v>
      </c>
    </row>
    <row r="8" spans="1:20" x14ac:dyDescent="0.5">
      <c r="A8" s="1" t="s">
        <v>27</v>
      </c>
      <c r="C8" s="3">
        <v>63178463</v>
      </c>
      <c r="E8" s="3">
        <v>357974541527</v>
      </c>
      <c r="G8" s="3">
        <v>429477548239</v>
      </c>
      <c r="I8" s="3">
        <v>-71503006712</v>
      </c>
      <c r="K8" s="3">
        <v>63178463</v>
      </c>
      <c r="M8" s="3">
        <v>357974541527</v>
      </c>
      <c r="O8" s="3">
        <v>282171862311</v>
      </c>
      <c r="Q8" s="3">
        <v>75802679216</v>
      </c>
      <c r="S8" s="3"/>
      <c r="T8" s="3"/>
    </row>
    <row r="9" spans="1:20" x14ac:dyDescent="0.5">
      <c r="A9" s="1" t="s">
        <v>65</v>
      </c>
      <c r="C9" s="3">
        <v>34081190</v>
      </c>
      <c r="E9" s="3">
        <v>200560168963</v>
      </c>
      <c r="G9" s="3">
        <v>212417611384</v>
      </c>
      <c r="I9" s="3">
        <v>-11857442421</v>
      </c>
      <c r="K9" s="3">
        <v>34081190</v>
      </c>
      <c r="M9" s="3">
        <v>200560168963</v>
      </c>
      <c r="O9" s="3">
        <v>241396876310</v>
      </c>
      <c r="Q9" s="3">
        <v>-40836707347</v>
      </c>
      <c r="S9" s="3"/>
      <c r="T9" s="3"/>
    </row>
    <row r="10" spans="1:20" x14ac:dyDescent="0.5">
      <c r="A10" s="1" t="s">
        <v>20</v>
      </c>
      <c r="C10" s="3">
        <v>44026257</v>
      </c>
      <c r="E10" s="3">
        <v>719485104672</v>
      </c>
      <c r="G10" s="3">
        <v>863907297215</v>
      </c>
      <c r="I10" s="3">
        <v>-144422192543</v>
      </c>
      <c r="K10" s="3">
        <v>44026257</v>
      </c>
      <c r="M10" s="3">
        <v>719485104672</v>
      </c>
      <c r="O10" s="3">
        <v>607010851687</v>
      </c>
      <c r="Q10" s="3">
        <v>112474252985</v>
      </c>
      <c r="S10" s="3"/>
      <c r="T10" s="3"/>
    </row>
    <row r="11" spans="1:20" x14ac:dyDescent="0.5">
      <c r="A11" s="1" t="s">
        <v>15</v>
      </c>
      <c r="C11" s="3">
        <v>12000000</v>
      </c>
      <c r="E11" s="3">
        <v>128709594000</v>
      </c>
      <c r="G11" s="3">
        <v>130737456000</v>
      </c>
      <c r="I11" s="3">
        <v>-2027862000</v>
      </c>
      <c r="K11" s="3">
        <v>12000000</v>
      </c>
      <c r="M11" s="3">
        <v>128709594000</v>
      </c>
      <c r="O11" s="3">
        <v>93884177659</v>
      </c>
      <c r="Q11" s="3">
        <v>34825416341</v>
      </c>
      <c r="S11" s="3"/>
      <c r="T11" s="3"/>
    </row>
    <row r="12" spans="1:20" x14ac:dyDescent="0.5">
      <c r="A12" s="1" t="s">
        <v>49</v>
      </c>
      <c r="C12" s="3">
        <v>7691309</v>
      </c>
      <c r="E12" s="3">
        <v>535111744344</v>
      </c>
      <c r="G12" s="3">
        <v>606062408545</v>
      </c>
      <c r="I12" s="3">
        <v>-70950664201</v>
      </c>
      <c r="K12" s="3">
        <v>7691309</v>
      </c>
      <c r="M12" s="3">
        <v>535111744344</v>
      </c>
      <c r="O12" s="3">
        <v>461790960971</v>
      </c>
      <c r="Q12" s="3">
        <v>73320783373</v>
      </c>
      <c r="S12" s="3"/>
      <c r="T12" s="3"/>
    </row>
    <row r="13" spans="1:20" x14ac:dyDescent="0.5">
      <c r="A13" s="1" t="s">
        <v>46</v>
      </c>
      <c r="C13" s="3">
        <v>19633704</v>
      </c>
      <c r="E13" s="3">
        <v>477382969460</v>
      </c>
      <c r="G13" s="3">
        <v>442838085734</v>
      </c>
      <c r="I13" s="3">
        <v>34544883726</v>
      </c>
      <c r="K13" s="3">
        <v>19633704</v>
      </c>
      <c r="M13" s="3">
        <v>477382969460</v>
      </c>
      <c r="O13" s="3">
        <v>386081500613</v>
      </c>
      <c r="Q13" s="3">
        <v>91301468847</v>
      </c>
      <c r="S13" s="3"/>
      <c r="T13" s="3"/>
    </row>
    <row r="14" spans="1:20" x14ac:dyDescent="0.5">
      <c r="A14" s="1" t="s">
        <v>34</v>
      </c>
      <c r="C14" s="3">
        <v>8898275</v>
      </c>
      <c r="E14" s="3">
        <v>305429254007</v>
      </c>
      <c r="G14" s="3">
        <v>279158623123</v>
      </c>
      <c r="I14" s="3">
        <v>26270630884</v>
      </c>
      <c r="K14" s="3">
        <v>8898275</v>
      </c>
      <c r="M14" s="3">
        <v>305429254007</v>
      </c>
      <c r="O14" s="3">
        <v>160041098089</v>
      </c>
      <c r="Q14" s="3">
        <v>145388155918</v>
      </c>
      <c r="S14" s="3"/>
      <c r="T14" s="3"/>
    </row>
    <row r="15" spans="1:20" x14ac:dyDescent="0.5">
      <c r="A15" s="1" t="s">
        <v>33</v>
      </c>
      <c r="C15" s="3">
        <v>280000000</v>
      </c>
      <c r="E15" s="3">
        <v>366287544000</v>
      </c>
      <c r="G15" s="3">
        <v>390224268000</v>
      </c>
      <c r="I15" s="3">
        <v>-23936724000</v>
      </c>
      <c r="K15" s="3">
        <v>280000000</v>
      </c>
      <c r="M15" s="3">
        <v>366287544000</v>
      </c>
      <c r="O15" s="3">
        <v>250923919836</v>
      </c>
      <c r="Q15" s="3">
        <v>115363624164</v>
      </c>
      <c r="S15" s="3"/>
      <c r="T15" s="3"/>
    </row>
    <row r="16" spans="1:20" x14ac:dyDescent="0.5">
      <c r="A16" s="1" t="s">
        <v>29</v>
      </c>
      <c r="C16" s="3">
        <v>3267240</v>
      </c>
      <c r="E16" s="3">
        <v>61870588514</v>
      </c>
      <c r="G16" s="3">
        <v>51445150764</v>
      </c>
      <c r="I16" s="3">
        <v>10425437750</v>
      </c>
      <c r="K16" s="3">
        <v>3267240</v>
      </c>
      <c r="M16" s="3">
        <v>61870588514</v>
      </c>
      <c r="O16" s="3">
        <v>51635740891</v>
      </c>
      <c r="Q16" s="3">
        <v>10234847623</v>
      </c>
      <c r="S16" s="3"/>
      <c r="T16" s="3"/>
    </row>
    <row r="17" spans="1:20" x14ac:dyDescent="0.5">
      <c r="A17" s="1" t="s">
        <v>39</v>
      </c>
      <c r="C17" s="3">
        <v>35273977</v>
      </c>
      <c r="E17" s="3">
        <v>669724249583</v>
      </c>
      <c r="G17" s="3">
        <v>767202438789</v>
      </c>
      <c r="I17" s="3">
        <v>-97478189206</v>
      </c>
      <c r="K17" s="3">
        <v>35273977</v>
      </c>
      <c r="M17" s="3">
        <v>669724249583</v>
      </c>
      <c r="O17" s="3">
        <v>386477560277</v>
      </c>
      <c r="Q17" s="3">
        <v>283246689306</v>
      </c>
      <c r="S17" s="3"/>
      <c r="T17" s="3"/>
    </row>
    <row r="18" spans="1:20" x14ac:dyDescent="0.5">
      <c r="A18" s="1" t="s">
        <v>42</v>
      </c>
      <c r="C18" s="3">
        <v>1975806</v>
      </c>
      <c r="E18" s="3">
        <v>287635115807</v>
      </c>
      <c r="G18" s="3">
        <v>251594799145</v>
      </c>
      <c r="I18" s="3">
        <v>36040316662</v>
      </c>
      <c r="K18" s="3">
        <v>1975806</v>
      </c>
      <c r="M18" s="3">
        <v>287635115807</v>
      </c>
      <c r="O18" s="3">
        <v>110190086338</v>
      </c>
      <c r="Q18" s="3">
        <v>177445029469</v>
      </c>
      <c r="S18" s="3"/>
      <c r="T18" s="3"/>
    </row>
    <row r="19" spans="1:20" x14ac:dyDescent="0.5">
      <c r="A19" s="1" t="s">
        <v>47</v>
      </c>
      <c r="C19" s="3">
        <v>15205383</v>
      </c>
      <c r="E19" s="3">
        <v>167322064450</v>
      </c>
      <c r="G19" s="3">
        <v>172914581508</v>
      </c>
      <c r="I19" s="3">
        <v>-5592517058</v>
      </c>
      <c r="K19" s="3">
        <v>15205383</v>
      </c>
      <c r="M19" s="3">
        <v>167322064450</v>
      </c>
      <c r="O19" s="3">
        <v>112307245197</v>
      </c>
      <c r="Q19" s="3">
        <v>55014819253</v>
      </c>
      <c r="S19" s="3"/>
      <c r="T19" s="3"/>
    </row>
    <row r="20" spans="1:20" x14ac:dyDescent="0.5">
      <c r="A20" s="1" t="s">
        <v>63</v>
      </c>
      <c r="C20" s="3">
        <v>2676923</v>
      </c>
      <c r="E20" s="3">
        <v>20356614107</v>
      </c>
      <c r="G20" s="3">
        <v>23523198523</v>
      </c>
      <c r="I20" s="3">
        <v>-3166584416</v>
      </c>
      <c r="K20" s="3">
        <v>2676923</v>
      </c>
      <c r="M20" s="3">
        <v>20356614107</v>
      </c>
      <c r="O20" s="3">
        <v>10205200573</v>
      </c>
      <c r="Q20" s="3">
        <v>10151413534</v>
      </c>
      <c r="S20" s="3"/>
      <c r="T20" s="3"/>
    </row>
    <row r="21" spans="1:20" x14ac:dyDescent="0.5">
      <c r="A21" s="1" t="s">
        <v>26</v>
      </c>
      <c r="C21" s="3">
        <v>5493573</v>
      </c>
      <c r="E21" s="3">
        <v>192223195670</v>
      </c>
      <c r="G21" s="3">
        <v>222804158617</v>
      </c>
      <c r="I21" s="3">
        <v>-30580962947</v>
      </c>
      <c r="K21" s="3">
        <v>5493573</v>
      </c>
      <c r="M21" s="3">
        <v>192223195670</v>
      </c>
      <c r="O21" s="3">
        <v>219927742064</v>
      </c>
      <c r="Q21" s="3">
        <v>-27704546394</v>
      </c>
      <c r="S21" s="3"/>
      <c r="T21" s="3"/>
    </row>
    <row r="22" spans="1:20" x14ac:dyDescent="0.5">
      <c r="A22" s="1" t="s">
        <v>70</v>
      </c>
      <c r="C22" s="3">
        <v>2845381</v>
      </c>
      <c r="E22" s="3">
        <v>116136197364</v>
      </c>
      <c r="G22" s="3">
        <v>114029872698</v>
      </c>
      <c r="I22" s="3">
        <v>2106324666</v>
      </c>
      <c r="K22" s="3">
        <v>2845381</v>
      </c>
      <c r="M22" s="3">
        <v>116136197364</v>
      </c>
      <c r="O22" s="3">
        <v>114029872698</v>
      </c>
      <c r="Q22" s="3">
        <v>2106324666</v>
      </c>
      <c r="S22" s="3"/>
      <c r="T22" s="3"/>
    </row>
    <row r="23" spans="1:20" x14ac:dyDescent="0.5">
      <c r="A23" s="1" t="s">
        <v>45</v>
      </c>
      <c r="C23" s="3">
        <v>33547503</v>
      </c>
      <c r="E23" s="3">
        <v>575584673864</v>
      </c>
      <c r="G23" s="3">
        <v>544904610135</v>
      </c>
      <c r="I23" s="3">
        <v>30680063729</v>
      </c>
      <c r="K23" s="3">
        <v>33547503</v>
      </c>
      <c r="M23" s="3">
        <v>575584673864</v>
      </c>
      <c r="O23" s="3">
        <v>335196560335</v>
      </c>
      <c r="Q23" s="3">
        <v>240388113529</v>
      </c>
      <c r="S23" s="3"/>
      <c r="T23" s="3"/>
    </row>
    <row r="24" spans="1:20" x14ac:dyDescent="0.5">
      <c r="A24" s="1" t="s">
        <v>56</v>
      </c>
      <c r="C24" s="3">
        <v>2930667</v>
      </c>
      <c r="E24" s="3">
        <v>39182937196</v>
      </c>
      <c r="G24" s="3">
        <v>66129638967</v>
      </c>
      <c r="I24" s="3">
        <v>-26946701771</v>
      </c>
      <c r="K24" s="3">
        <v>2930667</v>
      </c>
      <c r="M24" s="3">
        <v>39182937196</v>
      </c>
      <c r="O24" s="3">
        <v>28705021652</v>
      </c>
      <c r="Q24" s="3">
        <v>10477915544</v>
      </c>
      <c r="S24" s="3"/>
      <c r="T24" s="3"/>
    </row>
    <row r="25" spans="1:20" x14ac:dyDescent="0.5">
      <c r="A25" s="1" t="s">
        <v>41</v>
      </c>
      <c r="C25" s="3">
        <v>10156472</v>
      </c>
      <c r="E25" s="3">
        <v>579815634147</v>
      </c>
      <c r="G25" s="3">
        <v>612728727779</v>
      </c>
      <c r="I25" s="3">
        <v>-32913093632</v>
      </c>
      <c r="K25" s="3">
        <v>10156472</v>
      </c>
      <c r="M25" s="3">
        <v>579815634147</v>
      </c>
      <c r="O25" s="3">
        <v>219701578042</v>
      </c>
      <c r="Q25" s="3">
        <v>360114056105</v>
      </c>
      <c r="S25" s="3"/>
      <c r="T25" s="3"/>
    </row>
    <row r="26" spans="1:20" x14ac:dyDescent="0.5">
      <c r="A26" s="1" t="s">
        <v>61</v>
      </c>
      <c r="C26" s="3">
        <v>18739100</v>
      </c>
      <c r="E26" s="3">
        <v>403473867009</v>
      </c>
      <c r="G26" s="3">
        <v>469036942085</v>
      </c>
      <c r="I26" s="3">
        <v>-65563075076</v>
      </c>
      <c r="K26" s="3">
        <v>18739100</v>
      </c>
      <c r="M26" s="3">
        <v>403473867009</v>
      </c>
      <c r="O26" s="3">
        <v>243462762773</v>
      </c>
      <c r="Q26" s="3">
        <v>160011104236</v>
      </c>
      <c r="S26" s="3"/>
      <c r="T26" s="3"/>
    </row>
    <row r="27" spans="1:20" x14ac:dyDescent="0.5">
      <c r="A27" s="1" t="s">
        <v>28</v>
      </c>
      <c r="C27" s="3">
        <v>22780170</v>
      </c>
      <c r="E27" s="3">
        <v>605517352412</v>
      </c>
      <c r="G27" s="3">
        <v>936239079536</v>
      </c>
      <c r="I27" s="3">
        <v>-330721727124</v>
      </c>
      <c r="K27" s="3">
        <v>22780170</v>
      </c>
      <c r="M27" s="3">
        <v>605517352412</v>
      </c>
      <c r="O27" s="3">
        <v>454831792055</v>
      </c>
      <c r="Q27" s="3">
        <v>150685560357</v>
      </c>
      <c r="S27" s="3"/>
      <c r="T27" s="3"/>
    </row>
    <row r="28" spans="1:20" x14ac:dyDescent="0.5">
      <c r="A28" s="1" t="s">
        <v>68</v>
      </c>
      <c r="C28" s="3">
        <v>625000</v>
      </c>
      <c r="E28" s="3">
        <v>13699251562</v>
      </c>
      <c r="G28" s="3">
        <v>8176061250</v>
      </c>
      <c r="I28" s="3">
        <v>5523190312</v>
      </c>
      <c r="K28" s="3">
        <v>625000</v>
      </c>
      <c r="M28" s="3">
        <v>13699251562</v>
      </c>
      <c r="O28" s="3">
        <v>8133003067</v>
      </c>
      <c r="Q28" s="3">
        <v>5566248495</v>
      </c>
      <c r="S28" s="3"/>
      <c r="T28" s="3"/>
    </row>
    <row r="29" spans="1:20" x14ac:dyDescent="0.5">
      <c r="A29" s="1" t="s">
        <v>35</v>
      </c>
      <c r="C29" s="3">
        <v>23682052</v>
      </c>
      <c r="E29" s="3">
        <v>198922665030</v>
      </c>
      <c r="G29" s="3">
        <v>221062168284</v>
      </c>
      <c r="I29" s="3">
        <v>-22139503254</v>
      </c>
      <c r="K29" s="3">
        <v>23682052</v>
      </c>
      <c r="M29" s="3">
        <v>198922665030</v>
      </c>
      <c r="O29" s="3">
        <v>223497824048</v>
      </c>
      <c r="Q29" s="3">
        <v>-24575159018</v>
      </c>
      <c r="S29" s="3"/>
      <c r="T29" s="3"/>
    </row>
    <row r="30" spans="1:20" x14ac:dyDescent="0.5">
      <c r="A30" s="1" t="s">
        <v>32</v>
      </c>
      <c r="C30" s="3">
        <v>1875216</v>
      </c>
      <c r="E30" s="3">
        <v>13682189131</v>
      </c>
      <c r="G30" s="3">
        <v>11724927743</v>
      </c>
      <c r="I30" s="3">
        <v>1957261388</v>
      </c>
      <c r="K30" s="3">
        <v>1875216</v>
      </c>
      <c r="M30" s="3">
        <v>13682189131</v>
      </c>
      <c r="O30" s="3">
        <v>7601630329</v>
      </c>
      <c r="Q30" s="3">
        <v>6080558802</v>
      </c>
      <c r="S30" s="3"/>
      <c r="T30" s="3"/>
    </row>
    <row r="31" spans="1:20" x14ac:dyDescent="0.5">
      <c r="A31" s="1" t="s">
        <v>23</v>
      </c>
      <c r="C31" s="3">
        <v>9437123</v>
      </c>
      <c r="E31" s="3">
        <v>280397256611</v>
      </c>
      <c r="G31" s="3">
        <v>331148315769</v>
      </c>
      <c r="I31" s="3">
        <v>-50751059158</v>
      </c>
      <c r="K31" s="3">
        <v>9437123</v>
      </c>
      <c r="M31" s="3">
        <v>280397256611</v>
      </c>
      <c r="O31" s="3">
        <v>215418389738</v>
      </c>
      <c r="Q31" s="3">
        <v>64978866873</v>
      </c>
      <c r="S31" s="3"/>
      <c r="T31" s="3"/>
    </row>
    <row r="32" spans="1:20" x14ac:dyDescent="0.5">
      <c r="A32" s="1" t="s">
        <v>66</v>
      </c>
      <c r="C32" s="3">
        <v>12360000</v>
      </c>
      <c r="E32" s="3">
        <v>341072074080</v>
      </c>
      <c r="G32" s="3">
        <v>339966292860</v>
      </c>
      <c r="I32" s="3">
        <v>1105781220</v>
      </c>
      <c r="K32" s="3">
        <v>12360000</v>
      </c>
      <c r="M32" s="3">
        <v>341072074080</v>
      </c>
      <c r="O32" s="3">
        <v>185688158747</v>
      </c>
      <c r="Q32" s="3">
        <v>155383915333</v>
      </c>
      <c r="S32" s="3"/>
      <c r="T32" s="3"/>
    </row>
    <row r="33" spans="1:20" x14ac:dyDescent="0.5">
      <c r="A33" s="1" t="s">
        <v>51</v>
      </c>
      <c r="C33" s="3">
        <v>19245751</v>
      </c>
      <c r="E33" s="3">
        <v>144823477576</v>
      </c>
      <c r="G33" s="3">
        <v>133967560148</v>
      </c>
      <c r="I33" s="3">
        <v>10855917428</v>
      </c>
      <c r="K33" s="3">
        <v>19245751</v>
      </c>
      <c r="M33" s="3">
        <v>144823477576</v>
      </c>
      <c r="O33" s="3">
        <v>66382728627</v>
      </c>
      <c r="Q33" s="3">
        <v>78440748949</v>
      </c>
      <c r="S33" s="3"/>
      <c r="T33" s="3"/>
    </row>
    <row r="34" spans="1:20" x14ac:dyDescent="0.5">
      <c r="A34" s="1" t="s">
        <v>44</v>
      </c>
      <c r="C34" s="3">
        <v>1185372</v>
      </c>
      <c r="E34" s="3">
        <v>58857035878</v>
      </c>
      <c r="G34" s="3">
        <v>61154757998</v>
      </c>
      <c r="I34" s="3">
        <v>-2297722120</v>
      </c>
      <c r="K34" s="3">
        <v>1185372</v>
      </c>
      <c r="M34" s="3">
        <v>58857035878</v>
      </c>
      <c r="O34" s="3">
        <v>62146973468</v>
      </c>
      <c r="Q34" s="3">
        <v>-3289937590</v>
      </c>
      <c r="S34" s="3"/>
      <c r="T34" s="3"/>
    </row>
    <row r="35" spans="1:20" x14ac:dyDescent="0.5">
      <c r="A35" s="1" t="s">
        <v>52</v>
      </c>
      <c r="C35" s="3">
        <v>3074557</v>
      </c>
      <c r="E35" s="3">
        <v>210026419875</v>
      </c>
      <c r="G35" s="3">
        <v>243431378681</v>
      </c>
      <c r="I35" s="3">
        <v>-33404958806</v>
      </c>
      <c r="K35" s="3">
        <v>3074557</v>
      </c>
      <c r="M35" s="3">
        <v>210026419875</v>
      </c>
      <c r="O35" s="3">
        <v>119408040839</v>
      </c>
      <c r="Q35" s="3">
        <v>90618379036</v>
      </c>
      <c r="S35" s="3"/>
      <c r="T35" s="3"/>
    </row>
    <row r="36" spans="1:20" x14ac:dyDescent="0.5">
      <c r="A36" s="1" t="s">
        <v>64</v>
      </c>
      <c r="C36" s="3">
        <v>1476919</v>
      </c>
      <c r="E36" s="3">
        <v>149455769592</v>
      </c>
      <c r="G36" s="3">
        <v>133306324941</v>
      </c>
      <c r="I36" s="3">
        <v>16149444651</v>
      </c>
      <c r="K36" s="3">
        <v>1476919</v>
      </c>
      <c r="M36" s="3">
        <v>149455769592</v>
      </c>
      <c r="O36" s="3">
        <v>147373421418</v>
      </c>
      <c r="Q36" s="3">
        <v>2082348174</v>
      </c>
      <c r="S36" s="3"/>
      <c r="T36" s="3"/>
    </row>
    <row r="37" spans="1:20" x14ac:dyDescent="0.5">
      <c r="A37" s="1" t="s">
        <v>50</v>
      </c>
      <c r="C37" s="3">
        <v>4511276</v>
      </c>
      <c r="E37" s="3">
        <v>219064596396</v>
      </c>
      <c r="G37" s="3">
        <v>283416222971</v>
      </c>
      <c r="I37" s="3">
        <v>-64351626575</v>
      </c>
      <c r="K37" s="3">
        <v>4511276</v>
      </c>
      <c r="M37" s="3">
        <v>219064596396</v>
      </c>
      <c r="O37" s="3">
        <v>272297529409</v>
      </c>
      <c r="Q37" s="3">
        <v>-53232933013</v>
      </c>
      <c r="S37" s="3"/>
      <c r="T37" s="3"/>
    </row>
    <row r="38" spans="1:20" x14ac:dyDescent="0.5">
      <c r="A38" s="1" t="s">
        <v>67</v>
      </c>
      <c r="C38" s="3">
        <v>5523585</v>
      </c>
      <c r="E38" s="3">
        <v>39533181618</v>
      </c>
      <c r="G38" s="3">
        <v>46396581204</v>
      </c>
      <c r="I38" s="3">
        <v>-6863399586</v>
      </c>
      <c r="K38" s="3">
        <v>5523585</v>
      </c>
      <c r="M38" s="3">
        <v>39533181618</v>
      </c>
      <c r="O38" s="3">
        <v>49758397842</v>
      </c>
      <c r="Q38" s="3">
        <v>-10225216224</v>
      </c>
      <c r="S38" s="3"/>
      <c r="T38" s="3"/>
    </row>
    <row r="39" spans="1:20" x14ac:dyDescent="0.5">
      <c r="A39" s="1" t="s">
        <v>58</v>
      </c>
      <c r="C39" s="3">
        <v>47100791</v>
      </c>
      <c r="E39" s="3">
        <v>1633568685731</v>
      </c>
      <c r="G39" s="3">
        <v>1849411381094</v>
      </c>
      <c r="I39" s="3">
        <v>-215842695363</v>
      </c>
      <c r="K39" s="3">
        <v>47100791</v>
      </c>
      <c r="M39" s="3">
        <v>1633568685731</v>
      </c>
      <c r="O39" s="3">
        <v>1467355764139</v>
      </c>
      <c r="Q39" s="3">
        <v>166212921592</v>
      </c>
      <c r="S39" s="3"/>
      <c r="T39" s="3"/>
    </row>
    <row r="40" spans="1:20" x14ac:dyDescent="0.5">
      <c r="A40" s="1" t="s">
        <v>16</v>
      </c>
      <c r="C40" s="3">
        <v>82705941</v>
      </c>
      <c r="E40" s="3">
        <v>232336313679</v>
      </c>
      <c r="G40" s="3">
        <v>233380378600</v>
      </c>
      <c r="I40" s="3">
        <v>-1044064921</v>
      </c>
      <c r="K40" s="3">
        <v>82705941</v>
      </c>
      <c r="M40" s="3">
        <v>232336313679</v>
      </c>
      <c r="O40" s="3">
        <v>163453931351</v>
      </c>
      <c r="Q40" s="3">
        <v>68882382328</v>
      </c>
      <c r="S40" s="3"/>
      <c r="T40" s="3"/>
    </row>
    <row r="41" spans="1:20" x14ac:dyDescent="0.5">
      <c r="A41" s="1" t="s">
        <v>55</v>
      </c>
      <c r="C41" s="3">
        <v>289888025</v>
      </c>
      <c r="E41" s="3">
        <v>1631003662482</v>
      </c>
      <c r="G41" s="3">
        <v>1855770951657</v>
      </c>
      <c r="I41" s="3">
        <v>-224767289175</v>
      </c>
      <c r="K41" s="3">
        <v>289888025</v>
      </c>
      <c r="M41" s="3">
        <v>1631003662482</v>
      </c>
      <c r="O41" s="3">
        <v>958358732181</v>
      </c>
      <c r="Q41" s="3">
        <v>672644930301</v>
      </c>
      <c r="S41" s="3"/>
      <c r="T41" s="3"/>
    </row>
    <row r="42" spans="1:20" x14ac:dyDescent="0.5">
      <c r="A42" s="1" t="s">
        <v>17</v>
      </c>
      <c r="C42" s="3">
        <v>213866985</v>
      </c>
      <c r="E42" s="3">
        <v>1118246946070</v>
      </c>
      <c r="G42" s="3">
        <v>1013012680233</v>
      </c>
      <c r="I42" s="3">
        <v>105234265837</v>
      </c>
      <c r="K42" s="3">
        <v>213866985</v>
      </c>
      <c r="M42" s="3">
        <v>1118246946070</v>
      </c>
      <c r="O42" s="3">
        <v>417264133862</v>
      </c>
      <c r="Q42" s="3">
        <v>700982812208</v>
      </c>
      <c r="S42" s="3"/>
      <c r="T42" s="3"/>
    </row>
    <row r="43" spans="1:20" x14ac:dyDescent="0.5">
      <c r="A43" s="1" t="s">
        <v>38</v>
      </c>
      <c r="C43" s="3">
        <v>261693377</v>
      </c>
      <c r="E43" s="3">
        <v>1394330575540</v>
      </c>
      <c r="G43" s="3">
        <v>1537405541313</v>
      </c>
      <c r="I43" s="3">
        <v>-143074965773</v>
      </c>
      <c r="K43" s="3">
        <v>261693377</v>
      </c>
      <c r="M43" s="3">
        <v>1394330575540</v>
      </c>
      <c r="O43" s="3">
        <v>1061059401184</v>
      </c>
      <c r="Q43" s="3">
        <v>333271174356</v>
      </c>
      <c r="S43" s="3"/>
      <c r="T43" s="3"/>
    </row>
    <row r="44" spans="1:20" x14ac:dyDescent="0.5">
      <c r="A44" s="1" t="s">
        <v>60</v>
      </c>
      <c r="C44" s="3">
        <v>11589687</v>
      </c>
      <c r="E44" s="3">
        <v>391819971603</v>
      </c>
      <c r="G44" s="3">
        <v>448501955145</v>
      </c>
      <c r="I44" s="3">
        <v>-56681983542</v>
      </c>
      <c r="K44" s="3">
        <v>11589687</v>
      </c>
      <c r="M44" s="3">
        <v>391819971603</v>
      </c>
      <c r="O44" s="3">
        <v>277649553532</v>
      </c>
      <c r="Q44" s="3">
        <v>114170418071</v>
      </c>
      <c r="S44" s="3"/>
      <c r="T44" s="3"/>
    </row>
    <row r="45" spans="1:20" x14ac:dyDescent="0.5">
      <c r="A45" s="1" t="s">
        <v>53</v>
      </c>
      <c r="C45" s="3">
        <v>11465714</v>
      </c>
      <c r="E45" s="3">
        <v>184981311417</v>
      </c>
      <c r="G45" s="3">
        <v>214614793221</v>
      </c>
      <c r="I45" s="3">
        <v>-29633481804</v>
      </c>
      <c r="K45" s="3">
        <v>11465714</v>
      </c>
      <c r="M45" s="3">
        <v>184981311417</v>
      </c>
      <c r="O45" s="3">
        <v>144518766146</v>
      </c>
      <c r="Q45" s="3">
        <v>40462545271</v>
      </c>
      <c r="S45" s="3"/>
      <c r="T45" s="3"/>
    </row>
    <row r="46" spans="1:20" x14ac:dyDescent="0.5">
      <c r="A46" s="1" t="s">
        <v>54</v>
      </c>
      <c r="C46" s="3">
        <v>29660529</v>
      </c>
      <c r="E46" s="3">
        <v>539263253511</v>
      </c>
      <c r="G46" s="3">
        <v>571106026270</v>
      </c>
      <c r="I46" s="3">
        <v>-31842772759</v>
      </c>
      <c r="K46" s="3">
        <v>29660529</v>
      </c>
      <c r="M46" s="3">
        <v>539263253511</v>
      </c>
      <c r="O46" s="3">
        <v>504271217860</v>
      </c>
      <c r="Q46" s="3">
        <v>34992035651</v>
      </c>
      <c r="S46" s="3"/>
      <c r="T46" s="3"/>
    </row>
    <row r="47" spans="1:20" x14ac:dyDescent="0.5">
      <c r="A47" s="1" t="s">
        <v>25</v>
      </c>
      <c r="C47" s="3">
        <v>37435419</v>
      </c>
      <c r="E47" s="3">
        <v>417526250042</v>
      </c>
      <c r="G47" s="3">
        <v>505389008300</v>
      </c>
      <c r="I47" s="3">
        <v>-87862758258</v>
      </c>
      <c r="K47" s="3">
        <v>37435419</v>
      </c>
      <c r="M47" s="3">
        <v>417526250042</v>
      </c>
      <c r="O47" s="3">
        <v>172278651764</v>
      </c>
      <c r="Q47" s="3">
        <v>245247598278</v>
      </c>
      <c r="S47" s="3"/>
      <c r="T47" s="3"/>
    </row>
    <row r="48" spans="1:20" x14ac:dyDescent="0.5">
      <c r="A48" s="1" t="s">
        <v>69</v>
      </c>
      <c r="C48" s="3">
        <v>70337403</v>
      </c>
      <c r="E48" s="3">
        <v>473350922211</v>
      </c>
      <c r="G48" s="3">
        <v>450976875666</v>
      </c>
      <c r="I48" s="3">
        <v>22374046545</v>
      </c>
      <c r="K48" s="3">
        <v>70337403</v>
      </c>
      <c r="M48" s="3">
        <v>473350922211</v>
      </c>
      <c r="O48" s="3">
        <v>224215290910</v>
      </c>
      <c r="Q48" s="3">
        <v>249135631301</v>
      </c>
      <c r="S48" s="3"/>
      <c r="T48" s="3"/>
    </row>
    <row r="49" spans="1:20" x14ac:dyDescent="0.5">
      <c r="A49" s="1" t="s">
        <v>48</v>
      </c>
      <c r="C49" s="3">
        <v>3692005</v>
      </c>
      <c r="E49" s="3">
        <v>50940121475</v>
      </c>
      <c r="G49" s="3">
        <v>64345863719</v>
      </c>
      <c r="I49" s="3">
        <v>-13405742244</v>
      </c>
      <c r="K49" s="3">
        <v>3692005</v>
      </c>
      <c r="M49" s="3">
        <v>50940121475</v>
      </c>
      <c r="O49" s="3">
        <v>25506760333</v>
      </c>
      <c r="Q49" s="3">
        <v>25433361142</v>
      </c>
      <c r="S49" s="3"/>
      <c r="T49" s="3"/>
    </row>
    <row r="50" spans="1:20" x14ac:dyDescent="0.5">
      <c r="A50" s="1" t="s">
        <v>19</v>
      </c>
      <c r="C50" s="3">
        <v>36645427</v>
      </c>
      <c r="E50" s="3">
        <v>496505280848</v>
      </c>
      <c r="G50" s="3">
        <v>506704949126</v>
      </c>
      <c r="I50" s="3">
        <v>-10199668278</v>
      </c>
      <c r="K50" s="3">
        <v>36645427</v>
      </c>
      <c r="M50" s="3">
        <v>496505280848</v>
      </c>
      <c r="O50" s="3">
        <v>252806063693</v>
      </c>
      <c r="Q50" s="3">
        <v>243699217155</v>
      </c>
      <c r="S50" s="3"/>
      <c r="T50" s="3"/>
    </row>
    <row r="51" spans="1:20" x14ac:dyDescent="0.5">
      <c r="A51" s="1" t="s">
        <v>59</v>
      </c>
      <c r="C51" s="3">
        <v>28325252</v>
      </c>
      <c r="E51" s="3">
        <v>221593360827</v>
      </c>
      <c r="G51" s="3">
        <v>224690599668</v>
      </c>
      <c r="I51" s="3">
        <v>-3097238841</v>
      </c>
      <c r="K51" s="3">
        <v>28325252</v>
      </c>
      <c r="M51" s="3">
        <v>221593360827</v>
      </c>
      <c r="O51" s="3">
        <v>129971404520</v>
      </c>
      <c r="Q51" s="3">
        <v>91621956307</v>
      </c>
      <c r="S51" s="3"/>
      <c r="T51" s="3"/>
    </row>
    <row r="52" spans="1:20" x14ac:dyDescent="0.5">
      <c r="A52" s="1" t="s">
        <v>71</v>
      </c>
      <c r="C52" s="3">
        <v>31122204</v>
      </c>
      <c r="E52" s="3">
        <v>590897213526</v>
      </c>
      <c r="G52" s="3">
        <v>298119592116</v>
      </c>
      <c r="I52" s="3">
        <v>292777621410</v>
      </c>
      <c r="K52" s="3">
        <v>31122204</v>
      </c>
      <c r="M52" s="3">
        <v>590897213526</v>
      </c>
      <c r="O52" s="3">
        <v>298119592116</v>
      </c>
      <c r="Q52" s="3">
        <v>292777621410</v>
      </c>
      <c r="S52" s="3"/>
      <c r="T52" s="3"/>
    </row>
    <row r="53" spans="1:20" x14ac:dyDescent="0.5">
      <c r="A53" s="1" t="s">
        <v>57</v>
      </c>
      <c r="C53" s="3">
        <v>29800000</v>
      </c>
      <c r="E53" s="3">
        <v>69050490390</v>
      </c>
      <c r="G53" s="3">
        <v>74323329210</v>
      </c>
      <c r="I53" s="3">
        <v>-5272838820</v>
      </c>
      <c r="K53" s="3">
        <v>29800000</v>
      </c>
      <c r="M53" s="3">
        <v>69050490390</v>
      </c>
      <c r="O53" s="3">
        <v>45470829150</v>
      </c>
      <c r="Q53" s="3">
        <v>23579661240</v>
      </c>
      <c r="S53" s="3"/>
      <c r="T53" s="3"/>
    </row>
    <row r="54" spans="1:20" x14ac:dyDescent="0.5">
      <c r="A54" s="1" t="s">
        <v>43</v>
      </c>
      <c r="C54" s="3">
        <v>4785428</v>
      </c>
      <c r="E54" s="3">
        <v>471128793824</v>
      </c>
      <c r="G54" s="3">
        <v>426223141424</v>
      </c>
      <c r="I54" s="3">
        <v>44905652400</v>
      </c>
      <c r="K54" s="3">
        <v>4785428</v>
      </c>
      <c r="M54" s="3">
        <v>471128793824</v>
      </c>
      <c r="O54" s="3">
        <v>234173650820</v>
      </c>
      <c r="Q54" s="3">
        <v>236955143004</v>
      </c>
      <c r="S54" s="3"/>
      <c r="T54" s="3"/>
    </row>
    <row r="55" spans="1:20" x14ac:dyDescent="0.5">
      <c r="A55" s="1" t="s">
        <v>37</v>
      </c>
      <c r="C55" s="3">
        <v>61944503</v>
      </c>
      <c r="E55" s="3">
        <v>459356461725</v>
      </c>
      <c r="G55" s="3">
        <v>517237838939</v>
      </c>
      <c r="I55" s="3">
        <v>-57881377214</v>
      </c>
      <c r="K55" s="3">
        <v>61944503</v>
      </c>
      <c r="M55" s="3">
        <v>459356461725</v>
      </c>
      <c r="O55" s="3">
        <v>235220063852</v>
      </c>
      <c r="Q55" s="3">
        <v>224136397873</v>
      </c>
      <c r="S55" s="3"/>
      <c r="T55" s="3"/>
    </row>
    <row r="56" spans="1:20" x14ac:dyDescent="0.5">
      <c r="A56" s="1" t="s">
        <v>18</v>
      </c>
      <c r="C56" s="3">
        <v>17225390</v>
      </c>
      <c r="E56" s="3">
        <v>1107680331749</v>
      </c>
      <c r="G56" s="3">
        <v>1044668063688</v>
      </c>
      <c r="I56" s="3">
        <v>63012268061</v>
      </c>
      <c r="K56" s="3">
        <v>17225390</v>
      </c>
      <c r="M56" s="3">
        <v>1107680331749</v>
      </c>
      <c r="O56" s="3">
        <v>455175615476</v>
      </c>
      <c r="Q56" s="3">
        <v>652504716273</v>
      </c>
      <c r="S56" s="3"/>
      <c r="T56" s="3"/>
    </row>
    <row r="57" spans="1:20" x14ac:dyDescent="0.5">
      <c r="A57" s="1" t="s">
        <v>62</v>
      </c>
      <c r="C57" s="3">
        <v>71977192</v>
      </c>
      <c r="E57" s="3">
        <v>340215151249</v>
      </c>
      <c r="G57" s="3">
        <v>402104973715</v>
      </c>
      <c r="I57" s="3">
        <v>-61889822466</v>
      </c>
      <c r="K57" s="3">
        <v>71977192</v>
      </c>
      <c r="M57" s="3">
        <v>340215151249</v>
      </c>
      <c r="O57" s="3">
        <v>252719215250</v>
      </c>
      <c r="Q57" s="3">
        <v>87495935999</v>
      </c>
      <c r="S57" s="3"/>
      <c r="T57" s="3"/>
    </row>
    <row r="58" spans="1:20" x14ac:dyDescent="0.5">
      <c r="A58" s="1" t="s">
        <v>40</v>
      </c>
      <c r="C58" s="3">
        <v>66410148</v>
      </c>
      <c r="E58" s="3">
        <v>1428564764883</v>
      </c>
      <c r="G58" s="3">
        <v>1587660933245</v>
      </c>
      <c r="I58" s="3">
        <v>-159096168362</v>
      </c>
      <c r="K58" s="3">
        <v>66410148</v>
      </c>
      <c r="M58" s="3">
        <v>1428564764883</v>
      </c>
      <c r="O58" s="3">
        <v>893188956541</v>
      </c>
      <c r="Q58" s="3">
        <v>535375808342</v>
      </c>
      <c r="S58" s="3"/>
      <c r="T58" s="3"/>
    </row>
    <row r="59" spans="1:20" x14ac:dyDescent="0.5">
      <c r="A59" s="1" t="s">
        <v>21</v>
      </c>
      <c r="C59" s="3">
        <v>3621979</v>
      </c>
      <c r="E59" s="3">
        <v>581757192587</v>
      </c>
      <c r="G59" s="3">
        <v>635007526033</v>
      </c>
      <c r="I59" s="3">
        <v>-53250333446</v>
      </c>
      <c r="K59" s="3">
        <v>3621979</v>
      </c>
      <c r="M59" s="3">
        <v>581757192587</v>
      </c>
      <c r="O59" s="3">
        <v>678032643411</v>
      </c>
      <c r="Q59" s="3">
        <v>-96275450824</v>
      </c>
      <c r="S59" s="3"/>
      <c r="T59" s="3"/>
    </row>
    <row r="60" spans="1:20" x14ac:dyDescent="0.5">
      <c r="A60" s="1" t="s">
        <v>22</v>
      </c>
      <c r="C60" s="3">
        <v>18653968</v>
      </c>
      <c r="E60" s="3">
        <v>283336686885</v>
      </c>
      <c r="G60" s="3">
        <v>352687420454</v>
      </c>
      <c r="I60" s="3">
        <v>-69350733569</v>
      </c>
      <c r="K60" s="3">
        <v>18653968</v>
      </c>
      <c r="M60" s="3">
        <v>283336686885</v>
      </c>
      <c r="O60" s="3">
        <v>194725201270</v>
      </c>
      <c r="Q60" s="3">
        <v>88611485615</v>
      </c>
      <c r="S60" s="3"/>
      <c r="T60" s="3"/>
    </row>
    <row r="61" spans="1:20" x14ac:dyDescent="0.5">
      <c r="A61" s="1" t="s">
        <v>31</v>
      </c>
      <c r="C61" s="3">
        <v>10428718</v>
      </c>
      <c r="E61" s="3">
        <v>232213343664</v>
      </c>
      <c r="G61" s="3">
        <v>281455012521</v>
      </c>
      <c r="I61" s="3">
        <v>-49241668857</v>
      </c>
      <c r="K61" s="3">
        <v>10428718</v>
      </c>
      <c r="M61" s="3">
        <v>232213343664</v>
      </c>
      <c r="O61" s="3">
        <v>221484456543</v>
      </c>
      <c r="Q61" s="3">
        <v>10728887121</v>
      </c>
      <c r="S61" s="3"/>
      <c r="T61" s="3"/>
    </row>
    <row r="62" spans="1:20" x14ac:dyDescent="0.5">
      <c r="A62" s="1" t="s">
        <v>99</v>
      </c>
      <c r="C62" s="3">
        <v>100025</v>
      </c>
      <c r="E62" s="3">
        <v>95907588848</v>
      </c>
      <c r="G62" s="3">
        <v>93815445118</v>
      </c>
      <c r="I62" s="3">
        <v>2092143730</v>
      </c>
      <c r="K62" s="3">
        <v>100025</v>
      </c>
      <c r="M62" s="3">
        <v>95907588848</v>
      </c>
      <c r="O62" s="3">
        <v>91992166105</v>
      </c>
      <c r="Q62" s="3">
        <v>3915422743</v>
      </c>
      <c r="S62" s="3"/>
      <c r="T62" s="3"/>
    </row>
    <row r="63" spans="1:20" x14ac:dyDescent="0.5">
      <c r="A63" s="1" t="s">
        <v>91</v>
      </c>
      <c r="C63" s="3">
        <v>336868</v>
      </c>
      <c r="E63" s="3">
        <v>260365238965</v>
      </c>
      <c r="G63" s="3">
        <v>253070000587</v>
      </c>
      <c r="I63" s="3">
        <v>7295238378</v>
      </c>
      <c r="K63" s="3">
        <v>336868</v>
      </c>
      <c r="M63" s="3">
        <v>260365238965</v>
      </c>
      <c r="O63" s="3">
        <v>250018911338</v>
      </c>
      <c r="Q63" s="3">
        <v>10346327627</v>
      </c>
      <c r="S63" s="3"/>
      <c r="T63" s="3"/>
    </row>
    <row r="64" spans="1:20" x14ac:dyDescent="0.5">
      <c r="A64" s="1" t="s">
        <v>85</v>
      </c>
      <c r="C64" s="3">
        <v>2100</v>
      </c>
      <c r="E64" s="3">
        <v>1939922325</v>
      </c>
      <c r="G64" s="3">
        <v>1897342044</v>
      </c>
      <c r="I64" s="3">
        <v>42580281</v>
      </c>
      <c r="K64" s="3">
        <v>2100</v>
      </c>
      <c r="M64" s="3">
        <v>1939922325</v>
      </c>
      <c r="O64" s="3">
        <v>1697968701</v>
      </c>
      <c r="Q64" s="3">
        <v>241953624</v>
      </c>
      <c r="S64" s="3"/>
      <c r="T64" s="3"/>
    </row>
    <row r="65" spans="1:20" x14ac:dyDescent="0.5">
      <c r="A65" s="1" t="s">
        <v>94</v>
      </c>
      <c r="C65" s="3">
        <v>137007</v>
      </c>
      <c r="E65" s="3">
        <v>103606462374</v>
      </c>
      <c r="G65" s="3">
        <v>100724357570</v>
      </c>
      <c r="I65" s="3">
        <v>2882104804</v>
      </c>
      <c r="K65" s="3">
        <v>137007</v>
      </c>
      <c r="M65" s="3">
        <v>103606462374</v>
      </c>
      <c r="O65" s="3">
        <v>100015664230</v>
      </c>
      <c r="Q65" s="3">
        <v>3590798144</v>
      </c>
      <c r="S65" s="3"/>
      <c r="T65" s="3"/>
    </row>
    <row r="66" spans="1:20" x14ac:dyDescent="0.5">
      <c r="A66" s="1" t="s">
        <v>97</v>
      </c>
      <c r="C66" s="3">
        <v>195800</v>
      </c>
      <c r="E66" s="3">
        <v>145133935705</v>
      </c>
      <c r="G66" s="3">
        <v>141747209660</v>
      </c>
      <c r="I66" s="3">
        <v>3386726045</v>
      </c>
      <c r="K66" s="3">
        <v>195800</v>
      </c>
      <c r="M66" s="3">
        <v>145133935705</v>
      </c>
      <c r="O66" s="3">
        <v>139982545926</v>
      </c>
      <c r="Q66" s="3">
        <v>5151389779</v>
      </c>
      <c r="S66" s="3"/>
      <c r="T66" s="3"/>
    </row>
    <row r="67" spans="1:20" x14ac:dyDescent="0.5">
      <c r="A67" s="1" t="s">
        <v>105</v>
      </c>
      <c r="C67" s="3">
        <v>170000</v>
      </c>
      <c r="E67" s="3">
        <v>156116698718</v>
      </c>
      <c r="G67" s="3">
        <v>151527530656</v>
      </c>
      <c r="I67" s="3">
        <v>4589168062</v>
      </c>
      <c r="K67" s="3">
        <v>170000</v>
      </c>
      <c r="M67" s="3">
        <v>156116698718</v>
      </c>
      <c r="O67" s="3">
        <v>137384896500</v>
      </c>
      <c r="Q67" s="3">
        <v>18731802218</v>
      </c>
      <c r="S67" s="3"/>
      <c r="T67" s="3"/>
    </row>
    <row r="68" spans="1:20" x14ac:dyDescent="0.5">
      <c r="A68" s="1" t="s">
        <v>111</v>
      </c>
      <c r="C68" s="3">
        <v>53272</v>
      </c>
      <c r="E68" s="3">
        <v>50957682805</v>
      </c>
      <c r="G68" s="3">
        <v>50004286839</v>
      </c>
      <c r="I68" s="3">
        <v>953395966</v>
      </c>
      <c r="K68" s="3">
        <v>53272</v>
      </c>
      <c r="M68" s="3">
        <v>50957682805</v>
      </c>
      <c r="O68" s="3">
        <v>50009096263</v>
      </c>
      <c r="Q68" s="3">
        <v>948586542</v>
      </c>
      <c r="S68" s="3"/>
      <c r="T68" s="3"/>
    </row>
    <row r="69" spans="1:20" x14ac:dyDescent="0.5">
      <c r="A69" s="1" t="s">
        <v>114</v>
      </c>
      <c r="C69" s="3">
        <v>200000</v>
      </c>
      <c r="E69" s="3">
        <v>202963206250</v>
      </c>
      <c r="G69" s="3">
        <v>188153890925</v>
      </c>
      <c r="I69" s="3">
        <v>14809315325</v>
      </c>
      <c r="K69" s="3">
        <v>200000</v>
      </c>
      <c r="M69" s="3">
        <v>202963206250</v>
      </c>
      <c r="O69" s="3">
        <v>194130807412</v>
      </c>
      <c r="Q69" s="3">
        <v>8832398838</v>
      </c>
      <c r="S69" s="3"/>
      <c r="T69" s="3"/>
    </row>
    <row r="70" spans="1:20" x14ac:dyDescent="0.5">
      <c r="A70" s="1" t="s">
        <v>88</v>
      </c>
      <c r="C70" s="3">
        <v>100</v>
      </c>
      <c r="E70" s="3">
        <v>90707556</v>
      </c>
      <c r="G70" s="3">
        <v>88642930</v>
      </c>
      <c r="I70" s="3">
        <v>2064626</v>
      </c>
      <c r="K70" s="3">
        <v>100</v>
      </c>
      <c r="M70" s="3">
        <v>90707556</v>
      </c>
      <c r="O70" s="3">
        <v>79290625</v>
      </c>
      <c r="Q70" s="3">
        <v>11416931</v>
      </c>
      <c r="S70" s="3"/>
      <c r="T70" s="3"/>
    </row>
    <row r="71" spans="1:20" x14ac:dyDescent="0.5">
      <c r="A71" s="1" t="s">
        <v>81</v>
      </c>
      <c r="C71" s="3">
        <v>26435</v>
      </c>
      <c r="E71" s="3">
        <v>24373938422</v>
      </c>
      <c r="G71" s="3">
        <v>23859342260</v>
      </c>
      <c r="I71" s="3">
        <v>514596162</v>
      </c>
      <c r="K71" s="3">
        <v>26435</v>
      </c>
      <c r="M71" s="3">
        <v>24373938422</v>
      </c>
      <c r="O71" s="3">
        <v>21411453048</v>
      </c>
      <c r="Q71" s="3">
        <v>2962485374</v>
      </c>
      <c r="S71" s="3"/>
      <c r="T71" s="3"/>
    </row>
    <row r="72" spans="1:20" ht="22.5" thickBot="1" x14ac:dyDescent="0.55000000000000004">
      <c r="E72" s="6">
        <f>SUM(E8:E71)</f>
        <v>23870439796331</v>
      </c>
      <c r="G72" s="6">
        <f>SUM(G8:G71)</f>
        <v>25500813972581</v>
      </c>
      <c r="I72" s="6">
        <f>SUM(I8:I71)</f>
        <v>-1630374176250</v>
      </c>
      <c r="M72" s="6">
        <f>SUM(M8:M71)</f>
        <v>23870439796331</v>
      </c>
      <c r="O72" s="6">
        <f>SUM(O8:O71)</f>
        <v>16421421203955</v>
      </c>
      <c r="Q72" s="6">
        <f>SUM(Q8:Q71)</f>
        <v>7449018592376</v>
      </c>
    </row>
    <row r="73" spans="1:20" ht="22.5" thickTop="1" x14ac:dyDescent="0.5"/>
    <row r="74" spans="1:20" x14ac:dyDescent="0.5">
      <c r="Q74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2"/>
  <sheetViews>
    <sheetView rightToLeft="1" topLeftCell="A61" workbookViewId="0">
      <selection activeCell="K72" sqref="K72"/>
    </sheetView>
  </sheetViews>
  <sheetFormatPr defaultRowHeight="21.75" x14ac:dyDescent="0.5"/>
  <cols>
    <col min="1" max="1" width="33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136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3" t="s">
        <v>3</v>
      </c>
      <c r="C6" s="12" t="s">
        <v>138</v>
      </c>
      <c r="D6" s="12" t="s">
        <v>138</v>
      </c>
      <c r="E6" s="12" t="s">
        <v>138</v>
      </c>
      <c r="F6" s="12" t="s">
        <v>138</v>
      </c>
      <c r="G6" s="12" t="s">
        <v>138</v>
      </c>
      <c r="H6" s="12" t="s">
        <v>138</v>
      </c>
      <c r="I6" s="12" t="s">
        <v>138</v>
      </c>
      <c r="K6" s="12" t="s">
        <v>139</v>
      </c>
      <c r="L6" s="12" t="s">
        <v>139</v>
      </c>
      <c r="M6" s="12" t="s">
        <v>139</v>
      </c>
      <c r="N6" s="12" t="s">
        <v>139</v>
      </c>
      <c r="O6" s="12" t="s">
        <v>139</v>
      </c>
      <c r="P6" s="12" t="s">
        <v>139</v>
      </c>
      <c r="Q6" s="12" t="s">
        <v>139</v>
      </c>
    </row>
    <row r="7" spans="1:17" ht="22.5" x14ac:dyDescent="0.5">
      <c r="A7" s="12" t="s">
        <v>3</v>
      </c>
      <c r="C7" s="5" t="s">
        <v>7</v>
      </c>
      <c r="E7" s="5" t="s">
        <v>179</v>
      </c>
      <c r="G7" s="5" t="s">
        <v>180</v>
      </c>
      <c r="I7" s="5" t="s">
        <v>182</v>
      </c>
      <c r="K7" s="5" t="s">
        <v>7</v>
      </c>
      <c r="M7" s="5" t="s">
        <v>179</v>
      </c>
      <c r="O7" s="5" t="s">
        <v>180</v>
      </c>
      <c r="Q7" s="5" t="s">
        <v>182</v>
      </c>
    </row>
    <row r="8" spans="1:17" x14ac:dyDescent="0.5">
      <c r="A8" s="1" t="s">
        <v>30</v>
      </c>
      <c r="C8" s="3">
        <v>3709796</v>
      </c>
      <c r="E8" s="3">
        <v>62738103831</v>
      </c>
      <c r="G8" s="3">
        <v>41892529948</v>
      </c>
      <c r="I8" s="3">
        <v>20845573883</v>
      </c>
      <c r="K8" s="3">
        <v>5377190</v>
      </c>
      <c r="M8" s="3">
        <v>92737610744</v>
      </c>
      <c r="O8" s="3">
        <v>60721423373</v>
      </c>
      <c r="Q8" s="3">
        <v>32016187371</v>
      </c>
    </row>
    <row r="9" spans="1:17" x14ac:dyDescent="0.5">
      <c r="A9" s="1" t="s">
        <v>27</v>
      </c>
      <c r="C9" s="3">
        <v>18377619</v>
      </c>
      <c r="E9" s="3">
        <v>119105104037</v>
      </c>
      <c r="G9" s="3">
        <v>82079346859</v>
      </c>
      <c r="I9" s="3">
        <v>37025757178</v>
      </c>
      <c r="K9" s="3">
        <v>78692119</v>
      </c>
      <c r="M9" s="3">
        <v>439518367106</v>
      </c>
      <c r="O9" s="3">
        <v>351459986691</v>
      </c>
      <c r="Q9" s="3">
        <v>88058380415</v>
      </c>
    </row>
    <row r="10" spans="1:17" x14ac:dyDescent="0.5">
      <c r="A10" s="1" t="s">
        <v>51</v>
      </c>
      <c r="C10" s="3">
        <v>2000000</v>
      </c>
      <c r="E10" s="3">
        <v>13339131405</v>
      </c>
      <c r="G10" s="3">
        <v>6898429524</v>
      </c>
      <c r="I10" s="3">
        <v>6440701881</v>
      </c>
      <c r="K10" s="3">
        <v>2000001</v>
      </c>
      <c r="M10" s="3">
        <v>13339131406</v>
      </c>
      <c r="O10" s="3">
        <v>6898432974</v>
      </c>
      <c r="Q10" s="3">
        <v>6440698432</v>
      </c>
    </row>
    <row r="11" spans="1:17" x14ac:dyDescent="0.5">
      <c r="A11" s="1" t="s">
        <v>61</v>
      </c>
      <c r="C11" s="3">
        <v>30493</v>
      </c>
      <c r="E11" s="3">
        <v>666369363</v>
      </c>
      <c r="G11" s="3">
        <v>396172182</v>
      </c>
      <c r="I11" s="3">
        <v>270197181</v>
      </c>
      <c r="K11" s="3">
        <v>30493</v>
      </c>
      <c r="M11" s="3">
        <v>666369363</v>
      </c>
      <c r="O11" s="3">
        <v>396172182</v>
      </c>
      <c r="Q11" s="3">
        <v>270197181</v>
      </c>
    </row>
    <row r="12" spans="1:17" x14ac:dyDescent="0.5">
      <c r="A12" s="1" t="s">
        <v>24</v>
      </c>
      <c r="C12" s="3">
        <v>2900000</v>
      </c>
      <c r="E12" s="3">
        <v>99144595900</v>
      </c>
      <c r="G12" s="3">
        <v>39185548198</v>
      </c>
      <c r="I12" s="3">
        <v>59959047702</v>
      </c>
      <c r="K12" s="3">
        <v>5400000</v>
      </c>
      <c r="M12" s="3">
        <v>143976251397</v>
      </c>
      <c r="O12" s="3">
        <v>72966193200</v>
      </c>
      <c r="Q12" s="3">
        <v>71010058197</v>
      </c>
    </row>
    <row r="13" spans="1:17" x14ac:dyDescent="0.5">
      <c r="A13" s="1" t="s">
        <v>48</v>
      </c>
      <c r="C13" s="3">
        <v>2319007</v>
      </c>
      <c r="E13" s="3">
        <v>32074440164</v>
      </c>
      <c r="G13" s="3">
        <v>16021201417</v>
      </c>
      <c r="I13" s="3">
        <v>16053238747</v>
      </c>
      <c r="K13" s="3">
        <v>30194024</v>
      </c>
      <c r="M13" s="3">
        <v>272236323211</v>
      </c>
      <c r="O13" s="3">
        <v>208599862295</v>
      </c>
      <c r="Q13" s="3">
        <v>63636460916</v>
      </c>
    </row>
    <row r="14" spans="1:17" x14ac:dyDescent="0.5">
      <c r="A14" s="1" t="s">
        <v>36</v>
      </c>
      <c r="C14" s="3">
        <v>5250000</v>
      </c>
      <c r="E14" s="3">
        <v>66218846085</v>
      </c>
      <c r="G14" s="3">
        <v>52547670000</v>
      </c>
      <c r="I14" s="3">
        <v>13671176085</v>
      </c>
      <c r="K14" s="3">
        <v>10500000</v>
      </c>
      <c r="M14" s="3">
        <v>122998984847</v>
      </c>
      <c r="O14" s="3">
        <v>105095340000</v>
      </c>
      <c r="Q14" s="3">
        <v>17903644847</v>
      </c>
    </row>
    <row r="15" spans="1:17" x14ac:dyDescent="0.5">
      <c r="A15" s="1" t="s">
        <v>56</v>
      </c>
      <c r="C15" s="3">
        <v>5068333</v>
      </c>
      <c r="E15" s="3">
        <v>67440117658</v>
      </c>
      <c r="G15" s="3">
        <v>49642831664</v>
      </c>
      <c r="I15" s="3">
        <v>17797285994</v>
      </c>
      <c r="K15" s="3">
        <v>12069333</v>
      </c>
      <c r="M15" s="3">
        <v>153734046189</v>
      </c>
      <c r="O15" s="3">
        <v>118215568348</v>
      </c>
      <c r="Q15" s="3">
        <v>35518477841</v>
      </c>
    </row>
    <row r="16" spans="1:17" x14ac:dyDescent="0.5">
      <c r="A16" s="1" t="s">
        <v>25</v>
      </c>
      <c r="C16" s="3">
        <v>7602861</v>
      </c>
      <c r="E16" s="3">
        <v>85342600035</v>
      </c>
      <c r="G16" s="3">
        <v>34988539663</v>
      </c>
      <c r="I16" s="3">
        <v>50354060372</v>
      </c>
      <c r="K16" s="3">
        <v>11343291</v>
      </c>
      <c r="M16" s="3">
        <v>196199680291</v>
      </c>
      <c r="O16" s="3">
        <v>103842716236</v>
      </c>
      <c r="Q16" s="3">
        <v>92356964055</v>
      </c>
    </row>
    <row r="17" spans="1:17" x14ac:dyDescent="0.5">
      <c r="A17" s="1" t="s">
        <v>20</v>
      </c>
      <c r="C17" s="3">
        <v>0</v>
      </c>
      <c r="E17" s="3">
        <v>0</v>
      </c>
      <c r="G17" s="3">
        <v>0</v>
      </c>
      <c r="I17" s="3">
        <v>0</v>
      </c>
      <c r="K17" s="3">
        <v>42949103</v>
      </c>
      <c r="M17" s="3">
        <v>790860407428</v>
      </c>
      <c r="O17" s="3">
        <v>592159619465</v>
      </c>
      <c r="Q17" s="3">
        <v>198700787963</v>
      </c>
    </row>
    <row r="18" spans="1:17" x14ac:dyDescent="0.5">
      <c r="A18" s="1" t="s">
        <v>55</v>
      </c>
      <c r="C18" s="3">
        <v>0</v>
      </c>
      <c r="E18" s="3">
        <v>0</v>
      </c>
      <c r="G18" s="3">
        <v>0</v>
      </c>
      <c r="I18" s="3">
        <v>0</v>
      </c>
      <c r="K18" s="3">
        <v>1</v>
      </c>
      <c r="M18" s="3">
        <v>1</v>
      </c>
      <c r="O18" s="3">
        <v>3306</v>
      </c>
      <c r="Q18" s="3">
        <v>-3305</v>
      </c>
    </row>
    <row r="19" spans="1:17" x14ac:dyDescent="0.5">
      <c r="A19" s="1" t="s">
        <v>183</v>
      </c>
      <c r="C19" s="3">
        <v>0</v>
      </c>
      <c r="E19" s="3">
        <v>0</v>
      </c>
      <c r="G19" s="3">
        <v>0</v>
      </c>
      <c r="I19" s="3">
        <v>0</v>
      </c>
      <c r="K19" s="3">
        <v>41680595</v>
      </c>
      <c r="M19" s="3">
        <v>173347250969</v>
      </c>
      <c r="O19" s="3">
        <v>183988816936</v>
      </c>
      <c r="Q19" s="3">
        <v>-10641565967</v>
      </c>
    </row>
    <row r="20" spans="1:17" x14ac:dyDescent="0.5">
      <c r="A20" s="1" t="s">
        <v>29</v>
      </c>
      <c r="C20" s="3">
        <v>0</v>
      </c>
      <c r="E20" s="3">
        <v>0</v>
      </c>
      <c r="G20" s="3">
        <v>0</v>
      </c>
      <c r="I20" s="3">
        <v>0</v>
      </c>
      <c r="K20" s="3">
        <v>2761729</v>
      </c>
      <c r="M20" s="3">
        <v>41651615162</v>
      </c>
      <c r="O20" s="3">
        <v>62182411762</v>
      </c>
      <c r="Q20" s="3">
        <v>-20530796600</v>
      </c>
    </row>
    <row r="21" spans="1:17" x14ac:dyDescent="0.5">
      <c r="A21" s="1" t="s">
        <v>184</v>
      </c>
      <c r="C21" s="3">
        <v>0</v>
      </c>
      <c r="E21" s="3">
        <v>0</v>
      </c>
      <c r="G21" s="3">
        <v>0</v>
      </c>
      <c r="I21" s="3">
        <v>0</v>
      </c>
      <c r="K21" s="3">
        <v>1585960</v>
      </c>
      <c r="M21" s="3">
        <v>72948729444</v>
      </c>
      <c r="O21" s="3">
        <v>55887759422</v>
      </c>
      <c r="Q21" s="3">
        <v>17060970022</v>
      </c>
    </row>
    <row r="22" spans="1:17" x14ac:dyDescent="0.5">
      <c r="A22" s="1" t="s">
        <v>185</v>
      </c>
      <c r="C22" s="3">
        <v>0</v>
      </c>
      <c r="E22" s="3">
        <v>0</v>
      </c>
      <c r="G22" s="3">
        <v>0</v>
      </c>
      <c r="I22" s="3">
        <v>0</v>
      </c>
      <c r="K22" s="3">
        <v>3267244</v>
      </c>
      <c r="M22" s="3">
        <v>28870470528</v>
      </c>
      <c r="O22" s="3">
        <v>28870497048</v>
      </c>
      <c r="Q22" s="3">
        <v>-26520</v>
      </c>
    </row>
    <row r="23" spans="1:17" x14ac:dyDescent="0.5">
      <c r="A23" s="1" t="s">
        <v>186</v>
      </c>
      <c r="C23" s="3">
        <v>0</v>
      </c>
      <c r="E23" s="3">
        <v>0</v>
      </c>
      <c r="G23" s="3">
        <v>0</v>
      </c>
      <c r="I23" s="3">
        <v>0</v>
      </c>
      <c r="K23" s="3">
        <v>20666666</v>
      </c>
      <c r="M23" s="3">
        <v>78537141210</v>
      </c>
      <c r="O23" s="3">
        <v>54192290332</v>
      </c>
      <c r="Q23" s="3">
        <v>24344850878</v>
      </c>
    </row>
    <row r="24" spans="1:17" x14ac:dyDescent="0.5">
      <c r="A24" s="1" t="s">
        <v>187</v>
      </c>
      <c r="C24" s="3">
        <v>0</v>
      </c>
      <c r="E24" s="3">
        <v>0</v>
      </c>
      <c r="G24" s="3">
        <v>0</v>
      </c>
      <c r="I24" s="3">
        <v>0</v>
      </c>
      <c r="K24" s="3">
        <v>4500000</v>
      </c>
      <c r="M24" s="3">
        <v>108316904067</v>
      </c>
      <c r="O24" s="3">
        <v>82053937386</v>
      </c>
      <c r="Q24" s="3">
        <v>26262966681</v>
      </c>
    </row>
    <row r="25" spans="1:17" x14ac:dyDescent="0.5">
      <c r="A25" s="1" t="s">
        <v>188</v>
      </c>
      <c r="C25" s="3">
        <v>0</v>
      </c>
      <c r="E25" s="3">
        <v>0</v>
      </c>
      <c r="G25" s="3">
        <v>0</v>
      </c>
      <c r="I25" s="3">
        <v>0</v>
      </c>
      <c r="K25" s="3">
        <v>13791400</v>
      </c>
      <c r="M25" s="3">
        <v>29605836880</v>
      </c>
      <c r="O25" s="3">
        <v>29605836876</v>
      </c>
      <c r="Q25" s="3">
        <v>4</v>
      </c>
    </row>
    <row r="26" spans="1:17" x14ac:dyDescent="0.5">
      <c r="A26" s="1" t="s">
        <v>23</v>
      </c>
      <c r="C26" s="3">
        <v>0</v>
      </c>
      <c r="E26" s="3">
        <v>0</v>
      </c>
      <c r="G26" s="3">
        <v>0</v>
      </c>
      <c r="I26" s="3">
        <v>0</v>
      </c>
      <c r="K26" s="3">
        <v>1842616</v>
      </c>
      <c r="M26" s="3">
        <v>69206325146</v>
      </c>
      <c r="O26" s="3">
        <v>42060845412</v>
      </c>
      <c r="Q26" s="3">
        <v>27145479734</v>
      </c>
    </row>
    <row r="27" spans="1:17" x14ac:dyDescent="0.5">
      <c r="A27" s="1" t="s">
        <v>189</v>
      </c>
      <c r="C27" s="3">
        <v>0</v>
      </c>
      <c r="E27" s="3">
        <v>0</v>
      </c>
      <c r="G27" s="3">
        <v>0</v>
      </c>
      <c r="I27" s="3">
        <v>0</v>
      </c>
      <c r="K27" s="3">
        <v>68129</v>
      </c>
      <c r="M27" s="3">
        <v>532977166</v>
      </c>
      <c r="O27" s="3">
        <v>633893199</v>
      </c>
      <c r="Q27" s="3">
        <v>-100916033</v>
      </c>
    </row>
    <row r="28" spans="1:17" x14ac:dyDescent="0.5">
      <c r="A28" s="1" t="s">
        <v>190</v>
      </c>
      <c r="C28" s="3">
        <v>0</v>
      </c>
      <c r="E28" s="3">
        <v>0</v>
      </c>
      <c r="G28" s="3">
        <v>0</v>
      </c>
      <c r="I28" s="3">
        <v>0</v>
      </c>
      <c r="K28" s="3">
        <v>20830000</v>
      </c>
      <c r="M28" s="3">
        <v>77943298434</v>
      </c>
      <c r="O28" s="3">
        <v>77254315456</v>
      </c>
      <c r="Q28" s="3">
        <v>688982978</v>
      </c>
    </row>
    <row r="29" spans="1:17" x14ac:dyDescent="0.5">
      <c r="A29" s="1" t="s">
        <v>47</v>
      </c>
      <c r="C29" s="3">
        <v>0</v>
      </c>
      <c r="E29" s="3">
        <v>0</v>
      </c>
      <c r="G29" s="3">
        <v>0</v>
      </c>
      <c r="I29" s="3">
        <v>0</v>
      </c>
      <c r="K29" s="3">
        <v>2500000</v>
      </c>
      <c r="M29" s="3">
        <v>23186216315</v>
      </c>
      <c r="O29" s="3">
        <v>17168868921</v>
      </c>
      <c r="Q29" s="3">
        <v>6017347394</v>
      </c>
    </row>
    <row r="30" spans="1:17" x14ac:dyDescent="0.5">
      <c r="A30" s="1" t="s">
        <v>191</v>
      </c>
      <c r="C30" s="3">
        <v>0</v>
      </c>
      <c r="E30" s="3">
        <v>0</v>
      </c>
      <c r="G30" s="3">
        <v>0</v>
      </c>
      <c r="I30" s="3">
        <v>0</v>
      </c>
      <c r="K30" s="3">
        <v>23445801</v>
      </c>
      <c r="M30" s="3">
        <v>63702241317</v>
      </c>
      <c r="O30" s="3">
        <v>63702241317</v>
      </c>
      <c r="Q30" s="3">
        <v>0</v>
      </c>
    </row>
    <row r="31" spans="1:17" x14ac:dyDescent="0.5">
      <c r="A31" s="1" t="s">
        <v>62</v>
      </c>
      <c r="C31" s="3">
        <v>0</v>
      </c>
      <c r="E31" s="3">
        <v>0</v>
      </c>
      <c r="G31" s="3">
        <v>0</v>
      </c>
      <c r="I31" s="3">
        <v>0</v>
      </c>
      <c r="K31" s="3">
        <v>40797349</v>
      </c>
      <c r="M31" s="3">
        <v>219062815557</v>
      </c>
      <c r="O31" s="3">
        <v>143243626703</v>
      </c>
      <c r="Q31" s="3">
        <v>75819188854</v>
      </c>
    </row>
    <row r="32" spans="1:17" x14ac:dyDescent="0.5">
      <c r="A32" s="1" t="s">
        <v>28</v>
      </c>
      <c r="C32" s="3">
        <v>0</v>
      </c>
      <c r="E32" s="3">
        <v>0</v>
      </c>
      <c r="G32" s="3">
        <v>0</v>
      </c>
      <c r="I32" s="3">
        <v>0</v>
      </c>
      <c r="K32" s="3">
        <v>200000</v>
      </c>
      <c r="M32" s="3">
        <v>11962397710</v>
      </c>
      <c r="O32" s="3">
        <v>6610586175</v>
      </c>
      <c r="Q32" s="3">
        <v>5351811535</v>
      </c>
    </row>
    <row r="33" spans="1:17" x14ac:dyDescent="0.5">
      <c r="A33" s="1" t="s">
        <v>192</v>
      </c>
      <c r="C33" s="3">
        <v>0</v>
      </c>
      <c r="E33" s="3">
        <v>0</v>
      </c>
      <c r="G33" s="3">
        <v>0</v>
      </c>
      <c r="I33" s="3">
        <v>0</v>
      </c>
      <c r="K33" s="3">
        <v>2</v>
      </c>
      <c r="M33" s="3">
        <v>2</v>
      </c>
      <c r="O33" s="3">
        <v>29702</v>
      </c>
      <c r="Q33" s="3">
        <v>-29700</v>
      </c>
    </row>
    <row r="34" spans="1:17" x14ac:dyDescent="0.5">
      <c r="A34" s="1" t="s">
        <v>193</v>
      </c>
      <c r="C34" s="3">
        <v>0</v>
      </c>
      <c r="E34" s="3">
        <v>0</v>
      </c>
      <c r="G34" s="3">
        <v>0</v>
      </c>
      <c r="I34" s="3">
        <v>0</v>
      </c>
      <c r="K34" s="3">
        <v>22062500</v>
      </c>
      <c r="M34" s="3">
        <v>322388420047</v>
      </c>
      <c r="O34" s="3">
        <v>318222120093</v>
      </c>
      <c r="Q34" s="3">
        <v>4166299954</v>
      </c>
    </row>
    <row r="35" spans="1:17" x14ac:dyDescent="0.5">
      <c r="A35" s="1" t="s">
        <v>32</v>
      </c>
      <c r="C35" s="3">
        <v>0</v>
      </c>
      <c r="E35" s="3">
        <v>0</v>
      </c>
      <c r="G35" s="3">
        <v>0</v>
      </c>
      <c r="I35" s="3">
        <v>0</v>
      </c>
      <c r="K35" s="3">
        <v>5449784</v>
      </c>
      <c r="M35" s="3">
        <v>26908132892</v>
      </c>
      <c r="O35" s="3">
        <v>22091985138</v>
      </c>
      <c r="Q35" s="3">
        <v>4816147754</v>
      </c>
    </row>
    <row r="36" spans="1:17" x14ac:dyDescent="0.5">
      <c r="A36" s="1" t="s">
        <v>194</v>
      </c>
      <c r="C36" s="3">
        <v>0</v>
      </c>
      <c r="E36" s="3">
        <v>0</v>
      </c>
      <c r="G36" s="3">
        <v>0</v>
      </c>
      <c r="I36" s="3">
        <v>0</v>
      </c>
      <c r="K36" s="3">
        <v>9450756</v>
      </c>
      <c r="M36" s="3">
        <v>79299031482</v>
      </c>
      <c r="O36" s="3">
        <v>93541275485</v>
      </c>
      <c r="Q36" s="3">
        <v>-14242244003</v>
      </c>
    </row>
    <row r="37" spans="1:17" x14ac:dyDescent="0.5">
      <c r="A37" s="1" t="s">
        <v>195</v>
      </c>
      <c r="C37" s="3">
        <v>0</v>
      </c>
      <c r="E37" s="3">
        <v>0</v>
      </c>
      <c r="G37" s="3">
        <v>0</v>
      </c>
      <c r="I37" s="3">
        <v>0</v>
      </c>
      <c r="K37" s="3">
        <v>46851062</v>
      </c>
      <c r="M37" s="3">
        <v>590747387567</v>
      </c>
      <c r="O37" s="3">
        <v>578427943409</v>
      </c>
      <c r="Q37" s="3">
        <v>12319444158</v>
      </c>
    </row>
    <row r="38" spans="1:17" x14ac:dyDescent="0.5">
      <c r="A38" s="1" t="s">
        <v>19</v>
      </c>
      <c r="C38" s="3">
        <v>0</v>
      </c>
      <c r="E38" s="3">
        <v>0</v>
      </c>
      <c r="G38" s="3">
        <v>0</v>
      </c>
      <c r="I38" s="3">
        <v>0</v>
      </c>
      <c r="K38" s="3">
        <v>39025695</v>
      </c>
      <c r="M38" s="3">
        <v>528476219177</v>
      </c>
      <c r="O38" s="3">
        <v>269226835346</v>
      </c>
      <c r="Q38" s="3">
        <v>259249383831</v>
      </c>
    </row>
    <row r="39" spans="1:17" x14ac:dyDescent="0.5">
      <c r="A39" s="1" t="s">
        <v>172</v>
      </c>
      <c r="C39" s="3">
        <v>0</v>
      </c>
      <c r="E39" s="3">
        <v>0</v>
      </c>
      <c r="G39" s="3">
        <v>0</v>
      </c>
      <c r="I39" s="3">
        <v>0</v>
      </c>
      <c r="K39" s="3">
        <v>2741383</v>
      </c>
      <c r="M39" s="3">
        <v>86227990205</v>
      </c>
      <c r="O39" s="3">
        <v>101781430652</v>
      </c>
      <c r="Q39" s="3">
        <v>-15553440447</v>
      </c>
    </row>
    <row r="40" spans="1:17" x14ac:dyDescent="0.5">
      <c r="A40" s="1" t="s">
        <v>35</v>
      </c>
      <c r="C40" s="3">
        <v>0</v>
      </c>
      <c r="E40" s="3">
        <v>0</v>
      </c>
      <c r="G40" s="3">
        <v>0</v>
      </c>
      <c r="I40" s="3">
        <v>0</v>
      </c>
      <c r="K40" s="3">
        <v>3583604</v>
      </c>
      <c r="M40" s="3">
        <v>53077995191</v>
      </c>
      <c r="O40" s="3">
        <v>29103840314</v>
      </c>
      <c r="Q40" s="3">
        <v>23974154877</v>
      </c>
    </row>
    <row r="41" spans="1:17" x14ac:dyDescent="0.5">
      <c r="A41" s="1" t="s">
        <v>40</v>
      </c>
      <c r="C41" s="3">
        <v>0</v>
      </c>
      <c r="E41" s="3">
        <v>0</v>
      </c>
      <c r="G41" s="3">
        <v>0</v>
      </c>
      <c r="I41" s="3">
        <v>0</v>
      </c>
      <c r="K41" s="3">
        <v>2496</v>
      </c>
      <c r="M41" s="3">
        <v>39698383</v>
      </c>
      <c r="O41" s="3">
        <v>33569943</v>
      </c>
      <c r="Q41" s="3">
        <v>6128440</v>
      </c>
    </row>
    <row r="42" spans="1:17" x14ac:dyDescent="0.5">
      <c r="A42" s="1" t="s">
        <v>46</v>
      </c>
      <c r="C42" s="3">
        <v>0</v>
      </c>
      <c r="E42" s="3">
        <v>0</v>
      </c>
      <c r="G42" s="3">
        <v>0</v>
      </c>
      <c r="I42" s="3">
        <v>0</v>
      </c>
      <c r="K42" s="3">
        <v>1</v>
      </c>
      <c r="M42" s="3">
        <v>1</v>
      </c>
      <c r="O42" s="3">
        <v>19448</v>
      </c>
      <c r="Q42" s="3">
        <v>-19447</v>
      </c>
    </row>
    <row r="43" spans="1:17" x14ac:dyDescent="0.5">
      <c r="A43" s="1" t="s">
        <v>170</v>
      </c>
      <c r="C43" s="3">
        <v>0</v>
      </c>
      <c r="E43" s="3">
        <v>0</v>
      </c>
      <c r="G43" s="3">
        <v>0</v>
      </c>
      <c r="I43" s="3">
        <v>0</v>
      </c>
      <c r="K43" s="3">
        <v>4179296</v>
      </c>
      <c r="M43" s="3">
        <v>87501661180</v>
      </c>
      <c r="O43" s="3">
        <v>57372667097</v>
      </c>
      <c r="Q43" s="3">
        <v>30128994083</v>
      </c>
    </row>
    <row r="44" spans="1:17" x14ac:dyDescent="0.5">
      <c r="A44" s="1" t="s">
        <v>63</v>
      </c>
      <c r="C44" s="3">
        <v>0</v>
      </c>
      <c r="E44" s="3">
        <v>0</v>
      </c>
      <c r="G44" s="3">
        <v>0</v>
      </c>
      <c r="I44" s="3">
        <v>0</v>
      </c>
      <c r="K44" s="3">
        <v>4350000</v>
      </c>
      <c r="M44" s="3">
        <v>34679422350</v>
      </c>
      <c r="O44" s="3">
        <v>16583451451</v>
      </c>
      <c r="Q44" s="3">
        <v>18095970899</v>
      </c>
    </row>
    <row r="45" spans="1:17" x14ac:dyDescent="0.5">
      <c r="A45" s="1" t="s">
        <v>196</v>
      </c>
      <c r="C45" s="3">
        <v>0</v>
      </c>
      <c r="E45" s="3">
        <v>0</v>
      </c>
      <c r="G45" s="3">
        <v>0</v>
      </c>
      <c r="I45" s="3">
        <v>0</v>
      </c>
      <c r="K45" s="3">
        <v>38729730</v>
      </c>
      <c r="M45" s="3">
        <v>225029210028</v>
      </c>
      <c r="O45" s="3">
        <v>124275702007</v>
      </c>
      <c r="Q45" s="3">
        <v>100753508021</v>
      </c>
    </row>
    <row r="46" spans="1:17" x14ac:dyDescent="0.5">
      <c r="A46" s="1" t="s">
        <v>38</v>
      </c>
      <c r="C46" s="3">
        <v>0</v>
      </c>
      <c r="E46" s="3">
        <v>0</v>
      </c>
      <c r="G46" s="3">
        <v>0</v>
      </c>
      <c r="I46" s="3">
        <v>0</v>
      </c>
      <c r="K46" s="3">
        <v>1</v>
      </c>
      <c r="M46" s="3">
        <v>1</v>
      </c>
      <c r="O46" s="3">
        <v>3954</v>
      </c>
      <c r="Q46" s="3">
        <v>-3953</v>
      </c>
    </row>
    <row r="47" spans="1:17" x14ac:dyDescent="0.5">
      <c r="A47" s="1" t="s">
        <v>17</v>
      </c>
      <c r="C47" s="3">
        <v>0</v>
      </c>
      <c r="E47" s="3">
        <v>0</v>
      </c>
      <c r="G47" s="3">
        <v>0</v>
      </c>
      <c r="I47" s="3">
        <v>0</v>
      </c>
      <c r="K47" s="3">
        <v>32051464</v>
      </c>
      <c r="M47" s="3">
        <v>96227481937</v>
      </c>
      <c r="O47" s="3">
        <v>62533853282</v>
      </c>
      <c r="Q47" s="3">
        <v>33693628655</v>
      </c>
    </row>
    <row r="48" spans="1:17" x14ac:dyDescent="0.5">
      <c r="A48" s="1" t="s">
        <v>21</v>
      </c>
      <c r="C48" s="3">
        <v>0</v>
      </c>
      <c r="E48" s="3">
        <v>0</v>
      </c>
      <c r="G48" s="3">
        <v>0</v>
      </c>
      <c r="I48" s="3">
        <v>0</v>
      </c>
      <c r="K48" s="3">
        <v>300000</v>
      </c>
      <c r="M48" s="3">
        <v>53535010266</v>
      </c>
      <c r="O48" s="3">
        <v>56159848710</v>
      </c>
      <c r="Q48" s="3">
        <v>-2624838444</v>
      </c>
    </row>
    <row r="49" spans="1:17" x14ac:dyDescent="0.5">
      <c r="A49" s="1" t="s">
        <v>197</v>
      </c>
      <c r="C49" s="3">
        <v>0</v>
      </c>
      <c r="E49" s="3">
        <v>0</v>
      </c>
      <c r="G49" s="3">
        <v>0</v>
      </c>
      <c r="I49" s="3">
        <v>0</v>
      </c>
      <c r="K49" s="3">
        <v>300000</v>
      </c>
      <c r="M49" s="3">
        <v>2320112702</v>
      </c>
      <c r="O49" s="3">
        <v>2326077000</v>
      </c>
      <c r="Q49" s="3">
        <v>-5964298</v>
      </c>
    </row>
    <row r="50" spans="1:17" x14ac:dyDescent="0.5">
      <c r="A50" s="1" t="s">
        <v>37</v>
      </c>
      <c r="C50" s="3">
        <v>0</v>
      </c>
      <c r="E50" s="3">
        <v>0</v>
      </c>
      <c r="G50" s="3">
        <v>0</v>
      </c>
      <c r="I50" s="3">
        <v>0</v>
      </c>
      <c r="K50" s="3">
        <v>5000001</v>
      </c>
      <c r="M50" s="3">
        <v>25944705001</v>
      </c>
      <c r="O50" s="3">
        <v>23732947597</v>
      </c>
      <c r="Q50" s="3">
        <v>2211757404</v>
      </c>
    </row>
    <row r="51" spans="1:17" x14ac:dyDescent="0.5">
      <c r="A51" s="1" t="s">
        <v>45</v>
      </c>
      <c r="C51" s="3">
        <v>0</v>
      </c>
      <c r="E51" s="3">
        <v>0</v>
      </c>
      <c r="G51" s="3">
        <v>0</v>
      </c>
      <c r="I51" s="3">
        <v>0</v>
      </c>
      <c r="K51" s="3">
        <v>7</v>
      </c>
      <c r="M51" s="3">
        <v>7</v>
      </c>
      <c r="O51" s="3">
        <v>56502</v>
      </c>
      <c r="Q51" s="3">
        <v>-56495</v>
      </c>
    </row>
    <row r="52" spans="1:17" x14ac:dyDescent="0.5">
      <c r="A52" s="1" t="s">
        <v>198</v>
      </c>
      <c r="C52" s="3">
        <v>0</v>
      </c>
      <c r="E52" s="3">
        <v>0</v>
      </c>
      <c r="G52" s="3">
        <v>0</v>
      </c>
      <c r="I52" s="3">
        <v>0</v>
      </c>
      <c r="K52" s="3">
        <v>791731</v>
      </c>
      <c r="M52" s="3">
        <v>20877270925</v>
      </c>
      <c r="O52" s="3">
        <v>21721757535</v>
      </c>
      <c r="Q52" s="3">
        <v>-844486610</v>
      </c>
    </row>
    <row r="53" spans="1:17" x14ac:dyDescent="0.5">
      <c r="A53" s="1" t="s">
        <v>199</v>
      </c>
      <c r="C53" s="3">
        <v>0</v>
      </c>
      <c r="E53" s="3">
        <v>0</v>
      </c>
      <c r="G53" s="3">
        <v>0</v>
      </c>
      <c r="I53" s="3">
        <v>0</v>
      </c>
      <c r="K53" s="3">
        <v>11496875</v>
      </c>
      <c r="M53" s="3">
        <v>93103890275</v>
      </c>
      <c r="O53" s="3">
        <v>92456310923</v>
      </c>
      <c r="Q53" s="3">
        <v>647579352</v>
      </c>
    </row>
    <row r="54" spans="1:17" x14ac:dyDescent="0.5">
      <c r="A54" s="1" t="s">
        <v>102</v>
      </c>
      <c r="C54" s="3">
        <v>25770</v>
      </c>
      <c r="E54" s="3">
        <v>25770000000</v>
      </c>
      <c r="G54" s="3">
        <v>22420989458</v>
      </c>
      <c r="I54" s="3">
        <v>3349010542</v>
      </c>
      <c r="K54" s="3">
        <v>36370</v>
      </c>
      <c r="M54" s="3">
        <v>35098540900</v>
      </c>
      <c r="O54" s="3">
        <v>31643437587</v>
      </c>
      <c r="Q54" s="3">
        <v>3455103313</v>
      </c>
    </row>
    <row r="55" spans="1:17" x14ac:dyDescent="0.5">
      <c r="A55" s="1" t="s">
        <v>108</v>
      </c>
      <c r="C55" s="3">
        <v>22695</v>
      </c>
      <c r="E55" s="3">
        <v>22695000000</v>
      </c>
      <c r="G55" s="3">
        <v>22285028626</v>
      </c>
      <c r="I55" s="3">
        <v>409971374</v>
      </c>
      <c r="K55" s="3">
        <v>280479</v>
      </c>
      <c r="M55" s="3">
        <v>276387126852</v>
      </c>
      <c r="O55" s="3">
        <v>275373347921</v>
      </c>
      <c r="Q55" s="3">
        <v>1013778931</v>
      </c>
    </row>
    <row r="56" spans="1:17" x14ac:dyDescent="0.5">
      <c r="A56" s="1" t="s">
        <v>200</v>
      </c>
      <c r="C56" s="3">
        <v>0</v>
      </c>
      <c r="E56" s="3">
        <v>0</v>
      </c>
      <c r="G56" s="3">
        <v>0</v>
      </c>
      <c r="I56" s="3">
        <v>0</v>
      </c>
      <c r="K56" s="3">
        <v>497535</v>
      </c>
      <c r="M56" s="3">
        <v>397846760797</v>
      </c>
      <c r="O56" s="3">
        <v>394849835769</v>
      </c>
      <c r="Q56" s="3">
        <v>2996925028</v>
      </c>
    </row>
    <row r="57" spans="1:17" x14ac:dyDescent="0.5">
      <c r="A57" s="1" t="s">
        <v>201</v>
      </c>
      <c r="C57" s="3">
        <v>0</v>
      </c>
      <c r="E57" s="3">
        <v>0</v>
      </c>
      <c r="G57" s="3">
        <v>0</v>
      </c>
      <c r="I57" s="3">
        <v>0</v>
      </c>
      <c r="K57" s="3">
        <v>89244</v>
      </c>
      <c r="M57" s="3">
        <v>83011706609</v>
      </c>
      <c r="O57" s="3">
        <v>78708756291</v>
      </c>
      <c r="Q57" s="3">
        <v>4302950318</v>
      </c>
    </row>
    <row r="58" spans="1:17" x14ac:dyDescent="0.5">
      <c r="A58" s="1" t="s">
        <v>81</v>
      </c>
      <c r="C58" s="3">
        <v>0</v>
      </c>
      <c r="E58" s="3">
        <v>0</v>
      </c>
      <c r="G58" s="3">
        <v>0</v>
      </c>
      <c r="I58" s="3">
        <v>0</v>
      </c>
      <c r="K58" s="3">
        <v>174805</v>
      </c>
      <c r="M58" s="3">
        <v>145155389108</v>
      </c>
      <c r="O58" s="3">
        <v>141238030187</v>
      </c>
      <c r="Q58" s="3">
        <v>3917358921</v>
      </c>
    </row>
    <row r="59" spans="1:17" x14ac:dyDescent="0.5">
      <c r="A59" s="1" t="s">
        <v>202</v>
      </c>
      <c r="C59" s="3">
        <v>0</v>
      </c>
      <c r="E59" s="3">
        <v>0</v>
      </c>
      <c r="G59" s="3">
        <v>0</v>
      </c>
      <c r="I59" s="3">
        <v>0</v>
      </c>
      <c r="K59" s="3">
        <v>65000</v>
      </c>
      <c r="M59" s="3">
        <v>56735364852</v>
      </c>
      <c r="O59" s="3">
        <v>51786434588</v>
      </c>
      <c r="Q59" s="3">
        <v>4948930264</v>
      </c>
    </row>
    <row r="60" spans="1:17" x14ac:dyDescent="0.5">
      <c r="A60" s="1" t="s">
        <v>148</v>
      </c>
      <c r="C60" s="3">
        <v>0</v>
      </c>
      <c r="E60" s="3">
        <v>0</v>
      </c>
      <c r="G60" s="3">
        <v>0</v>
      </c>
      <c r="I60" s="3">
        <v>0</v>
      </c>
      <c r="K60" s="3">
        <v>200000</v>
      </c>
      <c r="M60" s="3">
        <v>200000000000</v>
      </c>
      <c r="O60" s="3">
        <v>198993925812</v>
      </c>
      <c r="Q60" s="3">
        <v>1006074188</v>
      </c>
    </row>
    <row r="61" spans="1:17" x14ac:dyDescent="0.5">
      <c r="A61" s="1" t="s">
        <v>85</v>
      </c>
      <c r="C61" s="3">
        <v>0</v>
      </c>
      <c r="E61" s="3">
        <v>0</v>
      </c>
      <c r="G61" s="3">
        <v>0</v>
      </c>
      <c r="I61" s="3">
        <v>0</v>
      </c>
      <c r="K61" s="3">
        <v>47500</v>
      </c>
      <c r="M61" s="3">
        <v>40035717212</v>
      </c>
      <c r="O61" s="3">
        <v>38406434903</v>
      </c>
      <c r="Q61" s="3">
        <v>1629282309</v>
      </c>
    </row>
    <row r="62" spans="1:17" x14ac:dyDescent="0.5">
      <c r="A62" s="1" t="s">
        <v>94</v>
      </c>
      <c r="C62" s="3">
        <v>0</v>
      </c>
      <c r="E62" s="3">
        <v>0</v>
      </c>
      <c r="G62" s="3">
        <v>0</v>
      </c>
      <c r="I62" s="3">
        <v>0</v>
      </c>
      <c r="K62" s="3">
        <v>65200</v>
      </c>
      <c r="M62" s="3">
        <v>42646478927</v>
      </c>
      <c r="O62" s="3">
        <v>43541794619</v>
      </c>
      <c r="Q62" s="3">
        <v>-895315692</v>
      </c>
    </row>
    <row r="63" spans="1:17" x14ac:dyDescent="0.5">
      <c r="A63" s="1" t="s">
        <v>203</v>
      </c>
      <c r="C63" s="3">
        <v>0</v>
      </c>
      <c r="E63" s="3">
        <v>0</v>
      </c>
      <c r="G63" s="3">
        <v>0</v>
      </c>
      <c r="I63" s="3">
        <v>0</v>
      </c>
      <c r="K63" s="3">
        <v>87450</v>
      </c>
      <c r="M63" s="3">
        <v>71147790627</v>
      </c>
      <c r="O63" s="3">
        <v>70012039867</v>
      </c>
      <c r="Q63" s="3">
        <v>1135750760</v>
      </c>
    </row>
    <row r="64" spans="1:17" x14ac:dyDescent="0.5">
      <c r="A64" s="1" t="s">
        <v>204</v>
      </c>
      <c r="C64" s="3">
        <v>0</v>
      </c>
      <c r="E64" s="3">
        <v>0</v>
      </c>
      <c r="G64" s="3">
        <v>0</v>
      </c>
      <c r="I64" s="3">
        <v>0</v>
      </c>
      <c r="K64" s="3">
        <v>239309</v>
      </c>
      <c r="M64" s="3">
        <v>239309000000</v>
      </c>
      <c r="O64" s="3">
        <v>225094224240</v>
      </c>
      <c r="Q64" s="3">
        <v>14214775760</v>
      </c>
    </row>
    <row r="65" spans="1:17" x14ac:dyDescent="0.5">
      <c r="A65" s="1" t="s">
        <v>91</v>
      </c>
      <c r="C65" s="3">
        <v>0</v>
      </c>
      <c r="E65" s="3">
        <v>0</v>
      </c>
      <c r="G65" s="3">
        <v>0</v>
      </c>
      <c r="I65" s="3">
        <v>0</v>
      </c>
      <c r="K65" s="3">
        <v>25700</v>
      </c>
      <c r="M65" s="3">
        <v>17177336047</v>
      </c>
      <c r="O65" s="3">
        <v>17508292046</v>
      </c>
      <c r="Q65" s="3">
        <v>-330955999</v>
      </c>
    </row>
    <row r="66" spans="1:17" x14ac:dyDescent="0.5">
      <c r="A66" s="1" t="s">
        <v>145</v>
      </c>
      <c r="C66" s="3">
        <v>0</v>
      </c>
      <c r="E66" s="3">
        <v>0</v>
      </c>
      <c r="G66" s="3">
        <v>0</v>
      </c>
      <c r="I66" s="3">
        <v>0</v>
      </c>
      <c r="K66" s="3">
        <v>50000</v>
      </c>
      <c r="M66" s="3">
        <v>46741526563</v>
      </c>
      <c r="O66" s="3">
        <v>49990937500</v>
      </c>
      <c r="Q66" s="3">
        <v>-3249410937</v>
      </c>
    </row>
    <row r="67" spans="1:17" x14ac:dyDescent="0.5">
      <c r="A67" s="1" t="s">
        <v>205</v>
      </c>
      <c r="C67" s="3">
        <v>0</v>
      </c>
      <c r="E67" s="3">
        <v>0</v>
      </c>
      <c r="G67" s="3">
        <v>0</v>
      </c>
      <c r="I67" s="3">
        <v>0</v>
      </c>
      <c r="K67" s="3">
        <v>392486</v>
      </c>
      <c r="M67" s="3">
        <v>388240154904</v>
      </c>
      <c r="O67" s="3">
        <v>365212663684</v>
      </c>
      <c r="Q67" s="3">
        <v>23027491220</v>
      </c>
    </row>
    <row r="68" spans="1:17" x14ac:dyDescent="0.5">
      <c r="A68" s="1" t="s">
        <v>206</v>
      </c>
      <c r="C68" s="3">
        <v>0</v>
      </c>
      <c r="E68" s="3">
        <v>0</v>
      </c>
      <c r="G68" s="3">
        <v>0</v>
      </c>
      <c r="I68" s="3">
        <v>0</v>
      </c>
      <c r="K68" s="3">
        <v>25400</v>
      </c>
      <c r="M68" s="3">
        <v>19612773551</v>
      </c>
      <c r="O68" s="3">
        <v>19605245905</v>
      </c>
      <c r="Q68" s="3">
        <v>7527646</v>
      </c>
    </row>
    <row r="69" spans="1:17" x14ac:dyDescent="0.5">
      <c r="A69" s="1" t="s">
        <v>207</v>
      </c>
      <c r="C69" s="3">
        <v>0</v>
      </c>
      <c r="E69" s="3">
        <v>0</v>
      </c>
      <c r="G69" s="3">
        <v>0</v>
      </c>
      <c r="I69" s="3">
        <v>0</v>
      </c>
      <c r="K69" s="3">
        <v>533636</v>
      </c>
      <c r="M69" s="3">
        <v>506147969298</v>
      </c>
      <c r="O69" s="3">
        <v>488759326832</v>
      </c>
      <c r="Q69" s="3">
        <v>17388642466</v>
      </c>
    </row>
    <row r="70" spans="1:17" x14ac:dyDescent="0.5">
      <c r="A70" s="1" t="s">
        <v>99</v>
      </c>
      <c r="C70" s="3">
        <v>0</v>
      </c>
      <c r="E70" s="3">
        <v>0</v>
      </c>
      <c r="G70" s="3">
        <v>0</v>
      </c>
      <c r="I70" s="3">
        <v>0</v>
      </c>
      <c r="K70" s="3">
        <v>136600</v>
      </c>
      <c r="M70" s="3">
        <v>115652296248</v>
      </c>
      <c r="O70" s="3">
        <v>113610114434</v>
      </c>
      <c r="Q70" s="3">
        <v>2042181814</v>
      </c>
    </row>
    <row r="71" spans="1:17" ht="22.5" thickBot="1" x14ac:dyDescent="0.55000000000000004">
      <c r="E71" s="6">
        <f>SUM(E8:E70)</f>
        <v>594534308478</v>
      </c>
      <c r="G71" s="6">
        <f>SUM(G8:G70)</f>
        <v>368358287539</v>
      </c>
      <c r="I71" s="6">
        <f>SUM(I8:I70)</f>
        <v>226176020939</v>
      </c>
      <c r="M71" s="6">
        <f>SUM(M8:M70)</f>
        <v>8232470964002</v>
      </c>
      <c r="O71" s="6">
        <f>SUM(O8:O70)</f>
        <v>6941737812788</v>
      </c>
      <c r="Q71" s="6">
        <f>SUM(Q8:Q70)</f>
        <v>1290733151214</v>
      </c>
    </row>
    <row r="72" spans="1:17" ht="22.5" thickTop="1" x14ac:dyDescent="0.5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2023-06-27T08:04:26Z</dcterms:created>
  <dcterms:modified xsi:type="dcterms:W3CDTF">2023-07-01T12:47:58Z</dcterms:modified>
</cp:coreProperties>
</file>