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یر ماه\پرتفوی نهایی شده و بدون ایراد\"/>
    </mc:Choice>
  </mc:AlternateContent>
  <xr:revisionPtr revIDLastSave="0" documentId="13_ncr:1_{5A374204-0A5E-48BB-AD4D-049C408012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جمع درآمدها" sheetId="15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definedNames>
    <definedName name="_xlnm._FilterDatabase" localSheetId="6" hidden="1">'درآمد سود سهام'!$A$7:$A$58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E9" i="15" s="1"/>
  <c r="G11" i="15"/>
  <c r="K11" i="13"/>
  <c r="K9" i="13"/>
  <c r="K10" i="13"/>
  <c r="K8" i="13"/>
  <c r="G11" i="13"/>
  <c r="G9" i="13"/>
  <c r="G10" i="13"/>
  <c r="G8" i="13"/>
  <c r="I11" i="13"/>
  <c r="E11" i="13"/>
  <c r="Q32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8" i="12"/>
  <c r="C33" i="12"/>
  <c r="E33" i="12"/>
  <c r="G33" i="12"/>
  <c r="K33" i="12"/>
  <c r="M33" i="12"/>
  <c r="O33" i="12"/>
  <c r="Q33" i="12"/>
  <c r="Q9" i="12"/>
  <c r="S12" i="11"/>
  <c r="S9" i="11"/>
  <c r="S8" i="11"/>
  <c r="S82" i="11"/>
  <c r="M85" i="11"/>
  <c r="O85" i="11"/>
  <c r="Q85" i="11"/>
  <c r="C85" i="11"/>
  <c r="E85" i="11"/>
  <c r="G85" i="11"/>
  <c r="I8" i="11"/>
  <c r="S10" i="11"/>
  <c r="S11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3" i="11"/>
  <c r="S84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R77" i="10"/>
  <c r="R80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8" i="10"/>
  <c r="E76" i="10"/>
  <c r="G76" i="10"/>
  <c r="M76" i="10"/>
  <c r="O76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8" i="10"/>
  <c r="Q73" i="9"/>
  <c r="O73" i="9"/>
  <c r="M73" i="9"/>
  <c r="I73" i="9"/>
  <c r="G73" i="9"/>
  <c r="E73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8" i="9"/>
  <c r="O38" i="8"/>
  <c r="S59" i="8"/>
  <c r="Q59" i="8"/>
  <c r="O59" i="8"/>
  <c r="M59" i="8"/>
  <c r="K59" i="8"/>
  <c r="I59" i="8"/>
  <c r="S16" i="7"/>
  <c r="Q16" i="7"/>
  <c r="O16" i="7"/>
  <c r="M16" i="7"/>
  <c r="K16" i="7"/>
  <c r="I16" i="7"/>
  <c r="K11" i="6"/>
  <c r="M11" i="6"/>
  <c r="O11" i="6"/>
  <c r="Q11" i="6"/>
  <c r="S11" i="6"/>
  <c r="AK23" i="3"/>
  <c r="W23" i="3"/>
  <c r="AA23" i="3"/>
  <c r="AG23" i="3"/>
  <c r="AI23" i="3"/>
  <c r="Y66" i="1"/>
  <c r="E66" i="1"/>
  <c r="G66" i="1"/>
  <c r="K66" i="1"/>
  <c r="O66" i="1"/>
  <c r="U66" i="1"/>
  <c r="W66" i="1"/>
  <c r="E8" i="15" l="1"/>
  <c r="E7" i="15"/>
  <c r="E10" i="15"/>
  <c r="I33" i="12"/>
  <c r="S85" i="11"/>
  <c r="I85" i="11"/>
  <c r="Q76" i="10"/>
  <c r="I76" i="10"/>
  <c r="E11" i="15" l="1"/>
  <c r="K56" i="11"/>
  <c r="K76" i="11"/>
  <c r="K9" i="11"/>
  <c r="K13" i="11"/>
  <c r="K17" i="11"/>
  <c r="K21" i="11"/>
  <c r="K25" i="11"/>
  <c r="K29" i="11"/>
  <c r="K33" i="11"/>
  <c r="K37" i="11"/>
  <c r="K41" i="11"/>
  <c r="K45" i="11"/>
  <c r="K49" i="11"/>
  <c r="K53" i="11"/>
  <c r="K57" i="11"/>
  <c r="K61" i="11"/>
  <c r="K65" i="11"/>
  <c r="K69" i="11"/>
  <c r="K73" i="11"/>
  <c r="K77" i="11"/>
  <c r="K81" i="11"/>
  <c r="K8" i="11"/>
  <c r="K14" i="11"/>
  <c r="K18" i="11"/>
  <c r="K22" i="11"/>
  <c r="K26" i="11"/>
  <c r="K30" i="11"/>
  <c r="K34" i="11"/>
  <c r="K38" i="11"/>
  <c r="K42" i="11"/>
  <c r="K46" i="11"/>
  <c r="K50" i="11"/>
  <c r="K58" i="11"/>
  <c r="K62" i="11"/>
  <c r="K66" i="11"/>
  <c r="K74" i="11"/>
  <c r="K78" i="11"/>
  <c r="K10" i="11"/>
  <c r="K54" i="11"/>
  <c r="K70" i="11"/>
  <c r="K82" i="11"/>
  <c r="K11" i="11"/>
  <c r="K15" i="11"/>
  <c r="K19" i="11"/>
  <c r="K23" i="11"/>
  <c r="K27" i="11"/>
  <c r="K31" i="11"/>
  <c r="K35" i="11"/>
  <c r="K39" i="11"/>
  <c r="K43" i="11"/>
  <c r="K47" i="11"/>
  <c r="K51" i="11"/>
  <c r="K55" i="11"/>
  <c r="K59" i="11"/>
  <c r="K63" i="11"/>
  <c r="K67" i="11"/>
  <c r="K71" i="11"/>
  <c r="K75" i="11"/>
  <c r="K79" i="11"/>
  <c r="K12" i="11"/>
  <c r="K16" i="11"/>
  <c r="K20" i="11"/>
  <c r="K24" i="11"/>
  <c r="K28" i="11"/>
  <c r="K32" i="11"/>
  <c r="K36" i="11"/>
  <c r="K40" i="11"/>
  <c r="K44" i="11"/>
  <c r="K48" i="11"/>
  <c r="K52" i="11"/>
  <c r="K60" i="11"/>
  <c r="K64" i="11"/>
  <c r="K68" i="11"/>
  <c r="K72" i="11"/>
  <c r="K80" i="11"/>
  <c r="K84" i="11"/>
  <c r="K83" i="11"/>
  <c r="U10" i="11"/>
  <c r="U58" i="11"/>
  <c r="U74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67" i="11"/>
  <c r="U71" i="11"/>
  <c r="U75" i="11"/>
  <c r="U79" i="11"/>
  <c r="U12" i="11"/>
  <c r="U16" i="11"/>
  <c r="U20" i="11"/>
  <c r="U24" i="11"/>
  <c r="U28" i="11"/>
  <c r="U32" i="11"/>
  <c r="U36" i="11"/>
  <c r="U40" i="11"/>
  <c r="U44" i="11"/>
  <c r="U52" i="11"/>
  <c r="U56" i="11"/>
  <c r="U64" i="11"/>
  <c r="U68" i="11"/>
  <c r="U76" i="11"/>
  <c r="U84" i="11"/>
  <c r="U8" i="11"/>
  <c r="U48" i="11"/>
  <c r="U60" i="11"/>
  <c r="U72" i="11"/>
  <c r="U80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65" i="11"/>
  <c r="U69" i="11"/>
  <c r="U73" i="11"/>
  <c r="U77" i="11"/>
  <c r="U81" i="11"/>
  <c r="U14" i="11"/>
  <c r="U18" i="11"/>
  <c r="U22" i="11"/>
  <c r="U26" i="11"/>
  <c r="U30" i="11"/>
  <c r="U34" i="11"/>
  <c r="U38" i="11"/>
  <c r="U42" i="11"/>
  <c r="U46" i="11"/>
  <c r="U50" i="11"/>
  <c r="U54" i="11"/>
  <c r="U62" i="11"/>
  <c r="U66" i="11"/>
  <c r="U70" i="11"/>
  <c r="U78" i="11"/>
  <c r="U82" i="11"/>
  <c r="U83" i="11"/>
  <c r="K85" i="11" l="1"/>
  <c r="U85" i="11"/>
</calcChain>
</file>

<file path=xl/sharedStrings.xml><?xml version="1.0" encoding="utf-8"?>
<sst xmlns="http://schemas.openxmlformats.org/spreadsheetml/2006/main" count="875" uniqueCount="244">
  <si>
    <t>صندوق سرمایه‌گذاری مشترک امید توسعه</t>
  </si>
  <si>
    <t>صورت وضعیت سبد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</si>
  <si>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</si>
  <si>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</si>
  <si>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</si>
  <si>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</si>
  <si>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</si>
  <si>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</si>
  <si>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</si>
  <si>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</si>
  <si>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</si>
  <si>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</si>
  <si>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</si>
  <si>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</si>
  <si>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</si>
  <si>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اقتصادی و خودکفایی آزادگان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</si>
  <si>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</si>
  <si>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</si>
  <si>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</si>
  <si>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</si>
  <si>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</si>
  <si>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</si>
  <si>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</si>
  <si>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</si>
  <si>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تراکتورسازی‌ایران‌</t>
  </si>
  <si>
    <t>توزیع دارو پخش</t>
  </si>
  <si>
    <t>توسعه‌معادن‌وفلزات‌</t>
  </si>
  <si>
    <t>ح . داروپخش‌ (هلدینگ‌</t>
  </si>
  <si>
    <t>داروپخش‌ (هلدینگ‌</t>
  </si>
  <si>
    <t>دریایی و کشتیرانی خط دریابندر</t>
  </si>
  <si>
    <t>زغال سنگ پروده طبس</t>
  </si>
  <si>
    <t>سخت آژند</t>
  </si>
  <si>
    <t>سرمایه گذاری تامین اجتماعی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</si>
  <si>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</si>
  <si>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</si>
  <si>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</si>
  <si>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</si>
  <si>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</si>
  <si>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</si>
  <si>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</si>
  <si>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</si>
  <si>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</si>
  <si>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</si>
  <si>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</si>
  <si>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</si>
  <si>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</si>
  <si>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</si>
  <si>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صنایع پتروشیمی خلیج فارس</t>
  </si>
  <si>
    <t>صنایع پتروشیمی کرمانشاه</t>
  </si>
  <si>
    <t>صنایع فروآلیاژ ایران</t>
  </si>
  <si>
    <t>صنایع گلدیران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</si>
  <si>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</si>
  <si>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</si>
  <si>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</si>
  <si>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</si>
  <si>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گروه مپنا (سهامی عام)</t>
  </si>
  <si>
    <t>گروه‌بهمن‌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</si>
  <si>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</si>
  <si>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</si>
  <si>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</si>
  <si>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</si>
  <si>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</si>
  <si>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ملی شیمی کشاورز</t>
  </si>
  <si>
    <t>نفت ایرانول</t>
  </si>
  <si>
    <t>نفت سپاهان</t>
  </si>
  <si>
    <t>نفت‌ بهران‌</t>
  </si>
  <si>
    <t>کاشی‌ وسرامیک‌ حافظ‌</t>
  </si>
  <si>
    <t>کشاورزی و دامپروری فجر اصفهان</t>
  </si>
  <si>
    <t>کویر تایر</t>
  </si>
  <si>
    <t>صبا فولاد خلیج فارس</t>
  </si>
  <si>
    <t>بهمن  دیزل</t>
  </si>
  <si>
    <t>تولیدی مخازن گازطبیعی آسیاناما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</si>
  <si>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</si>
  <si>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</si>
  <si>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</si>
  <si>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</si>
  <si>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</si>
  <si>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</si>
  <si>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</si>
  <si>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</si>
  <si>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</si>
  <si>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</si>
  <si>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</si>
  <si>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</si>
  <si>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</si>
  <si>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</si>
  <si>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</si>
  <si>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</si>
  <si>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</si>
  <si>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</si>
  <si>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</si>
  <si>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اسنادخزانه-م4بودجه00-030522</t>
  </si>
  <si>
    <t>1400/03/11</t>
  </si>
  <si>
    <t>1403/05/22</t>
  </si>
  <si>
    <t>اسنادخزانه-م5بودجه00-030626</t>
  </si>
  <si>
    <t>1400/02/22</t>
  </si>
  <si>
    <t>1403/10/24</t>
  </si>
  <si>
    <t>اسنادخزانه-م6بودجه00-030723</t>
  </si>
  <si>
    <t>1403/07/23</t>
  </si>
  <si>
    <t>اسنادخزانه-م8بودجه99-020606</t>
  </si>
  <si>
    <t>1399/09/25</t>
  </si>
  <si>
    <t>1402/06/06</t>
  </si>
  <si>
    <t>گواهی اعتبار مولد سامان0207</t>
  </si>
  <si>
    <t>1401/08/01</t>
  </si>
  <si>
    <t>1402/07/30</t>
  </si>
  <si>
    <t>مرابحه عام دولت3-ش.خ0211</t>
  </si>
  <si>
    <t>1399/03/13</t>
  </si>
  <si>
    <t>1402/11/13</t>
  </si>
  <si>
    <t>مرابحه عام دولت86-ش.خ020404</t>
  </si>
  <si>
    <t>1400/03/04</t>
  </si>
  <si>
    <t>1402/04/04</t>
  </si>
  <si>
    <t>گواهی اعتبار مولد سپه0207</t>
  </si>
  <si>
    <t>اسناد خزانه-م1بودجه01-040326</t>
  </si>
  <si>
    <t>1401/02/26</t>
  </si>
  <si>
    <t>1404/03/25</t>
  </si>
  <si>
    <t>گام بانک صادرات ایران0207</t>
  </si>
  <si>
    <t>1401/04/01</t>
  </si>
  <si>
    <t>گواهی اعتبار مولد سامان0208</t>
  </si>
  <si>
    <t>1401/09/01</t>
  </si>
  <si>
    <t>1402/08/30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</si>
  <si>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</si>
  <si>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</si>
  <si>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</si>
  <si>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</si>
  <si>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</si>
  <si>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</si>
  <si>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</si>
  <si>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</si>
  <si>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</si>
  <si>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</si>
  <si>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</si>
  <si>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</si>
  <si>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</si>
  <si>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</si>
  <si>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</si>
  <si>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</si>
  <si>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</si>
  <si>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</si>
  <si>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</si>
  <si>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</si>
  <si>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</si>
  <si>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</si>
  <si>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</si>
  <si>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</si>
  <si>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</si>
  <si>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</si>
  <si>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</si>
  <si>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</si>
  <si>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</si>
  <si>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</si>
  <si>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</si>
  <si>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مرابحه عام دولت104-ش.خ020303</t>
  </si>
  <si>
    <t>1402/03/03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</si>
  <si>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</si>
  <si>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</si>
  <si>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</si>
  <si>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</si>
  <si>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</si>
  <si>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</si>
  <si>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</si>
  <si>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</si>
  <si>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1402/04/21</t>
  </si>
  <si>
    <t>1402/03/30</t>
  </si>
  <si>
    <t>1401/11/23</t>
  </si>
  <si>
    <t>1402/04/29</t>
  </si>
  <si>
    <t>1401/07/30</t>
  </si>
  <si>
    <t>1402/01/31</t>
  </si>
  <si>
    <t>1402/03/02</t>
  </si>
  <si>
    <t>1402/04/20</t>
  </si>
  <si>
    <t>1402/04/24</t>
  </si>
  <si>
    <t>1402/04/17</t>
  </si>
  <si>
    <t>1401/12/24</t>
  </si>
  <si>
    <t>1402/04/14</t>
  </si>
  <si>
    <t>1401/12/27</t>
  </si>
  <si>
    <t>دوده‌ صنعتی‌ پارس‌</t>
  </si>
  <si>
    <t>1402/02/18</t>
  </si>
  <si>
    <t>1401/11/17</t>
  </si>
  <si>
    <t>1402/04/28</t>
  </si>
  <si>
    <t>1402/04/12</t>
  </si>
  <si>
    <t>1402/04/03</t>
  </si>
  <si>
    <t>1402/02/17</t>
  </si>
  <si>
    <t>1402/04/27</t>
  </si>
  <si>
    <t>1401/10/28</t>
  </si>
  <si>
    <t>1401/10/13</t>
  </si>
  <si>
    <t>1401/07/27</t>
  </si>
  <si>
    <t>1402/04/10</t>
  </si>
  <si>
    <t>1402/02/30</t>
  </si>
  <si>
    <t>م .صنایع و معادن احیاء سپاهان</t>
  </si>
  <si>
    <t>1401/12/22</t>
  </si>
  <si>
    <t>پتروشیمی جم</t>
  </si>
  <si>
    <t>1401/08/14</t>
  </si>
  <si>
    <t>1402/03/17</t>
  </si>
  <si>
    <t>1402/03/22</t>
  </si>
  <si>
    <t>1402/03/28</t>
  </si>
  <si>
    <t>پنبه و دانه های روغنی خراسان</t>
  </si>
  <si>
    <t>1401/12/28</t>
  </si>
  <si>
    <t>1402/02/09</t>
  </si>
  <si>
    <t>بهای فروش</t>
  </si>
  <si>
    <t>ارزش دفتری</t>
  </si>
  <si>
    <t>سود و زیان ناشی از تغییر قیمت</t>
  </si>
  <si>
    <t>سود و زیان ناشی از فروش</t>
  </si>
  <si>
    <t>گروه مدیریت سرمایه گذاری امید</t>
  </si>
  <si>
    <t>معدنی و صنعتی گل گهر</t>
  </si>
  <si>
    <t>حفاری شمال</t>
  </si>
  <si>
    <t>سیمان‌ بجنورد</t>
  </si>
  <si>
    <t>ح.دریایی وکشتیرانی خط دریابندر</t>
  </si>
  <si>
    <t>سرمایه گذاری صبا تامین</t>
  </si>
  <si>
    <t>گروه انتخاب الکترونیک آرمان</t>
  </si>
  <si>
    <t>سیمان‌ارومیه‌</t>
  </si>
  <si>
    <t>شیشه سازی مینا</t>
  </si>
  <si>
    <t>سرمایه‌گذاری‌ صنعت‌ نفت‌</t>
  </si>
  <si>
    <t>فرابورس ایران</t>
  </si>
  <si>
    <t>توسعه معدنی و صنعتی صبانور</t>
  </si>
  <si>
    <t>فروشگاههای زنجیره ای افق کوروش</t>
  </si>
  <si>
    <t>صنعت غذایی کورش</t>
  </si>
  <si>
    <t>سرمایه گذاری مسکن جنوب</t>
  </si>
  <si>
    <t>سرمایه گذاری پارس آریان</t>
  </si>
  <si>
    <t>اسنادخزانه-م11بودجه99-020906</t>
  </si>
  <si>
    <t>اسنادخزانه-م5بودجه99-020218</t>
  </si>
  <si>
    <t>اسنادخزانه-م9بودجه99-020316</t>
  </si>
  <si>
    <t>اسنادخزانه-م3بودجه99-011110</t>
  </si>
  <si>
    <t>اسنادخزانه-م14بودجه99-021025</t>
  </si>
  <si>
    <t>اسنادخزانه-م2بودجه99-011019</t>
  </si>
  <si>
    <t>گواهی اعتبار مولد سپه0208</t>
  </si>
  <si>
    <t>اسنادخزانه-م4بودجه99-011215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</si>
  <si>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</si>
  <si>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</si>
  <si>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</si>
  <si>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</si>
  <si>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</si>
  <si>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</si>
  <si>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</si>
  <si>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</si>
  <si>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</si>
  <si>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</si>
  <si>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</si>
  <si>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</si>
  <si>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</si>
  <si>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</si>
  <si>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</si>
  <si>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1402/04/01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</si>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</sst>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9" fontId="2" fillId="0" borderId="0" xfId="1" applyFont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13</xdr:col>
          <xdr:colOff>333375</xdr:colOff>
          <xdr:row>32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3A617452-5B29-C6B0-12CC-72FE240ADE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A9E86-56C5-4579-BE65-31C9D8F12CA3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9525</xdr:colOff>
                <xdr:row>0</xdr:row>
                <xdr:rowOff>0</xdr:rowOff>
              </from>
              <to>
                <xdr:col>13</xdr:col>
                <xdr:colOff>323850</xdr:colOff>
                <xdr:row>32</xdr:row>
                <xdr:rowOff>180975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6"/>
  <sheetViews>
    <sheetView rightToLeft="1" topLeftCell="A82" workbookViewId="0">
      <selection activeCell="I89" sqref="I89"/>
    </sheetView>
  </sheetViews>
  <sheetFormatPr defaultRowHeight="24"/>
  <cols>
    <col min="1" max="1" width="32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9.855468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4.75">
      <c r="A3" s="16" t="s">
        <v>139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4.75">
      <c r="A6" s="16" t="s">
        <v>3</v>
      </c>
      <c r="C6" s="17" t="s">
        <v>141</v>
      </c>
      <c r="D6" s="17" t="s">
        <v>141</v>
      </c>
      <c r="E6" s="17" t="s">
        <v>141</v>
      </c>
      <c r="F6" s="17" t="s">
        <v>141</v>
      </c>
      <c r="G6" s="17" t="s">
        <v>141</v>
      </c>
      <c r="H6" s="17" t="s">
        <v>141</v>
      </c>
      <c r="I6" s="17" t="s">
        <v>141</v>
      </c>
      <c r="J6" s="17" t="s">
        <v>141</v>
      </c>
      <c r="K6" s="17" t="s">
        <v>141</v>
      </c>
      <c r="M6" s="17" t="s">
        <v>142</v>
      </c>
      <c r="N6" s="17" t="s">
        <v>142</v>
      </c>
      <c r="O6" s="17" t="s">
        <v>142</v>
      </c>
      <c r="P6" s="17" t="s">
        <v>142</v>
      </c>
      <c r="Q6" s="17" t="s">
        <v>142</v>
      </c>
      <c r="R6" s="17" t="s">
        <v>142</v>
      </c>
      <c r="S6" s="17" t="s">
        <v>142</v>
      </c>
      <c r="T6" s="17" t="s">
        <v>142</v>
      </c>
      <c r="U6" s="17" t="s">
        <v>142</v>
      </c>
    </row>
    <row r="7" spans="1:21" ht="24.75">
      <c r="A7" s="17" t="s">
        <v>3</v>
      </c>
      <c r="C7" s="17" t="s">
        <v>225</v>
      </c>
      <c r="E7" s="17" t="s">
        <v>226</v>
      </c>
      <c r="G7" s="17" t="s">
        <v>227</v>
      </c>
      <c r="I7" s="17" t="s">
        <v>126</v>
      </c>
      <c r="K7" s="17" t="s">
        <v>228</v>
      </c>
      <c r="M7" s="17" t="s">
        <v>225</v>
      </c>
      <c r="O7" s="17" t="s">
        <v>226</v>
      </c>
      <c r="Q7" s="17" t="s">
        <v>227</v>
      </c>
      <c r="S7" s="17" t="s">
        <v>126</v>
      </c>
      <c r="U7" s="17" t="s">
        <v>228</v>
      </c>
    </row>
    <row r="8" spans="1:21">
      <c r="A8" s="1" t="s">
        <v>55</v>
      </c>
      <c r="C8" s="7">
        <v>0</v>
      </c>
      <c r="D8" s="7"/>
      <c r="E8" s="7">
        <v>0</v>
      </c>
      <c r="F8" s="7"/>
      <c r="G8" s="7">
        <v>10377548619</v>
      </c>
      <c r="H8" s="7"/>
      <c r="I8" s="7">
        <f>C8+E8+G8</f>
        <v>10377548619</v>
      </c>
      <c r="J8" s="7"/>
      <c r="K8" s="9">
        <f>I8/$I$85</f>
        <v>-6.769722586142256E-3</v>
      </c>
      <c r="L8" s="7"/>
      <c r="M8" s="7">
        <v>3500000000</v>
      </c>
      <c r="N8" s="7"/>
      <c r="O8" s="7">
        <v>0</v>
      </c>
      <c r="P8" s="7"/>
      <c r="Q8" s="7">
        <v>45896026460</v>
      </c>
      <c r="R8" s="7"/>
      <c r="S8" s="7">
        <f>M8+O8+Q8</f>
        <v>49396026460</v>
      </c>
      <c r="T8" s="7"/>
      <c r="U8" s="9">
        <f>S8/$S$85</f>
        <v>6.0367462341509841E-3</v>
      </c>
    </row>
    <row r="9" spans="1:21">
      <c r="A9" s="1" t="s">
        <v>62</v>
      </c>
      <c r="C9" s="7">
        <v>0</v>
      </c>
      <c r="D9" s="7"/>
      <c r="E9" s="7">
        <v>0</v>
      </c>
      <c r="F9" s="7"/>
      <c r="G9" s="7">
        <v>9876521089</v>
      </c>
      <c r="H9" s="7"/>
      <c r="I9" s="7">
        <f t="shared" ref="I9:I70" si="0">C9+E9+G9</f>
        <v>9876521089</v>
      </c>
      <c r="J9" s="7"/>
      <c r="K9" s="9">
        <f t="shared" ref="K9:K72" si="1">I9/$I$85</f>
        <v>-6.4428807171569282E-3</v>
      </c>
      <c r="L9" s="7"/>
      <c r="M9" s="7">
        <v>0</v>
      </c>
      <c r="N9" s="7"/>
      <c r="O9" s="7">
        <v>0</v>
      </c>
      <c r="P9" s="7"/>
      <c r="Q9" s="7">
        <v>27972491988</v>
      </c>
      <c r="R9" s="7"/>
      <c r="S9" s="7">
        <f>M9+O9+Q9</f>
        <v>27972491988</v>
      </c>
      <c r="T9" s="7"/>
      <c r="U9" s="9">
        <f t="shared" ref="U9:U72" si="2">S9/$S$85</f>
        <v>3.4185510003546466E-3</v>
      </c>
    </row>
    <row r="10" spans="1:21">
      <c r="A10" s="1" t="s">
        <v>21</v>
      </c>
      <c r="C10" s="7">
        <v>0</v>
      </c>
      <c r="D10" s="7"/>
      <c r="E10" s="7">
        <v>-85544601408</v>
      </c>
      <c r="F10" s="7"/>
      <c r="G10" s="7">
        <v>-5833880643</v>
      </c>
      <c r="H10" s="7"/>
      <c r="I10" s="7">
        <f t="shared" si="0"/>
        <v>-91378482051</v>
      </c>
      <c r="J10" s="7"/>
      <c r="K10" s="9">
        <f t="shared" si="1"/>
        <v>5.9610125333015261E-2</v>
      </c>
      <c r="L10" s="7"/>
      <c r="M10" s="7">
        <v>85116506500</v>
      </c>
      <c r="N10" s="7"/>
      <c r="O10" s="7">
        <v>-181820052233</v>
      </c>
      <c r="P10" s="7"/>
      <c r="Q10" s="7">
        <v>-8458719087</v>
      </c>
      <c r="R10" s="7"/>
      <c r="S10" s="7">
        <f t="shared" ref="S10:S70" si="3">M10+O10+Q10</f>
        <v>-105162264820</v>
      </c>
      <c r="T10" s="7"/>
      <c r="U10" s="9">
        <f t="shared" si="2"/>
        <v>-1.2852003523826025E-2</v>
      </c>
    </row>
    <row r="11" spans="1:21">
      <c r="A11" s="1" t="s">
        <v>71</v>
      </c>
      <c r="C11" s="7">
        <v>0</v>
      </c>
      <c r="D11" s="7"/>
      <c r="E11" s="7">
        <v>0</v>
      </c>
      <c r="F11" s="7"/>
      <c r="G11" s="7">
        <v>3338419526</v>
      </c>
      <c r="H11" s="7"/>
      <c r="I11" s="7">
        <f t="shared" si="0"/>
        <v>3338419526</v>
      </c>
      <c r="J11" s="7"/>
      <c r="K11" s="9">
        <f t="shared" si="1"/>
        <v>-2.1777950551638389E-3</v>
      </c>
      <c r="L11" s="7"/>
      <c r="M11" s="7">
        <v>0</v>
      </c>
      <c r="N11" s="7"/>
      <c r="O11" s="7">
        <v>0</v>
      </c>
      <c r="P11" s="7"/>
      <c r="Q11" s="7">
        <v>3338419526</v>
      </c>
      <c r="R11" s="7"/>
      <c r="S11" s="7">
        <f t="shared" si="3"/>
        <v>3338419526</v>
      </c>
      <c r="T11" s="7"/>
      <c r="U11" s="9">
        <f t="shared" si="2"/>
        <v>4.0799215940813175E-4</v>
      </c>
    </row>
    <row r="12" spans="1:21">
      <c r="A12" s="1" t="s">
        <v>61</v>
      </c>
      <c r="C12" s="7">
        <v>0</v>
      </c>
      <c r="D12" s="7"/>
      <c r="E12" s="7">
        <v>-27589677916</v>
      </c>
      <c r="F12" s="7"/>
      <c r="G12" s="7">
        <v>7904780527</v>
      </c>
      <c r="H12" s="7"/>
      <c r="I12" s="7">
        <f t="shared" si="0"/>
        <v>-19684897389</v>
      </c>
      <c r="J12" s="7"/>
      <c r="K12" s="9">
        <f t="shared" si="1"/>
        <v>1.284130764911293E-2</v>
      </c>
      <c r="L12" s="7"/>
      <c r="M12" s="7">
        <v>38256434073</v>
      </c>
      <c r="N12" s="7"/>
      <c r="O12" s="7">
        <v>59906258082</v>
      </c>
      <c r="P12" s="7"/>
      <c r="Q12" s="7">
        <v>83723969381</v>
      </c>
      <c r="R12" s="7"/>
      <c r="S12" s="7">
        <f>M12+O12+Q12</f>
        <v>181886661536</v>
      </c>
      <c r="T12" s="7"/>
      <c r="U12" s="9">
        <f t="shared" si="2"/>
        <v>2.2228581887227022E-2</v>
      </c>
    </row>
    <row r="13" spans="1:21">
      <c r="A13" s="1" t="s">
        <v>47</v>
      </c>
      <c r="C13" s="7">
        <v>0</v>
      </c>
      <c r="D13" s="7"/>
      <c r="E13" s="7">
        <v>0</v>
      </c>
      <c r="F13" s="7"/>
      <c r="G13" s="7">
        <v>24647496636</v>
      </c>
      <c r="H13" s="7"/>
      <c r="I13" s="7">
        <f t="shared" si="0"/>
        <v>24647496636</v>
      </c>
      <c r="J13" s="7"/>
      <c r="K13" s="9">
        <f t="shared" si="1"/>
        <v>-1.60786251931502E-2</v>
      </c>
      <c r="L13" s="7"/>
      <c r="M13" s="7">
        <v>15850505500</v>
      </c>
      <c r="N13" s="7"/>
      <c r="O13" s="7">
        <v>0</v>
      </c>
      <c r="P13" s="7"/>
      <c r="Q13" s="7">
        <v>88283957552</v>
      </c>
      <c r="R13" s="7"/>
      <c r="S13" s="7">
        <f t="shared" si="3"/>
        <v>104134463052</v>
      </c>
      <c r="T13" s="7"/>
      <c r="U13" s="9">
        <f t="shared" si="2"/>
        <v>1.2726394666250161E-2</v>
      </c>
    </row>
    <row r="14" spans="1:21">
      <c r="A14" s="1" t="s">
        <v>67</v>
      </c>
      <c r="C14" s="7">
        <v>0</v>
      </c>
      <c r="D14" s="7"/>
      <c r="E14" s="7">
        <v>0</v>
      </c>
      <c r="F14" s="7"/>
      <c r="G14" s="7">
        <v>5651700871</v>
      </c>
      <c r="H14" s="7"/>
      <c r="I14" s="7">
        <f t="shared" si="0"/>
        <v>5651700871</v>
      </c>
      <c r="J14" s="7"/>
      <c r="K14" s="9">
        <f t="shared" si="1"/>
        <v>-3.686848256868529E-3</v>
      </c>
      <c r="L14" s="7"/>
      <c r="M14" s="7">
        <v>0</v>
      </c>
      <c r="N14" s="7"/>
      <c r="O14" s="7">
        <v>0</v>
      </c>
      <c r="P14" s="7"/>
      <c r="Q14" s="7">
        <v>5651700871</v>
      </c>
      <c r="R14" s="7"/>
      <c r="S14" s="7">
        <f t="shared" si="3"/>
        <v>5651700871</v>
      </c>
      <c r="T14" s="7"/>
      <c r="U14" s="9">
        <f t="shared" si="2"/>
        <v>6.907009813266079E-4</v>
      </c>
    </row>
    <row r="15" spans="1:21">
      <c r="A15" s="1" t="s">
        <v>201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9">
        <f t="shared" si="1"/>
        <v>0</v>
      </c>
      <c r="L15" s="7"/>
      <c r="M15" s="7">
        <v>0</v>
      </c>
      <c r="N15" s="7"/>
      <c r="O15" s="7">
        <v>0</v>
      </c>
      <c r="P15" s="7"/>
      <c r="Q15" s="7">
        <v>12319444158</v>
      </c>
      <c r="R15" s="7"/>
      <c r="S15" s="7">
        <f t="shared" si="3"/>
        <v>12319444158</v>
      </c>
      <c r="T15" s="7"/>
      <c r="U15" s="9">
        <f t="shared" si="2"/>
        <v>1.5055736960514991E-3</v>
      </c>
    </row>
    <row r="16" spans="1:21">
      <c r="A16" s="1" t="s">
        <v>19</v>
      </c>
      <c r="C16" s="7">
        <v>62943909906</v>
      </c>
      <c r="D16" s="7"/>
      <c r="E16" s="7">
        <v>-120938923874</v>
      </c>
      <c r="F16" s="7"/>
      <c r="G16" s="7">
        <v>0</v>
      </c>
      <c r="H16" s="7"/>
      <c r="I16" s="7">
        <f t="shared" si="0"/>
        <v>-57995013968</v>
      </c>
      <c r="J16" s="7"/>
      <c r="K16" s="9">
        <f t="shared" si="1"/>
        <v>3.7832649150299796E-2</v>
      </c>
      <c r="L16" s="7"/>
      <c r="M16" s="7">
        <v>62943909906</v>
      </c>
      <c r="N16" s="7"/>
      <c r="O16" s="7">
        <v>122760293280</v>
      </c>
      <c r="P16" s="7"/>
      <c r="Q16" s="7">
        <v>259249383831</v>
      </c>
      <c r="R16" s="7"/>
      <c r="S16" s="7">
        <f t="shared" si="3"/>
        <v>444953587017</v>
      </c>
      <c r="T16" s="7"/>
      <c r="U16" s="9">
        <f t="shared" si="2"/>
        <v>5.4378298889526652E-2</v>
      </c>
    </row>
    <row r="17" spans="1:21">
      <c r="A17" s="1" t="s">
        <v>189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9">
        <f t="shared" si="1"/>
        <v>0</v>
      </c>
      <c r="L17" s="7"/>
      <c r="M17" s="7">
        <v>16448298000</v>
      </c>
      <c r="N17" s="7"/>
      <c r="O17" s="7">
        <v>0</v>
      </c>
      <c r="P17" s="7"/>
      <c r="Q17" s="7">
        <v>-15553440447</v>
      </c>
      <c r="R17" s="7"/>
      <c r="S17" s="7">
        <f t="shared" si="3"/>
        <v>894857553</v>
      </c>
      <c r="T17" s="7"/>
      <c r="U17" s="9">
        <f t="shared" si="2"/>
        <v>1.0936158938915418E-4</v>
      </c>
    </row>
    <row r="18" spans="1:21">
      <c r="A18" s="1" t="s">
        <v>34</v>
      </c>
      <c r="C18" s="7">
        <v>0</v>
      </c>
      <c r="D18" s="7"/>
      <c r="E18" s="7">
        <v>-4237405881</v>
      </c>
      <c r="F18" s="7"/>
      <c r="G18" s="7">
        <v>0</v>
      </c>
      <c r="H18" s="7"/>
      <c r="I18" s="7">
        <f t="shared" si="0"/>
        <v>-4237405881</v>
      </c>
      <c r="J18" s="7"/>
      <c r="K18" s="9">
        <f t="shared" si="1"/>
        <v>2.7642426311293897E-3</v>
      </c>
      <c r="L18" s="7"/>
      <c r="M18" s="7">
        <v>0</v>
      </c>
      <c r="N18" s="7"/>
      <c r="O18" s="7">
        <v>-28812564900</v>
      </c>
      <c r="P18" s="7"/>
      <c r="Q18" s="7">
        <v>23974154877</v>
      </c>
      <c r="R18" s="7"/>
      <c r="S18" s="7">
        <f t="shared" si="3"/>
        <v>-4838410023</v>
      </c>
      <c r="T18" s="7"/>
      <c r="U18" s="9">
        <f t="shared" si="2"/>
        <v>-5.9130775446636255E-4</v>
      </c>
    </row>
    <row r="19" spans="1:21">
      <c r="A19" s="1" t="s">
        <v>23</v>
      </c>
      <c r="C19" s="7">
        <v>36709235115</v>
      </c>
      <c r="D19" s="7"/>
      <c r="E19" s="7">
        <v>-78518736628</v>
      </c>
      <c r="F19" s="7"/>
      <c r="G19" s="7">
        <v>0</v>
      </c>
      <c r="H19" s="7"/>
      <c r="I19" s="7">
        <f t="shared" si="0"/>
        <v>-41809501513</v>
      </c>
      <c r="J19" s="7"/>
      <c r="K19" s="9">
        <f t="shared" si="1"/>
        <v>2.7274141235021171E-2</v>
      </c>
      <c r="L19" s="7"/>
      <c r="M19" s="7">
        <v>36709235115</v>
      </c>
      <c r="N19" s="7"/>
      <c r="O19" s="7">
        <v>-13539869755</v>
      </c>
      <c r="P19" s="7"/>
      <c r="Q19" s="7">
        <v>27145479734</v>
      </c>
      <c r="R19" s="7"/>
      <c r="S19" s="7">
        <f t="shared" si="3"/>
        <v>50314845094</v>
      </c>
      <c r="T19" s="7"/>
      <c r="U19" s="9">
        <f t="shared" si="2"/>
        <v>6.1490361353064718E-3</v>
      </c>
    </row>
    <row r="20" spans="1:21">
      <c r="A20" s="1" t="s">
        <v>202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9">
        <f t="shared" si="1"/>
        <v>0</v>
      </c>
      <c r="L20" s="7"/>
      <c r="M20" s="7">
        <v>0</v>
      </c>
      <c r="N20" s="7"/>
      <c r="O20" s="7">
        <v>0</v>
      </c>
      <c r="P20" s="7"/>
      <c r="Q20" s="7">
        <v>-100916033</v>
      </c>
      <c r="R20" s="7"/>
      <c r="S20" s="7">
        <f t="shared" si="3"/>
        <v>-100916033</v>
      </c>
      <c r="T20" s="7"/>
      <c r="U20" s="9">
        <f t="shared" si="2"/>
        <v>-1.2333066560961722E-5</v>
      </c>
    </row>
    <row r="21" spans="1:21">
      <c r="A21" s="1" t="s">
        <v>203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9">
        <f t="shared" si="1"/>
        <v>0</v>
      </c>
      <c r="L21" s="7"/>
      <c r="M21" s="7">
        <v>0</v>
      </c>
      <c r="N21" s="7"/>
      <c r="O21" s="7">
        <v>0</v>
      </c>
      <c r="P21" s="7"/>
      <c r="Q21" s="7">
        <v>688982978</v>
      </c>
      <c r="R21" s="7"/>
      <c r="S21" s="7">
        <f t="shared" si="3"/>
        <v>688982978</v>
      </c>
      <c r="T21" s="7"/>
      <c r="U21" s="9">
        <f t="shared" si="2"/>
        <v>8.4201416508748676E-5</v>
      </c>
    </row>
    <row r="22" spans="1:21">
      <c r="A22" s="1" t="s">
        <v>46</v>
      </c>
      <c r="C22" s="7">
        <v>0</v>
      </c>
      <c r="D22" s="7"/>
      <c r="E22" s="7">
        <v>-11052518855</v>
      </c>
      <c r="F22" s="7"/>
      <c r="G22" s="7">
        <v>0</v>
      </c>
      <c r="H22" s="7"/>
      <c r="I22" s="7">
        <f t="shared" si="0"/>
        <v>-11052518855</v>
      </c>
      <c r="J22" s="7"/>
      <c r="K22" s="9">
        <f t="shared" si="1"/>
        <v>7.2100347850422002E-3</v>
      </c>
      <c r="L22" s="7"/>
      <c r="M22" s="7">
        <v>11048164429</v>
      </c>
      <c r="N22" s="7"/>
      <c r="O22" s="7">
        <v>43962300397</v>
      </c>
      <c r="P22" s="7"/>
      <c r="Q22" s="7">
        <v>6017347394</v>
      </c>
      <c r="R22" s="7"/>
      <c r="S22" s="7">
        <f t="shared" si="3"/>
        <v>61027812220</v>
      </c>
      <c r="T22" s="7"/>
      <c r="U22" s="9">
        <f t="shared" si="2"/>
        <v>7.4582803921665573E-3</v>
      </c>
    </row>
    <row r="23" spans="1:21">
      <c r="A23" s="1" t="s">
        <v>60</v>
      </c>
      <c r="C23" s="7">
        <v>0</v>
      </c>
      <c r="D23" s="7"/>
      <c r="E23" s="7">
        <v>-51784734546</v>
      </c>
      <c r="F23" s="7"/>
      <c r="G23" s="7">
        <v>0</v>
      </c>
      <c r="H23" s="7"/>
      <c r="I23" s="7">
        <f t="shared" si="0"/>
        <v>-51784734546</v>
      </c>
      <c r="J23" s="7"/>
      <c r="K23" s="9">
        <f t="shared" si="1"/>
        <v>3.3781416011059724E-2</v>
      </c>
      <c r="L23" s="7"/>
      <c r="M23" s="7">
        <v>12749816585</v>
      </c>
      <c r="N23" s="7"/>
      <c r="O23" s="7">
        <v>108226369689</v>
      </c>
      <c r="P23" s="7"/>
      <c r="Q23" s="7">
        <v>270197181</v>
      </c>
      <c r="R23" s="7"/>
      <c r="S23" s="7">
        <f t="shared" si="3"/>
        <v>121246383455</v>
      </c>
      <c r="T23" s="7"/>
      <c r="U23" s="9">
        <f t="shared" si="2"/>
        <v>1.4817662495972302E-2</v>
      </c>
    </row>
    <row r="24" spans="1:21">
      <c r="A24" s="1" t="s">
        <v>194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9">
        <f t="shared" si="1"/>
        <v>0</v>
      </c>
      <c r="L24" s="7"/>
      <c r="M24" s="7">
        <v>863849664</v>
      </c>
      <c r="N24" s="7"/>
      <c r="O24" s="7">
        <v>0</v>
      </c>
      <c r="P24" s="7"/>
      <c r="Q24" s="7">
        <v>71010058197</v>
      </c>
      <c r="R24" s="7"/>
      <c r="S24" s="7">
        <f t="shared" si="3"/>
        <v>71873907861</v>
      </c>
      <c r="T24" s="7"/>
      <c r="U24" s="9">
        <f t="shared" si="2"/>
        <v>8.7837944407321584E-3</v>
      </c>
    </row>
    <row r="25" spans="1:21">
      <c r="A25" s="1" t="s">
        <v>26</v>
      </c>
      <c r="C25" s="7">
        <v>23773339170</v>
      </c>
      <c r="D25" s="7"/>
      <c r="E25" s="7">
        <v>-40193632732</v>
      </c>
      <c r="F25" s="7"/>
      <c r="G25" s="7">
        <v>0</v>
      </c>
      <c r="H25" s="7"/>
      <c r="I25" s="7">
        <f t="shared" si="0"/>
        <v>-16420293562</v>
      </c>
      <c r="J25" s="7"/>
      <c r="K25" s="9">
        <f t="shared" si="1"/>
        <v>1.0711665758350293E-2</v>
      </c>
      <c r="L25" s="7"/>
      <c r="M25" s="7">
        <v>23773339170</v>
      </c>
      <c r="N25" s="7"/>
      <c r="O25" s="7">
        <v>35609046483</v>
      </c>
      <c r="P25" s="7"/>
      <c r="Q25" s="7">
        <v>88058380415</v>
      </c>
      <c r="R25" s="7"/>
      <c r="S25" s="7">
        <f t="shared" si="3"/>
        <v>147440766068</v>
      </c>
      <c r="T25" s="7"/>
      <c r="U25" s="9">
        <f t="shared" si="2"/>
        <v>1.8018908667523929E-2</v>
      </c>
    </row>
    <row r="26" spans="1:21">
      <c r="A26" s="1" t="s">
        <v>204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9">
        <f t="shared" si="1"/>
        <v>0</v>
      </c>
      <c r="L26" s="7"/>
      <c r="M26" s="7">
        <v>0</v>
      </c>
      <c r="N26" s="7"/>
      <c r="O26" s="7">
        <v>0</v>
      </c>
      <c r="P26" s="7"/>
      <c r="Q26" s="7">
        <v>17060970022</v>
      </c>
      <c r="R26" s="7"/>
      <c r="S26" s="7">
        <f t="shared" si="3"/>
        <v>17060970022</v>
      </c>
      <c r="T26" s="7"/>
      <c r="U26" s="9">
        <f t="shared" si="2"/>
        <v>2.085041123999579E-3</v>
      </c>
    </row>
    <row r="27" spans="1:21">
      <c r="A27" s="1" t="s">
        <v>205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9">
        <f t="shared" si="1"/>
        <v>0</v>
      </c>
      <c r="L27" s="7"/>
      <c r="M27" s="7">
        <v>0</v>
      </c>
      <c r="N27" s="7"/>
      <c r="O27" s="7">
        <v>0</v>
      </c>
      <c r="P27" s="7"/>
      <c r="Q27" s="7">
        <v>-26520</v>
      </c>
      <c r="R27" s="7"/>
      <c r="S27" s="7">
        <f t="shared" si="3"/>
        <v>-26520</v>
      </c>
      <c r="T27" s="7"/>
      <c r="U27" s="9">
        <f t="shared" si="2"/>
        <v>-3.2410402536998745E-9</v>
      </c>
    </row>
    <row r="28" spans="1:21">
      <c r="A28" s="1" t="s">
        <v>206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9">
        <f t="shared" si="1"/>
        <v>0</v>
      </c>
      <c r="L28" s="7"/>
      <c r="M28" s="7">
        <v>0</v>
      </c>
      <c r="N28" s="7"/>
      <c r="O28" s="7">
        <v>0</v>
      </c>
      <c r="P28" s="7"/>
      <c r="Q28" s="7">
        <v>24344850878</v>
      </c>
      <c r="R28" s="7"/>
      <c r="S28" s="7">
        <f t="shared" si="3"/>
        <v>24344850878</v>
      </c>
      <c r="T28" s="7"/>
      <c r="U28" s="9">
        <f t="shared" si="2"/>
        <v>2.975212732500706E-3</v>
      </c>
    </row>
    <row r="29" spans="1:21">
      <c r="A29" s="1" t="s">
        <v>207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9">
        <f t="shared" si="1"/>
        <v>0</v>
      </c>
      <c r="L29" s="7"/>
      <c r="M29" s="7">
        <v>0</v>
      </c>
      <c r="N29" s="7"/>
      <c r="O29" s="7">
        <v>0</v>
      </c>
      <c r="P29" s="7"/>
      <c r="Q29" s="7">
        <v>26262966681</v>
      </c>
      <c r="R29" s="7"/>
      <c r="S29" s="7">
        <f t="shared" si="3"/>
        <v>26262966681</v>
      </c>
      <c r="T29" s="7"/>
      <c r="U29" s="9">
        <f t="shared" si="2"/>
        <v>3.2096279108106934E-3</v>
      </c>
    </row>
    <row r="30" spans="1:21">
      <c r="A30" s="1" t="s">
        <v>50</v>
      </c>
      <c r="C30" s="7">
        <v>0</v>
      </c>
      <c r="D30" s="7"/>
      <c r="E30" s="7">
        <v>6121996410</v>
      </c>
      <c r="F30" s="7"/>
      <c r="G30" s="7">
        <v>0</v>
      </c>
      <c r="H30" s="7"/>
      <c r="I30" s="7">
        <f t="shared" si="0"/>
        <v>6121996410</v>
      </c>
      <c r="J30" s="7"/>
      <c r="K30" s="9">
        <f t="shared" si="1"/>
        <v>-3.9936423225403733E-3</v>
      </c>
      <c r="L30" s="7"/>
      <c r="M30" s="7">
        <v>2124575100</v>
      </c>
      <c r="N30" s="7"/>
      <c r="O30" s="7">
        <v>84562745359</v>
      </c>
      <c r="P30" s="7"/>
      <c r="Q30" s="7">
        <v>6440698432</v>
      </c>
      <c r="R30" s="7"/>
      <c r="S30" s="7">
        <f t="shared" si="3"/>
        <v>93128018891</v>
      </c>
      <c r="T30" s="7"/>
      <c r="U30" s="9">
        <f t="shared" si="2"/>
        <v>1.138128423729462E-2</v>
      </c>
    </row>
    <row r="31" spans="1:21">
      <c r="A31" s="1" t="s">
        <v>35</v>
      </c>
      <c r="C31" s="7">
        <v>9570261839</v>
      </c>
      <c r="D31" s="7"/>
      <c r="E31" s="7">
        <v>-22783095286</v>
      </c>
      <c r="F31" s="7"/>
      <c r="G31" s="7">
        <v>0</v>
      </c>
      <c r="H31" s="7"/>
      <c r="I31" s="7">
        <f t="shared" si="0"/>
        <v>-13212833447</v>
      </c>
      <c r="J31" s="7"/>
      <c r="K31" s="9">
        <f t="shared" si="1"/>
        <v>8.6193011757444357E-3</v>
      </c>
      <c r="L31" s="7"/>
      <c r="M31" s="7">
        <v>9570261839</v>
      </c>
      <c r="N31" s="7"/>
      <c r="O31" s="7">
        <v>201353302586</v>
      </c>
      <c r="P31" s="7"/>
      <c r="Q31" s="7">
        <v>2211757404</v>
      </c>
      <c r="R31" s="7"/>
      <c r="S31" s="7">
        <f t="shared" si="3"/>
        <v>213135321829</v>
      </c>
      <c r="T31" s="7"/>
      <c r="U31" s="9">
        <f t="shared" si="2"/>
        <v>2.6047517252378072E-2</v>
      </c>
    </row>
    <row r="32" spans="1:21">
      <c r="A32" s="1" t="s">
        <v>24</v>
      </c>
      <c r="C32" s="7">
        <v>11628874838</v>
      </c>
      <c r="D32" s="7"/>
      <c r="E32" s="7">
        <v>-83728526077</v>
      </c>
      <c r="F32" s="7"/>
      <c r="G32" s="7">
        <v>0</v>
      </c>
      <c r="H32" s="7"/>
      <c r="I32" s="7">
        <f t="shared" si="0"/>
        <v>-72099651239</v>
      </c>
      <c r="J32" s="7"/>
      <c r="K32" s="9">
        <f t="shared" si="1"/>
        <v>4.7033712427229417E-2</v>
      </c>
      <c r="L32" s="7"/>
      <c r="M32" s="7">
        <v>11628874838</v>
      </c>
      <c r="N32" s="7"/>
      <c r="O32" s="7">
        <v>161519072200</v>
      </c>
      <c r="P32" s="7"/>
      <c r="Q32" s="7">
        <v>92356964055</v>
      </c>
      <c r="R32" s="7"/>
      <c r="S32" s="7">
        <f t="shared" si="3"/>
        <v>265504911093</v>
      </c>
      <c r="T32" s="7"/>
      <c r="U32" s="9">
        <f t="shared" si="2"/>
        <v>3.2447666078711135E-2</v>
      </c>
    </row>
    <row r="33" spans="1:21">
      <c r="A33" s="1" t="s">
        <v>44</v>
      </c>
      <c r="C33" s="7">
        <v>0</v>
      </c>
      <c r="D33" s="7"/>
      <c r="E33" s="7">
        <v>-25344400471</v>
      </c>
      <c r="F33" s="7"/>
      <c r="G33" s="7">
        <v>0</v>
      </c>
      <c r="H33" s="7"/>
      <c r="I33" s="7">
        <f t="shared" si="0"/>
        <v>-25344400471</v>
      </c>
      <c r="J33" s="7"/>
      <c r="K33" s="9">
        <f t="shared" si="1"/>
        <v>1.6533245624754913E-2</v>
      </c>
      <c r="L33" s="7"/>
      <c r="M33" s="7">
        <v>50160529770</v>
      </c>
      <c r="N33" s="7"/>
      <c r="O33" s="7">
        <v>215043713057</v>
      </c>
      <c r="P33" s="7"/>
      <c r="Q33" s="7">
        <v>-56495</v>
      </c>
      <c r="R33" s="7"/>
      <c r="S33" s="7">
        <f t="shared" si="3"/>
        <v>265204186332</v>
      </c>
      <c r="T33" s="7"/>
      <c r="U33" s="9">
        <f t="shared" si="2"/>
        <v>3.2410914153534469E-2</v>
      </c>
    </row>
    <row r="34" spans="1:21">
      <c r="A34" s="1" t="s">
        <v>208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9">
        <f t="shared" si="1"/>
        <v>0</v>
      </c>
      <c r="L34" s="7"/>
      <c r="M34" s="7">
        <v>0</v>
      </c>
      <c r="N34" s="7"/>
      <c r="O34" s="7">
        <v>0</v>
      </c>
      <c r="P34" s="7"/>
      <c r="Q34" s="7">
        <v>-844486610</v>
      </c>
      <c r="R34" s="7"/>
      <c r="S34" s="7">
        <f t="shared" si="3"/>
        <v>-844486610</v>
      </c>
      <c r="T34" s="7"/>
      <c r="U34" s="9">
        <f t="shared" si="2"/>
        <v>-1.0320569746306737E-4</v>
      </c>
    </row>
    <row r="35" spans="1:21">
      <c r="A35" s="1" t="s">
        <v>209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9">
        <f t="shared" si="1"/>
        <v>0</v>
      </c>
      <c r="L35" s="7"/>
      <c r="M35" s="7">
        <v>0</v>
      </c>
      <c r="N35" s="7"/>
      <c r="O35" s="7">
        <v>0</v>
      </c>
      <c r="P35" s="7"/>
      <c r="Q35" s="7">
        <v>647579352</v>
      </c>
      <c r="R35" s="7"/>
      <c r="S35" s="7">
        <f t="shared" si="3"/>
        <v>647579352</v>
      </c>
      <c r="T35" s="7"/>
      <c r="U35" s="9">
        <f t="shared" si="2"/>
        <v>7.9141430893547521E-5</v>
      </c>
    </row>
    <row r="36" spans="1:21">
      <c r="A36" s="1" t="s">
        <v>38</v>
      </c>
      <c r="C36" s="7">
        <v>0</v>
      </c>
      <c r="D36" s="7"/>
      <c r="E36" s="7">
        <v>-298387834438</v>
      </c>
      <c r="F36" s="7"/>
      <c r="G36" s="7">
        <v>0</v>
      </c>
      <c r="H36" s="7"/>
      <c r="I36" s="7">
        <f t="shared" si="0"/>
        <v>-298387834438</v>
      </c>
      <c r="J36" s="7"/>
      <c r="K36" s="9">
        <f t="shared" si="1"/>
        <v>0.19465125497235741</v>
      </c>
      <c r="L36" s="7"/>
      <c r="M36" s="7">
        <v>156063847800</v>
      </c>
      <c r="N36" s="7"/>
      <c r="O36" s="7">
        <v>236987973903</v>
      </c>
      <c r="P36" s="7"/>
      <c r="Q36" s="7">
        <v>6128440</v>
      </c>
      <c r="R36" s="7"/>
      <c r="S36" s="7">
        <f t="shared" si="3"/>
        <v>393057950143</v>
      </c>
      <c r="T36" s="7"/>
      <c r="U36" s="9">
        <f t="shared" si="2"/>
        <v>4.8036072339751934E-2</v>
      </c>
    </row>
    <row r="37" spans="1:21">
      <c r="A37" s="1" t="s">
        <v>45</v>
      </c>
      <c r="C37" s="7">
        <v>0</v>
      </c>
      <c r="D37" s="7"/>
      <c r="E37" s="7">
        <v>48597039819</v>
      </c>
      <c r="F37" s="7"/>
      <c r="G37" s="7">
        <v>0</v>
      </c>
      <c r="H37" s="7"/>
      <c r="I37" s="7">
        <f t="shared" si="0"/>
        <v>48597039819</v>
      </c>
      <c r="J37" s="7"/>
      <c r="K37" s="9">
        <f t="shared" si="1"/>
        <v>-3.1701945243600392E-2</v>
      </c>
      <c r="L37" s="7"/>
      <c r="M37" s="7">
        <v>7855378000</v>
      </c>
      <c r="N37" s="7"/>
      <c r="O37" s="7">
        <v>139898508666</v>
      </c>
      <c r="P37" s="7"/>
      <c r="Q37" s="7">
        <v>-19447</v>
      </c>
      <c r="R37" s="7"/>
      <c r="S37" s="7">
        <f t="shared" si="3"/>
        <v>147753867219</v>
      </c>
      <c r="T37" s="7"/>
      <c r="U37" s="9">
        <f t="shared" si="2"/>
        <v>1.8057173125814681E-2</v>
      </c>
    </row>
    <row r="38" spans="1:21">
      <c r="A38" s="1" t="s">
        <v>187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9">
        <f t="shared" si="1"/>
        <v>0</v>
      </c>
      <c r="L38" s="7"/>
      <c r="M38" s="7">
        <v>4597225600</v>
      </c>
      <c r="N38" s="7"/>
      <c r="O38" s="7">
        <v>0</v>
      </c>
      <c r="P38" s="7"/>
      <c r="Q38" s="7">
        <v>30128994083</v>
      </c>
      <c r="R38" s="7"/>
      <c r="S38" s="7">
        <f t="shared" si="3"/>
        <v>34726219683</v>
      </c>
      <c r="T38" s="7"/>
      <c r="U38" s="9">
        <f t="shared" si="2"/>
        <v>4.2439319702650032E-3</v>
      </c>
    </row>
    <row r="39" spans="1:21">
      <c r="A39" s="1" t="s">
        <v>210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9">
        <f t="shared" si="1"/>
        <v>0</v>
      </c>
      <c r="L39" s="7"/>
      <c r="M39" s="7">
        <v>0</v>
      </c>
      <c r="N39" s="7"/>
      <c r="O39" s="7">
        <v>0</v>
      </c>
      <c r="P39" s="7"/>
      <c r="Q39" s="7">
        <v>100753508021</v>
      </c>
      <c r="R39" s="7"/>
      <c r="S39" s="7">
        <f t="shared" si="3"/>
        <v>100753508021</v>
      </c>
      <c r="T39" s="7"/>
      <c r="U39" s="9">
        <f t="shared" si="2"/>
        <v>1.2313204192968859E-2</v>
      </c>
    </row>
    <row r="40" spans="1:21">
      <c r="A40" s="1" t="s">
        <v>36</v>
      </c>
      <c r="C40" s="7">
        <v>0</v>
      </c>
      <c r="D40" s="7"/>
      <c r="E40" s="7">
        <v>-88446342477</v>
      </c>
      <c r="F40" s="7"/>
      <c r="G40" s="7">
        <v>0</v>
      </c>
      <c r="H40" s="7"/>
      <c r="I40" s="7">
        <f t="shared" si="0"/>
        <v>-88446342477</v>
      </c>
      <c r="J40" s="7"/>
      <c r="K40" s="9">
        <f t="shared" si="1"/>
        <v>5.7697364214894659E-2</v>
      </c>
      <c r="L40" s="7"/>
      <c r="M40" s="7">
        <v>194474701600</v>
      </c>
      <c r="N40" s="7"/>
      <c r="O40" s="7">
        <v>244824831878</v>
      </c>
      <c r="P40" s="7"/>
      <c r="Q40" s="7">
        <v>-3953</v>
      </c>
      <c r="R40" s="7"/>
      <c r="S40" s="7">
        <f t="shared" si="3"/>
        <v>439299529525</v>
      </c>
      <c r="T40" s="7"/>
      <c r="U40" s="9">
        <f t="shared" si="2"/>
        <v>5.3687309902788138E-2</v>
      </c>
    </row>
    <row r="41" spans="1:21">
      <c r="A41" s="1" t="s">
        <v>17</v>
      </c>
      <c r="C41" s="7">
        <v>27802708050</v>
      </c>
      <c r="D41" s="7"/>
      <c r="E41" s="7">
        <v>-194949134894</v>
      </c>
      <c r="F41" s="7"/>
      <c r="G41" s="7">
        <v>0</v>
      </c>
      <c r="H41" s="7"/>
      <c r="I41" s="7">
        <f t="shared" si="0"/>
        <v>-167146426844</v>
      </c>
      <c r="J41" s="7"/>
      <c r="K41" s="9">
        <f t="shared" si="1"/>
        <v>0.10903682387255709</v>
      </c>
      <c r="L41" s="7"/>
      <c r="M41" s="7">
        <v>27802708050</v>
      </c>
      <c r="N41" s="7"/>
      <c r="O41" s="7">
        <v>506033677313</v>
      </c>
      <c r="P41" s="7"/>
      <c r="Q41" s="7">
        <v>33693628655</v>
      </c>
      <c r="R41" s="7"/>
      <c r="S41" s="7">
        <f t="shared" si="3"/>
        <v>567530014018</v>
      </c>
      <c r="T41" s="7"/>
      <c r="U41" s="9">
        <f t="shared" si="2"/>
        <v>6.9358507564675417E-2</v>
      </c>
    </row>
    <row r="42" spans="1:21">
      <c r="A42" s="1" t="s">
        <v>211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9">
        <f t="shared" si="1"/>
        <v>0</v>
      </c>
      <c r="L42" s="7"/>
      <c r="M42" s="7">
        <v>0</v>
      </c>
      <c r="N42" s="7"/>
      <c r="O42" s="7">
        <v>0</v>
      </c>
      <c r="P42" s="7"/>
      <c r="Q42" s="7">
        <v>-5964298</v>
      </c>
      <c r="R42" s="7"/>
      <c r="S42" s="7">
        <f t="shared" si="3"/>
        <v>-5964298</v>
      </c>
      <c r="T42" s="7"/>
      <c r="U42" s="9">
        <f t="shared" si="2"/>
        <v>-7.2890384249855405E-7</v>
      </c>
    </row>
    <row r="43" spans="1:21">
      <c r="A43" s="1" t="s">
        <v>28</v>
      </c>
      <c r="C43" s="7">
        <v>0</v>
      </c>
      <c r="D43" s="7"/>
      <c r="E43" s="7">
        <v>-5208264436</v>
      </c>
      <c r="F43" s="7"/>
      <c r="G43" s="7">
        <v>0</v>
      </c>
      <c r="H43" s="7"/>
      <c r="I43" s="7">
        <f t="shared" si="0"/>
        <v>-5208264436</v>
      </c>
      <c r="J43" s="7"/>
      <c r="K43" s="9">
        <f t="shared" si="1"/>
        <v>3.3975755432681591E-3</v>
      </c>
      <c r="L43" s="7"/>
      <c r="M43" s="7">
        <v>0</v>
      </c>
      <c r="N43" s="7"/>
      <c r="O43" s="7">
        <v>145477295920</v>
      </c>
      <c r="P43" s="7"/>
      <c r="Q43" s="7">
        <v>5351811535</v>
      </c>
      <c r="R43" s="7"/>
      <c r="S43" s="7">
        <f t="shared" si="3"/>
        <v>150829107455</v>
      </c>
      <c r="T43" s="7"/>
      <c r="U43" s="9">
        <f t="shared" si="2"/>
        <v>1.8433001836021073E-2</v>
      </c>
    </row>
    <row r="44" spans="1:21">
      <c r="A44" s="1" t="s">
        <v>212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9">
        <f t="shared" si="1"/>
        <v>0</v>
      </c>
      <c r="L44" s="7"/>
      <c r="M44" s="7">
        <v>0</v>
      </c>
      <c r="N44" s="7"/>
      <c r="O44" s="7">
        <v>0</v>
      </c>
      <c r="P44" s="7"/>
      <c r="Q44" s="7">
        <v>-29700</v>
      </c>
      <c r="R44" s="7"/>
      <c r="S44" s="7">
        <f t="shared" si="3"/>
        <v>-29700</v>
      </c>
      <c r="T44" s="7"/>
      <c r="U44" s="9">
        <f t="shared" si="2"/>
        <v>-3.6296717773335697E-9</v>
      </c>
    </row>
    <row r="45" spans="1:21">
      <c r="A45" s="1" t="s">
        <v>213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9">
        <f t="shared" si="1"/>
        <v>0</v>
      </c>
      <c r="L45" s="7"/>
      <c r="M45" s="7">
        <v>0</v>
      </c>
      <c r="N45" s="7"/>
      <c r="O45" s="7">
        <v>0</v>
      </c>
      <c r="P45" s="7"/>
      <c r="Q45" s="7">
        <v>4166299954</v>
      </c>
      <c r="R45" s="7"/>
      <c r="S45" s="7">
        <f t="shared" si="3"/>
        <v>4166299954</v>
      </c>
      <c r="T45" s="7"/>
      <c r="U45" s="9">
        <f t="shared" si="2"/>
        <v>5.0916839592390407E-4</v>
      </c>
    </row>
    <row r="46" spans="1:21">
      <c r="A46" s="1" t="s">
        <v>31</v>
      </c>
      <c r="C46" s="7">
        <v>0</v>
      </c>
      <c r="D46" s="7"/>
      <c r="E46" s="7">
        <v>186405847</v>
      </c>
      <c r="F46" s="7"/>
      <c r="G46" s="7">
        <v>0</v>
      </c>
      <c r="H46" s="7"/>
      <c r="I46" s="7">
        <f t="shared" si="0"/>
        <v>186405847</v>
      </c>
      <c r="J46" s="7"/>
      <c r="K46" s="9">
        <f t="shared" si="1"/>
        <v>-1.2160057437018091E-4</v>
      </c>
      <c r="L46" s="7"/>
      <c r="M46" s="7">
        <v>0</v>
      </c>
      <c r="N46" s="7"/>
      <c r="O46" s="7">
        <v>6266964649</v>
      </c>
      <c r="P46" s="7"/>
      <c r="Q46" s="7">
        <v>4816147754</v>
      </c>
      <c r="R46" s="7"/>
      <c r="S46" s="7">
        <f t="shared" si="3"/>
        <v>11083112403</v>
      </c>
      <c r="T46" s="7"/>
      <c r="U46" s="9">
        <f t="shared" si="2"/>
        <v>1.3544801445853447E-3</v>
      </c>
    </row>
    <row r="47" spans="1:21">
      <c r="A47" s="1" t="s">
        <v>214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9">
        <f t="shared" si="1"/>
        <v>0</v>
      </c>
      <c r="L47" s="7"/>
      <c r="M47" s="7">
        <v>0</v>
      </c>
      <c r="N47" s="7"/>
      <c r="O47" s="7">
        <v>0</v>
      </c>
      <c r="P47" s="7"/>
      <c r="Q47" s="7">
        <v>-14242244003</v>
      </c>
      <c r="R47" s="7"/>
      <c r="S47" s="7">
        <f t="shared" si="3"/>
        <v>-14242244003</v>
      </c>
      <c r="T47" s="7"/>
      <c r="U47" s="9">
        <f t="shared" si="2"/>
        <v>-1.7405613166191038E-3</v>
      </c>
    </row>
    <row r="48" spans="1:21">
      <c r="A48" s="1" t="s">
        <v>215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9">
        <f t="shared" si="1"/>
        <v>0</v>
      </c>
      <c r="L48" s="7"/>
      <c r="M48" s="7">
        <v>0</v>
      </c>
      <c r="N48" s="7"/>
      <c r="O48" s="7">
        <v>0</v>
      </c>
      <c r="P48" s="7"/>
      <c r="Q48" s="7">
        <v>17903644847</v>
      </c>
      <c r="R48" s="7"/>
      <c r="S48" s="7">
        <f t="shared" si="3"/>
        <v>17903644847</v>
      </c>
      <c r="T48" s="7"/>
      <c r="U48" s="9">
        <f t="shared" si="2"/>
        <v>2.1880254010962791E-3</v>
      </c>
    </row>
    <row r="49" spans="1:21">
      <c r="A49" s="1" t="s">
        <v>174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9">
        <f t="shared" si="1"/>
        <v>0</v>
      </c>
      <c r="L49" s="7"/>
      <c r="M49" s="7">
        <v>6460797805</v>
      </c>
      <c r="N49" s="7"/>
      <c r="O49" s="7">
        <v>0</v>
      </c>
      <c r="P49" s="7"/>
      <c r="Q49" s="7">
        <v>32016187371</v>
      </c>
      <c r="R49" s="7"/>
      <c r="S49" s="7">
        <f t="shared" si="3"/>
        <v>38476985176</v>
      </c>
      <c r="T49" s="7"/>
      <c r="U49" s="9">
        <f t="shared" si="2"/>
        <v>4.7023174131383613E-3</v>
      </c>
    </row>
    <row r="50" spans="1:21">
      <c r="A50" s="1" t="s">
        <v>20</v>
      </c>
      <c r="C50" s="7">
        <v>86032913296</v>
      </c>
      <c r="D50" s="7"/>
      <c r="E50" s="7">
        <v>-195188781437</v>
      </c>
      <c r="F50" s="7"/>
      <c r="G50" s="7">
        <v>0</v>
      </c>
      <c r="H50" s="7"/>
      <c r="I50" s="7">
        <f t="shared" si="0"/>
        <v>-109155868141</v>
      </c>
      <c r="J50" s="7"/>
      <c r="K50" s="9">
        <f t="shared" si="1"/>
        <v>7.1207081083788815E-2</v>
      </c>
      <c r="L50" s="7"/>
      <c r="M50" s="7">
        <v>86032913296</v>
      </c>
      <c r="N50" s="7"/>
      <c r="O50" s="7">
        <v>-82714528452</v>
      </c>
      <c r="P50" s="7"/>
      <c r="Q50" s="7">
        <v>198700787963</v>
      </c>
      <c r="R50" s="7"/>
      <c r="S50" s="7">
        <f t="shared" si="3"/>
        <v>202019172807</v>
      </c>
      <c r="T50" s="7"/>
      <c r="U50" s="9">
        <f t="shared" si="2"/>
        <v>2.4688999663900379E-2</v>
      </c>
    </row>
    <row r="51" spans="1:21">
      <c r="A51" s="1" t="s">
        <v>54</v>
      </c>
      <c r="C51" s="7">
        <v>140051792356</v>
      </c>
      <c r="D51" s="7"/>
      <c r="E51" s="7">
        <v>-201714233875</v>
      </c>
      <c r="F51" s="7"/>
      <c r="G51" s="7">
        <v>0</v>
      </c>
      <c r="H51" s="7"/>
      <c r="I51" s="7">
        <f t="shared" si="0"/>
        <v>-61662441519</v>
      </c>
      <c r="J51" s="7"/>
      <c r="K51" s="9">
        <f t="shared" si="1"/>
        <v>4.0225070331501404E-2</v>
      </c>
      <c r="L51" s="7"/>
      <c r="M51" s="7">
        <v>140051792356</v>
      </c>
      <c r="N51" s="7"/>
      <c r="O51" s="7">
        <v>470930696425</v>
      </c>
      <c r="P51" s="7"/>
      <c r="Q51" s="7">
        <v>-3305</v>
      </c>
      <c r="R51" s="7"/>
      <c r="S51" s="7">
        <f t="shared" si="3"/>
        <v>610982485476</v>
      </c>
      <c r="T51" s="7"/>
      <c r="U51" s="9">
        <f t="shared" si="2"/>
        <v>7.4668884982402525E-2</v>
      </c>
    </row>
    <row r="52" spans="1:21">
      <c r="A52" s="1" t="s">
        <v>216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9">
        <f t="shared" si="1"/>
        <v>0</v>
      </c>
      <c r="L52" s="7"/>
      <c r="M52" s="7">
        <v>0</v>
      </c>
      <c r="N52" s="7"/>
      <c r="O52" s="7">
        <v>0</v>
      </c>
      <c r="P52" s="7"/>
      <c r="Q52" s="7">
        <v>-10641565967</v>
      </c>
      <c r="R52" s="7"/>
      <c r="S52" s="7">
        <f t="shared" si="3"/>
        <v>-10641565967</v>
      </c>
      <c r="T52" s="7"/>
      <c r="U52" s="9">
        <f t="shared" si="2"/>
        <v>-1.3005182376112229E-3</v>
      </c>
    </row>
    <row r="53" spans="1:21">
      <c r="A53" s="1" t="s">
        <v>29</v>
      </c>
      <c r="C53" s="7">
        <v>1213783817</v>
      </c>
      <c r="D53" s="7"/>
      <c r="E53" s="7">
        <v>4709309887</v>
      </c>
      <c r="F53" s="7"/>
      <c r="G53" s="7">
        <v>0</v>
      </c>
      <c r="H53" s="7"/>
      <c r="I53" s="7">
        <f t="shared" si="0"/>
        <v>5923093704</v>
      </c>
      <c r="J53" s="7"/>
      <c r="K53" s="9">
        <f t="shared" si="1"/>
        <v>-3.8638895080088465E-3</v>
      </c>
      <c r="L53" s="7"/>
      <c r="M53" s="7">
        <v>1213783817</v>
      </c>
      <c r="N53" s="7"/>
      <c r="O53" s="7">
        <v>14944157510</v>
      </c>
      <c r="P53" s="7"/>
      <c r="Q53" s="7">
        <v>-20530796600</v>
      </c>
      <c r="R53" s="7"/>
      <c r="S53" s="7">
        <f t="shared" si="3"/>
        <v>-4372855273</v>
      </c>
      <c r="T53" s="7"/>
      <c r="U53" s="9">
        <f t="shared" si="2"/>
        <v>-5.3441176332566943E-4</v>
      </c>
    </row>
    <row r="54" spans="1:21">
      <c r="A54" s="1" t="s">
        <v>65</v>
      </c>
      <c r="C54" s="7">
        <v>37138380567</v>
      </c>
      <c r="D54" s="7"/>
      <c r="E54" s="7">
        <v>-51480259020</v>
      </c>
      <c r="F54" s="7"/>
      <c r="G54" s="7">
        <v>0</v>
      </c>
      <c r="H54" s="7"/>
      <c r="I54" s="7">
        <f t="shared" si="0"/>
        <v>-14341878453</v>
      </c>
      <c r="J54" s="7"/>
      <c r="K54" s="9">
        <f t="shared" si="1"/>
        <v>9.3558259330358967E-3</v>
      </c>
      <c r="L54" s="7"/>
      <c r="M54" s="7">
        <v>37138380567</v>
      </c>
      <c r="N54" s="7"/>
      <c r="O54" s="7">
        <v>103903656313</v>
      </c>
      <c r="P54" s="7"/>
      <c r="Q54" s="7">
        <v>0</v>
      </c>
      <c r="R54" s="7"/>
      <c r="S54" s="7">
        <f t="shared" si="3"/>
        <v>141042036880</v>
      </c>
      <c r="T54" s="7"/>
      <c r="U54" s="9">
        <f t="shared" si="2"/>
        <v>1.7236912480840957E-2</v>
      </c>
    </row>
    <row r="55" spans="1:21">
      <c r="A55" s="1" t="s">
        <v>37</v>
      </c>
      <c r="C55" s="7">
        <v>71149332797</v>
      </c>
      <c r="D55" s="7"/>
      <c r="E55" s="7">
        <v>-125529466675</v>
      </c>
      <c r="F55" s="7"/>
      <c r="G55" s="7">
        <v>0</v>
      </c>
      <c r="H55" s="7"/>
      <c r="I55" s="7">
        <f t="shared" si="0"/>
        <v>-54380133878</v>
      </c>
      <c r="J55" s="7"/>
      <c r="K55" s="9">
        <f t="shared" si="1"/>
        <v>3.5474506944474404E-2</v>
      </c>
      <c r="L55" s="7"/>
      <c r="M55" s="7">
        <v>71149332797</v>
      </c>
      <c r="N55" s="7"/>
      <c r="O55" s="7">
        <v>157717222630</v>
      </c>
      <c r="P55" s="7"/>
      <c r="Q55" s="7">
        <v>0</v>
      </c>
      <c r="R55" s="7"/>
      <c r="S55" s="7">
        <f t="shared" si="3"/>
        <v>228866555427</v>
      </c>
      <c r="T55" s="7"/>
      <c r="U55" s="9">
        <f t="shared" si="2"/>
        <v>2.7970049730940437E-2</v>
      </c>
    </row>
    <row r="56" spans="1:21">
      <c r="A56" s="1" t="s">
        <v>52</v>
      </c>
      <c r="C56" s="7">
        <v>0</v>
      </c>
      <c r="D56" s="7"/>
      <c r="E56" s="7">
        <v>-6496571010</v>
      </c>
      <c r="F56" s="7"/>
      <c r="G56" s="7">
        <v>0</v>
      </c>
      <c r="H56" s="7"/>
      <c r="I56" s="7">
        <f t="shared" si="0"/>
        <v>-6496571010</v>
      </c>
      <c r="J56" s="7"/>
      <c r="K56" s="9">
        <f t="shared" si="1"/>
        <v>4.2379934909051765E-3</v>
      </c>
      <c r="L56" s="7"/>
      <c r="M56" s="7">
        <v>20064999500</v>
      </c>
      <c r="N56" s="7"/>
      <c r="O56" s="7">
        <v>33965974260</v>
      </c>
      <c r="P56" s="7"/>
      <c r="Q56" s="7">
        <v>0</v>
      </c>
      <c r="R56" s="7"/>
      <c r="S56" s="7">
        <f t="shared" si="3"/>
        <v>54030973760</v>
      </c>
      <c r="T56" s="7"/>
      <c r="U56" s="9">
        <f t="shared" si="2"/>
        <v>6.6031885709940293E-3</v>
      </c>
    </row>
    <row r="57" spans="1:21">
      <c r="A57" s="1" t="s">
        <v>56</v>
      </c>
      <c r="C57" s="7">
        <v>1151767042</v>
      </c>
      <c r="D57" s="7"/>
      <c r="E57" s="7">
        <v>-9834733080</v>
      </c>
      <c r="F57" s="7"/>
      <c r="G57" s="7">
        <v>0</v>
      </c>
      <c r="H57" s="7"/>
      <c r="I57" s="7">
        <f t="shared" si="0"/>
        <v>-8682966038</v>
      </c>
      <c r="J57" s="7"/>
      <c r="K57" s="9">
        <f t="shared" si="1"/>
        <v>5.6642732749556616E-3</v>
      </c>
      <c r="L57" s="7"/>
      <c r="M57" s="7">
        <v>1151767042</v>
      </c>
      <c r="N57" s="7"/>
      <c r="O57" s="7">
        <v>13744928160</v>
      </c>
      <c r="P57" s="7"/>
      <c r="Q57" s="7">
        <v>0</v>
      </c>
      <c r="R57" s="7"/>
      <c r="S57" s="7">
        <f t="shared" si="3"/>
        <v>14896695202</v>
      </c>
      <c r="T57" s="7"/>
      <c r="U57" s="9">
        <f t="shared" si="2"/>
        <v>1.8205425639811381E-3</v>
      </c>
    </row>
    <row r="58" spans="1:21">
      <c r="A58" s="1" t="s">
        <v>58</v>
      </c>
      <c r="C58" s="7">
        <v>0</v>
      </c>
      <c r="D58" s="7"/>
      <c r="E58" s="7">
        <v>-12670522537</v>
      </c>
      <c r="F58" s="7"/>
      <c r="G58" s="7">
        <v>0</v>
      </c>
      <c r="H58" s="7"/>
      <c r="I58" s="7">
        <f t="shared" si="0"/>
        <v>-12670522537</v>
      </c>
      <c r="J58" s="7"/>
      <c r="K58" s="9">
        <f t="shared" si="1"/>
        <v>8.2655283772805777E-3</v>
      </c>
      <c r="L58" s="7"/>
      <c r="M58" s="7">
        <v>15744239056</v>
      </c>
      <c r="N58" s="7"/>
      <c r="O58" s="7">
        <v>78951433769</v>
      </c>
      <c r="P58" s="7"/>
      <c r="Q58" s="7">
        <v>0</v>
      </c>
      <c r="R58" s="7"/>
      <c r="S58" s="7">
        <f t="shared" si="3"/>
        <v>94695672825</v>
      </c>
      <c r="T58" s="7"/>
      <c r="U58" s="9">
        <f t="shared" si="2"/>
        <v>1.1572869060219393E-2</v>
      </c>
    </row>
    <row r="59" spans="1:21">
      <c r="A59" s="1" t="s">
        <v>18</v>
      </c>
      <c r="C59" s="7">
        <v>113847671225</v>
      </c>
      <c r="D59" s="7"/>
      <c r="E59" s="7">
        <v>26369264351</v>
      </c>
      <c r="F59" s="7"/>
      <c r="G59" s="7">
        <v>0</v>
      </c>
      <c r="H59" s="7"/>
      <c r="I59" s="7">
        <f t="shared" si="0"/>
        <v>140216935576</v>
      </c>
      <c r="J59" s="7"/>
      <c r="K59" s="9">
        <f t="shared" si="1"/>
        <v>-9.1469555150103493E-2</v>
      </c>
      <c r="L59" s="7"/>
      <c r="M59" s="7">
        <v>113847671225</v>
      </c>
      <c r="N59" s="7"/>
      <c r="O59" s="7">
        <v>678873980624</v>
      </c>
      <c r="P59" s="7"/>
      <c r="Q59" s="7">
        <v>0</v>
      </c>
      <c r="R59" s="7"/>
      <c r="S59" s="7">
        <f t="shared" si="3"/>
        <v>792721651849</v>
      </c>
      <c r="T59" s="7"/>
      <c r="U59" s="9">
        <f t="shared" si="2"/>
        <v>9.6879441313049264E-2</v>
      </c>
    </row>
    <row r="60" spans="1:21">
      <c r="A60" s="1" t="s">
        <v>66</v>
      </c>
      <c r="C60" s="7">
        <v>397614324</v>
      </c>
      <c r="D60" s="7"/>
      <c r="E60" s="7">
        <v>-3942336721</v>
      </c>
      <c r="F60" s="7"/>
      <c r="G60" s="7">
        <v>0</v>
      </c>
      <c r="H60" s="7"/>
      <c r="I60" s="7">
        <f t="shared" si="0"/>
        <v>-3544722397</v>
      </c>
      <c r="J60" s="7"/>
      <c r="K60" s="9">
        <f t="shared" si="1"/>
        <v>2.3123753165212916E-3</v>
      </c>
      <c r="L60" s="7"/>
      <c r="M60" s="7">
        <v>397614324</v>
      </c>
      <c r="N60" s="7"/>
      <c r="O60" s="7">
        <v>-14167552946</v>
      </c>
      <c r="P60" s="7"/>
      <c r="Q60" s="7">
        <v>0</v>
      </c>
      <c r="R60" s="7"/>
      <c r="S60" s="7">
        <f t="shared" si="3"/>
        <v>-13769938622</v>
      </c>
      <c r="T60" s="7"/>
      <c r="U60" s="9">
        <f t="shared" si="2"/>
        <v>-1.6828403229592224E-3</v>
      </c>
    </row>
    <row r="61" spans="1:21">
      <c r="A61" s="1" t="s">
        <v>42</v>
      </c>
      <c r="C61" s="7">
        <v>11278523783</v>
      </c>
      <c r="D61" s="7"/>
      <c r="E61" s="7">
        <v>-22344762766</v>
      </c>
      <c r="F61" s="7"/>
      <c r="G61" s="7">
        <v>0</v>
      </c>
      <c r="H61" s="7"/>
      <c r="I61" s="7">
        <f t="shared" si="0"/>
        <v>-11066238983</v>
      </c>
      <c r="J61" s="7"/>
      <c r="K61" s="9">
        <f t="shared" si="1"/>
        <v>7.2189850163363522E-3</v>
      </c>
      <c r="L61" s="7"/>
      <c r="M61" s="7">
        <v>11278523783</v>
      </c>
      <c r="N61" s="7"/>
      <c r="O61" s="7">
        <v>-20238438100</v>
      </c>
      <c r="P61" s="7"/>
      <c r="Q61" s="7">
        <v>0</v>
      </c>
      <c r="R61" s="7"/>
      <c r="S61" s="7">
        <f t="shared" si="3"/>
        <v>-8959914317</v>
      </c>
      <c r="T61" s="7"/>
      <c r="U61" s="9">
        <f t="shared" si="2"/>
        <v>-1.0950016203280096E-3</v>
      </c>
    </row>
    <row r="62" spans="1:21">
      <c r="A62" s="1" t="s">
        <v>51</v>
      </c>
      <c r="C62" s="7">
        <v>16615456695</v>
      </c>
      <c r="D62" s="7"/>
      <c r="E62" s="7">
        <v>-20721465755</v>
      </c>
      <c r="F62" s="7"/>
      <c r="G62" s="7">
        <v>0</v>
      </c>
      <c r="H62" s="7"/>
      <c r="I62" s="7">
        <f t="shared" si="0"/>
        <v>-4106009060</v>
      </c>
      <c r="J62" s="7"/>
      <c r="K62" s="9">
        <f t="shared" si="1"/>
        <v>2.6785268171613018E-3</v>
      </c>
      <c r="L62" s="7"/>
      <c r="M62" s="7">
        <v>16615456695</v>
      </c>
      <c r="N62" s="7"/>
      <c r="O62" s="7">
        <v>69896913280</v>
      </c>
      <c r="P62" s="7"/>
      <c r="Q62" s="7">
        <v>0</v>
      </c>
      <c r="R62" s="7"/>
      <c r="S62" s="7">
        <f t="shared" si="3"/>
        <v>86512369975</v>
      </c>
      <c r="T62" s="7"/>
      <c r="U62" s="9">
        <f t="shared" si="2"/>
        <v>1.0572778036649751E-2</v>
      </c>
    </row>
    <row r="63" spans="1:21">
      <c r="A63" s="1" t="s">
        <v>16</v>
      </c>
      <c r="C63" s="7">
        <v>0</v>
      </c>
      <c r="D63" s="7"/>
      <c r="E63" s="7">
        <v>-51137008884</v>
      </c>
      <c r="F63" s="7"/>
      <c r="G63" s="7">
        <v>0</v>
      </c>
      <c r="H63" s="7"/>
      <c r="I63" s="7">
        <f t="shared" si="0"/>
        <v>-51137008884</v>
      </c>
      <c r="J63" s="7"/>
      <c r="K63" s="9">
        <f t="shared" si="1"/>
        <v>3.3358876622939002E-2</v>
      </c>
      <c r="L63" s="7"/>
      <c r="M63" s="7">
        <v>4796944578</v>
      </c>
      <c r="N63" s="7"/>
      <c r="O63" s="7">
        <v>17745373443</v>
      </c>
      <c r="P63" s="7"/>
      <c r="Q63" s="7">
        <v>0</v>
      </c>
      <c r="R63" s="7"/>
      <c r="S63" s="7">
        <f t="shared" si="3"/>
        <v>22542318021</v>
      </c>
      <c r="T63" s="7"/>
      <c r="U63" s="9">
        <f t="shared" si="2"/>
        <v>2.7549230813636912E-3</v>
      </c>
    </row>
    <row r="64" spans="1:21">
      <c r="A64" s="1" t="s">
        <v>41</v>
      </c>
      <c r="C64" s="7">
        <v>0</v>
      </c>
      <c r="D64" s="7"/>
      <c r="E64" s="7">
        <v>-4186120138</v>
      </c>
      <c r="F64" s="7"/>
      <c r="G64" s="7">
        <v>0</v>
      </c>
      <c r="H64" s="7"/>
      <c r="I64" s="7">
        <f t="shared" si="0"/>
        <v>-4186120138</v>
      </c>
      <c r="J64" s="7"/>
      <c r="K64" s="9">
        <f t="shared" si="1"/>
        <v>2.7307867288271326E-3</v>
      </c>
      <c r="L64" s="7"/>
      <c r="M64" s="7">
        <v>52974687960</v>
      </c>
      <c r="N64" s="7"/>
      <c r="O64" s="7">
        <v>232769022865</v>
      </c>
      <c r="P64" s="7"/>
      <c r="Q64" s="7">
        <v>0</v>
      </c>
      <c r="R64" s="7"/>
      <c r="S64" s="7">
        <f t="shared" si="3"/>
        <v>285743710825</v>
      </c>
      <c r="T64" s="7"/>
      <c r="U64" s="9">
        <f t="shared" si="2"/>
        <v>3.49210734926622E-2</v>
      </c>
    </row>
    <row r="65" spans="1:21">
      <c r="A65" s="1" t="s">
        <v>53</v>
      </c>
      <c r="C65" s="7">
        <v>45878675816</v>
      </c>
      <c r="D65" s="7"/>
      <c r="E65" s="7">
        <v>-79017250924</v>
      </c>
      <c r="F65" s="7"/>
      <c r="G65" s="7">
        <v>0</v>
      </c>
      <c r="H65" s="7"/>
      <c r="I65" s="7">
        <f t="shared" si="0"/>
        <v>-33138575108</v>
      </c>
      <c r="J65" s="7"/>
      <c r="K65" s="9">
        <f t="shared" si="1"/>
        <v>2.1617721931985211E-2</v>
      </c>
      <c r="L65" s="7"/>
      <c r="M65" s="7">
        <v>45878675816</v>
      </c>
      <c r="N65" s="7"/>
      <c r="O65" s="7">
        <v>-44025215273</v>
      </c>
      <c r="P65" s="7"/>
      <c r="Q65" s="7">
        <v>0</v>
      </c>
      <c r="R65" s="7"/>
      <c r="S65" s="7">
        <f t="shared" si="3"/>
        <v>1853460543</v>
      </c>
      <c r="T65" s="7"/>
      <c r="U65" s="9">
        <f t="shared" si="2"/>
        <v>2.265135832770523E-4</v>
      </c>
    </row>
    <row r="66" spans="1:21">
      <c r="A66" s="1" t="s">
        <v>57</v>
      </c>
      <c r="C66" s="7">
        <v>0</v>
      </c>
      <c r="D66" s="7"/>
      <c r="E66" s="7">
        <v>-315102242904</v>
      </c>
      <c r="F66" s="7"/>
      <c r="G66" s="7">
        <v>0</v>
      </c>
      <c r="H66" s="7"/>
      <c r="I66" s="7">
        <f t="shared" si="0"/>
        <v>-315102242904</v>
      </c>
      <c r="J66" s="7"/>
      <c r="K66" s="9">
        <f t="shared" si="1"/>
        <v>0.2055547845688481</v>
      </c>
      <c r="L66" s="7"/>
      <c r="M66" s="7">
        <v>240214034100</v>
      </c>
      <c r="N66" s="7"/>
      <c r="O66" s="7">
        <v>-148889321312</v>
      </c>
      <c r="P66" s="7"/>
      <c r="Q66" s="7">
        <v>0</v>
      </c>
      <c r="R66" s="7"/>
      <c r="S66" s="7">
        <f t="shared" si="3"/>
        <v>91324712788</v>
      </c>
      <c r="T66" s="7"/>
      <c r="U66" s="9">
        <f t="shared" si="2"/>
        <v>1.116090008685851E-2</v>
      </c>
    </row>
    <row r="67" spans="1:21">
      <c r="A67" s="1" t="s">
        <v>48</v>
      </c>
      <c r="C67" s="7">
        <v>55280713204</v>
      </c>
      <c r="D67" s="7"/>
      <c r="E67" s="7">
        <v>-72319216884</v>
      </c>
      <c r="F67" s="7"/>
      <c r="G67" s="7">
        <v>0</v>
      </c>
      <c r="H67" s="7"/>
      <c r="I67" s="7">
        <f t="shared" si="0"/>
        <v>-17038503680</v>
      </c>
      <c r="J67" s="7"/>
      <c r="K67" s="9">
        <f t="shared" si="1"/>
        <v>1.1114950884005484E-2</v>
      </c>
      <c r="L67" s="7"/>
      <c r="M67" s="7">
        <v>55280713204</v>
      </c>
      <c r="N67" s="7"/>
      <c r="O67" s="7">
        <v>1001566488</v>
      </c>
      <c r="P67" s="7"/>
      <c r="Q67" s="7">
        <v>0</v>
      </c>
      <c r="R67" s="7"/>
      <c r="S67" s="7">
        <f t="shared" si="3"/>
        <v>56282279692</v>
      </c>
      <c r="T67" s="7"/>
      <c r="U67" s="9">
        <f t="shared" si="2"/>
        <v>6.878323305119418E-3</v>
      </c>
    </row>
    <row r="68" spans="1:21">
      <c r="A68" s="1" t="s">
        <v>63</v>
      </c>
      <c r="C68" s="7">
        <v>15764678073</v>
      </c>
      <c r="D68" s="7"/>
      <c r="E68" s="7">
        <v>-32005263036</v>
      </c>
      <c r="F68" s="7"/>
      <c r="G68" s="7">
        <v>0</v>
      </c>
      <c r="H68" s="7"/>
      <c r="I68" s="7">
        <f t="shared" si="0"/>
        <v>-16240584963</v>
      </c>
      <c r="J68" s="7"/>
      <c r="K68" s="9">
        <f t="shared" si="1"/>
        <v>1.0594434087727533E-2</v>
      </c>
      <c r="L68" s="7"/>
      <c r="M68" s="7">
        <v>15764678073</v>
      </c>
      <c r="N68" s="7"/>
      <c r="O68" s="7">
        <v>-29922914862</v>
      </c>
      <c r="P68" s="7"/>
      <c r="Q68" s="7">
        <v>0</v>
      </c>
      <c r="R68" s="7"/>
      <c r="S68" s="7">
        <f t="shared" si="3"/>
        <v>-14158236789</v>
      </c>
      <c r="T68" s="7"/>
      <c r="U68" s="9">
        <f t="shared" si="2"/>
        <v>-1.7302946966275812E-3</v>
      </c>
    </row>
    <row r="69" spans="1:21">
      <c r="A69" s="1" t="s">
        <v>43</v>
      </c>
      <c r="C69" s="7">
        <v>4927097851</v>
      </c>
      <c r="D69" s="7"/>
      <c r="E69" s="7">
        <v>-6598586604</v>
      </c>
      <c r="F69" s="7"/>
      <c r="G69" s="7">
        <v>0</v>
      </c>
      <c r="H69" s="7"/>
      <c r="I69" s="7">
        <f t="shared" si="0"/>
        <v>-1671488753</v>
      </c>
      <c r="J69" s="7"/>
      <c r="K69" s="9">
        <f t="shared" si="1"/>
        <v>1.0903842110601683E-3</v>
      </c>
      <c r="L69" s="7"/>
      <c r="M69" s="7">
        <v>4927097851</v>
      </c>
      <c r="N69" s="7"/>
      <c r="O69" s="7">
        <v>-9888524195</v>
      </c>
      <c r="P69" s="7"/>
      <c r="Q69" s="7">
        <v>0</v>
      </c>
      <c r="R69" s="7"/>
      <c r="S69" s="7">
        <f t="shared" si="3"/>
        <v>-4961426344</v>
      </c>
      <c r="T69" s="7"/>
      <c r="U69" s="9">
        <f t="shared" si="2"/>
        <v>-6.0634172310222473E-4</v>
      </c>
    </row>
    <row r="70" spans="1:21">
      <c r="A70" s="1" t="s">
        <v>64</v>
      </c>
      <c r="C70" s="7">
        <v>17676212220</v>
      </c>
      <c r="D70" s="7"/>
      <c r="E70" s="7">
        <v>-33844528512</v>
      </c>
      <c r="F70" s="7"/>
      <c r="G70" s="7">
        <v>0</v>
      </c>
      <c r="H70" s="7"/>
      <c r="I70" s="7">
        <f t="shared" si="0"/>
        <v>-16168316292</v>
      </c>
      <c r="J70" s="7"/>
      <c r="K70" s="9">
        <f t="shared" si="1"/>
        <v>1.0547290116419758E-2</v>
      </c>
      <c r="L70" s="7"/>
      <c r="M70" s="7">
        <v>17676212220</v>
      </c>
      <c r="N70" s="7"/>
      <c r="O70" s="7">
        <v>-74681235860</v>
      </c>
      <c r="P70" s="7"/>
      <c r="Q70" s="7">
        <v>0</v>
      </c>
      <c r="R70" s="7"/>
      <c r="S70" s="7">
        <f t="shared" si="3"/>
        <v>-57005023640</v>
      </c>
      <c r="T70" s="7"/>
      <c r="U70" s="9">
        <f t="shared" si="2"/>
        <v>-6.9666506893044091E-3</v>
      </c>
    </row>
    <row r="71" spans="1:21">
      <c r="A71" s="1" t="s">
        <v>39</v>
      </c>
      <c r="C71" s="7">
        <v>0</v>
      </c>
      <c r="D71" s="7"/>
      <c r="E71" s="7">
        <v>-50985007006</v>
      </c>
      <c r="F71" s="7"/>
      <c r="G71" s="7">
        <v>0</v>
      </c>
      <c r="H71" s="7"/>
      <c r="I71" s="7">
        <f t="shared" ref="I71:I84" si="4">C71+E71+G71</f>
        <v>-50985007006</v>
      </c>
      <c r="J71" s="7"/>
      <c r="K71" s="9">
        <f t="shared" si="1"/>
        <v>3.325971924151766E-2</v>
      </c>
      <c r="L71" s="7"/>
      <c r="M71" s="7">
        <v>67926430241</v>
      </c>
      <c r="N71" s="7"/>
      <c r="O71" s="7">
        <v>309129049098</v>
      </c>
      <c r="P71" s="7"/>
      <c r="Q71" s="7">
        <v>0</v>
      </c>
      <c r="R71" s="7"/>
      <c r="S71" s="7">
        <f t="shared" ref="S71:S84" si="5">M71+O71+Q71</f>
        <v>377055479339</v>
      </c>
      <c r="T71" s="7"/>
      <c r="U71" s="9">
        <f t="shared" si="2"/>
        <v>4.6080391644638022E-2</v>
      </c>
    </row>
    <row r="72" spans="1:21">
      <c r="A72" s="1" t="s">
        <v>15</v>
      </c>
      <c r="C72" s="7">
        <v>5626204239</v>
      </c>
      <c r="D72" s="7"/>
      <c r="E72" s="7">
        <v>-17892900000</v>
      </c>
      <c r="F72" s="7"/>
      <c r="G72" s="7">
        <v>0</v>
      </c>
      <c r="H72" s="7"/>
      <c r="I72" s="7">
        <f t="shared" si="4"/>
        <v>-12266695761</v>
      </c>
      <c r="J72" s="7"/>
      <c r="K72" s="9">
        <f t="shared" si="1"/>
        <v>8.0020947527566742E-3</v>
      </c>
      <c r="L72" s="7"/>
      <c r="M72" s="7">
        <v>5626204239</v>
      </c>
      <c r="N72" s="7"/>
      <c r="O72" s="7">
        <v>16932516341</v>
      </c>
      <c r="P72" s="7"/>
      <c r="Q72" s="7">
        <v>0</v>
      </c>
      <c r="R72" s="7"/>
      <c r="S72" s="7">
        <f t="shared" si="5"/>
        <v>22558720580</v>
      </c>
      <c r="T72" s="7"/>
      <c r="U72" s="9">
        <f t="shared" si="2"/>
        <v>2.756927657305723E-3</v>
      </c>
    </row>
    <row r="73" spans="1:21">
      <c r="A73" s="1" t="s">
        <v>59</v>
      </c>
      <c r="C73" s="7">
        <v>46148026418</v>
      </c>
      <c r="D73" s="7"/>
      <c r="E73" s="7">
        <v>-56451568974</v>
      </c>
      <c r="F73" s="7"/>
      <c r="G73" s="7">
        <v>0</v>
      </c>
      <c r="H73" s="7"/>
      <c r="I73" s="7">
        <f t="shared" si="4"/>
        <v>-10303542556</v>
      </c>
      <c r="J73" s="7"/>
      <c r="K73" s="9">
        <f t="shared" ref="K73:K84" si="6">I73/$I$85</f>
        <v>6.7214452390927512E-3</v>
      </c>
      <c r="L73" s="7"/>
      <c r="M73" s="7">
        <v>46148026418</v>
      </c>
      <c r="N73" s="7"/>
      <c r="O73" s="7">
        <v>57718849096</v>
      </c>
      <c r="P73" s="7"/>
      <c r="Q73" s="7">
        <v>0</v>
      </c>
      <c r="R73" s="7"/>
      <c r="S73" s="7">
        <f t="shared" si="5"/>
        <v>103866875514</v>
      </c>
      <c r="T73" s="7"/>
      <c r="U73" s="9">
        <f t="shared" ref="U73:U84" si="7">S73/$S$85</f>
        <v>1.2693692479898485E-2</v>
      </c>
    </row>
    <row r="74" spans="1:21">
      <c r="A74" s="1" t="s">
        <v>68</v>
      </c>
      <c r="C74" s="7">
        <v>0</v>
      </c>
      <c r="D74" s="7"/>
      <c r="E74" s="7">
        <v>8390267454</v>
      </c>
      <c r="F74" s="7"/>
      <c r="G74" s="7">
        <v>0</v>
      </c>
      <c r="H74" s="7"/>
      <c r="I74" s="7">
        <f t="shared" si="4"/>
        <v>8390267454</v>
      </c>
      <c r="J74" s="7"/>
      <c r="K74" s="9">
        <f t="shared" si="6"/>
        <v>-5.4733333634423781E-3</v>
      </c>
      <c r="L74" s="7"/>
      <c r="M74" s="7">
        <v>25185616474</v>
      </c>
      <c r="N74" s="7"/>
      <c r="O74" s="7">
        <v>257525898755</v>
      </c>
      <c r="P74" s="7"/>
      <c r="Q74" s="7">
        <v>0</v>
      </c>
      <c r="R74" s="7"/>
      <c r="S74" s="7">
        <f t="shared" si="5"/>
        <v>282711515229</v>
      </c>
      <c r="T74" s="7"/>
      <c r="U74" s="9">
        <f t="shared" si="7"/>
        <v>3.4550505318313503E-2</v>
      </c>
    </row>
    <row r="75" spans="1:21">
      <c r="A75" s="1" t="s">
        <v>25</v>
      </c>
      <c r="C75" s="7">
        <v>0</v>
      </c>
      <c r="D75" s="7"/>
      <c r="E75" s="7">
        <v>4095664681</v>
      </c>
      <c r="F75" s="7"/>
      <c r="G75" s="7">
        <v>0</v>
      </c>
      <c r="H75" s="7"/>
      <c r="I75" s="7">
        <f t="shared" si="4"/>
        <v>4095664681</v>
      </c>
      <c r="J75" s="7"/>
      <c r="K75" s="9">
        <f t="shared" si="6"/>
        <v>-2.6717787325483615E-3</v>
      </c>
      <c r="L75" s="7"/>
      <c r="M75" s="7">
        <v>21345189285</v>
      </c>
      <c r="N75" s="7"/>
      <c r="O75" s="7">
        <v>-23608881713</v>
      </c>
      <c r="P75" s="7"/>
      <c r="Q75" s="7">
        <v>0</v>
      </c>
      <c r="R75" s="7"/>
      <c r="S75" s="7">
        <f t="shared" si="5"/>
        <v>-2263692428</v>
      </c>
      <c r="T75" s="7"/>
      <c r="U75" s="9">
        <f t="shared" si="7"/>
        <v>-2.7664850230556579E-4</v>
      </c>
    </row>
    <row r="76" spans="1:21">
      <c r="A76" s="1" t="s">
        <v>40</v>
      </c>
      <c r="C76" s="7">
        <v>0</v>
      </c>
      <c r="D76" s="7"/>
      <c r="E76" s="7">
        <v>-2062252451</v>
      </c>
      <c r="F76" s="7"/>
      <c r="G76" s="7">
        <v>0</v>
      </c>
      <c r="H76" s="7"/>
      <c r="I76" s="7">
        <f t="shared" si="4"/>
        <v>-2062252451</v>
      </c>
      <c r="J76" s="7"/>
      <c r="K76" s="9">
        <f t="shared" si="6"/>
        <v>1.3452962263459116E-3</v>
      </c>
      <c r="L76" s="7"/>
      <c r="M76" s="7">
        <v>28429797240</v>
      </c>
      <c r="N76" s="7"/>
      <c r="O76" s="7">
        <v>175382777017</v>
      </c>
      <c r="P76" s="7"/>
      <c r="Q76" s="7">
        <v>0</v>
      </c>
      <c r="R76" s="7"/>
      <c r="S76" s="7">
        <f t="shared" si="5"/>
        <v>203812574257</v>
      </c>
      <c r="T76" s="7"/>
      <c r="U76" s="9">
        <f t="shared" si="7"/>
        <v>2.4908173355095466E-2</v>
      </c>
    </row>
    <row r="77" spans="1:21">
      <c r="A77" s="1" t="s">
        <v>22</v>
      </c>
      <c r="C77" s="7">
        <v>0</v>
      </c>
      <c r="D77" s="7"/>
      <c r="E77" s="7">
        <v>14463521974</v>
      </c>
      <c r="F77" s="7"/>
      <c r="G77" s="7">
        <v>0</v>
      </c>
      <c r="H77" s="7"/>
      <c r="I77" s="7">
        <f t="shared" si="4"/>
        <v>14463521974</v>
      </c>
      <c r="J77" s="7"/>
      <c r="K77" s="9">
        <f t="shared" si="6"/>
        <v>-9.4351792487181625E-3</v>
      </c>
      <c r="L77" s="7"/>
      <c r="M77" s="7">
        <v>24250158400</v>
      </c>
      <c r="N77" s="7"/>
      <c r="O77" s="7">
        <v>103075007589</v>
      </c>
      <c r="P77" s="7"/>
      <c r="Q77" s="7">
        <v>0</v>
      </c>
      <c r="R77" s="7"/>
      <c r="S77" s="7">
        <f t="shared" si="5"/>
        <v>127325165989</v>
      </c>
      <c r="T77" s="7"/>
      <c r="U77" s="9">
        <f t="shared" si="7"/>
        <v>1.5560557627427118E-2</v>
      </c>
    </row>
    <row r="78" spans="1:21">
      <c r="A78" s="1" t="s">
        <v>32</v>
      </c>
      <c r="C78" s="7">
        <v>0</v>
      </c>
      <c r="D78" s="7"/>
      <c r="E78" s="7">
        <v>-36740088000</v>
      </c>
      <c r="F78" s="7"/>
      <c r="G78" s="7">
        <v>0</v>
      </c>
      <c r="H78" s="7"/>
      <c r="I78" s="7">
        <f t="shared" si="4"/>
        <v>-36740088000</v>
      </c>
      <c r="J78" s="7"/>
      <c r="K78" s="9">
        <f t="shared" si="6"/>
        <v>2.3967144137978628E-2</v>
      </c>
      <c r="L78" s="7"/>
      <c r="M78" s="7">
        <v>27000000000</v>
      </c>
      <c r="N78" s="7"/>
      <c r="O78" s="7">
        <v>78623536164</v>
      </c>
      <c r="P78" s="7"/>
      <c r="Q78" s="7">
        <v>0</v>
      </c>
      <c r="R78" s="7"/>
      <c r="S78" s="7">
        <f t="shared" si="5"/>
        <v>105623536164</v>
      </c>
      <c r="T78" s="7"/>
      <c r="U78" s="9">
        <f t="shared" si="7"/>
        <v>1.2908376034903786E-2</v>
      </c>
    </row>
    <row r="79" spans="1:21">
      <c r="A79" s="1" t="s">
        <v>30</v>
      </c>
      <c r="C79" s="7">
        <v>0</v>
      </c>
      <c r="D79" s="7"/>
      <c r="E79" s="7">
        <v>6220000276</v>
      </c>
      <c r="F79" s="7"/>
      <c r="G79" s="7">
        <v>0</v>
      </c>
      <c r="H79" s="7"/>
      <c r="I79" s="7">
        <f t="shared" si="4"/>
        <v>6220000276</v>
      </c>
      <c r="J79" s="7"/>
      <c r="K79" s="9">
        <f t="shared" si="6"/>
        <v>-4.0575744716005811E-3</v>
      </c>
      <c r="L79" s="7"/>
      <c r="M79" s="7">
        <v>25211764360</v>
      </c>
      <c r="N79" s="7"/>
      <c r="O79" s="7">
        <v>16948887398</v>
      </c>
      <c r="P79" s="7"/>
      <c r="Q79" s="7">
        <v>0</v>
      </c>
      <c r="R79" s="7"/>
      <c r="S79" s="7">
        <f t="shared" si="5"/>
        <v>42160651758</v>
      </c>
      <c r="T79" s="7"/>
      <c r="U79" s="9">
        <f t="shared" si="7"/>
        <v>5.1525026195286721E-3</v>
      </c>
    </row>
    <row r="80" spans="1:21">
      <c r="A80" s="1" t="s">
        <v>49</v>
      </c>
      <c r="C80" s="7">
        <v>17690642600</v>
      </c>
      <c r="D80" s="7"/>
      <c r="E80" s="7">
        <v>-30494150573</v>
      </c>
      <c r="F80" s="7"/>
      <c r="G80" s="7">
        <v>0</v>
      </c>
      <c r="H80" s="7"/>
      <c r="I80" s="7">
        <f t="shared" si="4"/>
        <v>-12803507973</v>
      </c>
      <c r="J80" s="7"/>
      <c r="K80" s="9">
        <f t="shared" si="6"/>
        <v>8.3522805133359936E-3</v>
      </c>
      <c r="L80" s="7"/>
      <c r="M80" s="7">
        <v>17690642600</v>
      </c>
      <c r="N80" s="7"/>
      <c r="O80" s="7">
        <v>-83727083587</v>
      </c>
      <c r="P80" s="7"/>
      <c r="Q80" s="7">
        <v>0</v>
      </c>
      <c r="R80" s="7"/>
      <c r="S80" s="7">
        <f t="shared" si="5"/>
        <v>-66036440987</v>
      </c>
      <c r="T80" s="7"/>
      <c r="U80" s="9">
        <f t="shared" si="7"/>
        <v>-8.0703907786554771E-3</v>
      </c>
    </row>
    <row r="81" spans="1:21">
      <c r="A81" s="1" t="s">
        <v>33</v>
      </c>
      <c r="C81" s="7">
        <v>0</v>
      </c>
      <c r="D81" s="7"/>
      <c r="E81" s="7">
        <v>3184318880</v>
      </c>
      <c r="F81" s="7"/>
      <c r="G81" s="7">
        <v>0</v>
      </c>
      <c r="H81" s="7"/>
      <c r="I81" s="7">
        <f t="shared" si="4"/>
        <v>3184318880</v>
      </c>
      <c r="J81" s="7"/>
      <c r="K81" s="9">
        <f t="shared" si="6"/>
        <v>-2.0772685568484941E-3</v>
      </c>
      <c r="L81" s="7"/>
      <c r="M81" s="7">
        <v>0</v>
      </c>
      <c r="N81" s="7"/>
      <c r="O81" s="7">
        <v>148572474813</v>
      </c>
      <c r="P81" s="7"/>
      <c r="Q81" s="7">
        <v>0</v>
      </c>
      <c r="R81" s="7"/>
      <c r="S81" s="7">
        <f t="shared" si="5"/>
        <v>148572474813</v>
      </c>
      <c r="T81" s="7"/>
      <c r="U81" s="9">
        <f t="shared" si="7"/>
        <v>1.8157216118429249E-2</v>
      </c>
    </row>
    <row r="82" spans="1:21">
      <c r="A82" s="1" t="s">
        <v>69</v>
      </c>
      <c r="C82" s="7">
        <v>0</v>
      </c>
      <c r="D82" s="7"/>
      <c r="E82" s="7">
        <v>1240891573</v>
      </c>
      <c r="F82" s="7"/>
      <c r="G82" s="7">
        <v>0</v>
      </c>
      <c r="H82" s="7"/>
      <c r="I82" s="7">
        <f t="shared" si="4"/>
        <v>1240891573</v>
      </c>
      <c r="J82" s="7"/>
      <c r="K82" s="9">
        <f t="shared" si="6"/>
        <v>-8.0948709730074755E-4</v>
      </c>
      <c r="L82" s="7"/>
      <c r="M82" s="7">
        <v>0</v>
      </c>
      <c r="N82" s="7"/>
      <c r="O82" s="7">
        <v>1240891573</v>
      </c>
      <c r="P82" s="7"/>
      <c r="Q82" s="7">
        <v>0</v>
      </c>
      <c r="R82" s="7"/>
      <c r="S82" s="7">
        <f>M82+O82+Q82</f>
        <v>1240891573</v>
      </c>
      <c r="T82" s="7"/>
      <c r="U82" s="9">
        <f t="shared" si="7"/>
        <v>1.5165081216327134E-4</v>
      </c>
    </row>
    <row r="83" spans="1:21">
      <c r="A83" s="1" t="s">
        <v>70</v>
      </c>
      <c r="C83" s="7">
        <v>0</v>
      </c>
      <c r="D83" s="7"/>
      <c r="E83" s="7">
        <v>18304776500</v>
      </c>
      <c r="F83" s="7"/>
      <c r="G83" s="7">
        <v>0</v>
      </c>
      <c r="H83" s="7"/>
      <c r="I83" s="7">
        <f t="shared" si="4"/>
        <v>18304776500</v>
      </c>
      <c r="J83" s="7"/>
      <c r="K83" s="9">
        <f t="shared" si="6"/>
        <v>-1.1940995263511181E-2</v>
      </c>
      <c r="L83" s="7"/>
      <c r="M83" s="7">
        <v>0</v>
      </c>
      <c r="N83" s="7"/>
      <c r="O83" s="7">
        <v>18304776507</v>
      </c>
      <c r="P83" s="7"/>
      <c r="Q83" s="7">
        <v>0</v>
      </c>
      <c r="R83" s="7"/>
      <c r="S83" s="7">
        <f t="shared" si="5"/>
        <v>18304776507</v>
      </c>
      <c r="T83" s="7"/>
      <c r="U83" s="9">
        <f t="shared" si="7"/>
        <v>2.2370481709715982E-3</v>
      </c>
    </row>
    <row r="84" spans="1:21">
      <c r="A84" s="1" t="s">
        <v>27</v>
      </c>
      <c r="C84" s="7">
        <v>0</v>
      </c>
      <c r="D84" s="7"/>
      <c r="E84" s="7">
        <v>-13612291829</v>
      </c>
      <c r="F84" s="7"/>
      <c r="G84" s="7">
        <v>0</v>
      </c>
      <c r="H84" s="7"/>
      <c r="I84" s="7">
        <f t="shared" si="4"/>
        <v>-13612291829</v>
      </c>
      <c r="J84" s="7"/>
      <c r="K84" s="9">
        <f t="shared" si="6"/>
        <v>8.8798851084371851E-3</v>
      </c>
      <c r="L84" s="7"/>
      <c r="M84" s="7">
        <v>0</v>
      </c>
      <c r="N84" s="7"/>
      <c r="O84" s="7">
        <v>279165329580</v>
      </c>
      <c r="P84" s="7"/>
      <c r="Q84" s="7">
        <v>0</v>
      </c>
      <c r="R84" s="7"/>
      <c r="S84" s="7">
        <f t="shared" si="5"/>
        <v>279165329580</v>
      </c>
      <c r="T84" s="7"/>
      <c r="U84" s="9">
        <f t="shared" si="7"/>
        <v>3.4117121817728968E-2</v>
      </c>
    </row>
    <row r="85" spans="1:21" ht="24.75" thickBot="1">
      <c r="C85" s="8">
        <f>SUM(C8:C84)</f>
        <v>860297815241</v>
      </c>
      <c r="D85" s="7"/>
      <c r="E85" s="8">
        <f>SUM(E8:E84)</f>
        <v>-2449195981862</v>
      </c>
      <c r="F85" s="7"/>
      <c r="G85" s="8">
        <f>SUM(G8:G84)</f>
        <v>55962586625</v>
      </c>
      <c r="H85" s="7"/>
      <c r="I85" s="8">
        <f>SUM(I8:I84)</f>
        <v>-1532935579996</v>
      </c>
      <c r="J85" s="7"/>
      <c r="K85" s="10">
        <f>SUM(K8:K84)</f>
        <v>0.99999999999999989</v>
      </c>
      <c r="L85" s="7"/>
      <c r="M85" s="8">
        <f>SUM(M8:M84)</f>
        <v>2019012306861</v>
      </c>
      <c r="N85" s="7"/>
      <c r="O85" s="8">
        <f>SUM(O8:O84)</f>
        <v>4893461089972</v>
      </c>
      <c r="P85" s="7"/>
      <c r="Q85" s="8">
        <f>SUM(Q8:Q84)</f>
        <v>1270084647525</v>
      </c>
      <c r="R85" s="7"/>
      <c r="S85" s="8">
        <f>SUM(S8:S84)</f>
        <v>8182558044358</v>
      </c>
      <c r="T85" s="7"/>
      <c r="U85" s="10">
        <f>SUM(U8:U84)</f>
        <v>1.0000000000000002</v>
      </c>
    </row>
    <row r="86" spans="1:21" ht="24.75" thickTop="1"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6"/>
  <sheetViews>
    <sheetView rightToLeft="1" topLeftCell="A25" workbookViewId="0">
      <selection activeCell="I11" sqref="I11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143</v>
      </c>
      <c r="C6" s="17" t="s">
        <v>141</v>
      </c>
      <c r="D6" s="17" t="s">
        <v>141</v>
      </c>
      <c r="E6" s="17" t="s">
        <v>141</v>
      </c>
      <c r="F6" s="17" t="s">
        <v>141</v>
      </c>
      <c r="G6" s="17" t="s">
        <v>141</v>
      </c>
      <c r="H6" s="17" t="s">
        <v>141</v>
      </c>
      <c r="I6" s="17" t="s">
        <v>141</v>
      </c>
      <c r="K6" s="17" t="s">
        <v>142</v>
      </c>
      <c r="L6" s="17" t="s">
        <v>142</v>
      </c>
      <c r="M6" s="17" t="s">
        <v>142</v>
      </c>
      <c r="N6" s="17" t="s">
        <v>142</v>
      </c>
      <c r="O6" s="17" t="s">
        <v>142</v>
      </c>
      <c r="P6" s="17" t="s">
        <v>142</v>
      </c>
      <c r="Q6" s="17" t="s">
        <v>142</v>
      </c>
    </row>
    <row r="7" spans="1:17" ht="24.75">
      <c r="A7" s="17" t="s">
        <v>143</v>
      </c>
      <c r="C7" s="18" t="s">
        <v>229</v>
      </c>
      <c r="D7" s="13"/>
      <c r="E7" s="18" t="s">
        <v>226</v>
      </c>
      <c r="F7" s="13"/>
      <c r="G7" s="18" t="s">
        <v>227</v>
      </c>
      <c r="H7" s="13"/>
      <c r="I7" s="18" t="s">
        <v>230</v>
      </c>
      <c r="J7" s="13"/>
      <c r="K7" s="18" t="s">
        <v>229</v>
      </c>
      <c r="L7" s="13"/>
      <c r="M7" s="18" t="s">
        <v>226</v>
      </c>
      <c r="N7" s="13"/>
      <c r="O7" s="18" t="s">
        <v>227</v>
      </c>
      <c r="P7" s="13"/>
      <c r="Q7" s="18" t="s">
        <v>230</v>
      </c>
    </row>
    <row r="8" spans="1:17">
      <c r="A8" s="1" t="s">
        <v>105</v>
      </c>
      <c r="C8" s="7">
        <v>504994803</v>
      </c>
      <c r="D8" s="7"/>
      <c r="E8" s="7">
        <v>-917342915</v>
      </c>
      <c r="F8" s="7"/>
      <c r="G8" s="7">
        <v>914170139</v>
      </c>
      <c r="H8" s="7"/>
      <c r="I8" s="7">
        <f>C8+E8+G8</f>
        <v>501822027</v>
      </c>
      <c r="J8" s="7"/>
      <c r="K8" s="7">
        <v>1776580873</v>
      </c>
      <c r="L8" s="7"/>
      <c r="M8" s="7">
        <v>31243626</v>
      </c>
      <c r="N8" s="7"/>
      <c r="O8" s="7">
        <v>914170139</v>
      </c>
      <c r="P8" s="7"/>
      <c r="Q8" s="7">
        <f>K8+M8+O8</f>
        <v>2721994638</v>
      </c>
    </row>
    <row r="9" spans="1:17">
      <c r="A9" s="1" t="s">
        <v>108</v>
      </c>
      <c r="C9" s="7">
        <v>354893148</v>
      </c>
      <c r="D9" s="7"/>
      <c r="E9" s="7">
        <v>0</v>
      </c>
      <c r="F9" s="7"/>
      <c r="G9" s="7">
        <v>5869192588</v>
      </c>
      <c r="H9" s="7"/>
      <c r="I9" s="7">
        <f t="shared" ref="I9:I32" si="0">C9+E9+G9</f>
        <v>6224085736</v>
      </c>
      <c r="J9" s="7"/>
      <c r="K9" s="7">
        <v>24491605658</v>
      </c>
      <c r="L9" s="7"/>
      <c r="M9" s="7">
        <v>0</v>
      </c>
      <c r="N9" s="7"/>
      <c r="O9" s="7">
        <v>5869192588</v>
      </c>
      <c r="P9" s="7"/>
      <c r="Q9" s="7">
        <f t="shared" ref="Q9:Q31" si="1">K9+M9+O9</f>
        <v>30360798246</v>
      </c>
    </row>
    <row r="10" spans="1:17">
      <c r="A10" s="1" t="s">
        <v>102</v>
      </c>
      <c r="C10" s="7">
        <v>0</v>
      </c>
      <c r="D10" s="7"/>
      <c r="E10" s="7">
        <v>-3703216249</v>
      </c>
      <c r="F10" s="7"/>
      <c r="G10" s="7">
        <v>6841147398</v>
      </c>
      <c r="H10" s="7"/>
      <c r="I10" s="7">
        <f t="shared" si="0"/>
        <v>3137931149</v>
      </c>
      <c r="J10" s="7"/>
      <c r="K10" s="7">
        <v>0</v>
      </c>
      <c r="L10" s="7"/>
      <c r="M10" s="7">
        <v>15028585968</v>
      </c>
      <c r="N10" s="7"/>
      <c r="O10" s="7">
        <v>6841147398</v>
      </c>
      <c r="P10" s="7"/>
      <c r="Q10" s="7">
        <f t="shared" si="1"/>
        <v>21869733366</v>
      </c>
    </row>
    <row r="11" spans="1:17">
      <c r="A11" s="1" t="s">
        <v>117</v>
      </c>
      <c r="C11" s="7">
        <v>0</v>
      </c>
      <c r="D11" s="7"/>
      <c r="E11" s="7">
        <v>2179382109</v>
      </c>
      <c r="F11" s="7"/>
      <c r="G11" s="7">
        <v>575034576</v>
      </c>
      <c r="H11" s="7"/>
      <c r="I11" s="7">
        <f t="shared" si="0"/>
        <v>2754416685</v>
      </c>
      <c r="J11" s="7"/>
      <c r="K11" s="7">
        <v>0</v>
      </c>
      <c r="L11" s="7"/>
      <c r="M11" s="7">
        <v>2179382109</v>
      </c>
      <c r="N11" s="7"/>
      <c r="O11" s="7">
        <v>575034576</v>
      </c>
      <c r="P11" s="7"/>
      <c r="Q11" s="7">
        <f t="shared" si="1"/>
        <v>2754416685</v>
      </c>
    </row>
    <row r="12" spans="1:17">
      <c r="A12" s="1" t="s">
        <v>91</v>
      </c>
      <c r="C12" s="7">
        <v>0</v>
      </c>
      <c r="D12" s="7"/>
      <c r="E12" s="7">
        <v>-259594306</v>
      </c>
      <c r="F12" s="7"/>
      <c r="G12" s="7">
        <v>7346882191</v>
      </c>
      <c r="H12" s="7"/>
      <c r="I12" s="7">
        <f t="shared" si="0"/>
        <v>7087287885</v>
      </c>
      <c r="J12" s="7"/>
      <c r="K12" s="7">
        <v>0</v>
      </c>
      <c r="L12" s="7"/>
      <c r="M12" s="7">
        <v>10086733320</v>
      </c>
      <c r="N12" s="7"/>
      <c r="O12" s="7">
        <v>7015926192</v>
      </c>
      <c r="P12" s="7"/>
      <c r="Q12" s="7">
        <f t="shared" si="1"/>
        <v>17102659512</v>
      </c>
    </row>
    <row r="13" spans="1:17">
      <c r="A13" s="1" t="s">
        <v>111</v>
      </c>
      <c r="C13" s="7">
        <v>0</v>
      </c>
      <c r="D13" s="7"/>
      <c r="E13" s="7">
        <v>252903024</v>
      </c>
      <c r="F13" s="7"/>
      <c r="G13" s="7">
        <v>386785771</v>
      </c>
      <c r="H13" s="7"/>
      <c r="I13" s="7">
        <f t="shared" si="0"/>
        <v>639688795</v>
      </c>
      <c r="J13" s="7"/>
      <c r="K13" s="7">
        <v>0</v>
      </c>
      <c r="L13" s="7"/>
      <c r="M13" s="7">
        <v>252903024</v>
      </c>
      <c r="N13" s="7"/>
      <c r="O13" s="7">
        <v>386785771</v>
      </c>
      <c r="P13" s="7"/>
      <c r="Q13" s="7">
        <f t="shared" si="1"/>
        <v>639688795</v>
      </c>
    </row>
    <row r="14" spans="1:17">
      <c r="A14" s="1" t="s">
        <v>217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0</v>
      </c>
      <c r="L14" s="7"/>
      <c r="M14" s="7">
        <v>0</v>
      </c>
      <c r="N14" s="7"/>
      <c r="O14" s="7">
        <v>2996925028</v>
      </c>
      <c r="P14" s="7"/>
      <c r="Q14" s="7">
        <f t="shared" si="1"/>
        <v>2996925028</v>
      </c>
    </row>
    <row r="15" spans="1:17">
      <c r="A15" s="1" t="s">
        <v>218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4302950318</v>
      </c>
      <c r="P15" s="7"/>
      <c r="Q15" s="7">
        <f t="shared" si="1"/>
        <v>4302950318</v>
      </c>
    </row>
    <row r="16" spans="1:17">
      <c r="A16" s="1" t="s">
        <v>219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0</v>
      </c>
      <c r="L16" s="7"/>
      <c r="M16" s="7">
        <v>0</v>
      </c>
      <c r="N16" s="7"/>
      <c r="O16" s="7">
        <v>3455103313</v>
      </c>
      <c r="P16" s="7"/>
      <c r="Q16" s="7">
        <f t="shared" si="1"/>
        <v>3455103313</v>
      </c>
    </row>
    <row r="17" spans="1:17">
      <c r="A17" s="1" t="s">
        <v>81</v>
      </c>
      <c r="C17" s="7">
        <v>0</v>
      </c>
      <c r="D17" s="7"/>
      <c r="E17" s="7">
        <v>559791820</v>
      </c>
      <c r="F17" s="7"/>
      <c r="G17" s="7">
        <v>0</v>
      </c>
      <c r="H17" s="7"/>
      <c r="I17" s="7">
        <f t="shared" si="0"/>
        <v>559791820</v>
      </c>
      <c r="J17" s="7"/>
      <c r="K17" s="7">
        <v>0</v>
      </c>
      <c r="L17" s="7"/>
      <c r="M17" s="7">
        <v>3522277194</v>
      </c>
      <c r="N17" s="7"/>
      <c r="O17" s="7">
        <v>3917358921</v>
      </c>
      <c r="P17" s="7"/>
      <c r="Q17" s="7">
        <f t="shared" si="1"/>
        <v>7439636115</v>
      </c>
    </row>
    <row r="18" spans="1:17">
      <c r="A18" s="1" t="s">
        <v>220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0</v>
      </c>
      <c r="L18" s="7"/>
      <c r="M18" s="7">
        <v>0</v>
      </c>
      <c r="N18" s="7"/>
      <c r="O18" s="7">
        <v>23027491220</v>
      </c>
      <c r="P18" s="7"/>
      <c r="Q18" s="7">
        <f t="shared" si="1"/>
        <v>23027491220</v>
      </c>
    </row>
    <row r="19" spans="1:17">
      <c r="A19" s="1" t="s">
        <v>221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7527646</v>
      </c>
      <c r="P19" s="7"/>
      <c r="Q19" s="7">
        <f t="shared" si="1"/>
        <v>7527646</v>
      </c>
    </row>
    <row r="20" spans="1:17">
      <c r="A20" s="1" t="s">
        <v>222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14214775760</v>
      </c>
      <c r="P20" s="7"/>
      <c r="Q20" s="7">
        <f t="shared" si="1"/>
        <v>14214775760</v>
      </c>
    </row>
    <row r="21" spans="1:17">
      <c r="A21" s="1" t="s">
        <v>148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2065735459</v>
      </c>
      <c r="L21" s="7"/>
      <c r="M21" s="7">
        <v>0</v>
      </c>
      <c r="N21" s="7"/>
      <c r="O21" s="7">
        <v>-3249410937</v>
      </c>
      <c r="P21" s="7"/>
      <c r="Q21" s="7">
        <f t="shared" si="1"/>
        <v>-1183675478</v>
      </c>
    </row>
    <row r="22" spans="1:17">
      <c r="A22" s="1" t="s">
        <v>223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0</v>
      </c>
      <c r="L22" s="7"/>
      <c r="M22" s="7">
        <v>0</v>
      </c>
      <c r="N22" s="7"/>
      <c r="O22" s="7">
        <v>4948930264</v>
      </c>
      <c r="P22" s="7"/>
      <c r="Q22" s="7">
        <f t="shared" si="1"/>
        <v>4948930264</v>
      </c>
    </row>
    <row r="23" spans="1:17">
      <c r="A23" s="1" t="s">
        <v>224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17388642466</v>
      </c>
      <c r="P23" s="7"/>
      <c r="Q23" s="7">
        <f t="shared" si="1"/>
        <v>17388642466</v>
      </c>
    </row>
    <row r="24" spans="1:17">
      <c r="A24" s="1" t="s">
        <v>99</v>
      </c>
      <c r="C24" s="7">
        <v>0</v>
      </c>
      <c r="D24" s="7"/>
      <c r="E24" s="7">
        <v>1962134798</v>
      </c>
      <c r="F24" s="7"/>
      <c r="G24" s="7">
        <v>0</v>
      </c>
      <c r="H24" s="7"/>
      <c r="I24" s="7">
        <f t="shared" si="0"/>
        <v>1962134798</v>
      </c>
      <c r="J24" s="7"/>
      <c r="K24" s="7">
        <v>0</v>
      </c>
      <c r="L24" s="7"/>
      <c r="M24" s="7">
        <v>5877557541</v>
      </c>
      <c r="N24" s="7"/>
      <c r="O24" s="7">
        <v>2042181814</v>
      </c>
      <c r="P24" s="7"/>
      <c r="Q24" s="7">
        <f t="shared" si="1"/>
        <v>7919739355</v>
      </c>
    </row>
    <row r="25" spans="1:17">
      <c r="A25" s="1" t="s">
        <v>153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3665357534</v>
      </c>
      <c r="L25" s="7"/>
      <c r="M25" s="7">
        <v>0</v>
      </c>
      <c r="N25" s="7"/>
      <c r="O25" s="7">
        <v>1006074188</v>
      </c>
      <c r="P25" s="7"/>
      <c r="Q25" s="7">
        <f t="shared" si="1"/>
        <v>4671431722</v>
      </c>
    </row>
    <row r="26" spans="1:17">
      <c r="A26" s="1" t="s">
        <v>85</v>
      </c>
      <c r="C26" s="7">
        <v>0</v>
      </c>
      <c r="D26" s="7"/>
      <c r="E26" s="7">
        <v>35672533</v>
      </c>
      <c r="F26" s="7"/>
      <c r="G26" s="7">
        <v>0</v>
      </c>
      <c r="H26" s="7"/>
      <c r="I26" s="7">
        <f t="shared" si="0"/>
        <v>35672533</v>
      </c>
      <c r="J26" s="7"/>
      <c r="K26" s="7">
        <v>0</v>
      </c>
      <c r="L26" s="7"/>
      <c r="M26" s="7">
        <v>277626157</v>
      </c>
      <c r="N26" s="7"/>
      <c r="O26" s="7">
        <v>1629282309</v>
      </c>
      <c r="P26" s="7"/>
      <c r="Q26" s="7">
        <f t="shared" si="1"/>
        <v>1906908466</v>
      </c>
    </row>
    <row r="27" spans="1:17">
      <c r="A27" s="1" t="s">
        <v>94</v>
      </c>
      <c r="C27" s="7">
        <v>0</v>
      </c>
      <c r="D27" s="7"/>
      <c r="E27" s="7">
        <v>3197163789</v>
      </c>
      <c r="F27" s="7"/>
      <c r="G27" s="7">
        <v>0</v>
      </c>
      <c r="H27" s="7"/>
      <c r="I27" s="7">
        <f t="shared" si="0"/>
        <v>3197163789</v>
      </c>
      <c r="J27" s="7"/>
      <c r="K27" s="7">
        <v>0</v>
      </c>
      <c r="L27" s="7"/>
      <c r="M27" s="7">
        <v>6787961933</v>
      </c>
      <c r="N27" s="7"/>
      <c r="O27" s="7">
        <v>-895315692</v>
      </c>
      <c r="P27" s="7"/>
      <c r="Q27" s="7">
        <f t="shared" si="1"/>
        <v>5892646241</v>
      </c>
    </row>
    <row r="28" spans="1:17">
      <c r="A28" s="1" t="s">
        <v>151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16993679170</v>
      </c>
      <c r="L28" s="7"/>
      <c r="M28" s="7">
        <v>0</v>
      </c>
      <c r="N28" s="7"/>
      <c r="O28" s="7">
        <v>1013778931</v>
      </c>
      <c r="P28" s="7"/>
      <c r="Q28" s="7">
        <f t="shared" si="1"/>
        <v>18007458101</v>
      </c>
    </row>
    <row r="29" spans="1:17">
      <c r="A29" s="1" t="s">
        <v>115</v>
      </c>
      <c r="C29" s="7">
        <v>0</v>
      </c>
      <c r="D29" s="7"/>
      <c r="E29" s="7">
        <v>5733999</v>
      </c>
      <c r="F29" s="7"/>
      <c r="G29" s="7">
        <v>0</v>
      </c>
      <c r="H29" s="7"/>
      <c r="I29" s="7">
        <f t="shared" si="0"/>
        <v>5733999</v>
      </c>
      <c r="J29" s="7"/>
      <c r="K29" s="7">
        <v>0</v>
      </c>
      <c r="L29" s="7"/>
      <c r="M29" s="7">
        <v>5733999</v>
      </c>
      <c r="N29" s="7"/>
      <c r="O29" s="7">
        <v>1135750760</v>
      </c>
      <c r="P29" s="7"/>
      <c r="Q29" s="7">
        <f t="shared" si="1"/>
        <v>1141484759</v>
      </c>
    </row>
    <row r="30" spans="1:17">
      <c r="A30" s="1" t="s">
        <v>97</v>
      </c>
      <c r="C30" s="7">
        <v>0</v>
      </c>
      <c r="D30" s="7"/>
      <c r="E30" s="7">
        <v>4559355467</v>
      </c>
      <c r="F30" s="7"/>
      <c r="G30" s="7">
        <v>0</v>
      </c>
      <c r="H30" s="7"/>
      <c r="I30" s="7">
        <f t="shared" si="0"/>
        <v>4559355467</v>
      </c>
      <c r="J30" s="7"/>
      <c r="K30" s="7">
        <v>0</v>
      </c>
      <c r="L30" s="7"/>
      <c r="M30" s="7">
        <v>9710745246</v>
      </c>
      <c r="N30" s="7"/>
      <c r="O30" s="7">
        <v>0</v>
      </c>
      <c r="P30" s="7"/>
      <c r="Q30" s="7">
        <f t="shared" si="1"/>
        <v>9710745246</v>
      </c>
    </row>
    <row r="31" spans="1:17">
      <c r="A31" s="1" t="s">
        <v>112</v>
      </c>
      <c r="C31" s="7">
        <v>0</v>
      </c>
      <c r="D31" s="7"/>
      <c r="E31" s="7">
        <v>77650032</v>
      </c>
      <c r="F31" s="7"/>
      <c r="G31" s="7">
        <v>0</v>
      </c>
      <c r="H31" s="7"/>
      <c r="I31" s="7">
        <f t="shared" si="0"/>
        <v>77650032</v>
      </c>
      <c r="J31" s="7"/>
      <c r="K31" s="7">
        <v>0</v>
      </c>
      <c r="L31" s="7"/>
      <c r="M31" s="7">
        <v>77650032</v>
      </c>
      <c r="N31" s="7"/>
      <c r="O31" s="7">
        <v>0</v>
      </c>
      <c r="P31" s="7"/>
      <c r="Q31" s="7">
        <f t="shared" si="1"/>
        <v>77650032</v>
      </c>
    </row>
    <row r="32" spans="1:17">
      <c r="A32" s="1" t="s">
        <v>88</v>
      </c>
      <c r="C32" s="7">
        <v>0</v>
      </c>
      <c r="D32" s="7"/>
      <c r="E32" s="7">
        <v>1604706</v>
      </c>
      <c r="F32" s="7"/>
      <c r="G32" s="7">
        <v>0</v>
      </c>
      <c r="H32" s="7"/>
      <c r="I32" s="7">
        <f t="shared" si="0"/>
        <v>1604706</v>
      </c>
      <c r="J32" s="7"/>
      <c r="K32" s="7">
        <v>0</v>
      </c>
      <c r="L32" s="7"/>
      <c r="M32" s="7">
        <v>13021640</v>
      </c>
      <c r="N32" s="7"/>
      <c r="O32" s="7">
        <v>0</v>
      </c>
      <c r="P32" s="7"/>
      <c r="Q32" s="7">
        <f>K32+M32+O32</f>
        <v>13021640</v>
      </c>
    </row>
    <row r="33" spans="3:17" ht="24.75" thickBot="1">
      <c r="C33" s="8">
        <f>SUM(C8:C32)</f>
        <v>859887951</v>
      </c>
      <c r="D33" s="7"/>
      <c r="E33" s="8">
        <f>SUM(E8:E32)</f>
        <v>7951238807</v>
      </c>
      <c r="F33" s="7"/>
      <c r="G33" s="8">
        <f>SUM(G8:G32)</f>
        <v>21933212663</v>
      </c>
      <c r="H33" s="7"/>
      <c r="I33" s="8">
        <f>SUM(I8:I32)</f>
        <v>30744339421</v>
      </c>
      <c r="J33" s="7"/>
      <c r="K33" s="8">
        <f>SUM(K8:K32)</f>
        <v>48992958694</v>
      </c>
      <c r="L33" s="7"/>
      <c r="M33" s="8">
        <f>SUM(M8:M32)</f>
        <v>53851421789</v>
      </c>
      <c r="N33" s="7"/>
      <c r="O33" s="8">
        <f>SUM(O8:O32)</f>
        <v>98544302973</v>
      </c>
      <c r="P33" s="7"/>
      <c r="Q33" s="8">
        <f>SUM(Q8:Q32)</f>
        <v>201388683456</v>
      </c>
    </row>
    <row r="34" spans="3:17" ht="24.75" thickTop="1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3:17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3:17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G20" sqref="G2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4.75">
      <c r="A3" s="16" t="s">
        <v>139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4.75">
      <c r="A6" s="17" t="s">
        <v>231</v>
      </c>
      <c r="B6" s="17" t="s">
        <v>231</v>
      </c>
      <c r="C6" s="17" t="s">
        <v>231</v>
      </c>
      <c r="E6" s="17" t="s">
        <v>141</v>
      </c>
      <c r="F6" s="17" t="s">
        <v>141</v>
      </c>
      <c r="G6" s="17" t="s">
        <v>141</v>
      </c>
      <c r="I6" s="17" t="s">
        <v>142</v>
      </c>
      <c r="J6" s="17" t="s">
        <v>142</v>
      </c>
      <c r="K6" s="17" t="s">
        <v>142</v>
      </c>
    </row>
    <row r="7" spans="1:11" ht="24.75">
      <c r="A7" s="17" t="s">
        <v>232</v>
      </c>
      <c r="C7" s="17" t="s">
        <v>123</v>
      </c>
      <c r="D7" s="5"/>
      <c r="E7" s="17" t="s">
        <v>233</v>
      </c>
      <c r="F7" s="5"/>
      <c r="G7" s="17" t="s">
        <v>234</v>
      </c>
      <c r="H7" s="5"/>
      <c r="I7" s="17" t="s">
        <v>233</v>
      </c>
      <c r="J7" s="5"/>
      <c r="K7" s="17" t="s">
        <v>234</v>
      </c>
    </row>
    <row r="8" spans="1:11">
      <c r="A8" s="1" t="s">
        <v>129</v>
      </c>
      <c r="C8" s="5" t="s">
        <v>130</v>
      </c>
      <c r="D8" s="5"/>
      <c r="E8" s="6">
        <v>71880030</v>
      </c>
      <c r="F8" s="5"/>
      <c r="G8" s="9">
        <f>E8/$E$11</f>
        <v>0.7192051333775269</v>
      </c>
      <c r="H8" s="5"/>
      <c r="I8" s="6">
        <v>603015976</v>
      </c>
      <c r="J8" s="5"/>
      <c r="K8" s="9">
        <f>I8/$I$11</f>
        <v>0.16958952473202862</v>
      </c>
    </row>
    <row r="9" spans="1:11">
      <c r="A9" s="1" t="s">
        <v>133</v>
      </c>
      <c r="C9" s="5" t="s">
        <v>134</v>
      </c>
      <c r="D9" s="5"/>
      <c r="E9" s="6">
        <v>21045554</v>
      </c>
      <c r="F9" s="5"/>
      <c r="G9" s="9">
        <f t="shared" ref="G9:G10" si="0">E9/$E$11</f>
        <v>0.21057407003828385</v>
      </c>
      <c r="H9" s="5"/>
      <c r="I9" s="6">
        <v>1284726000</v>
      </c>
      <c r="J9" s="5"/>
      <c r="K9" s="9">
        <f t="shared" ref="K9:K10" si="1">I9/$I$11</f>
        <v>0.36131061269076592</v>
      </c>
    </row>
    <row r="10" spans="1:11">
      <c r="A10" s="1" t="s">
        <v>136</v>
      </c>
      <c r="C10" s="5" t="s">
        <v>137</v>
      </c>
      <c r="D10" s="5"/>
      <c r="E10" s="6">
        <v>7018127</v>
      </c>
      <c r="F10" s="5"/>
      <c r="G10" s="9">
        <f t="shared" si="0"/>
        <v>7.0220796584189268E-2</v>
      </c>
      <c r="H10" s="5"/>
      <c r="I10" s="6">
        <v>1667996369</v>
      </c>
      <c r="J10" s="5"/>
      <c r="K10" s="9">
        <f t="shared" si="1"/>
        <v>0.46909986257720548</v>
      </c>
    </row>
    <row r="11" spans="1:11" ht="24.75" thickBot="1">
      <c r="C11" s="5"/>
      <c r="D11" s="5"/>
      <c r="E11" s="11">
        <f>SUM(E8:E10)</f>
        <v>99943711</v>
      </c>
      <c r="F11" s="5"/>
      <c r="G11" s="12">
        <f>SUM(G8:G10)</f>
        <v>1</v>
      </c>
      <c r="H11" s="5"/>
      <c r="I11" s="11">
        <f>SUM(I8:I10)</f>
        <v>3555738345</v>
      </c>
      <c r="J11" s="5"/>
      <c r="K11" s="12">
        <f>SUM(K8:K10)</f>
        <v>1</v>
      </c>
    </row>
    <row r="12" spans="1:11" ht="24.75" thickTop="1">
      <c r="C12" s="5"/>
      <c r="D12" s="5"/>
      <c r="E12" s="5"/>
      <c r="F12" s="5"/>
      <c r="G12" s="5"/>
      <c r="H12" s="5"/>
      <c r="I12" s="5"/>
      <c r="J12" s="5"/>
      <c r="K12" s="5"/>
    </row>
    <row r="13" spans="1:11">
      <c r="C13" s="5"/>
      <c r="D13" s="5"/>
      <c r="E13" s="5"/>
      <c r="F13" s="5"/>
      <c r="G13" s="5"/>
      <c r="H13" s="5"/>
      <c r="I13" s="5"/>
      <c r="J13" s="5"/>
      <c r="K13" s="5"/>
    </row>
    <row r="14" spans="1:11">
      <c r="C14" s="5"/>
      <c r="D14" s="5"/>
      <c r="E14" s="5"/>
      <c r="F14" s="5"/>
      <c r="G14" s="5"/>
      <c r="H14" s="5"/>
      <c r="I14" s="5"/>
      <c r="J14" s="5"/>
      <c r="K14" s="5"/>
    </row>
    <row r="15" spans="1:11">
      <c r="C15" s="5"/>
      <c r="D15" s="5"/>
      <c r="E15" s="5"/>
      <c r="F15" s="5"/>
      <c r="G15" s="5"/>
      <c r="H15" s="5"/>
      <c r="I15" s="5"/>
      <c r="J15" s="5"/>
      <c r="K15" s="5"/>
    </row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9" sqref="C9"/>
    </sheetView>
  </sheetViews>
  <sheetFormatPr defaultRowHeight="24"/>
  <cols>
    <col min="1" max="1" width="31" style="1" bestFit="1" customWidth="1"/>
    <col min="2" max="2" width="1" style="1" customWidth="1"/>
    <col min="3" max="3" width="8.57031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6" t="s">
        <v>0</v>
      </c>
      <c r="B2" s="16"/>
      <c r="C2" s="16"/>
      <c r="D2" s="16"/>
      <c r="E2" s="16"/>
    </row>
    <row r="3" spans="1:5" ht="24.75">
      <c r="A3" s="16" t="s">
        <v>139</v>
      </c>
      <c r="B3" s="16"/>
      <c r="C3" s="16"/>
      <c r="D3" s="16"/>
      <c r="E3" s="16"/>
    </row>
    <row r="4" spans="1:5" ht="24.75">
      <c r="A4" s="16" t="s">
        <v>2</v>
      </c>
      <c r="B4" s="16"/>
      <c r="C4" s="16"/>
      <c r="D4" s="16"/>
      <c r="E4" s="16"/>
    </row>
    <row r="5" spans="1:5" ht="24.75">
      <c r="C5" s="16" t="s">
        <v>141</v>
      </c>
      <c r="D5" s="2"/>
      <c r="E5" s="2" t="s">
        <v>242</v>
      </c>
    </row>
    <row r="6" spans="1:5" ht="24.75">
      <c r="A6" s="16" t="s">
        <v>235</v>
      </c>
      <c r="C6" s="17"/>
      <c r="D6" s="2"/>
      <c r="E6" s="4" t="s">
        <v>243</v>
      </c>
    </row>
    <row r="7" spans="1:5" ht="24.75">
      <c r="A7" s="17" t="s">
        <v>235</v>
      </c>
      <c r="C7" s="17" t="s">
        <v>126</v>
      </c>
      <c r="E7" s="17" t="s">
        <v>126</v>
      </c>
    </row>
    <row r="8" spans="1:5">
      <c r="A8" s="1" t="s">
        <v>236</v>
      </c>
      <c r="C8" s="6">
        <v>4000</v>
      </c>
      <c r="D8" s="5"/>
      <c r="E8" s="6">
        <v>32879196529</v>
      </c>
    </row>
    <row r="9" spans="1:5" ht="25.5" thickBot="1">
      <c r="A9" s="2" t="s">
        <v>149</v>
      </c>
      <c r="C9" s="11">
        <v>4000</v>
      </c>
      <c r="E9" s="11">
        <v>32879196529</v>
      </c>
    </row>
    <row r="10" spans="1:5" ht="24.75" thickTop="1"/>
  </sheetData>
  <mergeCells count="7">
    <mergeCell ref="E7"/>
    <mergeCell ref="A2:E2"/>
    <mergeCell ref="A3:E3"/>
    <mergeCell ref="A4:E4"/>
    <mergeCell ref="C5:C6"/>
    <mergeCell ref="A6:A7"/>
    <mergeCell ref="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9"/>
  <sheetViews>
    <sheetView rightToLeft="1" tabSelected="1" workbookViewId="0">
      <selection activeCell="E73" sqref="E73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140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1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24.75">
      <c r="A6" s="16" t="s">
        <v>3</v>
      </c>
      <c r="C6" s="17" t="s">
        <v>240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5" ht="24.75">
      <c r="A7" s="16" t="s">
        <v>3</v>
      </c>
      <c r="C7" s="16" t="s">
        <v>7</v>
      </c>
      <c r="E7" s="16" t="s">
        <v>8</v>
      </c>
      <c r="G7" s="16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6" t="s">
        <v>7</v>
      </c>
      <c r="S7" s="16" t="s">
        <v>12</v>
      </c>
      <c r="U7" s="16" t="s">
        <v>8</v>
      </c>
      <c r="W7" s="16" t="s">
        <v>9</v>
      </c>
      <c r="Y7" s="16" t="s">
        <v>13</v>
      </c>
    </row>
    <row r="8" spans="1:25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5">
      <c r="A9" s="1" t="s">
        <v>15</v>
      </c>
      <c r="C9" s="7">
        <v>12000000</v>
      </c>
      <c r="D9" s="7"/>
      <c r="E9" s="7">
        <v>93884177659</v>
      </c>
      <c r="F9" s="7"/>
      <c r="G9" s="7">
        <v>128709594000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12000000</v>
      </c>
      <c r="R9" s="7"/>
      <c r="S9" s="7">
        <v>9290</v>
      </c>
      <c r="T9" s="7"/>
      <c r="U9" s="7">
        <v>93884177659</v>
      </c>
      <c r="V9" s="7"/>
      <c r="W9" s="7">
        <v>110816694000</v>
      </c>
      <c r="Y9" s="9">
        <v>4.9175477833692024E-3</v>
      </c>
    </row>
    <row r="10" spans="1:25">
      <c r="A10" s="1" t="s">
        <v>16</v>
      </c>
      <c r="C10" s="7">
        <v>82705941</v>
      </c>
      <c r="D10" s="7"/>
      <c r="E10" s="7">
        <v>206678062255</v>
      </c>
      <c r="F10" s="7"/>
      <c r="G10" s="7">
        <v>232336313679.867</v>
      </c>
      <c r="H10" s="7"/>
      <c r="I10" s="7">
        <v>0</v>
      </c>
      <c r="J10" s="7"/>
      <c r="K10" s="7">
        <v>0</v>
      </c>
      <c r="L10" s="7"/>
      <c r="M10" s="7">
        <v>0</v>
      </c>
      <c r="N10" s="7"/>
      <c r="O10" s="7">
        <v>0</v>
      </c>
      <c r="P10" s="7"/>
      <c r="Q10" s="7">
        <v>82705941</v>
      </c>
      <c r="R10" s="7"/>
      <c r="S10" s="7">
        <v>2204</v>
      </c>
      <c r="T10" s="7"/>
      <c r="U10" s="7">
        <v>206678062255</v>
      </c>
      <c r="V10" s="7"/>
      <c r="W10" s="7">
        <v>181199304794.914</v>
      </c>
      <c r="Y10" s="9">
        <v>8.0408123314188607E-3</v>
      </c>
    </row>
    <row r="11" spans="1:25">
      <c r="A11" s="1" t="s">
        <v>17</v>
      </c>
      <c r="C11" s="7">
        <v>213866985</v>
      </c>
      <c r="D11" s="7"/>
      <c r="E11" s="7">
        <v>523884616593</v>
      </c>
      <c r="F11" s="7"/>
      <c r="G11" s="7">
        <v>1118246946070.46</v>
      </c>
      <c r="H11" s="7"/>
      <c r="I11" s="7">
        <v>0</v>
      </c>
      <c r="J11" s="7"/>
      <c r="K11" s="7">
        <v>0</v>
      </c>
      <c r="L11" s="7"/>
      <c r="M11" s="7">
        <v>0</v>
      </c>
      <c r="N11" s="7"/>
      <c r="O11" s="7">
        <v>0</v>
      </c>
      <c r="P11" s="7"/>
      <c r="Q11" s="7">
        <v>213866985</v>
      </c>
      <c r="R11" s="7"/>
      <c r="S11" s="7">
        <v>4343</v>
      </c>
      <c r="T11" s="7"/>
      <c r="U11" s="7">
        <v>523884616593</v>
      </c>
      <c r="V11" s="7"/>
      <c r="W11" s="7">
        <v>923297811175.66296</v>
      </c>
      <c r="Y11" s="9">
        <v>4.0971815173772623E-2</v>
      </c>
    </row>
    <row r="12" spans="1:25">
      <c r="A12" s="1" t="s">
        <v>18</v>
      </c>
      <c r="C12" s="7">
        <v>17225390</v>
      </c>
      <c r="D12" s="7"/>
      <c r="E12" s="7">
        <v>811251617932</v>
      </c>
      <c r="F12" s="7"/>
      <c r="G12" s="7">
        <v>1107680331749.3501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17225390</v>
      </c>
      <c r="R12" s="7"/>
      <c r="S12" s="7">
        <v>66230</v>
      </c>
      <c r="T12" s="7"/>
      <c r="U12" s="7">
        <v>811251617932</v>
      </c>
      <c r="V12" s="7"/>
      <c r="W12" s="7">
        <v>1134049596100.78</v>
      </c>
      <c r="Y12" s="9">
        <v>5.0324034008234625E-2</v>
      </c>
    </row>
    <row r="13" spans="1:25">
      <c r="A13" s="1" t="s">
        <v>19</v>
      </c>
      <c r="C13" s="7">
        <v>36645427</v>
      </c>
      <c r="D13" s="7"/>
      <c r="E13" s="7">
        <v>303524819723</v>
      </c>
      <c r="F13" s="7"/>
      <c r="G13" s="7">
        <v>496505280848.44</v>
      </c>
      <c r="H13" s="7"/>
      <c r="I13" s="7">
        <v>0</v>
      </c>
      <c r="J13" s="7"/>
      <c r="K13" s="7">
        <v>0</v>
      </c>
      <c r="L13" s="7"/>
      <c r="M13" s="7">
        <v>0</v>
      </c>
      <c r="N13" s="7"/>
      <c r="O13" s="7">
        <v>0</v>
      </c>
      <c r="P13" s="7"/>
      <c r="Q13" s="7">
        <v>36645427</v>
      </c>
      <c r="R13" s="7"/>
      <c r="S13" s="7">
        <v>10310</v>
      </c>
      <c r="T13" s="7"/>
      <c r="U13" s="7">
        <v>303524819723</v>
      </c>
      <c r="V13" s="7"/>
      <c r="W13" s="7">
        <v>375566356973.39801</v>
      </c>
      <c r="Y13" s="9">
        <v>1.666595022445427E-2</v>
      </c>
    </row>
    <row r="14" spans="1:25">
      <c r="A14" s="1" t="s">
        <v>20</v>
      </c>
      <c r="C14" s="7">
        <v>44026257</v>
      </c>
      <c r="D14" s="7"/>
      <c r="E14" s="7">
        <v>603942762419</v>
      </c>
      <c r="F14" s="7"/>
      <c r="G14" s="7">
        <v>719485104672.77405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44026257</v>
      </c>
      <c r="R14" s="7"/>
      <c r="S14" s="7">
        <v>11980</v>
      </c>
      <c r="T14" s="7"/>
      <c r="U14" s="7">
        <v>603942762419</v>
      </c>
      <c r="V14" s="7"/>
      <c r="W14" s="7">
        <v>524296323234.78302</v>
      </c>
      <c r="Y14" s="9">
        <v>2.326591896119758E-2</v>
      </c>
    </row>
    <row r="15" spans="1:25">
      <c r="A15" s="1" t="s">
        <v>21</v>
      </c>
      <c r="C15" s="7">
        <v>3621979</v>
      </c>
      <c r="D15" s="7"/>
      <c r="E15" s="7">
        <v>266941893430</v>
      </c>
      <c r="F15" s="7"/>
      <c r="G15" s="7">
        <v>581757192587.42102</v>
      </c>
      <c r="H15" s="7"/>
      <c r="I15" s="7">
        <v>0</v>
      </c>
      <c r="J15" s="7"/>
      <c r="K15" s="7">
        <v>0</v>
      </c>
      <c r="L15" s="7"/>
      <c r="M15" s="7">
        <v>-140000</v>
      </c>
      <c r="N15" s="7"/>
      <c r="O15" s="7">
        <v>20374048800</v>
      </c>
      <c r="P15" s="7"/>
      <c r="Q15" s="7">
        <v>3481979</v>
      </c>
      <c r="R15" s="7"/>
      <c r="S15" s="7">
        <v>135790</v>
      </c>
      <c r="T15" s="7"/>
      <c r="U15" s="7">
        <v>256623814534</v>
      </c>
      <c r="V15" s="7"/>
      <c r="W15" s="7">
        <v>470004661735.961</v>
      </c>
      <c r="Y15" s="9">
        <v>2.0856698562879587E-2</v>
      </c>
    </row>
    <row r="16" spans="1:25">
      <c r="A16" s="1" t="s">
        <v>22</v>
      </c>
      <c r="C16" s="7">
        <v>18653968</v>
      </c>
      <c r="D16" s="7"/>
      <c r="E16" s="7">
        <v>194725201270</v>
      </c>
      <c r="F16" s="7"/>
      <c r="G16" s="7">
        <v>283336686885.31201</v>
      </c>
      <c r="H16" s="7"/>
      <c r="I16" s="7">
        <v>0</v>
      </c>
      <c r="J16" s="7"/>
      <c r="K16" s="7">
        <v>0</v>
      </c>
      <c r="L16" s="7"/>
      <c r="M16" s="7">
        <v>0</v>
      </c>
      <c r="N16" s="7"/>
      <c r="O16" s="7">
        <v>0</v>
      </c>
      <c r="P16" s="7"/>
      <c r="Q16" s="7">
        <v>18653968</v>
      </c>
      <c r="R16" s="7"/>
      <c r="S16" s="7">
        <v>16060</v>
      </c>
      <c r="T16" s="7"/>
      <c r="U16" s="7">
        <v>194725201270</v>
      </c>
      <c r="V16" s="7"/>
      <c r="W16" s="7">
        <v>297800208859.82397</v>
      </c>
      <c r="Y16" s="9">
        <v>1.3215037410929376E-2</v>
      </c>
    </row>
    <row r="17" spans="1:25">
      <c r="A17" s="1" t="s">
        <v>23</v>
      </c>
      <c r="C17" s="7">
        <v>9437123</v>
      </c>
      <c r="D17" s="7"/>
      <c r="E17" s="7">
        <v>198072152816</v>
      </c>
      <c r="F17" s="7"/>
      <c r="G17" s="7">
        <v>280397256611.50299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9437123</v>
      </c>
      <c r="R17" s="7"/>
      <c r="S17" s="7">
        <v>21520</v>
      </c>
      <c r="T17" s="7"/>
      <c r="U17" s="7">
        <v>198072152816</v>
      </c>
      <c r="V17" s="7"/>
      <c r="W17" s="7">
        <v>201878519982.58801</v>
      </c>
      <c r="Y17" s="9">
        <v>8.9584631395900598E-3</v>
      </c>
    </row>
    <row r="18" spans="1:25">
      <c r="A18" s="1" t="s">
        <v>24</v>
      </c>
      <c r="C18" s="7">
        <v>37435419</v>
      </c>
      <c r="D18" s="7"/>
      <c r="E18" s="7">
        <v>172278651764</v>
      </c>
      <c r="F18" s="7"/>
      <c r="G18" s="7">
        <v>417526250042.979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37435419</v>
      </c>
      <c r="R18" s="7"/>
      <c r="S18" s="7">
        <v>8970</v>
      </c>
      <c r="T18" s="7"/>
      <c r="U18" s="7">
        <v>172278651764</v>
      </c>
      <c r="V18" s="7"/>
      <c r="W18" s="7">
        <v>333797723964.841</v>
      </c>
      <c r="Y18" s="9">
        <v>1.4812445655317859E-2</v>
      </c>
    </row>
    <row r="19" spans="1:25">
      <c r="A19" s="1" t="s">
        <v>25</v>
      </c>
      <c r="C19" s="7">
        <v>5493573</v>
      </c>
      <c r="D19" s="7"/>
      <c r="E19" s="7">
        <v>219927742065</v>
      </c>
      <c r="F19" s="7"/>
      <c r="G19" s="7">
        <v>192223195670.88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5493573</v>
      </c>
      <c r="R19" s="7"/>
      <c r="S19" s="7">
        <v>35950</v>
      </c>
      <c r="T19" s="7"/>
      <c r="U19" s="7">
        <v>219927742065</v>
      </c>
      <c r="V19" s="7"/>
      <c r="W19" s="7">
        <v>196318860351.367</v>
      </c>
      <c r="Y19" s="9">
        <v>8.7117503844180086E-3</v>
      </c>
    </row>
    <row r="20" spans="1:25">
      <c r="A20" s="1" t="s">
        <v>26</v>
      </c>
      <c r="C20" s="7">
        <v>63178463</v>
      </c>
      <c r="D20" s="7"/>
      <c r="E20" s="7">
        <v>304525954705</v>
      </c>
      <c r="F20" s="7"/>
      <c r="G20" s="7">
        <v>357974541527.35498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63178463</v>
      </c>
      <c r="R20" s="7"/>
      <c r="S20" s="7">
        <v>5060</v>
      </c>
      <c r="T20" s="7"/>
      <c r="U20" s="7">
        <v>304525954705</v>
      </c>
      <c r="V20" s="7"/>
      <c r="W20" s="7">
        <v>317780908794.45898</v>
      </c>
      <c r="Y20" s="9">
        <v>1.4101691245537812E-2</v>
      </c>
    </row>
    <row r="21" spans="1:25">
      <c r="A21" s="1" t="s">
        <v>27</v>
      </c>
      <c r="C21" s="7">
        <v>31122204</v>
      </c>
      <c r="D21" s="7"/>
      <c r="E21" s="7">
        <v>298119592116</v>
      </c>
      <c r="F21" s="7"/>
      <c r="G21" s="7">
        <v>590897213526.42004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31122204</v>
      </c>
      <c r="R21" s="7"/>
      <c r="S21" s="7">
        <v>18660</v>
      </c>
      <c r="T21" s="7"/>
      <c r="U21" s="7">
        <v>298119592116</v>
      </c>
      <c r="V21" s="7"/>
      <c r="W21" s="7">
        <v>577284921696.49194</v>
      </c>
      <c r="Y21" s="9">
        <v>2.5617315267147816E-2</v>
      </c>
    </row>
    <row r="22" spans="1:25">
      <c r="A22" s="1" t="s">
        <v>28</v>
      </c>
      <c r="C22" s="7">
        <v>22780170</v>
      </c>
      <c r="D22" s="7"/>
      <c r="E22" s="7">
        <v>241042817071</v>
      </c>
      <c r="F22" s="7"/>
      <c r="G22" s="7">
        <v>605517352412.48999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22780170</v>
      </c>
      <c r="R22" s="7"/>
      <c r="S22" s="7">
        <v>26510</v>
      </c>
      <c r="T22" s="7"/>
      <c r="U22" s="7">
        <v>241042817071</v>
      </c>
      <c r="V22" s="7"/>
      <c r="W22" s="7">
        <v>600309087975.13501</v>
      </c>
      <c r="Y22" s="9">
        <v>2.6639024485864131E-2</v>
      </c>
    </row>
    <row r="23" spans="1:25">
      <c r="A23" s="1" t="s">
        <v>29</v>
      </c>
      <c r="C23" s="7">
        <v>3267240</v>
      </c>
      <c r="D23" s="7"/>
      <c r="E23" s="7">
        <v>29960830442</v>
      </c>
      <c r="F23" s="7"/>
      <c r="G23" s="7">
        <v>61870588514.099998</v>
      </c>
      <c r="H23" s="7"/>
      <c r="I23" s="7">
        <v>0</v>
      </c>
      <c r="J23" s="7"/>
      <c r="K23" s="7">
        <v>0</v>
      </c>
      <c r="L23" s="7"/>
      <c r="M23" s="7">
        <v>0</v>
      </c>
      <c r="N23" s="7"/>
      <c r="O23" s="7">
        <v>0</v>
      </c>
      <c r="P23" s="7"/>
      <c r="Q23" s="7">
        <v>3267240</v>
      </c>
      <c r="R23" s="7"/>
      <c r="S23" s="7">
        <v>20500</v>
      </c>
      <c r="T23" s="7"/>
      <c r="U23" s="7">
        <v>29960830442</v>
      </c>
      <c r="V23" s="7"/>
      <c r="W23" s="7">
        <v>66579898401</v>
      </c>
      <c r="Y23" s="9">
        <v>2.9545172300374191E-3</v>
      </c>
    </row>
    <row r="24" spans="1:25">
      <c r="A24" s="1" t="s">
        <v>30</v>
      </c>
      <c r="C24" s="7">
        <v>10428718</v>
      </c>
      <c r="D24" s="7"/>
      <c r="E24" s="7">
        <v>247010359791</v>
      </c>
      <c r="F24" s="7"/>
      <c r="G24" s="7">
        <v>232213343664.95999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10428718</v>
      </c>
      <c r="R24" s="7"/>
      <c r="S24" s="7">
        <v>23000</v>
      </c>
      <c r="T24" s="7"/>
      <c r="U24" s="7">
        <v>247010359791</v>
      </c>
      <c r="V24" s="7"/>
      <c r="W24" s="7">
        <v>238433343941.70001</v>
      </c>
      <c r="Y24" s="9">
        <v>1.0580602250973247E-2</v>
      </c>
    </row>
    <row r="25" spans="1:25">
      <c r="A25" s="1" t="s">
        <v>31</v>
      </c>
      <c r="C25" s="7">
        <v>1875216</v>
      </c>
      <c r="D25" s="7"/>
      <c r="E25" s="7">
        <v>14144239615</v>
      </c>
      <c r="F25" s="7"/>
      <c r="G25" s="7">
        <v>13682189131.632</v>
      </c>
      <c r="H25" s="7"/>
      <c r="I25" s="7">
        <v>0</v>
      </c>
      <c r="J25" s="7"/>
      <c r="K25" s="7">
        <v>0</v>
      </c>
      <c r="L25" s="7"/>
      <c r="M25" s="7">
        <v>0</v>
      </c>
      <c r="N25" s="7"/>
      <c r="O25" s="7">
        <v>0</v>
      </c>
      <c r="P25" s="7"/>
      <c r="Q25" s="7">
        <v>1875216</v>
      </c>
      <c r="R25" s="7"/>
      <c r="S25" s="7">
        <v>7440</v>
      </c>
      <c r="T25" s="7"/>
      <c r="U25" s="7">
        <v>14144239615</v>
      </c>
      <c r="V25" s="7"/>
      <c r="W25" s="7">
        <v>13868594978.112</v>
      </c>
      <c r="Y25" s="9">
        <v>6.1542603403292207E-4</v>
      </c>
    </row>
    <row r="26" spans="1:25">
      <c r="A26" s="1" t="s">
        <v>32</v>
      </c>
      <c r="C26" s="7">
        <v>280000000</v>
      </c>
      <c r="D26" s="7"/>
      <c r="E26" s="7">
        <v>264215428919</v>
      </c>
      <c r="F26" s="7"/>
      <c r="G26" s="7">
        <v>366287544000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280000000</v>
      </c>
      <c r="R26" s="7"/>
      <c r="S26" s="7">
        <v>1184</v>
      </c>
      <c r="T26" s="7"/>
      <c r="U26" s="7">
        <v>264215428919</v>
      </c>
      <c r="V26" s="7"/>
      <c r="W26" s="7">
        <v>329547456000</v>
      </c>
      <c r="Y26" s="9">
        <v>1.4623837828691765E-2</v>
      </c>
    </row>
    <row r="27" spans="1:25">
      <c r="A27" s="1" t="s">
        <v>33</v>
      </c>
      <c r="C27" s="7">
        <v>8898275</v>
      </c>
      <c r="D27" s="7"/>
      <c r="E27" s="7">
        <v>110119646617</v>
      </c>
      <c r="F27" s="7"/>
      <c r="G27" s="7">
        <v>305429254007.28699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8898275</v>
      </c>
      <c r="R27" s="7"/>
      <c r="S27" s="7">
        <v>34890</v>
      </c>
      <c r="T27" s="7"/>
      <c r="U27" s="7">
        <v>110119646617</v>
      </c>
      <c r="V27" s="7"/>
      <c r="W27" s="7">
        <v>308613572902.237</v>
      </c>
      <c r="Y27" s="9">
        <v>1.3694886001048229E-2</v>
      </c>
    </row>
    <row r="28" spans="1:25">
      <c r="A28" s="1" t="s">
        <v>34</v>
      </c>
      <c r="C28" s="7">
        <v>23682052</v>
      </c>
      <c r="D28" s="7"/>
      <c r="E28" s="7">
        <v>223497824049</v>
      </c>
      <c r="F28" s="7"/>
      <c r="G28" s="7">
        <v>198922665030.57001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23682052</v>
      </c>
      <c r="R28" s="7"/>
      <c r="S28" s="7">
        <v>8270</v>
      </c>
      <c r="T28" s="7"/>
      <c r="U28" s="7">
        <v>223497824049</v>
      </c>
      <c r="V28" s="7"/>
      <c r="W28" s="7">
        <v>194685259148.26199</v>
      </c>
      <c r="Y28" s="9">
        <v>8.6392584909561962E-3</v>
      </c>
    </row>
    <row r="29" spans="1:25">
      <c r="A29" s="1" t="s">
        <v>35</v>
      </c>
      <c r="C29" s="7">
        <v>61944503</v>
      </c>
      <c r="D29" s="7"/>
      <c r="E29" s="7">
        <v>284114957089</v>
      </c>
      <c r="F29" s="7"/>
      <c r="G29" s="7">
        <v>459356461725.33899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61944503</v>
      </c>
      <c r="R29" s="7"/>
      <c r="S29" s="7">
        <v>7090</v>
      </c>
      <c r="T29" s="7"/>
      <c r="U29" s="7">
        <v>284114957089</v>
      </c>
      <c r="V29" s="7"/>
      <c r="W29" s="7">
        <v>436573366438.69299</v>
      </c>
      <c r="Y29" s="9">
        <v>1.9373167642130033E-2</v>
      </c>
    </row>
    <row r="30" spans="1:25">
      <c r="A30" s="1" t="s">
        <v>36</v>
      </c>
      <c r="C30" s="7">
        <v>261693377</v>
      </c>
      <c r="D30" s="7"/>
      <c r="E30" s="7">
        <v>1181295821443</v>
      </c>
      <c r="F30" s="7"/>
      <c r="G30" s="7">
        <v>1394330575540.72</v>
      </c>
      <c r="H30" s="7"/>
      <c r="I30" s="7">
        <v>0</v>
      </c>
      <c r="J30" s="7"/>
      <c r="K30" s="7">
        <v>0</v>
      </c>
      <c r="L30" s="7"/>
      <c r="M30" s="7">
        <v>0</v>
      </c>
      <c r="N30" s="7"/>
      <c r="O30" s="7">
        <v>0</v>
      </c>
      <c r="P30" s="7"/>
      <c r="Q30" s="7">
        <v>261693377</v>
      </c>
      <c r="R30" s="7"/>
      <c r="S30" s="7">
        <v>5020</v>
      </c>
      <c r="T30" s="7"/>
      <c r="U30" s="7">
        <v>1181295821443</v>
      </c>
      <c r="V30" s="7"/>
      <c r="W30" s="7">
        <v>1305884233062.3899</v>
      </c>
      <c r="Y30" s="9">
        <v>5.7949284388801078E-2</v>
      </c>
    </row>
    <row r="31" spans="1:25">
      <c r="A31" s="1" t="s">
        <v>37</v>
      </c>
      <c r="C31" s="7">
        <v>35273977</v>
      </c>
      <c r="D31" s="7"/>
      <c r="E31" s="7">
        <v>148601447270</v>
      </c>
      <c r="F31" s="7"/>
      <c r="G31" s="7">
        <v>669724249583.83496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35273977</v>
      </c>
      <c r="R31" s="7"/>
      <c r="S31" s="7">
        <v>15520</v>
      </c>
      <c r="T31" s="7"/>
      <c r="U31" s="7">
        <v>148601447270</v>
      </c>
      <c r="V31" s="7"/>
      <c r="W31" s="7">
        <v>544194782907.91199</v>
      </c>
      <c r="Y31" s="9">
        <v>2.4148923341909902E-2</v>
      </c>
    </row>
    <row r="32" spans="1:25">
      <c r="A32" s="1" t="s">
        <v>38</v>
      </c>
      <c r="C32" s="7">
        <v>66410148</v>
      </c>
      <c r="D32" s="7"/>
      <c r="E32" s="7">
        <v>844747002266</v>
      </c>
      <c r="F32" s="7"/>
      <c r="G32" s="7">
        <v>1428564764883.8201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66410148</v>
      </c>
      <c r="R32" s="7"/>
      <c r="S32" s="7">
        <v>17120</v>
      </c>
      <c r="T32" s="7"/>
      <c r="U32" s="7">
        <v>844747002266</v>
      </c>
      <c r="V32" s="7"/>
      <c r="W32" s="7">
        <v>1130176930444.1299</v>
      </c>
      <c r="Y32" s="9">
        <v>5.0152182478215242E-2</v>
      </c>
    </row>
    <row r="33" spans="1:25">
      <c r="A33" s="1" t="s">
        <v>39</v>
      </c>
      <c r="C33" s="7">
        <v>10156472</v>
      </c>
      <c r="D33" s="7"/>
      <c r="E33" s="7">
        <v>240697795239</v>
      </c>
      <c r="F33" s="7"/>
      <c r="G33" s="7">
        <v>579815634147.58801</v>
      </c>
      <c r="H33" s="7"/>
      <c r="I33" s="7">
        <v>0</v>
      </c>
      <c r="J33" s="7"/>
      <c r="K33" s="7">
        <v>0</v>
      </c>
      <c r="L33" s="7"/>
      <c r="M33" s="7">
        <v>0</v>
      </c>
      <c r="N33" s="7"/>
      <c r="O33" s="7">
        <v>0</v>
      </c>
      <c r="P33" s="7"/>
      <c r="Q33" s="7">
        <v>10156472</v>
      </c>
      <c r="R33" s="7"/>
      <c r="S33" s="7">
        <v>52380</v>
      </c>
      <c r="T33" s="7"/>
      <c r="U33" s="7">
        <v>240697795239</v>
      </c>
      <c r="V33" s="7"/>
      <c r="W33" s="7">
        <v>528830627140.008</v>
      </c>
      <c r="Y33" s="9">
        <v>2.346713102874276E-2</v>
      </c>
    </row>
    <row r="34" spans="1:25">
      <c r="A34" s="1" t="s">
        <v>40</v>
      </c>
      <c r="C34" s="7">
        <v>1975806</v>
      </c>
      <c r="D34" s="7"/>
      <c r="E34" s="7">
        <v>119320395820</v>
      </c>
      <c r="F34" s="7"/>
      <c r="G34" s="7">
        <v>287635115807.23499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1975806</v>
      </c>
      <c r="R34" s="7"/>
      <c r="S34" s="7">
        <v>145400</v>
      </c>
      <c r="T34" s="7"/>
      <c r="U34" s="7">
        <v>119320395820</v>
      </c>
      <c r="V34" s="7"/>
      <c r="W34" s="7">
        <v>285572863355.21997</v>
      </c>
      <c r="Y34" s="9">
        <v>1.2672442666290498E-2</v>
      </c>
    </row>
    <row r="35" spans="1:25">
      <c r="A35" s="1" t="s">
        <v>41</v>
      </c>
      <c r="C35" s="7">
        <v>4785428</v>
      </c>
      <c r="D35" s="7"/>
      <c r="E35" s="7">
        <v>234173650820</v>
      </c>
      <c r="F35" s="7"/>
      <c r="G35" s="7">
        <v>471128793824.73602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4785428</v>
      </c>
      <c r="R35" s="7"/>
      <c r="S35" s="7">
        <v>98160</v>
      </c>
      <c r="T35" s="7"/>
      <c r="U35" s="7">
        <v>234173650820</v>
      </c>
      <c r="V35" s="7"/>
      <c r="W35" s="7">
        <v>466942673685.74402</v>
      </c>
      <c r="Y35" s="9">
        <v>2.0720821268533956E-2</v>
      </c>
    </row>
    <row r="36" spans="1:25">
      <c r="A36" s="1" t="s">
        <v>42</v>
      </c>
      <c r="C36" s="7">
        <v>2845381</v>
      </c>
      <c r="D36" s="7"/>
      <c r="E36" s="7">
        <v>114029872698</v>
      </c>
      <c r="F36" s="7"/>
      <c r="G36" s="7">
        <v>116136197364.033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2845381</v>
      </c>
      <c r="R36" s="7"/>
      <c r="S36" s="7">
        <v>33160</v>
      </c>
      <c r="T36" s="7"/>
      <c r="U36" s="7">
        <v>114029872698</v>
      </c>
      <c r="V36" s="7"/>
      <c r="W36" s="7">
        <v>93791434597.938004</v>
      </c>
      <c r="Y36" s="9">
        <v>4.1620431422192362E-3</v>
      </c>
    </row>
    <row r="37" spans="1:25">
      <c r="A37" s="1" t="s">
        <v>43</v>
      </c>
      <c r="C37" s="7">
        <v>1185372</v>
      </c>
      <c r="D37" s="7"/>
      <c r="E37" s="7">
        <v>62146973469</v>
      </c>
      <c r="F37" s="7"/>
      <c r="G37" s="7">
        <v>58857035878.169998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1185372</v>
      </c>
      <c r="R37" s="7"/>
      <c r="S37" s="7">
        <v>44350</v>
      </c>
      <c r="T37" s="7"/>
      <c r="U37" s="7">
        <v>62146973469</v>
      </c>
      <c r="V37" s="7"/>
      <c r="W37" s="7">
        <v>52258449273.209999</v>
      </c>
      <c r="Y37" s="9">
        <v>2.3189955602337833E-3</v>
      </c>
    </row>
    <row r="38" spans="1:25">
      <c r="A38" s="1" t="s">
        <v>44</v>
      </c>
      <c r="C38" s="7">
        <v>33547503</v>
      </c>
      <c r="D38" s="7"/>
      <c r="E38" s="7">
        <v>334768409284</v>
      </c>
      <c r="F38" s="7"/>
      <c r="G38" s="7">
        <v>575584673864.40906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33547503</v>
      </c>
      <c r="R38" s="7"/>
      <c r="S38" s="7">
        <v>16500</v>
      </c>
      <c r="T38" s="7"/>
      <c r="U38" s="7">
        <v>334768409284</v>
      </c>
      <c r="V38" s="7"/>
      <c r="W38" s="7">
        <v>550240273392.97498</v>
      </c>
      <c r="Y38" s="9">
        <v>2.4417195091058105E-2</v>
      </c>
    </row>
    <row r="39" spans="1:25">
      <c r="A39" s="1" t="s">
        <v>45</v>
      </c>
      <c r="C39" s="7">
        <v>19633704</v>
      </c>
      <c r="D39" s="7"/>
      <c r="E39" s="7">
        <v>386081500613</v>
      </c>
      <c r="F39" s="7"/>
      <c r="G39" s="7">
        <v>477382969460.95203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19633704</v>
      </c>
      <c r="R39" s="7"/>
      <c r="S39" s="7">
        <v>26950</v>
      </c>
      <c r="T39" s="7"/>
      <c r="U39" s="7">
        <v>386081500613</v>
      </c>
      <c r="V39" s="7"/>
      <c r="W39" s="7">
        <v>525980009279.34003</v>
      </c>
      <c r="Y39" s="9">
        <v>2.334063339525479E-2</v>
      </c>
    </row>
    <row r="40" spans="1:25">
      <c r="A40" s="1" t="s">
        <v>46</v>
      </c>
      <c r="C40" s="7">
        <v>15205383</v>
      </c>
      <c r="D40" s="7"/>
      <c r="E40" s="7">
        <v>112307245197</v>
      </c>
      <c r="F40" s="7"/>
      <c r="G40" s="7">
        <v>167322064450.63</v>
      </c>
      <c r="H40" s="7"/>
      <c r="I40" s="7">
        <v>20000</v>
      </c>
      <c r="J40" s="7"/>
      <c r="K40" s="7">
        <v>224203387</v>
      </c>
      <c r="L40" s="7"/>
      <c r="M40" s="7">
        <v>0</v>
      </c>
      <c r="N40" s="7"/>
      <c r="O40" s="7">
        <v>0</v>
      </c>
      <c r="P40" s="7"/>
      <c r="Q40" s="7">
        <v>15225383</v>
      </c>
      <c r="R40" s="7"/>
      <c r="S40" s="7">
        <v>10340</v>
      </c>
      <c r="T40" s="7"/>
      <c r="U40" s="7">
        <v>112531448584</v>
      </c>
      <c r="V40" s="7"/>
      <c r="W40" s="7">
        <v>156493748981.69101</v>
      </c>
      <c r="Y40" s="9">
        <v>6.9444905874565342E-3</v>
      </c>
    </row>
    <row r="41" spans="1:25">
      <c r="A41" s="1" t="s">
        <v>47</v>
      </c>
      <c r="C41" s="7">
        <v>3692005</v>
      </c>
      <c r="D41" s="7"/>
      <c r="E41" s="7">
        <v>24026482482</v>
      </c>
      <c r="F41" s="7"/>
      <c r="G41" s="7">
        <v>50940121475.07</v>
      </c>
      <c r="H41" s="7"/>
      <c r="I41" s="7">
        <v>0</v>
      </c>
      <c r="J41" s="7"/>
      <c r="K41" s="7">
        <v>0</v>
      </c>
      <c r="L41" s="7"/>
      <c r="M41" s="7">
        <v>-3692005</v>
      </c>
      <c r="N41" s="7"/>
      <c r="O41" s="7">
        <v>50154256969</v>
      </c>
      <c r="P41" s="7"/>
      <c r="Q41" s="7">
        <v>0</v>
      </c>
      <c r="R41" s="7"/>
      <c r="S41" s="7">
        <v>0</v>
      </c>
      <c r="T41" s="7"/>
      <c r="U41" s="7">
        <v>0</v>
      </c>
      <c r="V41" s="7"/>
      <c r="W41" s="7">
        <v>0</v>
      </c>
      <c r="Y41" s="9">
        <v>0</v>
      </c>
    </row>
    <row r="42" spans="1:25">
      <c r="A42" s="1" t="s">
        <v>48</v>
      </c>
      <c r="C42" s="7">
        <v>7691309</v>
      </c>
      <c r="D42" s="7"/>
      <c r="E42" s="7">
        <v>367179685244</v>
      </c>
      <c r="F42" s="7"/>
      <c r="G42" s="7">
        <v>535111744344.38501</v>
      </c>
      <c r="H42" s="7"/>
      <c r="I42" s="7">
        <v>15382618</v>
      </c>
      <c r="J42" s="7"/>
      <c r="K42" s="7">
        <v>0</v>
      </c>
      <c r="L42" s="7"/>
      <c r="M42" s="7">
        <v>0</v>
      </c>
      <c r="N42" s="7"/>
      <c r="O42" s="7">
        <v>0</v>
      </c>
      <c r="P42" s="7"/>
      <c r="Q42" s="7">
        <v>23073927</v>
      </c>
      <c r="R42" s="7"/>
      <c r="S42" s="7">
        <v>20177</v>
      </c>
      <c r="T42" s="7"/>
      <c r="U42" s="7">
        <v>367179685244</v>
      </c>
      <c r="V42" s="7"/>
      <c r="W42" s="7">
        <v>462792527459.78003</v>
      </c>
      <c r="Y42" s="9">
        <v>2.0536656395557802E-2</v>
      </c>
    </row>
    <row r="43" spans="1:25">
      <c r="A43" s="1" t="s">
        <v>49</v>
      </c>
      <c r="C43" s="7">
        <v>4511276</v>
      </c>
      <c r="D43" s="7"/>
      <c r="E43" s="7">
        <v>272297529410</v>
      </c>
      <c r="F43" s="7"/>
      <c r="G43" s="7">
        <v>219064596396.03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4511276</v>
      </c>
      <c r="R43" s="7"/>
      <c r="S43" s="7">
        <v>42050</v>
      </c>
      <c r="T43" s="7"/>
      <c r="U43" s="7">
        <v>272297529410</v>
      </c>
      <c r="V43" s="7"/>
      <c r="W43" s="7">
        <v>188570445822.98999</v>
      </c>
      <c r="Y43" s="9">
        <v>8.3679105051246774E-3</v>
      </c>
    </row>
    <row r="44" spans="1:25">
      <c r="A44" s="1" t="s">
        <v>50</v>
      </c>
      <c r="C44" s="7">
        <v>19245751</v>
      </c>
      <c r="D44" s="7"/>
      <c r="E44" s="7">
        <v>59231077442</v>
      </c>
      <c r="F44" s="7"/>
      <c r="G44" s="7">
        <v>144823477576.33301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19245751</v>
      </c>
      <c r="R44" s="7"/>
      <c r="S44" s="7">
        <v>7890</v>
      </c>
      <c r="T44" s="7"/>
      <c r="U44" s="7">
        <v>59231077442</v>
      </c>
      <c r="V44" s="7"/>
      <c r="W44" s="7">
        <v>150945473986.42999</v>
      </c>
      <c r="Y44" s="9">
        <v>6.6982830313597197E-3</v>
      </c>
    </row>
    <row r="45" spans="1:25">
      <c r="A45" s="1" t="s">
        <v>51</v>
      </c>
      <c r="C45" s="7">
        <v>3074557</v>
      </c>
      <c r="D45" s="7"/>
      <c r="E45" s="7">
        <v>151776645410</v>
      </c>
      <c r="F45" s="7"/>
      <c r="G45" s="7">
        <v>210026419875.612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3074557</v>
      </c>
      <c r="R45" s="7"/>
      <c r="S45" s="7">
        <v>61940</v>
      </c>
      <c r="T45" s="7"/>
      <c r="U45" s="7">
        <v>151776645410</v>
      </c>
      <c r="V45" s="7"/>
      <c r="W45" s="7">
        <v>189304954119.54901</v>
      </c>
      <c r="Y45" s="9">
        <v>8.4005046885029504E-3</v>
      </c>
    </row>
    <row r="46" spans="1:25">
      <c r="A46" s="1" t="s">
        <v>52</v>
      </c>
      <c r="C46" s="7">
        <v>11465714</v>
      </c>
      <c r="D46" s="7"/>
      <c r="E46" s="7">
        <v>155697172681</v>
      </c>
      <c r="F46" s="7"/>
      <c r="G46" s="7">
        <v>184981311417.591</v>
      </c>
      <c r="H46" s="7"/>
      <c r="I46" s="7">
        <v>0</v>
      </c>
      <c r="J46" s="7"/>
      <c r="K46" s="7">
        <v>0</v>
      </c>
      <c r="L46" s="7"/>
      <c r="M46" s="7">
        <v>0</v>
      </c>
      <c r="N46" s="7"/>
      <c r="O46" s="7">
        <v>0</v>
      </c>
      <c r="P46" s="7"/>
      <c r="Q46" s="7">
        <v>11465714</v>
      </c>
      <c r="R46" s="7"/>
      <c r="S46" s="7">
        <v>15660</v>
      </c>
      <c r="T46" s="7"/>
      <c r="U46" s="7">
        <v>155697172681</v>
      </c>
      <c r="V46" s="7"/>
      <c r="W46" s="7">
        <v>178484740406.62201</v>
      </c>
      <c r="Y46" s="9">
        <v>7.9203521407326186E-3</v>
      </c>
    </row>
    <row r="47" spans="1:25">
      <c r="A47" s="1" t="s">
        <v>53</v>
      </c>
      <c r="C47" s="7">
        <v>29660529</v>
      </c>
      <c r="D47" s="7"/>
      <c r="E47" s="7">
        <v>504271217860</v>
      </c>
      <c r="F47" s="7"/>
      <c r="G47" s="7">
        <v>539263253511.31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29660529</v>
      </c>
      <c r="R47" s="7"/>
      <c r="S47" s="7">
        <v>15610</v>
      </c>
      <c r="T47" s="7"/>
      <c r="U47" s="7">
        <v>504271217860</v>
      </c>
      <c r="V47" s="7"/>
      <c r="W47" s="7">
        <v>460246002586.745</v>
      </c>
      <c r="Y47" s="9">
        <v>2.0423653044774861E-2</v>
      </c>
    </row>
    <row r="48" spans="1:25">
      <c r="A48" s="1" t="s">
        <v>54</v>
      </c>
      <c r="C48" s="7">
        <v>289888025</v>
      </c>
      <c r="D48" s="7"/>
      <c r="E48" s="7">
        <v>912145709642</v>
      </c>
      <c r="F48" s="7"/>
      <c r="G48" s="7">
        <v>1631003662482.0701</v>
      </c>
      <c r="H48" s="7"/>
      <c r="I48" s="7">
        <v>0</v>
      </c>
      <c r="J48" s="7"/>
      <c r="K48" s="7">
        <v>0</v>
      </c>
      <c r="L48" s="7"/>
      <c r="M48" s="7">
        <v>0</v>
      </c>
      <c r="N48" s="7"/>
      <c r="O48" s="7">
        <v>0</v>
      </c>
      <c r="P48" s="7"/>
      <c r="Q48" s="7">
        <v>289888025</v>
      </c>
      <c r="R48" s="7"/>
      <c r="S48" s="7">
        <v>4960</v>
      </c>
      <c r="T48" s="7"/>
      <c r="U48" s="7">
        <v>912145709642</v>
      </c>
      <c r="V48" s="7"/>
      <c r="W48" s="7">
        <v>1429289428606.2</v>
      </c>
      <c r="Y48" s="9">
        <v>6.3425453401772233E-2</v>
      </c>
    </row>
    <row r="49" spans="1:25">
      <c r="A49" s="1" t="s">
        <v>55</v>
      </c>
      <c r="C49" s="7">
        <v>2930667</v>
      </c>
      <c r="D49" s="7"/>
      <c r="E49" s="7">
        <v>34916509064</v>
      </c>
      <c r="F49" s="7"/>
      <c r="G49" s="7">
        <v>39182937196.657501</v>
      </c>
      <c r="H49" s="7"/>
      <c r="I49" s="7">
        <v>0</v>
      </c>
      <c r="J49" s="7"/>
      <c r="K49" s="7">
        <v>0</v>
      </c>
      <c r="L49" s="7"/>
      <c r="M49" s="7">
        <v>-2930667</v>
      </c>
      <c r="N49" s="7"/>
      <c r="O49" s="7">
        <v>39082570271</v>
      </c>
      <c r="P49" s="7"/>
      <c r="Q49" s="7">
        <v>0</v>
      </c>
      <c r="R49" s="7"/>
      <c r="S49" s="7">
        <v>0</v>
      </c>
      <c r="T49" s="7"/>
      <c r="U49" s="7">
        <v>0</v>
      </c>
      <c r="V49" s="7"/>
      <c r="W49" s="7">
        <v>0</v>
      </c>
      <c r="Y49" s="9">
        <v>0</v>
      </c>
    </row>
    <row r="50" spans="1:25">
      <c r="A50" s="1" t="s">
        <v>56</v>
      </c>
      <c r="C50" s="7">
        <v>29800000</v>
      </c>
      <c r="D50" s="7"/>
      <c r="E50" s="7">
        <v>50069057514</v>
      </c>
      <c r="F50" s="7"/>
      <c r="G50" s="7">
        <v>69050490390</v>
      </c>
      <c r="H50" s="7"/>
      <c r="I50" s="7">
        <v>0</v>
      </c>
      <c r="J50" s="7"/>
      <c r="K50" s="7">
        <v>0</v>
      </c>
      <c r="L50" s="7"/>
      <c r="M50" s="7">
        <v>0</v>
      </c>
      <c r="N50" s="7"/>
      <c r="O50" s="7">
        <v>0</v>
      </c>
      <c r="P50" s="7"/>
      <c r="Q50" s="7">
        <v>29800000</v>
      </c>
      <c r="R50" s="7"/>
      <c r="S50" s="7">
        <v>1999</v>
      </c>
      <c r="T50" s="7"/>
      <c r="U50" s="7">
        <v>50069057514</v>
      </c>
      <c r="V50" s="7"/>
      <c r="W50" s="7">
        <v>59215757310</v>
      </c>
      <c r="Y50" s="9">
        <v>2.6277296821390389E-3</v>
      </c>
    </row>
    <row r="51" spans="1:25">
      <c r="A51" s="1" t="s">
        <v>57</v>
      </c>
      <c r="C51" s="7">
        <v>47100791</v>
      </c>
      <c r="D51" s="7"/>
      <c r="E51" s="7">
        <v>1007939408723</v>
      </c>
      <c r="F51" s="7"/>
      <c r="G51" s="7">
        <v>1633568685731.96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47100791</v>
      </c>
      <c r="R51" s="7"/>
      <c r="S51" s="7">
        <v>28160</v>
      </c>
      <c r="T51" s="7"/>
      <c r="U51" s="7">
        <v>1007939408723</v>
      </c>
      <c r="V51" s="7"/>
      <c r="W51" s="7">
        <v>1318466442826.3701</v>
      </c>
      <c r="Y51" s="9">
        <v>5.8507626417437557E-2</v>
      </c>
    </row>
    <row r="52" spans="1:25">
      <c r="A52" s="1" t="s">
        <v>58</v>
      </c>
      <c r="C52" s="7">
        <v>28325252</v>
      </c>
      <c r="D52" s="7"/>
      <c r="E52" s="7">
        <v>366803055258</v>
      </c>
      <c r="F52" s="7"/>
      <c r="G52" s="7">
        <v>221593360827.22198</v>
      </c>
      <c r="H52" s="7"/>
      <c r="I52" s="7">
        <v>0</v>
      </c>
      <c r="J52" s="7"/>
      <c r="K52" s="7">
        <v>0</v>
      </c>
      <c r="L52" s="7"/>
      <c r="M52" s="7">
        <v>0</v>
      </c>
      <c r="N52" s="7"/>
      <c r="O52" s="7">
        <v>0</v>
      </c>
      <c r="P52" s="7"/>
      <c r="Q52" s="7">
        <v>28325252</v>
      </c>
      <c r="R52" s="7"/>
      <c r="S52" s="7">
        <v>7420</v>
      </c>
      <c r="T52" s="7"/>
      <c r="U52" s="7">
        <v>366803055258</v>
      </c>
      <c r="V52" s="7"/>
      <c r="W52" s="7">
        <v>208922838289.452</v>
      </c>
      <c r="Y52" s="9">
        <v>9.2710583869745917E-3</v>
      </c>
    </row>
    <row r="53" spans="1:25">
      <c r="A53" s="1" t="s">
        <v>59</v>
      </c>
      <c r="C53" s="7">
        <v>11589687</v>
      </c>
      <c r="D53" s="7"/>
      <c r="E53" s="7">
        <v>150068256910</v>
      </c>
      <c r="F53" s="7"/>
      <c r="G53" s="7">
        <v>391819971603.52301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11589687</v>
      </c>
      <c r="R53" s="7"/>
      <c r="S53" s="7">
        <v>29110</v>
      </c>
      <c r="T53" s="7"/>
      <c r="U53" s="7">
        <v>150068256910</v>
      </c>
      <c r="V53" s="7"/>
      <c r="W53" s="7">
        <v>335368402628.008</v>
      </c>
      <c r="Y53" s="9">
        <v>1.4882145328712215E-2</v>
      </c>
    </row>
    <row r="54" spans="1:25">
      <c r="A54" s="1" t="s">
        <v>60</v>
      </c>
      <c r="C54" s="7">
        <v>18739100</v>
      </c>
      <c r="D54" s="7"/>
      <c r="E54" s="7">
        <v>843082381634</v>
      </c>
      <c r="F54" s="7"/>
      <c r="G54" s="7">
        <v>403473867009.29999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18739100</v>
      </c>
      <c r="R54" s="7"/>
      <c r="S54" s="7">
        <v>18880</v>
      </c>
      <c r="T54" s="7"/>
      <c r="U54" s="7">
        <v>843082381634</v>
      </c>
      <c r="V54" s="7"/>
      <c r="W54" s="7">
        <v>351689132462.40002</v>
      </c>
      <c r="Y54" s="9">
        <v>1.5606386107994821E-2</v>
      </c>
    </row>
    <row r="55" spans="1:25">
      <c r="A55" s="1" t="s">
        <v>61</v>
      </c>
      <c r="C55" s="7">
        <v>71977192</v>
      </c>
      <c r="D55" s="7"/>
      <c r="E55" s="7">
        <v>252719215250</v>
      </c>
      <c r="F55" s="7"/>
      <c r="G55" s="7">
        <v>340215151249.638</v>
      </c>
      <c r="H55" s="7"/>
      <c r="I55" s="7">
        <v>0</v>
      </c>
      <c r="J55" s="7"/>
      <c r="K55" s="7">
        <v>0</v>
      </c>
      <c r="L55" s="7"/>
      <c r="M55" s="7">
        <v>-5377573</v>
      </c>
      <c r="N55" s="7"/>
      <c r="O55" s="7">
        <v>26785984288</v>
      </c>
      <c r="P55" s="7"/>
      <c r="Q55" s="7">
        <v>66599619</v>
      </c>
      <c r="R55" s="7"/>
      <c r="S55" s="7">
        <v>4437</v>
      </c>
      <c r="T55" s="7"/>
      <c r="U55" s="7">
        <v>233838011489</v>
      </c>
      <c r="V55" s="7"/>
      <c r="W55" s="7">
        <v>293744269571.45697</v>
      </c>
      <c r="Y55" s="9">
        <v>1.3035053019254696E-2</v>
      </c>
    </row>
    <row r="56" spans="1:25">
      <c r="A56" s="1" t="s">
        <v>62</v>
      </c>
      <c r="C56" s="7">
        <v>2676923</v>
      </c>
      <c r="D56" s="7"/>
      <c r="E56" s="7">
        <v>10205200573</v>
      </c>
      <c r="F56" s="7"/>
      <c r="G56" s="7">
        <v>20356614107.3475</v>
      </c>
      <c r="H56" s="7"/>
      <c r="I56" s="7">
        <v>0</v>
      </c>
      <c r="J56" s="7"/>
      <c r="K56" s="7">
        <v>0</v>
      </c>
      <c r="L56" s="7"/>
      <c r="M56" s="7">
        <v>-2676923</v>
      </c>
      <c r="N56" s="7"/>
      <c r="O56" s="7">
        <v>20081721662</v>
      </c>
      <c r="P56" s="7"/>
      <c r="Q56" s="7">
        <v>0</v>
      </c>
      <c r="R56" s="7"/>
      <c r="S56" s="7">
        <v>0</v>
      </c>
      <c r="T56" s="7"/>
      <c r="U56" s="7">
        <v>0</v>
      </c>
      <c r="V56" s="7"/>
      <c r="W56" s="7">
        <v>0</v>
      </c>
      <c r="Y56" s="9">
        <v>0</v>
      </c>
    </row>
    <row r="57" spans="1:25">
      <c r="A57" s="1" t="s">
        <v>63</v>
      </c>
      <c r="C57" s="7">
        <v>1476919</v>
      </c>
      <c r="D57" s="7"/>
      <c r="E57" s="7">
        <v>147373421418</v>
      </c>
      <c r="F57" s="7"/>
      <c r="G57" s="7">
        <v>149455769592.51001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1476919</v>
      </c>
      <c r="R57" s="7"/>
      <c r="S57" s="7">
        <v>80000</v>
      </c>
      <c r="T57" s="7"/>
      <c r="U57" s="7">
        <v>147373421418</v>
      </c>
      <c r="V57" s="7"/>
      <c r="W57" s="7">
        <v>117450506556</v>
      </c>
      <c r="Y57" s="9">
        <v>5.2119266269579183E-3</v>
      </c>
    </row>
    <row r="58" spans="1:25">
      <c r="A58" s="1" t="s">
        <v>64</v>
      </c>
      <c r="C58" s="7">
        <v>34081190</v>
      </c>
      <c r="D58" s="7"/>
      <c r="E58" s="7">
        <v>241396876311</v>
      </c>
      <c r="F58" s="7"/>
      <c r="G58" s="7">
        <v>200560168963.44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34081190</v>
      </c>
      <c r="R58" s="7"/>
      <c r="S58" s="7">
        <v>4921</v>
      </c>
      <c r="T58" s="7"/>
      <c r="U58" s="7">
        <v>241396876311</v>
      </c>
      <c r="V58" s="7"/>
      <c r="W58" s="7">
        <v>166715640450.85901</v>
      </c>
      <c r="Y58" s="9">
        <v>7.3980922779748213E-3</v>
      </c>
    </row>
    <row r="59" spans="1:25">
      <c r="A59" s="1" t="s">
        <v>65</v>
      </c>
      <c r="C59" s="7">
        <v>12360000</v>
      </c>
      <c r="D59" s="7"/>
      <c r="E59" s="7">
        <v>185688158747</v>
      </c>
      <c r="F59" s="7"/>
      <c r="G59" s="7">
        <v>341072074080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12360000</v>
      </c>
      <c r="R59" s="7"/>
      <c r="S59" s="7">
        <v>23570</v>
      </c>
      <c r="T59" s="7"/>
      <c r="U59" s="7">
        <v>185688158747</v>
      </c>
      <c r="V59" s="7"/>
      <c r="W59" s="7">
        <v>289591815060</v>
      </c>
      <c r="Y59" s="9">
        <v>1.2850785714922763E-2</v>
      </c>
    </row>
    <row r="60" spans="1:25">
      <c r="A60" s="1" t="s">
        <v>66</v>
      </c>
      <c r="C60" s="7">
        <v>5523585</v>
      </c>
      <c r="D60" s="7"/>
      <c r="E60" s="7">
        <v>49758397843</v>
      </c>
      <c r="F60" s="7"/>
      <c r="G60" s="7">
        <v>39533181618.599998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5523585</v>
      </c>
      <c r="R60" s="7"/>
      <c r="S60" s="7">
        <v>6482</v>
      </c>
      <c r="T60" s="7"/>
      <c r="U60" s="7">
        <v>49758397843</v>
      </c>
      <c r="V60" s="7"/>
      <c r="W60" s="7">
        <v>35590844896.078499</v>
      </c>
      <c r="Y60" s="9">
        <v>1.579362044738024E-3</v>
      </c>
    </row>
    <row r="61" spans="1:25">
      <c r="A61" s="1" t="s">
        <v>67</v>
      </c>
      <c r="C61" s="7">
        <v>625000</v>
      </c>
      <c r="D61" s="7"/>
      <c r="E61" s="7">
        <v>8133003067</v>
      </c>
      <c r="F61" s="7"/>
      <c r="G61" s="7">
        <v>13699251562.5</v>
      </c>
      <c r="H61" s="7"/>
      <c r="I61" s="7">
        <v>0</v>
      </c>
      <c r="J61" s="7"/>
      <c r="K61" s="7">
        <v>0</v>
      </c>
      <c r="L61" s="7"/>
      <c r="M61" s="7">
        <v>-625000</v>
      </c>
      <c r="N61" s="7"/>
      <c r="O61" s="7">
        <v>13784703938</v>
      </c>
      <c r="P61" s="7"/>
      <c r="Q61" s="7">
        <v>0</v>
      </c>
      <c r="R61" s="7"/>
      <c r="S61" s="7">
        <v>0</v>
      </c>
      <c r="T61" s="7"/>
      <c r="U61" s="7">
        <v>0</v>
      </c>
      <c r="V61" s="7"/>
      <c r="W61" s="7">
        <v>0</v>
      </c>
      <c r="Y61" s="9">
        <v>0</v>
      </c>
    </row>
    <row r="62" spans="1:25">
      <c r="A62" s="1" t="s">
        <v>68</v>
      </c>
      <c r="C62" s="7">
        <v>70337403</v>
      </c>
      <c r="D62" s="7"/>
      <c r="E62" s="7">
        <v>261502551078</v>
      </c>
      <c r="F62" s="7"/>
      <c r="G62" s="7">
        <v>473350922211.05499</v>
      </c>
      <c r="H62" s="7"/>
      <c r="I62" s="7">
        <v>0</v>
      </c>
      <c r="J62" s="7"/>
      <c r="K62" s="7">
        <v>0</v>
      </c>
      <c r="L62" s="7"/>
      <c r="M62" s="7">
        <v>0</v>
      </c>
      <c r="N62" s="7"/>
      <c r="O62" s="7">
        <v>0</v>
      </c>
      <c r="P62" s="7"/>
      <c r="Q62" s="7">
        <v>70337403</v>
      </c>
      <c r="R62" s="7"/>
      <c r="S62" s="7">
        <v>6890</v>
      </c>
      <c r="T62" s="7"/>
      <c r="U62" s="7">
        <v>261502551078</v>
      </c>
      <c r="V62" s="7"/>
      <c r="W62" s="7">
        <v>481741189665.31299</v>
      </c>
      <c r="Y62" s="9">
        <v>2.1377513025215338E-2</v>
      </c>
    </row>
    <row r="63" spans="1:25">
      <c r="A63" s="1" t="s">
        <v>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750000</v>
      </c>
      <c r="J63" s="7"/>
      <c r="K63" s="7">
        <v>25523904677</v>
      </c>
      <c r="L63" s="7"/>
      <c r="M63" s="7">
        <v>0</v>
      </c>
      <c r="N63" s="7"/>
      <c r="O63" s="7">
        <v>0</v>
      </c>
      <c r="P63" s="7"/>
      <c r="Q63" s="7">
        <v>750000</v>
      </c>
      <c r="R63" s="7"/>
      <c r="S63" s="7">
        <v>35900</v>
      </c>
      <c r="T63" s="7"/>
      <c r="U63" s="7">
        <v>25523904677</v>
      </c>
      <c r="V63" s="7"/>
      <c r="W63" s="7">
        <v>26764796250</v>
      </c>
      <c r="Y63" s="9">
        <v>1.1877015973019E-3</v>
      </c>
    </row>
    <row r="64" spans="1:25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68322904</v>
      </c>
      <c r="J64" s="7"/>
      <c r="K64" s="7">
        <v>379006062400</v>
      </c>
      <c r="L64" s="7"/>
      <c r="M64" s="7">
        <v>0</v>
      </c>
      <c r="N64" s="7"/>
      <c r="O64" s="7">
        <v>0</v>
      </c>
      <c r="P64" s="7"/>
      <c r="Q64" s="7">
        <v>68322904</v>
      </c>
      <c r="R64" s="7"/>
      <c r="S64" s="7">
        <v>5850</v>
      </c>
      <c r="T64" s="7"/>
      <c r="U64" s="7">
        <v>379006062400</v>
      </c>
      <c r="V64" s="7"/>
      <c r="W64" s="7">
        <v>397310838919.02002</v>
      </c>
      <c r="Y64" s="9">
        <v>1.763087279281933E-2</v>
      </c>
    </row>
    <row r="65" spans="1:25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3000000</v>
      </c>
      <c r="J65" s="7"/>
      <c r="K65" s="7">
        <v>34534328724</v>
      </c>
      <c r="L65" s="7"/>
      <c r="M65" s="7">
        <v>-3000000</v>
      </c>
      <c r="N65" s="7"/>
      <c r="O65" s="7">
        <v>37872748250</v>
      </c>
      <c r="P65" s="7"/>
      <c r="Q65" s="7">
        <v>0</v>
      </c>
      <c r="R65" s="7"/>
      <c r="S65" s="7">
        <v>0</v>
      </c>
      <c r="T65" s="7"/>
      <c r="U65" s="7">
        <v>0</v>
      </c>
      <c r="V65" s="7"/>
      <c r="W65" s="7">
        <v>0</v>
      </c>
      <c r="Y65" s="9">
        <v>0</v>
      </c>
    </row>
    <row r="66" spans="1:25" ht="24.75" thickBot="1">
      <c r="C66" s="7"/>
      <c r="D66" s="7"/>
      <c r="E66" s="8">
        <f>SUM(E9:E65)</f>
        <v>15446314476020</v>
      </c>
      <c r="F66" s="7"/>
      <c r="G66" s="8">
        <f>SUM(G9:G65)</f>
        <v>22828984414387.422</v>
      </c>
      <c r="H66" s="7"/>
      <c r="I66" s="7"/>
      <c r="J66" s="7"/>
      <c r="K66" s="8">
        <f>SUM(K9:K65)</f>
        <v>439288499188</v>
      </c>
      <c r="L66" s="7"/>
      <c r="M66" s="7"/>
      <c r="N66" s="7"/>
      <c r="O66" s="8">
        <f>SUM(O9:O65)</f>
        <v>208136034178</v>
      </c>
      <c r="P66" s="7"/>
      <c r="Q66" s="7"/>
      <c r="R66" s="7"/>
      <c r="S66" s="7"/>
      <c r="T66" s="7"/>
      <c r="U66" s="8">
        <f>SUM(U9:U65)</f>
        <v>15744588168641</v>
      </c>
      <c r="V66" s="7"/>
      <c r="W66" s="8">
        <f>SUM(W9:W65)</f>
        <v>20615274545444.035</v>
      </c>
      <c r="Y66" s="10">
        <f>SUM(Y9:Y65)</f>
        <v>0.91481340929098542</v>
      </c>
    </row>
    <row r="67" spans="1:25" ht="24.75" thickTop="1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</row>
    <row r="69" spans="1:25">
      <c r="Y69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5"/>
  <sheetViews>
    <sheetView rightToLeft="1" topLeftCell="J1" workbookViewId="0">
      <selection activeCell="O27" sqref="O27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24.75">
      <c r="A6" s="17" t="s">
        <v>73</v>
      </c>
      <c r="B6" s="17" t="s">
        <v>73</v>
      </c>
      <c r="C6" s="17" t="s">
        <v>73</v>
      </c>
      <c r="D6" s="17" t="s">
        <v>73</v>
      </c>
      <c r="E6" s="17" t="s">
        <v>73</v>
      </c>
      <c r="F6" s="17" t="s">
        <v>73</v>
      </c>
      <c r="G6" s="17" t="s">
        <v>73</v>
      </c>
      <c r="H6" s="17" t="s">
        <v>73</v>
      </c>
      <c r="I6" s="17" t="s">
        <v>73</v>
      </c>
      <c r="J6" s="17" t="s">
        <v>73</v>
      </c>
      <c r="K6" s="17" t="s">
        <v>73</v>
      </c>
      <c r="L6" s="17" t="s">
        <v>73</v>
      </c>
      <c r="M6" s="17" t="s">
        <v>73</v>
      </c>
      <c r="O6" s="17" t="s">
        <v>240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.75">
      <c r="A7" s="16" t="s">
        <v>74</v>
      </c>
      <c r="C7" s="16" t="s">
        <v>75</v>
      </c>
      <c r="E7" s="16" t="s">
        <v>76</v>
      </c>
      <c r="G7" s="16" t="s">
        <v>77</v>
      </c>
      <c r="I7" s="16" t="s">
        <v>78</v>
      </c>
      <c r="K7" s="16" t="s">
        <v>79</v>
      </c>
      <c r="M7" s="16" t="s">
        <v>72</v>
      </c>
      <c r="O7" s="16" t="s">
        <v>7</v>
      </c>
      <c r="Q7" s="16" t="s">
        <v>8</v>
      </c>
      <c r="S7" s="16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6" t="s">
        <v>7</v>
      </c>
      <c r="AE7" s="16" t="s">
        <v>80</v>
      </c>
      <c r="AG7" s="16" t="s">
        <v>8</v>
      </c>
      <c r="AI7" s="16" t="s">
        <v>9</v>
      </c>
      <c r="AK7" s="16" t="s">
        <v>13</v>
      </c>
    </row>
    <row r="8" spans="1:37" ht="24.75">
      <c r="A8" s="17" t="s">
        <v>74</v>
      </c>
      <c r="C8" s="17" t="s">
        <v>75</v>
      </c>
      <c r="E8" s="17" t="s">
        <v>76</v>
      </c>
      <c r="G8" s="17" t="s">
        <v>77</v>
      </c>
      <c r="I8" s="17" t="s">
        <v>78</v>
      </c>
      <c r="K8" s="17" t="s">
        <v>79</v>
      </c>
      <c r="M8" s="17" t="s">
        <v>72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80</v>
      </c>
      <c r="AG8" s="17" t="s">
        <v>8</v>
      </c>
      <c r="AI8" s="17" t="s">
        <v>9</v>
      </c>
      <c r="AK8" s="17" t="s">
        <v>13</v>
      </c>
    </row>
    <row r="9" spans="1:37">
      <c r="A9" s="1" t="s">
        <v>81</v>
      </c>
      <c r="C9" s="5" t="s">
        <v>82</v>
      </c>
      <c r="D9" s="5"/>
      <c r="E9" s="5" t="s">
        <v>82</v>
      </c>
      <c r="F9" s="5"/>
      <c r="G9" s="5" t="s">
        <v>83</v>
      </c>
      <c r="H9" s="5"/>
      <c r="I9" s="5" t="s">
        <v>84</v>
      </c>
      <c r="J9" s="5"/>
      <c r="K9" s="6">
        <v>0</v>
      </c>
      <c r="L9" s="5"/>
      <c r="M9" s="6">
        <v>0</v>
      </c>
      <c r="N9" s="5"/>
      <c r="O9" s="6">
        <v>26435</v>
      </c>
      <c r="P9" s="5"/>
      <c r="Q9" s="6">
        <v>21411044780</v>
      </c>
      <c r="R9" s="5"/>
      <c r="S9" s="6">
        <v>24373938422</v>
      </c>
      <c r="T9" s="5"/>
      <c r="U9" s="6">
        <v>0</v>
      </c>
      <c r="V9" s="5"/>
      <c r="W9" s="6">
        <v>0</v>
      </c>
      <c r="X9" s="5"/>
      <c r="Y9" s="6">
        <v>0</v>
      </c>
      <c r="Z9" s="5"/>
      <c r="AA9" s="6">
        <v>0</v>
      </c>
      <c r="AB9" s="5"/>
      <c r="AC9" s="6">
        <v>26435</v>
      </c>
      <c r="AD9" s="5"/>
      <c r="AE9" s="6">
        <v>943380</v>
      </c>
      <c r="AF9" s="5"/>
      <c r="AG9" s="6">
        <v>21411044780</v>
      </c>
      <c r="AH9" s="5"/>
      <c r="AI9" s="6">
        <v>24933730242</v>
      </c>
      <c r="AJ9" s="5"/>
      <c r="AK9" s="9">
        <v>1.1064471015772475E-3</v>
      </c>
    </row>
    <row r="10" spans="1:37">
      <c r="A10" s="1" t="s">
        <v>85</v>
      </c>
      <c r="C10" s="5" t="s">
        <v>82</v>
      </c>
      <c r="D10" s="5"/>
      <c r="E10" s="5" t="s">
        <v>82</v>
      </c>
      <c r="F10" s="5"/>
      <c r="G10" s="5" t="s">
        <v>86</v>
      </c>
      <c r="H10" s="5"/>
      <c r="I10" s="5" t="s">
        <v>87</v>
      </c>
      <c r="J10" s="5"/>
      <c r="K10" s="6">
        <v>0</v>
      </c>
      <c r="L10" s="5"/>
      <c r="M10" s="6">
        <v>0</v>
      </c>
      <c r="N10" s="5"/>
      <c r="O10" s="6">
        <v>2100</v>
      </c>
      <c r="P10" s="5"/>
      <c r="Q10" s="6">
        <v>1697968701</v>
      </c>
      <c r="R10" s="5"/>
      <c r="S10" s="6">
        <v>1939922325</v>
      </c>
      <c r="T10" s="5"/>
      <c r="U10" s="6">
        <v>0</v>
      </c>
      <c r="V10" s="5"/>
      <c r="W10" s="6">
        <v>0</v>
      </c>
      <c r="X10" s="5"/>
      <c r="Y10" s="6">
        <v>0</v>
      </c>
      <c r="Z10" s="5"/>
      <c r="AA10" s="6">
        <v>0</v>
      </c>
      <c r="AB10" s="5"/>
      <c r="AC10" s="6">
        <v>2100</v>
      </c>
      <c r="AD10" s="5"/>
      <c r="AE10" s="6">
        <v>940930</v>
      </c>
      <c r="AF10" s="5"/>
      <c r="AG10" s="6">
        <v>1697968701</v>
      </c>
      <c r="AH10" s="5"/>
      <c r="AI10" s="6">
        <v>1975594858</v>
      </c>
      <c r="AJ10" s="5"/>
      <c r="AK10" s="9">
        <v>8.7668037766886408E-5</v>
      </c>
    </row>
    <row r="11" spans="1:37">
      <c r="A11" s="1" t="s">
        <v>88</v>
      </c>
      <c r="C11" s="5" t="s">
        <v>82</v>
      </c>
      <c r="D11" s="5"/>
      <c r="E11" s="5" t="s">
        <v>82</v>
      </c>
      <c r="F11" s="5"/>
      <c r="G11" s="5" t="s">
        <v>89</v>
      </c>
      <c r="H11" s="5"/>
      <c r="I11" s="5" t="s">
        <v>90</v>
      </c>
      <c r="J11" s="5"/>
      <c r="K11" s="6">
        <v>0</v>
      </c>
      <c r="L11" s="5"/>
      <c r="M11" s="6">
        <v>0</v>
      </c>
      <c r="N11" s="5"/>
      <c r="O11" s="6">
        <v>100</v>
      </c>
      <c r="P11" s="5"/>
      <c r="Q11" s="6">
        <v>73300282</v>
      </c>
      <c r="R11" s="5"/>
      <c r="S11" s="6">
        <v>90707556</v>
      </c>
      <c r="T11" s="5"/>
      <c r="U11" s="6">
        <v>0</v>
      </c>
      <c r="V11" s="5"/>
      <c r="W11" s="6">
        <v>0</v>
      </c>
      <c r="X11" s="5"/>
      <c r="Y11" s="6">
        <v>0</v>
      </c>
      <c r="Z11" s="5"/>
      <c r="AA11" s="6">
        <v>0</v>
      </c>
      <c r="AB11" s="5"/>
      <c r="AC11" s="6">
        <v>100</v>
      </c>
      <c r="AD11" s="5"/>
      <c r="AE11" s="6">
        <v>923290</v>
      </c>
      <c r="AF11" s="5"/>
      <c r="AG11" s="6">
        <v>73300282</v>
      </c>
      <c r="AH11" s="5"/>
      <c r="AI11" s="6">
        <v>92312265</v>
      </c>
      <c r="AJ11" s="5"/>
      <c r="AK11" s="9">
        <v>4.0964042306526522E-6</v>
      </c>
    </row>
    <row r="12" spans="1:37">
      <c r="A12" s="1" t="s">
        <v>91</v>
      </c>
      <c r="C12" s="5" t="s">
        <v>82</v>
      </c>
      <c r="D12" s="5"/>
      <c r="E12" s="5" t="s">
        <v>82</v>
      </c>
      <c r="F12" s="5"/>
      <c r="G12" s="5" t="s">
        <v>92</v>
      </c>
      <c r="H12" s="5"/>
      <c r="I12" s="5" t="s">
        <v>93</v>
      </c>
      <c r="J12" s="5"/>
      <c r="K12" s="6">
        <v>0</v>
      </c>
      <c r="L12" s="5"/>
      <c r="M12" s="6">
        <v>0</v>
      </c>
      <c r="N12" s="5"/>
      <c r="O12" s="6">
        <v>336868</v>
      </c>
      <c r="P12" s="5"/>
      <c r="Q12" s="6">
        <v>250018911338</v>
      </c>
      <c r="R12" s="5"/>
      <c r="S12" s="6">
        <v>260365238965</v>
      </c>
      <c r="T12" s="5"/>
      <c r="U12" s="6">
        <v>0</v>
      </c>
      <c r="V12" s="5"/>
      <c r="W12" s="6">
        <v>0</v>
      </c>
      <c r="X12" s="5"/>
      <c r="Y12" s="6">
        <v>149100</v>
      </c>
      <c r="Z12" s="5"/>
      <c r="AA12" s="6">
        <v>118006902379</v>
      </c>
      <c r="AB12" s="5"/>
      <c r="AC12" s="6">
        <v>187768</v>
      </c>
      <c r="AD12" s="5"/>
      <c r="AE12" s="6">
        <v>796050</v>
      </c>
      <c r="AF12" s="5"/>
      <c r="AG12" s="6">
        <v>139358891150</v>
      </c>
      <c r="AH12" s="5"/>
      <c r="AI12" s="6">
        <v>149445624470</v>
      </c>
      <c r="AJ12" s="5"/>
      <c r="AK12" s="9">
        <v>6.631726437775474E-3</v>
      </c>
    </row>
    <row r="13" spans="1:37">
      <c r="A13" s="1" t="s">
        <v>94</v>
      </c>
      <c r="C13" s="5" t="s">
        <v>82</v>
      </c>
      <c r="D13" s="5"/>
      <c r="E13" s="5" t="s">
        <v>82</v>
      </c>
      <c r="F13" s="5"/>
      <c r="G13" s="5" t="s">
        <v>95</v>
      </c>
      <c r="H13" s="5"/>
      <c r="I13" s="5" t="s">
        <v>96</v>
      </c>
      <c r="J13" s="5"/>
      <c r="K13" s="6">
        <v>0</v>
      </c>
      <c r="L13" s="5"/>
      <c r="M13" s="6">
        <v>0</v>
      </c>
      <c r="N13" s="5"/>
      <c r="O13" s="6">
        <v>137007</v>
      </c>
      <c r="P13" s="5"/>
      <c r="Q13" s="6">
        <v>100015664230</v>
      </c>
      <c r="R13" s="5"/>
      <c r="S13" s="6">
        <v>103606462374</v>
      </c>
      <c r="T13" s="5"/>
      <c r="U13" s="6">
        <v>0</v>
      </c>
      <c r="V13" s="5"/>
      <c r="W13" s="6">
        <v>0</v>
      </c>
      <c r="X13" s="5"/>
      <c r="Y13" s="6">
        <v>0</v>
      </c>
      <c r="Z13" s="5"/>
      <c r="AA13" s="6">
        <v>0</v>
      </c>
      <c r="AB13" s="5"/>
      <c r="AC13" s="6">
        <v>137007</v>
      </c>
      <c r="AD13" s="5"/>
      <c r="AE13" s="6">
        <v>779690</v>
      </c>
      <c r="AF13" s="5"/>
      <c r="AG13" s="6">
        <v>100015664230</v>
      </c>
      <c r="AH13" s="5"/>
      <c r="AI13" s="6">
        <v>106803626163</v>
      </c>
      <c r="AJ13" s="5"/>
      <c r="AK13" s="9">
        <v>4.7394658343954356E-3</v>
      </c>
    </row>
    <row r="14" spans="1:37">
      <c r="A14" s="1" t="s">
        <v>97</v>
      </c>
      <c r="C14" s="5" t="s">
        <v>82</v>
      </c>
      <c r="D14" s="5"/>
      <c r="E14" s="5" t="s">
        <v>82</v>
      </c>
      <c r="F14" s="5"/>
      <c r="G14" s="5" t="s">
        <v>95</v>
      </c>
      <c r="H14" s="5"/>
      <c r="I14" s="5" t="s">
        <v>98</v>
      </c>
      <c r="J14" s="5"/>
      <c r="K14" s="6">
        <v>0</v>
      </c>
      <c r="L14" s="5"/>
      <c r="M14" s="6">
        <v>0</v>
      </c>
      <c r="N14" s="5"/>
      <c r="O14" s="6">
        <v>195800</v>
      </c>
      <c r="P14" s="5"/>
      <c r="Q14" s="6">
        <v>139982545926</v>
      </c>
      <c r="R14" s="5"/>
      <c r="S14" s="6">
        <v>145133935705</v>
      </c>
      <c r="T14" s="5"/>
      <c r="U14" s="6">
        <v>0</v>
      </c>
      <c r="V14" s="5"/>
      <c r="W14" s="6">
        <v>0</v>
      </c>
      <c r="X14" s="5"/>
      <c r="Y14" s="6">
        <v>0</v>
      </c>
      <c r="Z14" s="5"/>
      <c r="AA14" s="6">
        <v>0</v>
      </c>
      <c r="AB14" s="5"/>
      <c r="AC14" s="6">
        <v>195800</v>
      </c>
      <c r="AD14" s="5"/>
      <c r="AE14" s="6">
        <v>764660</v>
      </c>
      <c r="AF14" s="5"/>
      <c r="AG14" s="6">
        <v>139982545926</v>
      </c>
      <c r="AH14" s="5"/>
      <c r="AI14" s="6">
        <v>149693291172</v>
      </c>
      <c r="AJ14" s="5"/>
      <c r="AK14" s="9">
        <v>6.6427167750385081E-3</v>
      </c>
    </row>
    <row r="15" spans="1:37">
      <c r="A15" s="1" t="s">
        <v>99</v>
      </c>
      <c r="C15" s="5" t="s">
        <v>82</v>
      </c>
      <c r="D15" s="5"/>
      <c r="E15" s="5" t="s">
        <v>82</v>
      </c>
      <c r="F15" s="5"/>
      <c r="G15" s="5" t="s">
        <v>100</v>
      </c>
      <c r="H15" s="5"/>
      <c r="I15" s="5" t="s">
        <v>101</v>
      </c>
      <c r="J15" s="5"/>
      <c r="K15" s="6">
        <v>0</v>
      </c>
      <c r="L15" s="5"/>
      <c r="M15" s="6">
        <v>0</v>
      </c>
      <c r="N15" s="5"/>
      <c r="O15" s="6">
        <v>100025</v>
      </c>
      <c r="P15" s="5"/>
      <c r="Q15" s="6">
        <v>91990651935</v>
      </c>
      <c r="R15" s="5"/>
      <c r="S15" s="6">
        <v>95907588848</v>
      </c>
      <c r="T15" s="5"/>
      <c r="U15" s="6">
        <v>0</v>
      </c>
      <c r="V15" s="5"/>
      <c r="W15" s="6">
        <v>0</v>
      </c>
      <c r="X15" s="5"/>
      <c r="Y15" s="6">
        <v>0</v>
      </c>
      <c r="Z15" s="5"/>
      <c r="AA15" s="6">
        <v>0</v>
      </c>
      <c r="AB15" s="5"/>
      <c r="AC15" s="6">
        <v>100025</v>
      </c>
      <c r="AD15" s="5"/>
      <c r="AE15" s="6">
        <v>978630</v>
      </c>
      <c r="AF15" s="5"/>
      <c r="AG15" s="6">
        <v>91990651935</v>
      </c>
      <c r="AH15" s="5"/>
      <c r="AI15" s="6">
        <v>97869723646</v>
      </c>
      <c r="AJ15" s="5"/>
      <c r="AK15" s="9">
        <v>4.3430193159736718E-3</v>
      </c>
    </row>
    <row r="16" spans="1:37">
      <c r="A16" s="1" t="s">
        <v>102</v>
      </c>
      <c r="C16" s="5" t="s">
        <v>82</v>
      </c>
      <c r="D16" s="5"/>
      <c r="E16" s="5" t="s">
        <v>82</v>
      </c>
      <c r="F16" s="5"/>
      <c r="G16" s="5" t="s">
        <v>103</v>
      </c>
      <c r="H16" s="5"/>
      <c r="I16" s="5" t="s">
        <v>104</v>
      </c>
      <c r="J16" s="5"/>
      <c r="K16" s="6">
        <v>0</v>
      </c>
      <c r="L16" s="5"/>
      <c r="M16" s="6">
        <v>0</v>
      </c>
      <c r="N16" s="5"/>
      <c r="O16" s="6">
        <v>170000</v>
      </c>
      <c r="P16" s="5"/>
      <c r="Q16" s="6">
        <v>137384896500</v>
      </c>
      <c r="R16" s="5"/>
      <c r="S16" s="6">
        <v>156116698718</v>
      </c>
      <c r="T16" s="5"/>
      <c r="U16" s="6">
        <v>0</v>
      </c>
      <c r="V16" s="5"/>
      <c r="W16" s="6">
        <v>0</v>
      </c>
      <c r="X16" s="5"/>
      <c r="Y16" s="6">
        <v>55000</v>
      </c>
      <c r="Z16" s="5"/>
      <c r="AA16" s="6">
        <v>51289202148</v>
      </c>
      <c r="AB16" s="5"/>
      <c r="AC16" s="6">
        <v>115000</v>
      </c>
      <c r="AD16" s="5"/>
      <c r="AE16" s="6">
        <v>939000</v>
      </c>
      <c r="AF16" s="5"/>
      <c r="AG16" s="6">
        <v>92936841750</v>
      </c>
      <c r="AH16" s="5"/>
      <c r="AI16" s="6">
        <v>107965427718</v>
      </c>
      <c r="AJ16" s="5"/>
      <c r="AK16" s="9">
        <v>4.791021375851176E-3</v>
      </c>
    </row>
    <row r="17" spans="1:37">
      <c r="A17" s="1" t="s">
        <v>105</v>
      </c>
      <c r="C17" s="5" t="s">
        <v>82</v>
      </c>
      <c r="D17" s="5"/>
      <c r="E17" s="5" t="s">
        <v>82</v>
      </c>
      <c r="F17" s="5"/>
      <c r="G17" s="5" t="s">
        <v>106</v>
      </c>
      <c r="H17" s="5"/>
      <c r="I17" s="5" t="s">
        <v>107</v>
      </c>
      <c r="J17" s="5"/>
      <c r="K17" s="6">
        <v>15</v>
      </c>
      <c r="L17" s="5"/>
      <c r="M17" s="6">
        <v>15</v>
      </c>
      <c r="N17" s="5"/>
      <c r="O17" s="6">
        <v>53272</v>
      </c>
      <c r="P17" s="5"/>
      <c r="Q17" s="6">
        <v>50009096263</v>
      </c>
      <c r="R17" s="5"/>
      <c r="S17" s="6">
        <v>50957682805</v>
      </c>
      <c r="T17" s="5"/>
      <c r="U17" s="6">
        <v>0</v>
      </c>
      <c r="V17" s="5"/>
      <c r="W17" s="6">
        <v>0</v>
      </c>
      <c r="X17" s="5"/>
      <c r="Y17" s="6">
        <v>51591</v>
      </c>
      <c r="Z17" s="5"/>
      <c r="AA17" s="6">
        <v>49345227454</v>
      </c>
      <c r="AB17" s="5"/>
      <c r="AC17" s="6">
        <v>1681</v>
      </c>
      <c r="AD17" s="5"/>
      <c r="AE17" s="6">
        <v>957510</v>
      </c>
      <c r="AF17" s="5"/>
      <c r="AG17" s="6">
        <v>1578038948</v>
      </c>
      <c r="AH17" s="5"/>
      <c r="AI17" s="6">
        <v>1609282574</v>
      </c>
      <c r="AJ17" s="5"/>
      <c r="AK17" s="9">
        <v>7.1412741789503168E-5</v>
      </c>
    </row>
    <row r="18" spans="1:37">
      <c r="A18" s="1" t="s">
        <v>108</v>
      </c>
      <c r="C18" s="5" t="s">
        <v>82</v>
      </c>
      <c r="D18" s="5"/>
      <c r="E18" s="5" t="s">
        <v>82</v>
      </c>
      <c r="F18" s="5"/>
      <c r="G18" s="5" t="s">
        <v>109</v>
      </c>
      <c r="H18" s="5"/>
      <c r="I18" s="5" t="s">
        <v>110</v>
      </c>
      <c r="J18" s="5"/>
      <c r="K18" s="6">
        <v>16</v>
      </c>
      <c r="L18" s="5"/>
      <c r="M18" s="6">
        <v>16</v>
      </c>
      <c r="N18" s="5"/>
      <c r="O18" s="6">
        <v>200000</v>
      </c>
      <c r="P18" s="5"/>
      <c r="Q18" s="6">
        <v>187082000000</v>
      </c>
      <c r="R18" s="5"/>
      <c r="S18" s="6">
        <v>202963206250</v>
      </c>
      <c r="T18" s="5"/>
      <c r="U18" s="6">
        <v>0</v>
      </c>
      <c r="V18" s="5"/>
      <c r="W18" s="6">
        <v>0</v>
      </c>
      <c r="X18" s="5"/>
      <c r="Y18" s="6">
        <v>200000</v>
      </c>
      <c r="Z18" s="5"/>
      <c r="AA18" s="6">
        <v>200000000000</v>
      </c>
      <c r="AB18" s="5"/>
      <c r="AC18" s="6">
        <v>0</v>
      </c>
      <c r="AD18" s="5"/>
      <c r="AE18" s="6">
        <v>0</v>
      </c>
      <c r="AF18" s="5"/>
      <c r="AG18" s="6">
        <v>0</v>
      </c>
      <c r="AH18" s="5"/>
      <c r="AI18" s="6">
        <v>0</v>
      </c>
      <c r="AJ18" s="5"/>
      <c r="AK18" s="9">
        <v>0</v>
      </c>
    </row>
    <row r="19" spans="1:37">
      <c r="A19" s="1" t="s">
        <v>111</v>
      </c>
      <c r="C19" s="5" t="s">
        <v>82</v>
      </c>
      <c r="D19" s="5"/>
      <c r="E19" s="5" t="s">
        <v>82</v>
      </c>
      <c r="F19" s="5"/>
      <c r="G19" s="5" t="s">
        <v>103</v>
      </c>
      <c r="H19" s="5"/>
      <c r="I19" s="5" t="s">
        <v>104</v>
      </c>
      <c r="J19" s="5"/>
      <c r="K19" s="6">
        <v>0</v>
      </c>
      <c r="L19" s="5"/>
      <c r="M19" s="6">
        <v>0</v>
      </c>
      <c r="N19" s="5"/>
      <c r="O19" s="6">
        <v>0</v>
      </c>
      <c r="P19" s="5"/>
      <c r="Q19" s="6">
        <v>0</v>
      </c>
      <c r="R19" s="5"/>
      <c r="S19" s="6">
        <v>0</v>
      </c>
      <c r="T19" s="5"/>
      <c r="U19" s="6">
        <v>95000</v>
      </c>
      <c r="V19" s="5"/>
      <c r="W19" s="6">
        <v>87966248468</v>
      </c>
      <c r="X19" s="5"/>
      <c r="Y19" s="6">
        <v>65000</v>
      </c>
      <c r="Z19" s="5"/>
      <c r="AA19" s="6">
        <v>60574218933</v>
      </c>
      <c r="AB19" s="5"/>
      <c r="AC19" s="6">
        <v>30000</v>
      </c>
      <c r="AD19" s="5"/>
      <c r="AE19" s="6">
        <v>934560</v>
      </c>
      <c r="AF19" s="5"/>
      <c r="AG19" s="6">
        <v>27778815306</v>
      </c>
      <c r="AH19" s="5"/>
      <c r="AI19" s="6">
        <v>28031718330</v>
      </c>
      <c r="AJ19" s="5"/>
      <c r="AK19" s="9">
        <v>1.2439219161123987E-3</v>
      </c>
    </row>
    <row r="20" spans="1:37">
      <c r="A20" s="1" t="s">
        <v>112</v>
      </c>
      <c r="C20" s="5" t="s">
        <v>82</v>
      </c>
      <c r="D20" s="5"/>
      <c r="E20" s="5" t="s">
        <v>82</v>
      </c>
      <c r="F20" s="5"/>
      <c r="G20" s="5" t="s">
        <v>113</v>
      </c>
      <c r="H20" s="5"/>
      <c r="I20" s="5" t="s">
        <v>114</v>
      </c>
      <c r="J20" s="5"/>
      <c r="K20" s="6">
        <v>0</v>
      </c>
      <c r="L20" s="5"/>
      <c r="M20" s="6">
        <v>0</v>
      </c>
      <c r="N20" s="5"/>
      <c r="O20" s="6">
        <v>0</v>
      </c>
      <c r="P20" s="5"/>
      <c r="Q20" s="6">
        <v>0</v>
      </c>
      <c r="R20" s="5"/>
      <c r="S20" s="6">
        <v>0</v>
      </c>
      <c r="T20" s="5"/>
      <c r="U20" s="6">
        <v>6400</v>
      </c>
      <c r="V20" s="5"/>
      <c r="W20" s="6">
        <v>4115573808</v>
      </c>
      <c r="X20" s="5"/>
      <c r="Y20" s="6">
        <v>0</v>
      </c>
      <c r="Z20" s="5"/>
      <c r="AA20" s="6">
        <v>0</v>
      </c>
      <c r="AB20" s="5"/>
      <c r="AC20" s="6">
        <v>6400</v>
      </c>
      <c r="AD20" s="5"/>
      <c r="AE20" s="6">
        <v>655310</v>
      </c>
      <c r="AF20" s="5"/>
      <c r="AG20" s="6">
        <v>4115573808</v>
      </c>
      <c r="AH20" s="5"/>
      <c r="AI20" s="6">
        <v>4193223846</v>
      </c>
      <c r="AJ20" s="5"/>
      <c r="AK20" s="9">
        <v>1.860764642515224E-4</v>
      </c>
    </row>
    <row r="21" spans="1:37">
      <c r="A21" s="1" t="s">
        <v>115</v>
      </c>
      <c r="C21" s="5" t="s">
        <v>82</v>
      </c>
      <c r="D21" s="5"/>
      <c r="E21" s="5" t="s">
        <v>82</v>
      </c>
      <c r="F21" s="5"/>
      <c r="G21" s="5" t="s">
        <v>116</v>
      </c>
      <c r="H21" s="5"/>
      <c r="I21" s="5" t="s">
        <v>104</v>
      </c>
      <c r="J21" s="5"/>
      <c r="K21" s="6">
        <v>0</v>
      </c>
      <c r="L21" s="5"/>
      <c r="M21" s="6">
        <v>0</v>
      </c>
      <c r="N21" s="5"/>
      <c r="O21" s="6">
        <v>0</v>
      </c>
      <c r="P21" s="5"/>
      <c r="Q21" s="6">
        <v>0</v>
      </c>
      <c r="R21" s="5"/>
      <c r="S21" s="6">
        <v>0</v>
      </c>
      <c r="T21" s="5"/>
      <c r="U21" s="6">
        <v>388</v>
      </c>
      <c r="V21" s="5"/>
      <c r="W21" s="6">
        <v>358542051</v>
      </c>
      <c r="X21" s="5"/>
      <c r="Y21" s="6">
        <v>0</v>
      </c>
      <c r="Z21" s="5"/>
      <c r="AA21" s="6">
        <v>0</v>
      </c>
      <c r="AB21" s="5"/>
      <c r="AC21" s="6">
        <v>388</v>
      </c>
      <c r="AD21" s="5"/>
      <c r="AE21" s="6">
        <v>939026</v>
      </c>
      <c r="AF21" s="5"/>
      <c r="AG21" s="6">
        <v>358542051</v>
      </c>
      <c r="AH21" s="5"/>
      <c r="AI21" s="6">
        <v>364276050</v>
      </c>
      <c r="AJ21" s="5"/>
      <c r="AK21" s="9">
        <v>1.6164937046506628E-5</v>
      </c>
    </row>
    <row r="22" spans="1:37">
      <c r="A22" s="1" t="s">
        <v>117</v>
      </c>
      <c r="C22" s="5" t="s">
        <v>82</v>
      </c>
      <c r="D22" s="5"/>
      <c r="E22" s="5" t="s">
        <v>82</v>
      </c>
      <c r="F22" s="5"/>
      <c r="G22" s="5" t="s">
        <v>118</v>
      </c>
      <c r="H22" s="5"/>
      <c r="I22" s="5" t="s">
        <v>119</v>
      </c>
      <c r="J22" s="5"/>
      <c r="K22" s="6">
        <v>0</v>
      </c>
      <c r="L22" s="5"/>
      <c r="M22" s="6">
        <v>0</v>
      </c>
      <c r="N22" s="5"/>
      <c r="O22" s="6">
        <v>0</v>
      </c>
      <c r="P22" s="5"/>
      <c r="Q22" s="6">
        <v>0</v>
      </c>
      <c r="R22" s="5"/>
      <c r="S22" s="6">
        <v>0</v>
      </c>
      <c r="T22" s="5"/>
      <c r="U22" s="6">
        <v>225000</v>
      </c>
      <c r="V22" s="5"/>
      <c r="W22" s="6">
        <v>203868774062</v>
      </c>
      <c r="X22" s="5"/>
      <c r="Y22" s="6">
        <v>67414</v>
      </c>
      <c r="Z22" s="5"/>
      <c r="AA22" s="6">
        <v>61657743618</v>
      </c>
      <c r="AB22" s="5"/>
      <c r="AC22" s="6">
        <v>157586</v>
      </c>
      <c r="AD22" s="5"/>
      <c r="AE22" s="6">
        <v>920080</v>
      </c>
      <c r="AF22" s="5"/>
      <c r="AG22" s="6">
        <v>142786065020</v>
      </c>
      <c r="AH22" s="5"/>
      <c r="AI22" s="6">
        <v>144965447129</v>
      </c>
      <c r="AJ22" s="5"/>
      <c r="AK22" s="9">
        <v>6.4329162643521854E-3</v>
      </c>
    </row>
    <row r="23" spans="1:37" ht="24.75" thickBot="1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11">
        <f>SUM(W9:W22)</f>
        <v>296309138389</v>
      </c>
      <c r="X23" s="5"/>
      <c r="Y23" s="5"/>
      <c r="Z23" s="5"/>
      <c r="AA23" s="11">
        <f>SUM(AA9:AA22)</f>
        <v>540873294532</v>
      </c>
      <c r="AB23" s="5"/>
      <c r="AC23" s="5"/>
      <c r="AD23" s="5"/>
      <c r="AE23" s="5"/>
      <c r="AF23" s="5"/>
      <c r="AG23" s="11">
        <f>SUM(AG9:AG22)</f>
        <v>764083943887</v>
      </c>
      <c r="AH23" s="5"/>
      <c r="AI23" s="11">
        <f>SUM(AI9:AI22)</f>
        <v>817943278463</v>
      </c>
      <c r="AJ23" s="5"/>
      <c r="AK23" s="12">
        <f>SUM(AK9:AK22)</f>
        <v>3.6296653606161168E-2</v>
      </c>
    </row>
    <row r="24" spans="1:37" ht="24.75" thickTop="1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/>
      <c r="AJ24" s="5"/>
      <c r="AK24" s="5"/>
    </row>
    <row r="25" spans="1:37">
      <c r="AI25" s="3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5"/>
  <sheetViews>
    <sheetView rightToLeft="1" workbookViewId="0">
      <selection activeCell="S8" sqref="S8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23" ht="24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3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23" ht="24.75">
      <c r="A6" s="16" t="s">
        <v>121</v>
      </c>
      <c r="C6" s="17" t="s">
        <v>122</v>
      </c>
      <c r="D6" s="17" t="s">
        <v>122</v>
      </c>
      <c r="E6" s="17" t="s">
        <v>122</v>
      </c>
      <c r="F6" s="17" t="s">
        <v>122</v>
      </c>
      <c r="G6" s="17" t="s">
        <v>122</v>
      </c>
      <c r="H6" s="17" t="s">
        <v>122</v>
      </c>
      <c r="I6" s="17" t="s">
        <v>122</v>
      </c>
      <c r="K6" s="17" t="s">
        <v>240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23" ht="24.75">
      <c r="A7" s="17" t="s">
        <v>121</v>
      </c>
      <c r="C7" s="17" t="s">
        <v>123</v>
      </c>
      <c r="E7" s="17" t="s">
        <v>124</v>
      </c>
      <c r="G7" s="17" t="s">
        <v>125</v>
      </c>
      <c r="I7" s="17" t="s">
        <v>79</v>
      </c>
      <c r="K7" s="17" t="s">
        <v>126</v>
      </c>
      <c r="M7" s="17" t="s">
        <v>127</v>
      </c>
      <c r="O7" s="17" t="s">
        <v>128</v>
      </c>
      <c r="Q7" s="17" t="s">
        <v>126</v>
      </c>
      <c r="S7" s="17" t="s">
        <v>120</v>
      </c>
    </row>
    <row r="8" spans="1:23">
      <c r="A8" s="1" t="s">
        <v>129</v>
      </c>
      <c r="C8" s="1" t="s">
        <v>130</v>
      </c>
      <c r="E8" s="5" t="s">
        <v>131</v>
      </c>
      <c r="F8" s="5"/>
      <c r="G8" s="5" t="s">
        <v>132</v>
      </c>
      <c r="H8" s="5"/>
      <c r="I8" s="6">
        <v>5</v>
      </c>
      <c r="J8" s="5"/>
      <c r="K8" s="6">
        <v>334572363</v>
      </c>
      <c r="L8" s="5"/>
      <c r="M8" s="6">
        <v>15049560186</v>
      </c>
      <c r="N8" s="5"/>
      <c r="O8" s="6">
        <v>13971542800</v>
      </c>
      <c r="P8" s="5"/>
      <c r="Q8" s="6">
        <v>1412589749</v>
      </c>
      <c r="R8" s="5"/>
      <c r="S8" s="9">
        <v>6.268439653149198E-5</v>
      </c>
      <c r="T8" s="5"/>
      <c r="U8" s="5"/>
      <c r="V8" s="5"/>
      <c r="W8" s="5"/>
    </row>
    <row r="9" spans="1:23">
      <c r="A9" s="1" t="s">
        <v>133</v>
      </c>
      <c r="C9" s="1" t="s">
        <v>134</v>
      </c>
      <c r="E9" s="5" t="s">
        <v>131</v>
      </c>
      <c r="F9" s="5"/>
      <c r="G9" s="5" t="s">
        <v>135</v>
      </c>
      <c r="H9" s="5"/>
      <c r="I9" s="6">
        <v>5</v>
      </c>
      <c r="J9" s="5"/>
      <c r="K9" s="6">
        <v>4202346011</v>
      </c>
      <c r="L9" s="5"/>
      <c r="M9" s="6">
        <v>202880388309</v>
      </c>
      <c r="N9" s="5"/>
      <c r="O9" s="6">
        <v>205849984966</v>
      </c>
      <c r="P9" s="5"/>
      <c r="Q9" s="6">
        <v>1232749354</v>
      </c>
      <c r="R9" s="5"/>
      <c r="S9" s="9">
        <v>5.4703886521037313E-5</v>
      </c>
      <c r="T9" s="5"/>
      <c r="U9" s="5"/>
      <c r="V9" s="5"/>
      <c r="W9" s="5"/>
    </row>
    <row r="10" spans="1:23">
      <c r="A10" s="1" t="s">
        <v>136</v>
      </c>
      <c r="C10" s="1" t="s">
        <v>137</v>
      </c>
      <c r="E10" s="5" t="s">
        <v>131</v>
      </c>
      <c r="F10" s="5"/>
      <c r="G10" s="5" t="s">
        <v>138</v>
      </c>
      <c r="H10" s="5"/>
      <c r="I10" s="6">
        <v>5</v>
      </c>
      <c r="J10" s="5"/>
      <c r="K10" s="6">
        <v>104064076313</v>
      </c>
      <c r="L10" s="5"/>
      <c r="M10" s="6">
        <v>1173894749413</v>
      </c>
      <c r="N10" s="5"/>
      <c r="O10" s="6">
        <v>1243621991251</v>
      </c>
      <c r="P10" s="5"/>
      <c r="Q10" s="6">
        <v>34336834475</v>
      </c>
      <c r="R10" s="5"/>
      <c r="S10" s="9">
        <v>1.5237146874319447E-3</v>
      </c>
      <c r="T10" s="5"/>
      <c r="U10" s="5"/>
      <c r="V10" s="5"/>
      <c r="W10" s="5"/>
    </row>
    <row r="11" spans="1:23" ht="24.75" thickBot="1">
      <c r="E11" s="5"/>
      <c r="F11" s="5"/>
      <c r="G11" s="5"/>
      <c r="H11" s="5"/>
      <c r="I11" s="5"/>
      <c r="J11" s="5"/>
      <c r="K11" s="11">
        <f>SUM(K8:K10)</f>
        <v>108600994687</v>
      </c>
      <c r="L11" s="5"/>
      <c r="M11" s="11">
        <f>SUM(M8:M10)</f>
        <v>1391824697908</v>
      </c>
      <c r="N11" s="5"/>
      <c r="O11" s="11">
        <f>SUM(O8:O10)</f>
        <v>1463443519017</v>
      </c>
      <c r="P11" s="5"/>
      <c r="Q11" s="11">
        <f>SUM(Q8:Q10)</f>
        <v>36982173578</v>
      </c>
      <c r="R11" s="5"/>
      <c r="S11" s="12">
        <f>SUM(S8:S10)</f>
        <v>1.641102970484474E-3</v>
      </c>
      <c r="T11" s="5"/>
      <c r="U11" s="5"/>
      <c r="V11" s="5"/>
      <c r="W11" s="5"/>
    </row>
    <row r="12" spans="1:23" ht="24.75" thickTop="1"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0"/>
  <sheetViews>
    <sheetView rightToLeft="1" topLeftCell="A4" workbookViewId="0">
      <selection activeCell="G23" sqref="G23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28515625" style="1" customWidth="1"/>
    <col min="10" max="10" width="1" style="1" customWidth="1"/>
    <col min="11" max="11" width="15.5703125" style="1" customWidth="1"/>
    <col min="12" max="12" width="1" style="1" customWidth="1"/>
    <col min="13" max="13" width="17.5703125" style="1" customWidth="1"/>
    <col min="14" max="14" width="1" style="1" customWidth="1"/>
    <col min="15" max="15" width="18.7109375" style="1" customWidth="1"/>
    <col min="16" max="16" width="1" style="1" customWidth="1"/>
    <col min="17" max="17" width="16.5703125" style="1" customWidth="1"/>
    <col min="18" max="18" width="1" style="1" customWidth="1"/>
    <col min="19" max="19" width="16.85546875" style="1" customWidth="1"/>
    <col min="20" max="20" width="1" style="1" customWidth="1"/>
    <col min="21" max="21" width="9.140625" style="1" customWidth="1"/>
    <col min="22" max="22" width="9.140625" style="1"/>
    <col min="23" max="23" width="12.42578125" style="1" bestFit="1" customWidth="1"/>
    <col min="24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7" t="s">
        <v>140</v>
      </c>
      <c r="B6" s="17" t="s">
        <v>140</v>
      </c>
      <c r="C6" s="17" t="s">
        <v>140</v>
      </c>
      <c r="D6" s="17" t="s">
        <v>140</v>
      </c>
      <c r="E6" s="17" t="s">
        <v>140</v>
      </c>
      <c r="F6" s="17" t="s">
        <v>140</v>
      </c>
      <c r="G6" s="17" t="s">
        <v>140</v>
      </c>
      <c r="I6" s="17" t="s">
        <v>141</v>
      </c>
      <c r="J6" s="17" t="s">
        <v>141</v>
      </c>
      <c r="K6" s="17" t="s">
        <v>141</v>
      </c>
      <c r="L6" s="17" t="s">
        <v>141</v>
      </c>
      <c r="M6" s="17" t="s">
        <v>141</v>
      </c>
      <c r="O6" s="17" t="s">
        <v>142</v>
      </c>
      <c r="P6" s="17" t="s">
        <v>142</v>
      </c>
      <c r="Q6" s="17" t="s">
        <v>142</v>
      </c>
      <c r="R6" s="17" t="s">
        <v>142</v>
      </c>
      <c r="S6" s="17" t="s">
        <v>142</v>
      </c>
    </row>
    <row r="7" spans="1:19" ht="24.75">
      <c r="A7" s="17" t="s">
        <v>143</v>
      </c>
      <c r="C7" s="17" t="s">
        <v>144</v>
      </c>
      <c r="E7" s="17" t="s">
        <v>78</v>
      </c>
      <c r="G7" s="17" t="s">
        <v>79</v>
      </c>
      <c r="I7" s="17" t="s">
        <v>145</v>
      </c>
      <c r="K7" s="17" t="s">
        <v>146</v>
      </c>
      <c r="M7" s="17" t="s">
        <v>147</v>
      </c>
      <c r="O7" s="17" t="s">
        <v>145</v>
      </c>
      <c r="Q7" s="17" t="s">
        <v>146</v>
      </c>
      <c r="S7" s="17" t="s">
        <v>147</v>
      </c>
    </row>
    <row r="8" spans="1:19">
      <c r="A8" s="1" t="s">
        <v>148</v>
      </c>
      <c r="C8" s="5" t="s">
        <v>241</v>
      </c>
      <c r="E8" s="5" t="s">
        <v>150</v>
      </c>
      <c r="F8" s="5"/>
      <c r="G8" s="6">
        <v>18</v>
      </c>
      <c r="H8" s="5"/>
      <c r="I8" s="6">
        <v>0</v>
      </c>
      <c r="J8" s="5"/>
      <c r="K8" s="6">
        <v>0</v>
      </c>
      <c r="L8" s="5"/>
      <c r="M8" s="6">
        <v>0</v>
      </c>
      <c r="N8" s="5"/>
      <c r="O8" s="6">
        <v>2065735459</v>
      </c>
      <c r="P8" s="5"/>
      <c r="Q8" s="6">
        <v>0</v>
      </c>
      <c r="R8" s="5"/>
      <c r="S8" s="6">
        <v>2065735459</v>
      </c>
    </row>
    <row r="9" spans="1:19">
      <c r="A9" s="1" t="s">
        <v>151</v>
      </c>
      <c r="C9" s="5" t="s">
        <v>241</v>
      </c>
      <c r="E9" s="5" t="s">
        <v>152</v>
      </c>
      <c r="F9" s="5"/>
      <c r="G9" s="6">
        <v>18</v>
      </c>
      <c r="H9" s="5"/>
      <c r="I9" s="6">
        <v>0</v>
      </c>
      <c r="J9" s="5"/>
      <c r="K9" s="6">
        <v>0</v>
      </c>
      <c r="L9" s="5"/>
      <c r="M9" s="6">
        <v>0</v>
      </c>
      <c r="N9" s="5"/>
      <c r="O9" s="6">
        <v>16993679170</v>
      </c>
      <c r="P9" s="5"/>
      <c r="Q9" s="6">
        <v>0</v>
      </c>
      <c r="R9" s="5"/>
      <c r="S9" s="6">
        <v>16993679170</v>
      </c>
    </row>
    <row r="10" spans="1:19">
      <c r="A10" s="1" t="s">
        <v>105</v>
      </c>
      <c r="C10" s="5" t="s">
        <v>241</v>
      </c>
      <c r="E10" s="5" t="s">
        <v>107</v>
      </c>
      <c r="F10" s="5"/>
      <c r="G10" s="6">
        <v>15</v>
      </c>
      <c r="H10" s="5"/>
      <c r="I10" s="6">
        <v>504994803</v>
      </c>
      <c r="J10" s="5"/>
      <c r="K10" s="6">
        <v>0</v>
      </c>
      <c r="L10" s="5"/>
      <c r="M10" s="6">
        <v>504994803</v>
      </c>
      <c r="N10" s="5"/>
      <c r="O10" s="6">
        <v>1776580873</v>
      </c>
      <c r="P10" s="5"/>
      <c r="Q10" s="6">
        <v>0</v>
      </c>
      <c r="R10" s="5"/>
      <c r="S10" s="6">
        <v>1776580873</v>
      </c>
    </row>
    <row r="11" spans="1:19">
      <c r="A11" s="1" t="s">
        <v>108</v>
      </c>
      <c r="C11" s="5" t="s">
        <v>241</v>
      </c>
      <c r="E11" s="5" t="s">
        <v>110</v>
      </c>
      <c r="F11" s="5"/>
      <c r="G11" s="6">
        <v>16</v>
      </c>
      <c r="H11" s="5"/>
      <c r="I11" s="6">
        <v>354893148</v>
      </c>
      <c r="J11" s="5"/>
      <c r="K11" s="6">
        <v>0</v>
      </c>
      <c r="L11" s="5"/>
      <c r="M11" s="6">
        <v>354893148</v>
      </c>
      <c r="N11" s="5"/>
      <c r="O11" s="6">
        <v>24491605658</v>
      </c>
      <c r="P11" s="5"/>
      <c r="Q11" s="6">
        <v>0</v>
      </c>
      <c r="R11" s="5"/>
      <c r="S11" s="6">
        <v>24491605658</v>
      </c>
    </row>
    <row r="12" spans="1:19">
      <c r="A12" s="1" t="s">
        <v>153</v>
      </c>
      <c r="C12" s="5" t="s">
        <v>241</v>
      </c>
      <c r="E12" s="5" t="s">
        <v>154</v>
      </c>
      <c r="F12" s="5"/>
      <c r="G12" s="6">
        <v>18</v>
      </c>
      <c r="H12" s="5"/>
      <c r="I12" s="6">
        <v>0</v>
      </c>
      <c r="J12" s="5"/>
      <c r="K12" s="6">
        <v>0</v>
      </c>
      <c r="L12" s="5"/>
      <c r="M12" s="6">
        <v>0</v>
      </c>
      <c r="N12" s="5"/>
      <c r="O12" s="6">
        <v>3665357534</v>
      </c>
      <c r="P12" s="5"/>
      <c r="Q12" s="6">
        <v>0</v>
      </c>
      <c r="R12" s="5"/>
      <c r="S12" s="6">
        <v>3665357534</v>
      </c>
    </row>
    <row r="13" spans="1:19">
      <c r="A13" s="1" t="s">
        <v>129</v>
      </c>
      <c r="C13" s="6">
        <v>1</v>
      </c>
      <c r="E13" s="5" t="s">
        <v>241</v>
      </c>
      <c r="F13" s="5"/>
      <c r="G13" s="6">
        <v>5</v>
      </c>
      <c r="H13" s="5"/>
      <c r="I13" s="6">
        <v>71880030</v>
      </c>
      <c r="J13" s="5"/>
      <c r="K13" s="6">
        <v>0</v>
      </c>
      <c r="L13" s="5"/>
      <c r="M13" s="6">
        <v>71880030</v>
      </c>
      <c r="N13" s="5"/>
      <c r="O13" s="6">
        <v>603015976</v>
      </c>
      <c r="P13" s="5"/>
      <c r="Q13" s="6">
        <v>0</v>
      </c>
      <c r="R13" s="5"/>
      <c r="S13" s="6">
        <v>603015976</v>
      </c>
    </row>
    <row r="14" spans="1:19">
      <c r="A14" s="1" t="s">
        <v>133</v>
      </c>
      <c r="C14" s="6">
        <v>17</v>
      </c>
      <c r="E14" s="5" t="s">
        <v>241</v>
      </c>
      <c r="F14" s="5"/>
      <c r="G14" s="6">
        <v>5</v>
      </c>
      <c r="H14" s="5"/>
      <c r="I14" s="6">
        <v>21045554</v>
      </c>
      <c r="J14" s="5"/>
      <c r="K14" s="6">
        <v>0</v>
      </c>
      <c r="L14" s="5"/>
      <c r="M14" s="6">
        <v>21045554</v>
      </c>
      <c r="N14" s="5"/>
      <c r="O14" s="6">
        <v>1284726000</v>
      </c>
      <c r="P14" s="5"/>
      <c r="Q14" s="6">
        <v>0</v>
      </c>
      <c r="R14" s="5"/>
      <c r="S14" s="6">
        <v>1284726000</v>
      </c>
    </row>
    <row r="15" spans="1:19">
      <c r="A15" s="1" t="s">
        <v>136</v>
      </c>
      <c r="C15" s="6">
        <v>1</v>
      </c>
      <c r="E15" s="5" t="s">
        <v>241</v>
      </c>
      <c r="F15" s="5"/>
      <c r="G15" s="6">
        <v>5</v>
      </c>
      <c r="H15" s="5"/>
      <c r="I15" s="6">
        <v>7018127</v>
      </c>
      <c r="J15" s="5"/>
      <c r="K15" s="6">
        <v>0</v>
      </c>
      <c r="L15" s="5"/>
      <c r="M15" s="6">
        <v>7018127</v>
      </c>
      <c r="N15" s="5"/>
      <c r="O15" s="6">
        <v>1667996369</v>
      </c>
      <c r="P15" s="5"/>
      <c r="Q15" s="6">
        <v>0</v>
      </c>
      <c r="R15" s="5"/>
      <c r="S15" s="6">
        <v>1667996369</v>
      </c>
    </row>
    <row r="16" spans="1:19" ht="24.75" thickBot="1">
      <c r="C16" s="5"/>
      <c r="E16" s="5"/>
      <c r="F16" s="5"/>
      <c r="G16" s="5"/>
      <c r="H16" s="5"/>
      <c r="I16" s="11">
        <f>SUM(I8:I15)</f>
        <v>959831662</v>
      </c>
      <c r="J16" s="5"/>
      <c r="K16" s="11">
        <f>SUM(K8:K15)</f>
        <v>0</v>
      </c>
      <c r="L16" s="5"/>
      <c r="M16" s="11">
        <f>SUM(M8:M15)</f>
        <v>959831662</v>
      </c>
      <c r="N16" s="5"/>
      <c r="O16" s="11">
        <f>SUM(O8:O15)</f>
        <v>52548697039</v>
      </c>
      <c r="P16" s="5"/>
      <c r="Q16" s="11">
        <f>SUM(Q8:Q15)</f>
        <v>0</v>
      </c>
      <c r="R16" s="5"/>
      <c r="S16" s="11">
        <f>SUM(S8:S15)</f>
        <v>52548697039</v>
      </c>
    </row>
    <row r="17" spans="3:19" ht="24.75" thickTop="1">
      <c r="C17" s="5"/>
      <c r="M17" s="3"/>
      <c r="N17" s="3"/>
      <c r="O17" s="3"/>
      <c r="P17" s="3"/>
      <c r="Q17" s="3"/>
      <c r="R17" s="3"/>
      <c r="S17" s="3"/>
    </row>
    <row r="20" spans="3:19">
      <c r="M20" s="3"/>
      <c r="N20" s="3"/>
      <c r="O20" s="3"/>
      <c r="P20" s="3"/>
      <c r="Q20" s="3"/>
      <c r="R20" s="3"/>
      <c r="S20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orientation="portrait" r:id="rId1"/>
  <ignoredErrors>
    <ignoredError sqref="M21:S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4"/>
  <sheetViews>
    <sheetView rightToLeft="1" workbookViewId="0">
      <selection activeCell="C17" sqref="C17"/>
    </sheetView>
  </sheetViews>
  <sheetFormatPr defaultRowHeight="24"/>
  <cols>
    <col min="1" max="1" width="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6" t="s">
        <v>0</v>
      </c>
      <c r="B2" s="16"/>
      <c r="C2" s="16"/>
      <c r="D2" s="16"/>
      <c r="E2" s="16"/>
      <c r="F2" s="16"/>
      <c r="G2" s="16"/>
    </row>
    <row r="3" spans="1:7" ht="24.75">
      <c r="A3" s="16" t="s">
        <v>139</v>
      </c>
      <c r="B3" s="16"/>
      <c r="C3" s="16"/>
      <c r="D3" s="16"/>
      <c r="E3" s="16"/>
      <c r="F3" s="16"/>
      <c r="G3" s="16"/>
    </row>
    <row r="4" spans="1:7" ht="24.75">
      <c r="A4" s="16" t="s">
        <v>2</v>
      </c>
      <c r="B4" s="16"/>
      <c r="C4" s="16"/>
      <c r="D4" s="16"/>
      <c r="E4" s="16"/>
      <c r="F4" s="16"/>
      <c r="G4" s="16"/>
    </row>
    <row r="6" spans="1:7" ht="24.75">
      <c r="A6" s="17" t="s">
        <v>143</v>
      </c>
      <c r="C6" s="17" t="s">
        <v>126</v>
      </c>
      <c r="E6" s="17" t="s">
        <v>228</v>
      </c>
      <c r="G6" s="17" t="s">
        <v>13</v>
      </c>
    </row>
    <row r="7" spans="1:7">
      <c r="A7" s="1" t="s">
        <v>237</v>
      </c>
      <c r="C7" s="7">
        <v>-1532935579996</v>
      </c>
      <c r="E7" s="14">
        <f>C7/$C$11</f>
        <v>1.0205342293631101</v>
      </c>
      <c r="G7" s="9">
        <v>-6.8024804667832797E-2</v>
      </c>
    </row>
    <row r="8" spans="1:7">
      <c r="A8" s="1" t="s">
        <v>238</v>
      </c>
      <c r="C8" s="7">
        <v>30744339421</v>
      </c>
      <c r="E8" s="14">
        <f t="shared" ref="E8:E10" si="0">C8/$C$11</f>
        <v>-2.0467690324188308E-2</v>
      </c>
      <c r="G8" s="9">
        <v>1.3642958721150947E-3</v>
      </c>
    </row>
    <row r="9" spans="1:7">
      <c r="A9" s="1" t="s">
        <v>239</v>
      </c>
      <c r="C9" s="7">
        <v>99943711</v>
      </c>
      <c r="E9" s="14">
        <f t="shared" si="0"/>
        <v>-6.6536375967828038E-5</v>
      </c>
      <c r="G9" s="9">
        <v>4.4350535713485747E-6</v>
      </c>
    </row>
    <row r="10" spans="1:7">
      <c r="A10" s="1" t="s">
        <v>235</v>
      </c>
      <c r="C10" s="7">
        <v>4000</v>
      </c>
      <c r="E10" s="14">
        <f t="shared" si="0"/>
        <v>-2.6629539888839245E-9</v>
      </c>
      <c r="G10" s="9">
        <v>1.7750205698680029E-10</v>
      </c>
    </row>
    <row r="11" spans="1:7" ht="24.75" thickBot="1">
      <c r="C11" s="8">
        <f>SUM(C7:C10)</f>
        <v>-1502091292864</v>
      </c>
      <c r="E11" s="15">
        <f>SUM(E7:E10)</f>
        <v>1</v>
      </c>
      <c r="G11" s="12">
        <f>SUM(G7:G10)</f>
        <v>-6.66560735646443E-2</v>
      </c>
    </row>
    <row r="12" spans="1:7" ht="24.75" thickTop="1">
      <c r="C12" s="7"/>
    </row>
    <row r="13" spans="1:7">
      <c r="C13" s="7"/>
    </row>
    <row r="14" spans="1:7">
      <c r="C14" s="1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1"/>
  <sheetViews>
    <sheetView rightToLeft="1" workbookViewId="0">
      <selection activeCell="G62" sqref="G62"/>
    </sheetView>
  </sheetViews>
  <sheetFormatPr defaultRowHeight="24"/>
  <cols>
    <col min="1" max="1" width="32.1406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24.75">
      <c r="A3" s="16" t="s">
        <v>139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24.75">
      <c r="A6" s="16" t="s">
        <v>3</v>
      </c>
      <c r="C6" s="17" t="s">
        <v>155</v>
      </c>
      <c r="D6" s="17" t="s">
        <v>155</v>
      </c>
      <c r="E6" s="17" t="s">
        <v>155</v>
      </c>
      <c r="F6" s="17" t="s">
        <v>155</v>
      </c>
      <c r="G6" s="17" t="s">
        <v>155</v>
      </c>
      <c r="I6" s="17" t="s">
        <v>141</v>
      </c>
      <c r="J6" s="17" t="s">
        <v>141</v>
      </c>
      <c r="K6" s="17" t="s">
        <v>141</v>
      </c>
      <c r="L6" s="17" t="s">
        <v>141</v>
      </c>
      <c r="M6" s="17" t="s">
        <v>141</v>
      </c>
      <c r="O6" s="17" t="s">
        <v>142</v>
      </c>
      <c r="P6" s="17" t="s">
        <v>142</v>
      </c>
      <c r="Q6" s="17" t="s">
        <v>142</v>
      </c>
      <c r="R6" s="17" t="s">
        <v>142</v>
      </c>
      <c r="S6" s="17" t="s">
        <v>142</v>
      </c>
    </row>
    <row r="7" spans="1:19" ht="24.75">
      <c r="A7" s="17" t="s">
        <v>3</v>
      </c>
      <c r="C7" s="17" t="s">
        <v>156</v>
      </c>
      <c r="E7" s="17" t="s">
        <v>157</v>
      </c>
      <c r="G7" s="17" t="s">
        <v>158</v>
      </c>
      <c r="I7" s="17" t="s">
        <v>159</v>
      </c>
      <c r="K7" s="17" t="s">
        <v>146</v>
      </c>
      <c r="M7" s="17" t="s">
        <v>160</v>
      </c>
      <c r="O7" s="17" t="s">
        <v>159</v>
      </c>
      <c r="Q7" s="17" t="s">
        <v>146</v>
      </c>
      <c r="S7" s="17" t="s">
        <v>160</v>
      </c>
    </row>
    <row r="8" spans="1:19">
      <c r="A8" s="1" t="s">
        <v>65</v>
      </c>
      <c r="C8" s="5" t="s">
        <v>161</v>
      </c>
      <c r="D8" s="5"/>
      <c r="E8" s="6">
        <v>12360000</v>
      </c>
      <c r="F8" s="5"/>
      <c r="G8" s="6">
        <v>3050</v>
      </c>
      <c r="H8" s="5"/>
      <c r="I8" s="6">
        <v>37698000000</v>
      </c>
      <c r="J8" s="5"/>
      <c r="K8" s="6">
        <v>559619433</v>
      </c>
      <c r="L8" s="5"/>
      <c r="M8" s="6">
        <v>37138380567</v>
      </c>
      <c r="N8" s="5"/>
      <c r="O8" s="6">
        <v>37698000000</v>
      </c>
      <c r="P8" s="5"/>
      <c r="Q8" s="6">
        <v>559619433</v>
      </c>
      <c r="R8" s="5"/>
      <c r="S8" s="6">
        <v>37138380567</v>
      </c>
    </row>
    <row r="9" spans="1:19">
      <c r="A9" s="1" t="s">
        <v>61</v>
      </c>
      <c r="C9" s="5" t="s">
        <v>162</v>
      </c>
      <c r="D9" s="5"/>
      <c r="E9" s="6">
        <v>71977192</v>
      </c>
      <c r="F9" s="5"/>
      <c r="G9" s="6">
        <v>565</v>
      </c>
      <c r="H9" s="5"/>
      <c r="I9" s="6">
        <v>0</v>
      </c>
      <c r="J9" s="5"/>
      <c r="K9" s="6">
        <v>0</v>
      </c>
      <c r="L9" s="5"/>
      <c r="M9" s="6">
        <v>0</v>
      </c>
      <c r="N9" s="5"/>
      <c r="O9" s="6">
        <v>40667113480</v>
      </c>
      <c r="P9" s="5"/>
      <c r="Q9" s="6">
        <v>2410679407</v>
      </c>
      <c r="R9" s="5"/>
      <c r="S9" s="6">
        <v>38256434073</v>
      </c>
    </row>
    <row r="10" spans="1:19">
      <c r="A10" s="1" t="s">
        <v>36</v>
      </c>
      <c r="C10" s="5" t="s">
        <v>163</v>
      </c>
      <c r="D10" s="5"/>
      <c r="E10" s="6">
        <v>243093377</v>
      </c>
      <c r="F10" s="5"/>
      <c r="G10" s="6">
        <v>800</v>
      </c>
      <c r="H10" s="5"/>
      <c r="I10" s="6">
        <v>0</v>
      </c>
      <c r="J10" s="5"/>
      <c r="K10" s="6">
        <v>0</v>
      </c>
      <c r="L10" s="5"/>
      <c r="M10" s="6">
        <v>0</v>
      </c>
      <c r="N10" s="5"/>
      <c r="O10" s="6">
        <v>194474701600</v>
      </c>
      <c r="P10" s="5"/>
      <c r="Q10" s="6">
        <v>0</v>
      </c>
      <c r="R10" s="5"/>
      <c r="S10" s="6">
        <v>194474701600</v>
      </c>
    </row>
    <row r="11" spans="1:19">
      <c r="A11" s="1" t="s">
        <v>35</v>
      </c>
      <c r="C11" s="5" t="s">
        <v>164</v>
      </c>
      <c r="D11" s="5"/>
      <c r="E11" s="6">
        <v>61944503</v>
      </c>
      <c r="F11" s="5"/>
      <c r="G11" s="6">
        <v>180</v>
      </c>
      <c r="H11" s="5"/>
      <c r="I11" s="6">
        <v>11150010540</v>
      </c>
      <c r="J11" s="5"/>
      <c r="K11" s="6">
        <v>1579748701</v>
      </c>
      <c r="L11" s="5"/>
      <c r="M11" s="6">
        <v>9570261839</v>
      </c>
      <c r="N11" s="5"/>
      <c r="O11" s="6">
        <v>11150010540</v>
      </c>
      <c r="P11" s="5"/>
      <c r="Q11" s="6">
        <v>1579748701</v>
      </c>
      <c r="R11" s="5"/>
      <c r="S11" s="6">
        <v>9570261839</v>
      </c>
    </row>
    <row r="12" spans="1:19">
      <c r="A12" s="1" t="s">
        <v>55</v>
      </c>
      <c r="C12" s="5" t="s">
        <v>165</v>
      </c>
      <c r="D12" s="5"/>
      <c r="E12" s="6">
        <v>10000000</v>
      </c>
      <c r="F12" s="5"/>
      <c r="G12" s="6">
        <v>350</v>
      </c>
      <c r="H12" s="5"/>
      <c r="I12" s="6">
        <v>0</v>
      </c>
      <c r="J12" s="5"/>
      <c r="K12" s="6">
        <v>0</v>
      </c>
      <c r="L12" s="5"/>
      <c r="M12" s="6">
        <v>0</v>
      </c>
      <c r="N12" s="5"/>
      <c r="O12" s="6">
        <v>3500000000</v>
      </c>
      <c r="P12" s="5"/>
      <c r="Q12" s="6">
        <v>0</v>
      </c>
      <c r="R12" s="5"/>
      <c r="S12" s="6">
        <v>3500000000</v>
      </c>
    </row>
    <row r="13" spans="1:19">
      <c r="A13" s="1" t="s">
        <v>37</v>
      </c>
      <c r="C13" s="5" t="s">
        <v>6</v>
      </c>
      <c r="D13" s="5"/>
      <c r="E13" s="6">
        <v>35273977</v>
      </c>
      <c r="F13" s="5"/>
      <c r="G13" s="6">
        <v>2350</v>
      </c>
      <c r="H13" s="5"/>
      <c r="I13" s="6">
        <v>82893845950</v>
      </c>
      <c r="J13" s="5"/>
      <c r="K13" s="6">
        <v>11744513153</v>
      </c>
      <c r="L13" s="5"/>
      <c r="M13" s="6">
        <v>71149332797</v>
      </c>
      <c r="N13" s="5"/>
      <c r="O13" s="6">
        <v>82893845950</v>
      </c>
      <c r="P13" s="5"/>
      <c r="Q13" s="6">
        <v>11744513153</v>
      </c>
      <c r="R13" s="5"/>
      <c r="S13" s="6">
        <v>71149332797</v>
      </c>
    </row>
    <row r="14" spans="1:19">
      <c r="A14" s="1" t="s">
        <v>38</v>
      </c>
      <c r="C14" s="5" t="s">
        <v>166</v>
      </c>
      <c r="D14" s="5"/>
      <c r="E14" s="6">
        <v>66410148</v>
      </c>
      <c r="F14" s="5"/>
      <c r="G14" s="6">
        <v>2350</v>
      </c>
      <c r="H14" s="5"/>
      <c r="I14" s="6">
        <v>0</v>
      </c>
      <c r="J14" s="5"/>
      <c r="K14" s="6">
        <v>0</v>
      </c>
      <c r="L14" s="5"/>
      <c r="M14" s="6">
        <v>0</v>
      </c>
      <c r="N14" s="5"/>
      <c r="O14" s="6">
        <v>156063847800</v>
      </c>
      <c r="P14" s="5"/>
      <c r="Q14" s="6">
        <v>0</v>
      </c>
      <c r="R14" s="5"/>
      <c r="S14" s="6">
        <v>156063847800</v>
      </c>
    </row>
    <row r="15" spans="1:19">
      <c r="A15" s="1" t="s">
        <v>52</v>
      </c>
      <c r="C15" s="5" t="s">
        <v>167</v>
      </c>
      <c r="D15" s="5"/>
      <c r="E15" s="6">
        <v>11465714</v>
      </c>
      <c r="F15" s="5"/>
      <c r="G15" s="6">
        <v>1750</v>
      </c>
      <c r="H15" s="5"/>
      <c r="I15" s="6">
        <v>0</v>
      </c>
      <c r="J15" s="5"/>
      <c r="K15" s="6">
        <v>0</v>
      </c>
      <c r="L15" s="5"/>
      <c r="M15" s="6">
        <v>0</v>
      </c>
      <c r="N15" s="5"/>
      <c r="O15" s="6">
        <v>20064999500</v>
      </c>
      <c r="P15" s="5"/>
      <c r="Q15" s="6">
        <v>0</v>
      </c>
      <c r="R15" s="5"/>
      <c r="S15" s="6">
        <v>20064999500</v>
      </c>
    </row>
    <row r="16" spans="1:19">
      <c r="A16" s="1" t="s">
        <v>24</v>
      </c>
      <c r="C16" s="5" t="s">
        <v>168</v>
      </c>
      <c r="D16" s="5"/>
      <c r="E16" s="6">
        <v>37435419</v>
      </c>
      <c r="F16" s="5"/>
      <c r="G16" s="6">
        <v>360</v>
      </c>
      <c r="H16" s="5"/>
      <c r="I16" s="6">
        <v>13476750840</v>
      </c>
      <c r="J16" s="5"/>
      <c r="K16" s="6">
        <v>1847876002</v>
      </c>
      <c r="L16" s="5"/>
      <c r="M16" s="6">
        <v>11628874838</v>
      </c>
      <c r="N16" s="5"/>
      <c r="O16" s="6">
        <v>13476750840</v>
      </c>
      <c r="P16" s="5"/>
      <c r="Q16" s="6">
        <v>1847876002</v>
      </c>
      <c r="R16" s="5"/>
      <c r="S16" s="6">
        <v>11628874838</v>
      </c>
    </row>
    <row r="17" spans="1:19">
      <c r="A17" s="1" t="s">
        <v>56</v>
      </c>
      <c r="C17" s="5" t="s">
        <v>169</v>
      </c>
      <c r="D17" s="5"/>
      <c r="E17" s="6">
        <v>29800000</v>
      </c>
      <c r="F17" s="5"/>
      <c r="G17" s="6">
        <v>40</v>
      </c>
      <c r="H17" s="5"/>
      <c r="I17" s="6">
        <v>1192000000</v>
      </c>
      <c r="J17" s="5"/>
      <c r="K17" s="6">
        <v>40232958</v>
      </c>
      <c r="L17" s="5"/>
      <c r="M17" s="6">
        <v>1151767042</v>
      </c>
      <c r="N17" s="5"/>
      <c r="O17" s="6">
        <v>1192000000</v>
      </c>
      <c r="P17" s="5"/>
      <c r="Q17" s="6">
        <v>40232958</v>
      </c>
      <c r="R17" s="5"/>
      <c r="S17" s="6">
        <v>1151767042</v>
      </c>
    </row>
    <row r="18" spans="1:19">
      <c r="A18" s="1" t="s">
        <v>26</v>
      </c>
      <c r="C18" s="5" t="s">
        <v>170</v>
      </c>
      <c r="D18" s="5"/>
      <c r="E18" s="6">
        <v>63178463</v>
      </c>
      <c r="F18" s="5"/>
      <c r="G18" s="6">
        <v>400</v>
      </c>
      <c r="H18" s="5"/>
      <c r="I18" s="6">
        <v>25271385200</v>
      </c>
      <c r="J18" s="5"/>
      <c r="K18" s="6">
        <v>1498046030</v>
      </c>
      <c r="L18" s="5"/>
      <c r="M18" s="6">
        <v>23773339170</v>
      </c>
      <c r="N18" s="5"/>
      <c r="O18" s="6">
        <v>25271385200</v>
      </c>
      <c r="P18" s="5"/>
      <c r="Q18" s="6">
        <v>1498046030</v>
      </c>
      <c r="R18" s="5"/>
      <c r="S18" s="6">
        <v>23773339170</v>
      </c>
    </row>
    <row r="19" spans="1:19">
      <c r="A19" s="1" t="s">
        <v>58</v>
      </c>
      <c r="C19" s="5" t="s">
        <v>171</v>
      </c>
      <c r="D19" s="5"/>
      <c r="E19" s="6">
        <v>28325252</v>
      </c>
      <c r="F19" s="5"/>
      <c r="G19" s="6">
        <v>600</v>
      </c>
      <c r="H19" s="5"/>
      <c r="I19" s="6">
        <v>0</v>
      </c>
      <c r="J19" s="5"/>
      <c r="K19" s="6">
        <v>0</v>
      </c>
      <c r="L19" s="5"/>
      <c r="M19" s="6">
        <v>0</v>
      </c>
      <c r="N19" s="5"/>
      <c r="O19" s="6">
        <v>16995151200</v>
      </c>
      <c r="P19" s="5"/>
      <c r="Q19" s="6">
        <v>1250912144</v>
      </c>
      <c r="R19" s="5"/>
      <c r="S19" s="6">
        <v>15744239056</v>
      </c>
    </row>
    <row r="20" spans="1:19">
      <c r="A20" s="1" t="s">
        <v>23</v>
      </c>
      <c r="C20" s="5" t="s">
        <v>170</v>
      </c>
      <c r="D20" s="5"/>
      <c r="E20" s="6">
        <v>9437123</v>
      </c>
      <c r="F20" s="5"/>
      <c r="G20" s="6">
        <v>4500</v>
      </c>
      <c r="H20" s="5"/>
      <c r="I20" s="6">
        <v>42467053500</v>
      </c>
      <c r="J20" s="5"/>
      <c r="K20" s="6">
        <v>5757818385</v>
      </c>
      <c r="L20" s="5"/>
      <c r="M20" s="6">
        <v>36709235115</v>
      </c>
      <c r="N20" s="5"/>
      <c r="O20" s="6">
        <v>42467053500</v>
      </c>
      <c r="P20" s="5"/>
      <c r="Q20" s="6">
        <v>5757818385</v>
      </c>
      <c r="R20" s="5"/>
      <c r="S20" s="6">
        <v>36709235115</v>
      </c>
    </row>
    <row r="21" spans="1:19">
      <c r="A21" s="1" t="s">
        <v>18</v>
      </c>
      <c r="C21" s="5" t="s">
        <v>172</v>
      </c>
      <c r="D21" s="5"/>
      <c r="E21" s="6">
        <v>17225390</v>
      </c>
      <c r="F21" s="5"/>
      <c r="G21" s="6">
        <v>7569</v>
      </c>
      <c r="H21" s="5"/>
      <c r="I21" s="6">
        <v>130378976910</v>
      </c>
      <c r="J21" s="5"/>
      <c r="K21" s="6">
        <v>16531305685</v>
      </c>
      <c r="L21" s="5"/>
      <c r="M21" s="6">
        <v>113847671225</v>
      </c>
      <c r="N21" s="5"/>
      <c r="O21" s="6">
        <v>130378976910</v>
      </c>
      <c r="P21" s="5"/>
      <c r="Q21" s="6">
        <v>16531305685</v>
      </c>
      <c r="R21" s="5"/>
      <c r="S21" s="6">
        <v>113847671225</v>
      </c>
    </row>
    <row r="22" spans="1:19">
      <c r="A22" s="1" t="s">
        <v>44</v>
      </c>
      <c r="C22" s="5" t="s">
        <v>173</v>
      </c>
      <c r="D22" s="5"/>
      <c r="E22" s="6">
        <v>31547503</v>
      </c>
      <c r="F22" s="5"/>
      <c r="G22" s="6">
        <v>1590</v>
      </c>
      <c r="H22" s="5"/>
      <c r="I22" s="6">
        <v>0</v>
      </c>
      <c r="J22" s="5"/>
      <c r="K22" s="6">
        <v>0</v>
      </c>
      <c r="L22" s="5"/>
      <c r="M22" s="6">
        <v>0</v>
      </c>
      <c r="N22" s="5"/>
      <c r="O22" s="6">
        <v>50160529770</v>
      </c>
      <c r="P22" s="5"/>
      <c r="Q22" s="6">
        <v>0</v>
      </c>
      <c r="R22" s="5"/>
      <c r="S22" s="6">
        <v>50160529770</v>
      </c>
    </row>
    <row r="23" spans="1:19">
      <c r="A23" s="1" t="s">
        <v>174</v>
      </c>
      <c r="C23" s="5" t="s">
        <v>175</v>
      </c>
      <c r="D23" s="5"/>
      <c r="E23" s="6">
        <v>3709796</v>
      </c>
      <c r="F23" s="5"/>
      <c r="G23" s="6">
        <v>1800</v>
      </c>
      <c r="H23" s="5"/>
      <c r="I23" s="6">
        <v>0</v>
      </c>
      <c r="J23" s="5"/>
      <c r="K23" s="6">
        <v>0</v>
      </c>
      <c r="L23" s="5"/>
      <c r="M23" s="6">
        <v>0</v>
      </c>
      <c r="N23" s="5"/>
      <c r="O23" s="6">
        <v>6677632800</v>
      </c>
      <c r="P23" s="5"/>
      <c r="Q23" s="6">
        <v>216834995</v>
      </c>
      <c r="R23" s="5"/>
      <c r="S23" s="6">
        <v>6460797805</v>
      </c>
    </row>
    <row r="24" spans="1:19">
      <c r="A24" s="1" t="s">
        <v>45</v>
      </c>
      <c r="C24" s="5" t="s">
        <v>176</v>
      </c>
      <c r="D24" s="5"/>
      <c r="E24" s="6">
        <v>3927689</v>
      </c>
      <c r="F24" s="5"/>
      <c r="G24" s="6">
        <v>2000</v>
      </c>
      <c r="H24" s="5"/>
      <c r="I24" s="6">
        <v>0</v>
      </c>
      <c r="J24" s="5"/>
      <c r="K24" s="6">
        <v>0</v>
      </c>
      <c r="L24" s="5"/>
      <c r="M24" s="6">
        <v>0</v>
      </c>
      <c r="N24" s="5"/>
      <c r="O24" s="6">
        <v>7855378000</v>
      </c>
      <c r="P24" s="5"/>
      <c r="Q24" s="6">
        <v>0</v>
      </c>
      <c r="R24" s="5"/>
      <c r="S24" s="6">
        <v>7855378000</v>
      </c>
    </row>
    <row r="25" spans="1:19">
      <c r="A25" s="1" t="s">
        <v>66</v>
      </c>
      <c r="C25" s="5" t="s">
        <v>177</v>
      </c>
      <c r="D25" s="5"/>
      <c r="E25" s="6">
        <v>5523585</v>
      </c>
      <c r="F25" s="5"/>
      <c r="G25" s="6">
        <v>78</v>
      </c>
      <c r="H25" s="5"/>
      <c r="I25" s="6">
        <v>430839630</v>
      </c>
      <c r="J25" s="5"/>
      <c r="K25" s="6">
        <v>33225306</v>
      </c>
      <c r="L25" s="5"/>
      <c r="M25" s="6">
        <v>397614324</v>
      </c>
      <c r="N25" s="5"/>
      <c r="O25" s="6">
        <v>430839630</v>
      </c>
      <c r="P25" s="5"/>
      <c r="Q25" s="6">
        <v>33225306</v>
      </c>
      <c r="R25" s="5"/>
      <c r="S25" s="6">
        <v>397614324</v>
      </c>
    </row>
    <row r="26" spans="1:19">
      <c r="A26" s="1" t="s">
        <v>42</v>
      </c>
      <c r="C26" s="5" t="s">
        <v>178</v>
      </c>
      <c r="D26" s="5"/>
      <c r="E26" s="6">
        <v>2845381</v>
      </c>
      <c r="F26" s="5"/>
      <c r="G26" s="6">
        <v>4200</v>
      </c>
      <c r="H26" s="5"/>
      <c r="I26" s="6">
        <v>11950600200</v>
      </c>
      <c r="J26" s="5"/>
      <c r="K26" s="6">
        <v>672076417</v>
      </c>
      <c r="L26" s="5"/>
      <c r="M26" s="6">
        <v>11278523783</v>
      </c>
      <c r="N26" s="5"/>
      <c r="O26" s="6">
        <v>11950600200</v>
      </c>
      <c r="P26" s="5"/>
      <c r="Q26" s="6">
        <v>672076417</v>
      </c>
      <c r="R26" s="5"/>
      <c r="S26" s="6">
        <v>11278523783</v>
      </c>
    </row>
    <row r="27" spans="1:19">
      <c r="A27" s="1" t="s">
        <v>20</v>
      </c>
      <c r="C27" s="5" t="s">
        <v>169</v>
      </c>
      <c r="D27" s="5"/>
      <c r="E27" s="6">
        <v>44026257</v>
      </c>
      <c r="F27" s="5"/>
      <c r="G27" s="6">
        <v>2270</v>
      </c>
      <c r="H27" s="5"/>
      <c r="I27" s="6">
        <v>99939603390</v>
      </c>
      <c r="J27" s="5"/>
      <c r="K27" s="6">
        <v>13906690094</v>
      </c>
      <c r="L27" s="5"/>
      <c r="M27" s="6">
        <v>86032913296</v>
      </c>
      <c r="N27" s="5"/>
      <c r="O27" s="6">
        <v>99939603390</v>
      </c>
      <c r="P27" s="5"/>
      <c r="Q27" s="6">
        <v>13906690094</v>
      </c>
      <c r="R27" s="5"/>
      <c r="S27" s="6">
        <v>86032913296</v>
      </c>
    </row>
    <row r="28" spans="1:19">
      <c r="A28" s="1" t="s">
        <v>54</v>
      </c>
      <c r="C28" s="5" t="s">
        <v>164</v>
      </c>
      <c r="D28" s="5"/>
      <c r="E28" s="6">
        <v>289888025</v>
      </c>
      <c r="F28" s="5"/>
      <c r="G28" s="6">
        <v>500</v>
      </c>
      <c r="H28" s="5"/>
      <c r="I28" s="6">
        <v>144944012500</v>
      </c>
      <c r="J28" s="5"/>
      <c r="K28" s="6">
        <v>4892220144</v>
      </c>
      <c r="L28" s="5"/>
      <c r="M28" s="6">
        <v>140051792356</v>
      </c>
      <c r="N28" s="5"/>
      <c r="O28" s="6">
        <v>144944012500</v>
      </c>
      <c r="P28" s="5"/>
      <c r="Q28" s="6">
        <v>4892220144</v>
      </c>
      <c r="R28" s="5"/>
      <c r="S28" s="6">
        <v>140051792356</v>
      </c>
    </row>
    <row r="29" spans="1:19">
      <c r="A29" s="1" t="s">
        <v>51</v>
      </c>
      <c r="C29" s="5" t="s">
        <v>179</v>
      </c>
      <c r="D29" s="5"/>
      <c r="E29" s="6">
        <v>3074557</v>
      </c>
      <c r="F29" s="5"/>
      <c r="G29" s="6">
        <v>6200</v>
      </c>
      <c r="H29" s="5"/>
      <c r="I29" s="6">
        <v>19062253400</v>
      </c>
      <c r="J29" s="5"/>
      <c r="K29" s="6">
        <v>2446796705</v>
      </c>
      <c r="L29" s="5"/>
      <c r="M29" s="6">
        <v>16615456695</v>
      </c>
      <c r="N29" s="5"/>
      <c r="O29" s="6">
        <v>19062253400</v>
      </c>
      <c r="P29" s="5"/>
      <c r="Q29" s="6">
        <v>2446796705</v>
      </c>
      <c r="R29" s="5"/>
      <c r="S29" s="6">
        <v>16615456695</v>
      </c>
    </row>
    <row r="30" spans="1:19">
      <c r="A30" s="1" t="s">
        <v>17</v>
      </c>
      <c r="C30" s="5" t="s">
        <v>4</v>
      </c>
      <c r="D30" s="5"/>
      <c r="E30" s="6">
        <v>213866985</v>
      </c>
      <c r="F30" s="5"/>
      <c r="G30" s="6">
        <v>130</v>
      </c>
      <c r="H30" s="5"/>
      <c r="I30" s="6">
        <v>27802708050</v>
      </c>
      <c r="J30" s="5"/>
      <c r="K30" s="6">
        <v>0</v>
      </c>
      <c r="L30" s="5"/>
      <c r="M30" s="6">
        <v>27802708050</v>
      </c>
      <c r="N30" s="5"/>
      <c r="O30" s="6">
        <v>27802708050</v>
      </c>
      <c r="P30" s="5"/>
      <c r="Q30" s="6">
        <v>0</v>
      </c>
      <c r="R30" s="5"/>
      <c r="S30" s="6">
        <v>27802708050</v>
      </c>
    </row>
    <row r="31" spans="1:19">
      <c r="A31" s="1" t="s">
        <v>16</v>
      </c>
      <c r="C31" s="5" t="s">
        <v>4</v>
      </c>
      <c r="D31" s="5"/>
      <c r="E31" s="6">
        <v>82705941</v>
      </c>
      <c r="F31" s="5"/>
      <c r="G31" s="6">
        <v>58</v>
      </c>
      <c r="H31" s="5"/>
      <c r="I31" s="6">
        <v>0</v>
      </c>
      <c r="J31" s="5"/>
      <c r="K31" s="6">
        <v>0</v>
      </c>
      <c r="L31" s="5"/>
      <c r="M31" s="6">
        <v>0</v>
      </c>
      <c r="N31" s="5"/>
      <c r="O31" s="6">
        <v>4796944578</v>
      </c>
      <c r="P31" s="5"/>
      <c r="Q31" s="6">
        <v>0</v>
      </c>
      <c r="R31" s="5"/>
      <c r="S31" s="6">
        <v>4796944578</v>
      </c>
    </row>
    <row r="32" spans="1:19">
      <c r="A32" s="1" t="s">
        <v>41</v>
      </c>
      <c r="C32" s="5" t="s">
        <v>180</v>
      </c>
      <c r="D32" s="5"/>
      <c r="E32" s="6">
        <v>4785428</v>
      </c>
      <c r="F32" s="5"/>
      <c r="G32" s="6">
        <v>11070</v>
      </c>
      <c r="H32" s="5"/>
      <c r="I32" s="6">
        <v>0</v>
      </c>
      <c r="J32" s="5"/>
      <c r="K32" s="6">
        <v>0</v>
      </c>
      <c r="L32" s="5"/>
      <c r="M32" s="6">
        <v>0</v>
      </c>
      <c r="N32" s="5"/>
      <c r="O32" s="6">
        <v>52974687960</v>
      </c>
      <c r="P32" s="5"/>
      <c r="Q32" s="6">
        <v>0</v>
      </c>
      <c r="R32" s="5"/>
      <c r="S32" s="6">
        <v>52974687960</v>
      </c>
    </row>
    <row r="33" spans="1:19">
      <c r="A33" s="1" t="s">
        <v>53</v>
      </c>
      <c r="C33" s="5" t="s">
        <v>181</v>
      </c>
      <c r="D33" s="5"/>
      <c r="E33" s="6">
        <v>29660529</v>
      </c>
      <c r="F33" s="5"/>
      <c r="G33" s="6">
        <v>1800</v>
      </c>
      <c r="H33" s="5"/>
      <c r="I33" s="6">
        <v>53388952200</v>
      </c>
      <c r="J33" s="5"/>
      <c r="K33" s="6">
        <v>7510276384</v>
      </c>
      <c r="L33" s="5"/>
      <c r="M33" s="6">
        <v>45878675816</v>
      </c>
      <c r="N33" s="5"/>
      <c r="O33" s="6">
        <v>53388952200</v>
      </c>
      <c r="P33" s="5"/>
      <c r="Q33" s="6">
        <v>7510276384</v>
      </c>
      <c r="R33" s="5"/>
      <c r="S33" s="6">
        <v>45878675816</v>
      </c>
    </row>
    <row r="34" spans="1:19">
      <c r="A34" s="1" t="s">
        <v>19</v>
      </c>
      <c r="C34" s="5" t="s">
        <v>177</v>
      </c>
      <c r="D34" s="5"/>
      <c r="E34" s="6">
        <v>36645427</v>
      </c>
      <c r="F34" s="5"/>
      <c r="G34" s="6">
        <v>2000</v>
      </c>
      <c r="H34" s="5"/>
      <c r="I34" s="6">
        <v>73290854000</v>
      </c>
      <c r="J34" s="5"/>
      <c r="K34" s="6">
        <v>10346944094</v>
      </c>
      <c r="L34" s="5"/>
      <c r="M34" s="6">
        <v>62943909906</v>
      </c>
      <c r="N34" s="5"/>
      <c r="O34" s="6">
        <v>73290854000</v>
      </c>
      <c r="P34" s="5"/>
      <c r="Q34" s="6">
        <v>10346944094</v>
      </c>
      <c r="R34" s="5"/>
      <c r="S34" s="6">
        <v>62943909906</v>
      </c>
    </row>
    <row r="35" spans="1:19">
      <c r="A35" s="1" t="s">
        <v>57</v>
      </c>
      <c r="C35" s="5" t="s">
        <v>182</v>
      </c>
      <c r="D35" s="5"/>
      <c r="E35" s="6">
        <v>47100791</v>
      </c>
      <c r="F35" s="5"/>
      <c r="G35" s="6">
        <v>5100</v>
      </c>
      <c r="H35" s="5"/>
      <c r="I35" s="6">
        <v>0</v>
      </c>
      <c r="J35" s="5"/>
      <c r="K35" s="6">
        <v>0</v>
      </c>
      <c r="L35" s="5"/>
      <c r="M35" s="6">
        <v>0</v>
      </c>
      <c r="N35" s="5"/>
      <c r="O35" s="6">
        <v>240214034100</v>
      </c>
      <c r="P35" s="5"/>
      <c r="Q35" s="6">
        <v>0</v>
      </c>
      <c r="R35" s="5"/>
      <c r="S35" s="6">
        <v>240214034100</v>
      </c>
    </row>
    <row r="36" spans="1:19">
      <c r="A36" s="1" t="s">
        <v>21</v>
      </c>
      <c r="C36" s="5" t="s">
        <v>183</v>
      </c>
      <c r="D36" s="5"/>
      <c r="E36" s="6">
        <v>3621979</v>
      </c>
      <c r="F36" s="5"/>
      <c r="G36" s="6">
        <v>23500</v>
      </c>
      <c r="H36" s="5"/>
      <c r="I36" s="6">
        <v>0</v>
      </c>
      <c r="J36" s="5"/>
      <c r="K36" s="6">
        <v>0</v>
      </c>
      <c r="L36" s="5"/>
      <c r="M36" s="6">
        <v>0</v>
      </c>
      <c r="N36" s="5"/>
      <c r="O36" s="6">
        <v>85116506500</v>
      </c>
      <c r="P36" s="5"/>
      <c r="Q36" s="6">
        <v>0</v>
      </c>
      <c r="R36" s="5"/>
      <c r="S36" s="6">
        <v>85116506500</v>
      </c>
    </row>
    <row r="37" spans="1:19">
      <c r="A37" s="1" t="s">
        <v>48</v>
      </c>
      <c r="C37" s="5" t="s">
        <v>172</v>
      </c>
      <c r="D37" s="5"/>
      <c r="E37" s="6">
        <v>7691309</v>
      </c>
      <c r="F37" s="5"/>
      <c r="G37" s="6">
        <v>8300</v>
      </c>
      <c r="H37" s="5"/>
      <c r="I37" s="6">
        <v>63837864700</v>
      </c>
      <c r="J37" s="5"/>
      <c r="K37" s="6">
        <v>8557151496</v>
      </c>
      <c r="L37" s="5"/>
      <c r="M37" s="6">
        <v>55280713204</v>
      </c>
      <c r="N37" s="5"/>
      <c r="O37" s="6">
        <v>63837864700</v>
      </c>
      <c r="P37" s="5"/>
      <c r="Q37" s="6">
        <v>8557151496</v>
      </c>
      <c r="R37" s="5"/>
      <c r="S37" s="6">
        <v>55280713204</v>
      </c>
    </row>
    <row r="38" spans="1:19">
      <c r="A38" s="1" t="s">
        <v>47</v>
      </c>
      <c r="C38" s="5" t="s">
        <v>184</v>
      </c>
      <c r="D38" s="5"/>
      <c r="E38" s="6">
        <v>31701011</v>
      </c>
      <c r="F38" s="5"/>
      <c r="G38" s="6">
        <v>500</v>
      </c>
      <c r="H38" s="5"/>
      <c r="I38" s="6">
        <v>0</v>
      </c>
      <c r="J38" s="5"/>
      <c r="K38" s="6">
        <v>0</v>
      </c>
      <c r="L38" s="5"/>
      <c r="M38" s="6">
        <v>0</v>
      </c>
      <c r="N38" s="5"/>
      <c r="O38" s="6">
        <f>15850505500+500</f>
        <v>15850506000</v>
      </c>
      <c r="P38" s="5"/>
      <c r="Q38" s="6">
        <v>0</v>
      </c>
      <c r="R38" s="5"/>
      <c r="S38" s="6">
        <v>15850505500</v>
      </c>
    </row>
    <row r="39" spans="1:19">
      <c r="A39" s="1" t="s">
        <v>63</v>
      </c>
      <c r="C39" s="5" t="s">
        <v>185</v>
      </c>
      <c r="D39" s="5"/>
      <c r="E39" s="6">
        <v>1476919</v>
      </c>
      <c r="F39" s="5"/>
      <c r="G39" s="6">
        <v>11120</v>
      </c>
      <c r="H39" s="5"/>
      <c r="I39" s="6">
        <v>16423339280</v>
      </c>
      <c r="J39" s="5"/>
      <c r="K39" s="6">
        <v>658661207</v>
      </c>
      <c r="L39" s="5"/>
      <c r="M39" s="6">
        <v>15764678073</v>
      </c>
      <c r="N39" s="5"/>
      <c r="O39" s="6">
        <v>16423339280</v>
      </c>
      <c r="P39" s="5"/>
      <c r="Q39" s="6">
        <v>658661207</v>
      </c>
      <c r="R39" s="5"/>
      <c r="S39" s="6">
        <v>15764678073</v>
      </c>
    </row>
    <row r="40" spans="1:19">
      <c r="A40" s="1" t="s">
        <v>43</v>
      </c>
      <c r="C40" s="5" t="s">
        <v>172</v>
      </c>
      <c r="D40" s="5"/>
      <c r="E40" s="6">
        <v>1185372</v>
      </c>
      <c r="F40" s="5"/>
      <c r="G40" s="6">
        <v>4800</v>
      </c>
      <c r="H40" s="5"/>
      <c r="I40" s="6">
        <v>5689785600</v>
      </c>
      <c r="J40" s="5"/>
      <c r="K40" s="6">
        <v>762687749</v>
      </c>
      <c r="L40" s="5"/>
      <c r="M40" s="6">
        <v>4927097851</v>
      </c>
      <c r="N40" s="5"/>
      <c r="O40" s="6">
        <v>5689785600</v>
      </c>
      <c r="P40" s="5"/>
      <c r="Q40" s="6">
        <v>762687749</v>
      </c>
      <c r="R40" s="5"/>
      <c r="S40" s="6">
        <v>4927097851</v>
      </c>
    </row>
    <row r="41" spans="1:19">
      <c r="A41" s="1" t="s">
        <v>46</v>
      </c>
      <c r="C41" s="5" t="s">
        <v>186</v>
      </c>
      <c r="D41" s="5"/>
      <c r="E41" s="6">
        <v>15205383</v>
      </c>
      <c r="F41" s="5"/>
      <c r="G41" s="6">
        <v>747</v>
      </c>
      <c r="H41" s="5"/>
      <c r="I41" s="6">
        <v>0</v>
      </c>
      <c r="J41" s="5"/>
      <c r="K41" s="6">
        <v>0</v>
      </c>
      <c r="L41" s="5"/>
      <c r="M41" s="6">
        <v>0</v>
      </c>
      <c r="N41" s="5"/>
      <c r="O41" s="6">
        <v>11358421101</v>
      </c>
      <c r="P41" s="5"/>
      <c r="Q41" s="6">
        <v>310256672</v>
      </c>
      <c r="R41" s="5"/>
      <c r="S41" s="6">
        <v>11048164429</v>
      </c>
    </row>
    <row r="42" spans="1:19">
      <c r="A42" s="1" t="s">
        <v>64</v>
      </c>
      <c r="C42" s="5" t="s">
        <v>170</v>
      </c>
      <c r="D42" s="5"/>
      <c r="E42" s="6">
        <v>34081190</v>
      </c>
      <c r="F42" s="5"/>
      <c r="G42" s="6">
        <v>600</v>
      </c>
      <c r="H42" s="5"/>
      <c r="I42" s="6">
        <v>20448714000</v>
      </c>
      <c r="J42" s="5"/>
      <c r="K42" s="6">
        <v>2772501780</v>
      </c>
      <c r="L42" s="5"/>
      <c r="M42" s="6">
        <v>17676212220</v>
      </c>
      <c r="N42" s="5"/>
      <c r="O42" s="6">
        <v>20448714000</v>
      </c>
      <c r="P42" s="5"/>
      <c r="Q42" s="6">
        <v>2772501780</v>
      </c>
      <c r="R42" s="5"/>
      <c r="S42" s="6">
        <v>17676212220</v>
      </c>
    </row>
    <row r="43" spans="1:19">
      <c r="A43" s="1" t="s">
        <v>39</v>
      </c>
      <c r="C43" s="5" t="s">
        <v>167</v>
      </c>
      <c r="D43" s="5"/>
      <c r="E43" s="6">
        <v>10156472</v>
      </c>
      <c r="F43" s="5"/>
      <c r="G43" s="6">
        <v>6830</v>
      </c>
      <c r="H43" s="5"/>
      <c r="I43" s="6">
        <v>0</v>
      </c>
      <c r="J43" s="5"/>
      <c r="K43" s="6">
        <v>0</v>
      </c>
      <c r="L43" s="5"/>
      <c r="M43" s="6">
        <v>0</v>
      </c>
      <c r="N43" s="5"/>
      <c r="O43" s="6">
        <v>69368703760</v>
      </c>
      <c r="P43" s="5"/>
      <c r="Q43" s="6">
        <v>1442273519</v>
      </c>
      <c r="R43" s="5"/>
      <c r="S43" s="6">
        <v>67926430241</v>
      </c>
    </row>
    <row r="44" spans="1:19">
      <c r="A44" s="1" t="s">
        <v>187</v>
      </c>
      <c r="C44" s="5" t="s">
        <v>165</v>
      </c>
      <c r="D44" s="5"/>
      <c r="E44" s="6">
        <v>4179296</v>
      </c>
      <c r="F44" s="5"/>
      <c r="G44" s="6">
        <v>1100</v>
      </c>
      <c r="H44" s="5"/>
      <c r="I44" s="6">
        <v>0</v>
      </c>
      <c r="J44" s="5"/>
      <c r="K44" s="6">
        <v>0</v>
      </c>
      <c r="L44" s="5"/>
      <c r="M44" s="6">
        <v>0</v>
      </c>
      <c r="N44" s="5"/>
      <c r="O44" s="6">
        <v>4597225600</v>
      </c>
      <c r="P44" s="5"/>
      <c r="Q44" s="6">
        <v>0</v>
      </c>
      <c r="R44" s="5"/>
      <c r="S44" s="6">
        <v>4597225600</v>
      </c>
    </row>
    <row r="45" spans="1:19">
      <c r="A45" s="1" t="s">
        <v>29</v>
      </c>
      <c r="C45" s="5" t="s">
        <v>177</v>
      </c>
      <c r="D45" s="5"/>
      <c r="E45" s="6">
        <v>3267240</v>
      </c>
      <c r="F45" s="5"/>
      <c r="G45" s="6">
        <v>400</v>
      </c>
      <c r="H45" s="5"/>
      <c r="I45" s="6">
        <v>1306896000</v>
      </c>
      <c r="J45" s="5"/>
      <c r="K45" s="6">
        <v>93112183</v>
      </c>
      <c r="L45" s="5"/>
      <c r="M45" s="6">
        <v>1213783817</v>
      </c>
      <c r="N45" s="5"/>
      <c r="O45" s="6">
        <v>1306896000</v>
      </c>
      <c r="P45" s="5"/>
      <c r="Q45" s="6">
        <v>93112183</v>
      </c>
      <c r="R45" s="5"/>
      <c r="S45" s="6">
        <v>1213783817</v>
      </c>
    </row>
    <row r="46" spans="1:19">
      <c r="A46" s="1" t="s">
        <v>15</v>
      </c>
      <c r="C46" s="5" t="s">
        <v>172</v>
      </c>
      <c r="D46" s="5"/>
      <c r="E46" s="6">
        <v>12000000</v>
      </c>
      <c r="F46" s="5"/>
      <c r="G46" s="6">
        <v>500</v>
      </c>
      <c r="H46" s="5"/>
      <c r="I46" s="6">
        <v>6000000000</v>
      </c>
      <c r="J46" s="5"/>
      <c r="K46" s="6">
        <v>373795761</v>
      </c>
      <c r="L46" s="5"/>
      <c r="M46" s="6">
        <v>5626204239</v>
      </c>
      <c r="N46" s="5"/>
      <c r="O46" s="6">
        <v>6000000000</v>
      </c>
      <c r="P46" s="5"/>
      <c r="Q46" s="6">
        <v>373795761</v>
      </c>
      <c r="R46" s="5"/>
      <c r="S46" s="6">
        <v>5626204239</v>
      </c>
    </row>
    <row r="47" spans="1:19">
      <c r="A47" s="1" t="s">
        <v>59</v>
      </c>
      <c r="C47" s="5" t="s">
        <v>161</v>
      </c>
      <c r="D47" s="5"/>
      <c r="E47" s="6">
        <v>11589687</v>
      </c>
      <c r="F47" s="5"/>
      <c r="G47" s="6">
        <v>4290</v>
      </c>
      <c r="H47" s="5"/>
      <c r="I47" s="6">
        <v>49719757230</v>
      </c>
      <c r="J47" s="5"/>
      <c r="K47" s="6">
        <v>3571730812</v>
      </c>
      <c r="L47" s="5"/>
      <c r="M47" s="6">
        <v>46148026418</v>
      </c>
      <c r="N47" s="5"/>
      <c r="O47" s="6">
        <v>49719757230</v>
      </c>
      <c r="P47" s="5"/>
      <c r="Q47" s="6">
        <v>3571730812</v>
      </c>
      <c r="R47" s="5"/>
      <c r="S47" s="6">
        <v>46148026418</v>
      </c>
    </row>
    <row r="48" spans="1:19">
      <c r="A48" s="1" t="s">
        <v>68</v>
      </c>
      <c r="C48" s="5" t="s">
        <v>188</v>
      </c>
      <c r="D48" s="5"/>
      <c r="E48" s="6">
        <v>46891602</v>
      </c>
      <c r="F48" s="5"/>
      <c r="G48" s="6">
        <v>540</v>
      </c>
      <c r="H48" s="5"/>
      <c r="I48" s="6">
        <v>0</v>
      </c>
      <c r="J48" s="5"/>
      <c r="K48" s="6">
        <v>0</v>
      </c>
      <c r="L48" s="5"/>
      <c r="M48" s="6">
        <v>0</v>
      </c>
      <c r="N48" s="5"/>
      <c r="O48" s="6">
        <v>25321465080</v>
      </c>
      <c r="P48" s="5"/>
      <c r="Q48" s="6">
        <v>135848606</v>
      </c>
      <c r="R48" s="5"/>
      <c r="S48" s="6">
        <v>25185616474</v>
      </c>
    </row>
    <row r="49" spans="1:19">
      <c r="A49" s="1" t="s">
        <v>189</v>
      </c>
      <c r="C49" s="5" t="s">
        <v>190</v>
      </c>
      <c r="D49" s="5"/>
      <c r="E49" s="6">
        <v>2741383</v>
      </c>
      <c r="F49" s="5"/>
      <c r="G49" s="6">
        <v>6000</v>
      </c>
      <c r="H49" s="5"/>
      <c r="I49" s="6">
        <v>0</v>
      </c>
      <c r="J49" s="5"/>
      <c r="K49" s="6">
        <v>0</v>
      </c>
      <c r="L49" s="5"/>
      <c r="M49" s="6">
        <v>0</v>
      </c>
      <c r="N49" s="5"/>
      <c r="O49" s="6">
        <v>16448298000</v>
      </c>
      <c r="P49" s="5"/>
      <c r="Q49" s="6">
        <v>0</v>
      </c>
      <c r="R49" s="5"/>
      <c r="S49" s="6">
        <v>16448298000</v>
      </c>
    </row>
    <row r="50" spans="1:19">
      <c r="A50" s="1" t="s">
        <v>60</v>
      </c>
      <c r="C50" s="5" t="s">
        <v>166</v>
      </c>
      <c r="D50" s="5"/>
      <c r="E50" s="6">
        <v>18769593</v>
      </c>
      <c r="F50" s="5"/>
      <c r="G50" s="6">
        <v>750</v>
      </c>
      <c r="H50" s="5"/>
      <c r="I50" s="6">
        <v>0</v>
      </c>
      <c r="J50" s="5"/>
      <c r="K50" s="6">
        <v>0</v>
      </c>
      <c r="L50" s="5"/>
      <c r="M50" s="6">
        <v>0</v>
      </c>
      <c r="N50" s="5"/>
      <c r="O50" s="6">
        <v>14077194750</v>
      </c>
      <c r="P50" s="5"/>
      <c r="Q50" s="6">
        <v>1327378165</v>
      </c>
      <c r="R50" s="5"/>
      <c r="S50" s="6">
        <v>12749816585</v>
      </c>
    </row>
    <row r="51" spans="1:19">
      <c r="A51" s="1" t="s">
        <v>25</v>
      </c>
      <c r="C51" s="5" t="s">
        <v>191</v>
      </c>
      <c r="D51" s="5"/>
      <c r="E51" s="6">
        <v>5493573</v>
      </c>
      <c r="F51" s="5"/>
      <c r="G51" s="6">
        <v>4290</v>
      </c>
      <c r="H51" s="5"/>
      <c r="I51" s="6">
        <v>0</v>
      </c>
      <c r="J51" s="5"/>
      <c r="K51" s="6">
        <v>0</v>
      </c>
      <c r="L51" s="5"/>
      <c r="M51" s="6">
        <v>0</v>
      </c>
      <c r="N51" s="5"/>
      <c r="O51" s="6">
        <v>23567428170</v>
      </c>
      <c r="P51" s="5"/>
      <c r="Q51" s="6">
        <v>2222238885</v>
      </c>
      <c r="R51" s="5"/>
      <c r="S51" s="6">
        <v>21345189285</v>
      </c>
    </row>
    <row r="52" spans="1:19">
      <c r="A52" s="1" t="s">
        <v>40</v>
      </c>
      <c r="C52" s="5" t="s">
        <v>186</v>
      </c>
      <c r="D52" s="5"/>
      <c r="E52" s="6">
        <v>1975806</v>
      </c>
      <c r="F52" s="5"/>
      <c r="G52" s="6">
        <v>15000</v>
      </c>
      <c r="H52" s="5"/>
      <c r="I52" s="6">
        <v>0</v>
      </c>
      <c r="J52" s="5"/>
      <c r="K52" s="6">
        <v>0</v>
      </c>
      <c r="L52" s="5"/>
      <c r="M52" s="6">
        <v>0</v>
      </c>
      <c r="N52" s="5"/>
      <c r="O52" s="6">
        <v>29637090000</v>
      </c>
      <c r="P52" s="5"/>
      <c r="Q52" s="6">
        <v>1207292760</v>
      </c>
      <c r="R52" s="5"/>
      <c r="S52" s="6">
        <v>28429797240</v>
      </c>
    </row>
    <row r="53" spans="1:19">
      <c r="A53" s="1" t="s">
        <v>22</v>
      </c>
      <c r="C53" s="5" t="s">
        <v>192</v>
      </c>
      <c r="D53" s="5"/>
      <c r="E53" s="6">
        <v>18653968</v>
      </c>
      <c r="F53" s="5"/>
      <c r="G53" s="6">
        <v>1300</v>
      </c>
      <c r="H53" s="5"/>
      <c r="I53" s="6">
        <v>0</v>
      </c>
      <c r="J53" s="5"/>
      <c r="K53" s="6">
        <v>0</v>
      </c>
      <c r="L53" s="5"/>
      <c r="M53" s="6">
        <v>0</v>
      </c>
      <c r="N53" s="5"/>
      <c r="O53" s="6">
        <v>24250158400</v>
      </c>
      <c r="P53" s="5"/>
      <c r="Q53" s="6">
        <v>0</v>
      </c>
      <c r="R53" s="5"/>
      <c r="S53" s="6">
        <v>24250158400</v>
      </c>
    </row>
    <row r="54" spans="1:19">
      <c r="A54" s="1" t="s">
        <v>32</v>
      </c>
      <c r="C54" s="5" t="s">
        <v>184</v>
      </c>
      <c r="D54" s="5"/>
      <c r="E54" s="6">
        <v>200000000</v>
      </c>
      <c r="F54" s="5"/>
      <c r="G54" s="6">
        <v>135</v>
      </c>
      <c r="H54" s="5"/>
      <c r="I54" s="6">
        <v>0</v>
      </c>
      <c r="J54" s="5"/>
      <c r="K54" s="6">
        <v>0</v>
      </c>
      <c r="L54" s="5"/>
      <c r="M54" s="6">
        <v>0</v>
      </c>
      <c r="N54" s="5"/>
      <c r="O54" s="6">
        <v>27000000000</v>
      </c>
      <c r="P54" s="5"/>
      <c r="Q54" s="6">
        <v>0</v>
      </c>
      <c r="R54" s="5"/>
      <c r="S54" s="6">
        <v>27000000000</v>
      </c>
    </row>
    <row r="55" spans="1:19">
      <c r="A55" s="1" t="s">
        <v>30</v>
      </c>
      <c r="C55" s="5" t="s">
        <v>193</v>
      </c>
      <c r="D55" s="5"/>
      <c r="E55" s="6">
        <v>10428718</v>
      </c>
      <c r="F55" s="5"/>
      <c r="G55" s="6">
        <v>2550</v>
      </c>
      <c r="H55" s="5"/>
      <c r="I55" s="6">
        <v>0</v>
      </c>
      <c r="J55" s="5"/>
      <c r="K55" s="6">
        <v>0</v>
      </c>
      <c r="L55" s="5"/>
      <c r="M55" s="6">
        <v>0</v>
      </c>
      <c r="N55" s="5"/>
      <c r="O55" s="6">
        <v>26593230900</v>
      </c>
      <c r="P55" s="5"/>
      <c r="Q55" s="6">
        <v>1381466540</v>
      </c>
      <c r="R55" s="5"/>
      <c r="S55" s="6">
        <v>25211764360</v>
      </c>
    </row>
    <row r="56" spans="1:19">
      <c r="A56" s="1" t="s">
        <v>194</v>
      </c>
      <c r="C56" s="5" t="s">
        <v>195</v>
      </c>
      <c r="D56" s="5"/>
      <c r="E56" s="6">
        <v>2900000</v>
      </c>
      <c r="F56" s="5"/>
      <c r="G56" s="6">
        <v>304</v>
      </c>
      <c r="H56" s="5"/>
      <c r="I56" s="6">
        <v>0</v>
      </c>
      <c r="J56" s="5"/>
      <c r="K56" s="6">
        <v>0</v>
      </c>
      <c r="L56" s="5"/>
      <c r="M56" s="6">
        <v>0</v>
      </c>
      <c r="N56" s="5"/>
      <c r="O56" s="6">
        <v>881600000</v>
      </c>
      <c r="P56" s="5"/>
      <c r="Q56" s="6">
        <v>17750336</v>
      </c>
      <c r="R56" s="5"/>
      <c r="S56" s="6">
        <v>863849664</v>
      </c>
    </row>
    <row r="57" spans="1:19">
      <c r="A57" s="1" t="s">
        <v>50</v>
      </c>
      <c r="C57" s="5" t="s">
        <v>196</v>
      </c>
      <c r="D57" s="5"/>
      <c r="E57" s="6">
        <v>21245751</v>
      </c>
      <c r="F57" s="5"/>
      <c r="G57" s="6">
        <v>100</v>
      </c>
      <c r="H57" s="5"/>
      <c r="I57" s="6">
        <v>0</v>
      </c>
      <c r="J57" s="5"/>
      <c r="K57" s="6">
        <v>0</v>
      </c>
      <c r="L57" s="5"/>
      <c r="M57" s="6">
        <v>0</v>
      </c>
      <c r="N57" s="5"/>
      <c r="O57" s="6">
        <v>2124575100</v>
      </c>
      <c r="P57" s="5"/>
      <c r="Q57" s="6">
        <v>0</v>
      </c>
      <c r="R57" s="5"/>
      <c r="S57" s="6">
        <v>2124575100</v>
      </c>
    </row>
    <row r="58" spans="1:19">
      <c r="A58" s="1" t="s">
        <v>49</v>
      </c>
      <c r="C58" s="5" t="s">
        <v>172</v>
      </c>
      <c r="D58" s="5"/>
      <c r="E58" s="6">
        <v>4511276</v>
      </c>
      <c r="F58" s="5"/>
      <c r="G58" s="6">
        <v>4327</v>
      </c>
      <c r="H58" s="5"/>
      <c r="I58" s="6">
        <v>19520291252</v>
      </c>
      <c r="J58" s="5"/>
      <c r="K58" s="6">
        <v>1829648652</v>
      </c>
      <c r="L58" s="5"/>
      <c r="M58" s="6">
        <v>17690642600</v>
      </c>
      <c r="N58" s="5"/>
      <c r="O58" s="6">
        <v>19520291252</v>
      </c>
      <c r="P58" s="5"/>
      <c r="Q58" s="6">
        <v>1829648652</v>
      </c>
      <c r="R58" s="5"/>
      <c r="S58" s="6">
        <v>17690642600</v>
      </c>
    </row>
    <row r="59" spans="1:19" ht="24.75" thickBot="1">
      <c r="C59" s="5"/>
      <c r="D59" s="5"/>
      <c r="E59" s="5"/>
      <c r="F59" s="5"/>
      <c r="G59" s="5"/>
      <c r="H59" s="5"/>
      <c r="I59" s="11">
        <f>SUM(I8:I58)</f>
        <v>958284494372</v>
      </c>
      <c r="J59" s="5"/>
      <c r="K59" s="11">
        <f>SUM(K8:K58)</f>
        <v>97986679131</v>
      </c>
      <c r="L59" s="5"/>
      <c r="M59" s="11">
        <f>SUM(M8:M58)</f>
        <v>860297815241</v>
      </c>
      <c r="N59" s="5"/>
      <c r="O59" s="11">
        <f>SUM(O8:O58)</f>
        <v>2128921918521</v>
      </c>
      <c r="P59" s="5"/>
      <c r="Q59" s="11">
        <f>SUM(Q8:Q58)</f>
        <v>109909611160</v>
      </c>
      <c r="R59" s="5"/>
      <c r="S59" s="11">
        <f>SUM(S8:S58)</f>
        <v>2019012306861</v>
      </c>
    </row>
    <row r="60" spans="1:19" ht="24.75" thickTop="1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6"/>
      <c r="P60" s="5"/>
      <c r="Q60" s="5"/>
      <c r="R60" s="5"/>
      <c r="S60" s="5"/>
    </row>
    <row r="61" spans="1:19">
      <c r="O61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8"/>
  <sheetViews>
    <sheetView rightToLeft="1" workbookViewId="0">
      <selection activeCell="Q12" sqref="Q12"/>
    </sheetView>
  </sheetViews>
  <sheetFormatPr defaultRowHeight="24"/>
  <cols>
    <col min="1" max="1" width="32.1406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141</v>
      </c>
      <c r="D6" s="17" t="s">
        <v>141</v>
      </c>
      <c r="E6" s="17" t="s">
        <v>141</v>
      </c>
      <c r="F6" s="17" t="s">
        <v>141</v>
      </c>
      <c r="G6" s="17" t="s">
        <v>141</v>
      </c>
      <c r="H6" s="17" t="s">
        <v>141</v>
      </c>
      <c r="I6" s="17" t="s">
        <v>141</v>
      </c>
      <c r="K6" s="17" t="s">
        <v>142</v>
      </c>
      <c r="L6" s="17" t="s">
        <v>142</v>
      </c>
      <c r="M6" s="17" t="s">
        <v>142</v>
      </c>
      <c r="N6" s="17" t="s">
        <v>142</v>
      </c>
      <c r="O6" s="17" t="s">
        <v>142</v>
      </c>
      <c r="P6" s="17" t="s">
        <v>142</v>
      </c>
      <c r="Q6" s="17" t="s">
        <v>142</v>
      </c>
    </row>
    <row r="7" spans="1:17" ht="24.75">
      <c r="A7" s="17" t="s">
        <v>3</v>
      </c>
      <c r="C7" s="17" t="s">
        <v>7</v>
      </c>
      <c r="E7" s="17" t="s">
        <v>197</v>
      </c>
      <c r="G7" s="17" t="s">
        <v>198</v>
      </c>
      <c r="I7" s="17" t="s">
        <v>199</v>
      </c>
      <c r="K7" s="17" t="s">
        <v>7</v>
      </c>
      <c r="M7" s="17" t="s">
        <v>197</v>
      </c>
      <c r="O7" s="17" t="s">
        <v>198</v>
      </c>
      <c r="Q7" s="17" t="s">
        <v>199</v>
      </c>
    </row>
    <row r="8" spans="1:17">
      <c r="A8" s="1" t="s">
        <v>26</v>
      </c>
      <c r="C8" s="7">
        <v>63178463</v>
      </c>
      <c r="D8" s="7"/>
      <c r="E8" s="7">
        <v>317780908794</v>
      </c>
      <c r="F8" s="7"/>
      <c r="G8" s="7">
        <v>357974541527</v>
      </c>
      <c r="H8" s="7"/>
      <c r="I8" s="7">
        <f>E8-G8</f>
        <v>-40193632733</v>
      </c>
      <c r="J8" s="7"/>
      <c r="K8" s="7">
        <v>63178463</v>
      </c>
      <c r="L8" s="7"/>
      <c r="M8" s="7">
        <v>317780908794</v>
      </c>
      <c r="N8" s="7"/>
      <c r="O8" s="7">
        <v>282171862311</v>
      </c>
      <c r="P8" s="7"/>
      <c r="Q8" s="7">
        <f>M8-O8</f>
        <v>35609046483</v>
      </c>
    </row>
    <row r="9" spans="1:17">
      <c r="A9" s="1" t="s">
        <v>64</v>
      </c>
      <c r="C9" s="7">
        <v>34081190</v>
      </c>
      <c r="D9" s="7"/>
      <c r="E9" s="7">
        <v>166715640450</v>
      </c>
      <c r="F9" s="7"/>
      <c r="G9" s="7">
        <v>200560168963</v>
      </c>
      <c r="H9" s="7"/>
      <c r="I9" s="7">
        <f t="shared" ref="I9:I72" si="0">E9-G9</f>
        <v>-33844528513</v>
      </c>
      <c r="J9" s="7"/>
      <c r="K9" s="7">
        <v>34081190</v>
      </c>
      <c r="L9" s="7"/>
      <c r="M9" s="7">
        <v>166715640450</v>
      </c>
      <c r="N9" s="7"/>
      <c r="O9" s="7">
        <v>241396876311</v>
      </c>
      <c r="P9" s="7"/>
      <c r="Q9" s="7">
        <f t="shared" ref="Q9:Q72" si="1">M9-O9</f>
        <v>-74681235861</v>
      </c>
    </row>
    <row r="10" spans="1:17">
      <c r="A10" s="1" t="s">
        <v>20</v>
      </c>
      <c r="C10" s="7">
        <v>44026257</v>
      </c>
      <c r="D10" s="7"/>
      <c r="E10" s="7">
        <v>524296323234</v>
      </c>
      <c r="F10" s="7"/>
      <c r="G10" s="7">
        <v>719485104672</v>
      </c>
      <c r="H10" s="7"/>
      <c r="I10" s="7">
        <f t="shared" si="0"/>
        <v>-195188781438</v>
      </c>
      <c r="J10" s="7"/>
      <c r="K10" s="7">
        <v>44026257</v>
      </c>
      <c r="L10" s="7"/>
      <c r="M10" s="7">
        <v>524296323234</v>
      </c>
      <c r="N10" s="7"/>
      <c r="O10" s="7">
        <v>607010851687</v>
      </c>
      <c r="P10" s="7"/>
      <c r="Q10" s="7">
        <f t="shared" si="1"/>
        <v>-82714528453</v>
      </c>
    </row>
    <row r="11" spans="1:17">
      <c r="A11" s="1" t="s">
        <v>15</v>
      </c>
      <c r="C11" s="7">
        <v>12000000</v>
      </c>
      <c r="D11" s="7"/>
      <c r="E11" s="7">
        <v>110816694000</v>
      </c>
      <c r="F11" s="7"/>
      <c r="G11" s="7">
        <v>128709594000</v>
      </c>
      <c r="H11" s="7"/>
      <c r="I11" s="7">
        <f t="shared" si="0"/>
        <v>-17892900000</v>
      </c>
      <c r="J11" s="7"/>
      <c r="K11" s="7">
        <v>12000000</v>
      </c>
      <c r="L11" s="7"/>
      <c r="M11" s="7">
        <v>110816694000</v>
      </c>
      <c r="N11" s="7"/>
      <c r="O11" s="7">
        <v>93884177659</v>
      </c>
      <c r="P11" s="7"/>
      <c r="Q11" s="7">
        <f t="shared" si="1"/>
        <v>16932516341</v>
      </c>
    </row>
    <row r="12" spans="1:17">
      <c r="A12" s="1" t="s">
        <v>48</v>
      </c>
      <c r="C12" s="7">
        <v>23073927</v>
      </c>
      <c r="D12" s="7"/>
      <c r="E12" s="7">
        <v>462792527459</v>
      </c>
      <c r="F12" s="7"/>
      <c r="G12" s="7">
        <v>535111744344</v>
      </c>
      <c r="H12" s="7"/>
      <c r="I12" s="7">
        <f t="shared" si="0"/>
        <v>-72319216885</v>
      </c>
      <c r="J12" s="7"/>
      <c r="K12" s="7">
        <v>23073927</v>
      </c>
      <c r="L12" s="7"/>
      <c r="M12" s="7">
        <v>462792527459</v>
      </c>
      <c r="N12" s="7"/>
      <c r="O12" s="7">
        <v>461790960971</v>
      </c>
      <c r="P12" s="7"/>
      <c r="Q12" s="7">
        <f t="shared" si="1"/>
        <v>1001566488</v>
      </c>
    </row>
    <row r="13" spans="1:17">
      <c r="A13" s="1" t="s">
        <v>45</v>
      </c>
      <c r="C13" s="7">
        <v>19633704</v>
      </c>
      <c r="D13" s="7"/>
      <c r="E13" s="7">
        <v>525980009279</v>
      </c>
      <c r="F13" s="7"/>
      <c r="G13" s="7">
        <v>477382969460</v>
      </c>
      <c r="H13" s="7"/>
      <c r="I13" s="7">
        <f t="shared" si="0"/>
        <v>48597039819</v>
      </c>
      <c r="J13" s="7"/>
      <c r="K13" s="7">
        <v>19633704</v>
      </c>
      <c r="L13" s="7"/>
      <c r="M13" s="7">
        <v>525980009279</v>
      </c>
      <c r="N13" s="7"/>
      <c r="O13" s="7">
        <v>386081500613</v>
      </c>
      <c r="P13" s="7"/>
      <c r="Q13" s="7">
        <f t="shared" si="1"/>
        <v>139898508666</v>
      </c>
    </row>
    <row r="14" spans="1:17">
      <c r="A14" s="1" t="s">
        <v>33</v>
      </c>
      <c r="C14" s="7">
        <v>8898275</v>
      </c>
      <c r="D14" s="7"/>
      <c r="E14" s="7">
        <v>308613572902</v>
      </c>
      <c r="F14" s="7"/>
      <c r="G14" s="7">
        <v>305429254007</v>
      </c>
      <c r="H14" s="7"/>
      <c r="I14" s="7">
        <f t="shared" si="0"/>
        <v>3184318895</v>
      </c>
      <c r="J14" s="7"/>
      <c r="K14" s="7">
        <v>8898275</v>
      </c>
      <c r="L14" s="7"/>
      <c r="M14" s="7">
        <v>308613572902</v>
      </c>
      <c r="N14" s="7"/>
      <c r="O14" s="7">
        <v>160041098089</v>
      </c>
      <c r="P14" s="7"/>
      <c r="Q14" s="7">
        <f t="shared" si="1"/>
        <v>148572474813</v>
      </c>
    </row>
    <row r="15" spans="1:17">
      <c r="A15" s="1" t="s">
        <v>32</v>
      </c>
      <c r="C15" s="7">
        <v>280000000</v>
      </c>
      <c r="D15" s="7"/>
      <c r="E15" s="7">
        <v>329547456000</v>
      </c>
      <c r="F15" s="7"/>
      <c r="G15" s="7">
        <v>366287544000</v>
      </c>
      <c r="H15" s="7"/>
      <c r="I15" s="7">
        <f t="shared" si="0"/>
        <v>-36740088000</v>
      </c>
      <c r="J15" s="7"/>
      <c r="K15" s="7">
        <v>280000000</v>
      </c>
      <c r="L15" s="7"/>
      <c r="M15" s="7">
        <v>329547456000</v>
      </c>
      <c r="N15" s="7"/>
      <c r="O15" s="7">
        <v>250923919836</v>
      </c>
      <c r="P15" s="7"/>
      <c r="Q15" s="7">
        <f t="shared" si="1"/>
        <v>78623536164</v>
      </c>
    </row>
    <row r="16" spans="1:17">
      <c r="A16" s="1" t="s">
        <v>29</v>
      </c>
      <c r="C16" s="7">
        <v>3267240</v>
      </c>
      <c r="D16" s="7"/>
      <c r="E16" s="7">
        <v>66579898401</v>
      </c>
      <c r="F16" s="7"/>
      <c r="G16" s="7">
        <v>61870588514</v>
      </c>
      <c r="H16" s="7"/>
      <c r="I16" s="7">
        <f t="shared" si="0"/>
        <v>4709309887</v>
      </c>
      <c r="J16" s="7"/>
      <c r="K16" s="7">
        <v>3267240</v>
      </c>
      <c r="L16" s="7"/>
      <c r="M16" s="7">
        <v>66579898401</v>
      </c>
      <c r="N16" s="7"/>
      <c r="O16" s="7">
        <v>51635740891</v>
      </c>
      <c r="P16" s="7"/>
      <c r="Q16" s="7">
        <f t="shared" si="1"/>
        <v>14944157510</v>
      </c>
    </row>
    <row r="17" spans="1:17">
      <c r="A17" s="1" t="s">
        <v>37</v>
      </c>
      <c r="C17" s="7">
        <v>35273977</v>
      </c>
      <c r="D17" s="7"/>
      <c r="E17" s="7">
        <v>544194782907</v>
      </c>
      <c r="F17" s="7"/>
      <c r="G17" s="7">
        <v>669724249583</v>
      </c>
      <c r="H17" s="7"/>
      <c r="I17" s="7">
        <f t="shared" si="0"/>
        <v>-125529466676</v>
      </c>
      <c r="J17" s="7"/>
      <c r="K17" s="7">
        <v>35273977</v>
      </c>
      <c r="L17" s="7"/>
      <c r="M17" s="7">
        <v>544194782907</v>
      </c>
      <c r="N17" s="7"/>
      <c r="O17" s="7">
        <v>386477560277</v>
      </c>
      <c r="P17" s="7"/>
      <c r="Q17" s="7">
        <f t="shared" si="1"/>
        <v>157717222630</v>
      </c>
    </row>
    <row r="18" spans="1:17">
      <c r="A18" s="1" t="s">
        <v>40</v>
      </c>
      <c r="C18" s="7">
        <v>1975806</v>
      </c>
      <c r="D18" s="7"/>
      <c r="E18" s="7">
        <v>285572863355</v>
      </c>
      <c r="F18" s="7"/>
      <c r="G18" s="7">
        <v>287635115807</v>
      </c>
      <c r="H18" s="7"/>
      <c r="I18" s="7">
        <f t="shared" si="0"/>
        <v>-2062252452</v>
      </c>
      <c r="J18" s="7"/>
      <c r="K18" s="7">
        <v>1975806</v>
      </c>
      <c r="L18" s="7"/>
      <c r="M18" s="7">
        <v>285572863355</v>
      </c>
      <c r="N18" s="7"/>
      <c r="O18" s="7">
        <v>110190086338</v>
      </c>
      <c r="P18" s="7"/>
      <c r="Q18" s="7">
        <f t="shared" si="1"/>
        <v>175382777017</v>
      </c>
    </row>
    <row r="19" spans="1:17">
      <c r="A19" s="1" t="s">
        <v>46</v>
      </c>
      <c r="C19" s="7">
        <v>15225383</v>
      </c>
      <c r="D19" s="7"/>
      <c r="E19" s="7">
        <v>156493748981</v>
      </c>
      <c r="F19" s="7"/>
      <c r="G19" s="7">
        <v>167546267837</v>
      </c>
      <c r="H19" s="7"/>
      <c r="I19" s="7">
        <f t="shared" si="0"/>
        <v>-11052518856</v>
      </c>
      <c r="J19" s="7"/>
      <c r="K19" s="7">
        <v>15225383</v>
      </c>
      <c r="L19" s="7"/>
      <c r="M19" s="7">
        <v>156493748981</v>
      </c>
      <c r="N19" s="7"/>
      <c r="O19" s="7">
        <v>112531448584</v>
      </c>
      <c r="P19" s="7"/>
      <c r="Q19" s="7">
        <f t="shared" si="1"/>
        <v>43962300397</v>
      </c>
    </row>
    <row r="20" spans="1:17">
      <c r="A20" s="1" t="s">
        <v>25</v>
      </c>
      <c r="C20" s="7">
        <v>5493573</v>
      </c>
      <c r="D20" s="7"/>
      <c r="E20" s="7">
        <v>196318860351</v>
      </c>
      <c r="F20" s="7"/>
      <c r="G20" s="7">
        <v>192223195670</v>
      </c>
      <c r="H20" s="7"/>
      <c r="I20" s="7">
        <f t="shared" si="0"/>
        <v>4095664681</v>
      </c>
      <c r="J20" s="7"/>
      <c r="K20" s="7">
        <v>5493573</v>
      </c>
      <c r="L20" s="7"/>
      <c r="M20" s="7">
        <v>196318860351</v>
      </c>
      <c r="N20" s="7"/>
      <c r="O20" s="7">
        <v>219927742065</v>
      </c>
      <c r="P20" s="7"/>
      <c r="Q20" s="7">
        <f t="shared" si="1"/>
        <v>-23608881714</v>
      </c>
    </row>
    <row r="21" spans="1:17">
      <c r="A21" s="1" t="s">
        <v>42</v>
      </c>
      <c r="C21" s="7">
        <v>2845381</v>
      </c>
      <c r="D21" s="7"/>
      <c r="E21" s="7">
        <v>93791434597</v>
      </c>
      <c r="F21" s="7"/>
      <c r="G21" s="7">
        <v>116136197364</v>
      </c>
      <c r="H21" s="7"/>
      <c r="I21" s="7">
        <f t="shared" si="0"/>
        <v>-22344762767</v>
      </c>
      <c r="J21" s="7"/>
      <c r="K21" s="7">
        <v>2845381</v>
      </c>
      <c r="L21" s="7"/>
      <c r="M21" s="7">
        <v>93791434597</v>
      </c>
      <c r="N21" s="7"/>
      <c r="O21" s="7">
        <v>114029872698</v>
      </c>
      <c r="P21" s="7"/>
      <c r="Q21" s="7">
        <f t="shared" si="1"/>
        <v>-20238438101</v>
      </c>
    </row>
    <row r="22" spans="1:17">
      <c r="A22" s="1" t="s">
        <v>44</v>
      </c>
      <c r="C22" s="7">
        <v>33547503</v>
      </c>
      <c r="D22" s="7"/>
      <c r="E22" s="7">
        <v>550240273392</v>
      </c>
      <c r="F22" s="7"/>
      <c r="G22" s="7">
        <v>575584673864</v>
      </c>
      <c r="H22" s="7"/>
      <c r="I22" s="7">
        <f t="shared" si="0"/>
        <v>-25344400472</v>
      </c>
      <c r="J22" s="7"/>
      <c r="K22" s="7">
        <v>33547503</v>
      </c>
      <c r="L22" s="7"/>
      <c r="M22" s="7">
        <v>550240273392</v>
      </c>
      <c r="N22" s="7"/>
      <c r="O22" s="7">
        <v>335196560335</v>
      </c>
      <c r="P22" s="7"/>
      <c r="Q22" s="7">
        <f t="shared" si="1"/>
        <v>215043713057</v>
      </c>
    </row>
    <row r="23" spans="1:17">
      <c r="A23" s="1" t="s">
        <v>39</v>
      </c>
      <c r="C23" s="7">
        <v>10156472</v>
      </c>
      <c r="D23" s="7"/>
      <c r="E23" s="7">
        <v>528830627140</v>
      </c>
      <c r="F23" s="7"/>
      <c r="G23" s="7">
        <v>579815634147</v>
      </c>
      <c r="H23" s="7"/>
      <c r="I23" s="7">
        <f t="shared" si="0"/>
        <v>-50985007007</v>
      </c>
      <c r="J23" s="7"/>
      <c r="K23" s="7">
        <v>10156472</v>
      </c>
      <c r="L23" s="7"/>
      <c r="M23" s="7">
        <v>528830627140</v>
      </c>
      <c r="N23" s="7"/>
      <c r="O23" s="7">
        <v>219701578042</v>
      </c>
      <c r="P23" s="7"/>
      <c r="Q23" s="7">
        <f t="shared" si="1"/>
        <v>309129049098</v>
      </c>
    </row>
    <row r="24" spans="1:17">
      <c r="A24" s="1" t="s">
        <v>60</v>
      </c>
      <c r="C24" s="7">
        <v>18739100</v>
      </c>
      <c r="D24" s="7"/>
      <c r="E24" s="7">
        <v>351689132462</v>
      </c>
      <c r="F24" s="7"/>
      <c r="G24" s="7">
        <v>403473867009</v>
      </c>
      <c r="H24" s="7"/>
      <c r="I24" s="7">
        <f t="shared" si="0"/>
        <v>-51784734547</v>
      </c>
      <c r="J24" s="7"/>
      <c r="K24" s="7">
        <v>18739100</v>
      </c>
      <c r="L24" s="7"/>
      <c r="M24" s="7">
        <v>351689132462</v>
      </c>
      <c r="N24" s="7"/>
      <c r="O24" s="7">
        <v>243462762773</v>
      </c>
      <c r="P24" s="7"/>
      <c r="Q24" s="7">
        <f t="shared" si="1"/>
        <v>108226369689</v>
      </c>
    </row>
    <row r="25" spans="1:17">
      <c r="A25" s="1" t="s">
        <v>28</v>
      </c>
      <c r="C25" s="7">
        <v>22780170</v>
      </c>
      <c r="D25" s="7"/>
      <c r="E25" s="7">
        <v>600309087975</v>
      </c>
      <c r="F25" s="7"/>
      <c r="G25" s="7">
        <v>605517352412</v>
      </c>
      <c r="H25" s="7"/>
      <c r="I25" s="7">
        <f t="shared" si="0"/>
        <v>-5208264437</v>
      </c>
      <c r="J25" s="7"/>
      <c r="K25" s="7">
        <v>22780170</v>
      </c>
      <c r="L25" s="7"/>
      <c r="M25" s="7">
        <v>600309087975</v>
      </c>
      <c r="N25" s="7"/>
      <c r="O25" s="7">
        <v>454831792055</v>
      </c>
      <c r="P25" s="7"/>
      <c r="Q25" s="7">
        <f t="shared" si="1"/>
        <v>145477295920</v>
      </c>
    </row>
    <row r="26" spans="1:17">
      <c r="A26" s="1" t="s">
        <v>69</v>
      </c>
      <c r="C26" s="7">
        <v>750000</v>
      </c>
      <c r="D26" s="7"/>
      <c r="E26" s="7">
        <v>26764796250</v>
      </c>
      <c r="F26" s="7"/>
      <c r="G26" s="7">
        <v>25523904677</v>
      </c>
      <c r="H26" s="7"/>
      <c r="I26" s="7">
        <f t="shared" si="0"/>
        <v>1240891573</v>
      </c>
      <c r="J26" s="7"/>
      <c r="K26" s="7">
        <v>750000</v>
      </c>
      <c r="L26" s="7"/>
      <c r="M26" s="7">
        <v>26764796250</v>
      </c>
      <c r="N26" s="7"/>
      <c r="O26" s="7">
        <v>25523904677</v>
      </c>
      <c r="P26" s="7"/>
      <c r="Q26" s="7">
        <f t="shared" si="1"/>
        <v>1240891573</v>
      </c>
    </row>
    <row r="27" spans="1:17">
      <c r="A27" s="1" t="s">
        <v>34</v>
      </c>
      <c r="C27" s="7">
        <v>23682052</v>
      </c>
      <c r="D27" s="7"/>
      <c r="E27" s="7">
        <v>194685259148</v>
      </c>
      <c r="F27" s="7"/>
      <c r="G27" s="7">
        <v>198922665030</v>
      </c>
      <c r="H27" s="7"/>
      <c r="I27" s="7">
        <f t="shared" si="0"/>
        <v>-4237405882</v>
      </c>
      <c r="J27" s="7"/>
      <c r="K27" s="7">
        <v>23682052</v>
      </c>
      <c r="L27" s="7"/>
      <c r="M27" s="7">
        <v>194685259148</v>
      </c>
      <c r="N27" s="7"/>
      <c r="O27" s="7">
        <v>223497824049</v>
      </c>
      <c r="P27" s="7"/>
      <c r="Q27" s="7">
        <f t="shared" si="1"/>
        <v>-28812564901</v>
      </c>
    </row>
    <row r="28" spans="1:17">
      <c r="A28" s="1" t="s">
        <v>31</v>
      </c>
      <c r="C28" s="7">
        <v>1875216</v>
      </c>
      <c r="D28" s="7"/>
      <c r="E28" s="7">
        <v>13868594978</v>
      </c>
      <c r="F28" s="7"/>
      <c r="G28" s="7">
        <v>13682189131</v>
      </c>
      <c r="H28" s="7"/>
      <c r="I28" s="7">
        <f t="shared" si="0"/>
        <v>186405847</v>
      </c>
      <c r="J28" s="7"/>
      <c r="K28" s="7">
        <v>1875216</v>
      </c>
      <c r="L28" s="7"/>
      <c r="M28" s="7">
        <v>13868594978</v>
      </c>
      <c r="N28" s="7"/>
      <c r="O28" s="7">
        <v>7601630329</v>
      </c>
      <c r="P28" s="7"/>
      <c r="Q28" s="7">
        <f t="shared" si="1"/>
        <v>6266964649</v>
      </c>
    </row>
    <row r="29" spans="1:17">
      <c r="A29" s="1" t="s">
        <v>23</v>
      </c>
      <c r="C29" s="7">
        <v>9437123</v>
      </c>
      <c r="D29" s="7"/>
      <c r="E29" s="7">
        <v>201878519982</v>
      </c>
      <c r="F29" s="7"/>
      <c r="G29" s="7">
        <v>280397256611</v>
      </c>
      <c r="H29" s="7"/>
      <c r="I29" s="7">
        <f t="shared" si="0"/>
        <v>-78518736629</v>
      </c>
      <c r="J29" s="7"/>
      <c r="K29" s="7">
        <v>9437123</v>
      </c>
      <c r="L29" s="7"/>
      <c r="M29" s="7">
        <v>201878519982</v>
      </c>
      <c r="N29" s="7"/>
      <c r="O29" s="7">
        <v>215418389738</v>
      </c>
      <c r="P29" s="7"/>
      <c r="Q29" s="7">
        <f t="shared" si="1"/>
        <v>-13539869756</v>
      </c>
    </row>
    <row r="30" spans="1:17">
      <c r="A30" s="1" t="s">
        <v>65</v>
      </c>
      <c r="C30" s="7">
        <v>12360000</v>
      </c>
      <c r="D30" s="7"/>
      <c r="E30" s="7">
        <v>289591815060</v>
      </c>
      <c r="F30" s="7"/>
      <c r="G30" s="7">
        <v>341072074080</v>
      </c>
      <c r="H30" s="7"/>
      <c r="I30" s="7">
        <f t="shared" si="0"/>
        <v>-51480259020</v>
      </c>
      <c r="J30" s="7"/>
      <c r="K30" s="7">
        <v>12360000</v>
      </c>
      <c r="L30" s="7"/>
      <c r="M30" s="7">
        <v>289591815060</v>
      </c>
      <c r="N30" s="7"/>
      <c r="O30" s="7">
        <v>185688158747</v>
      </c>
      <c r="P30" s="7"/>
      <c r="Q30" s="7">
        <f t="shared" si="1"/>
        <v>103903656313</v>
      </c>
    </row>
    <row r="31" spans="1:17">
      <c r="A31" s="1" t="s">
        <v>50</v>
      </c>
      <c r="C31" s="7">
        <v>19245751</v>
      </c>
      <c r="D31" s="7"/>
      <c r="E31" s="7">
        <v>150945473986</v>
      </c>
      <c r="F31" s="7"/>
      <c r="G31" s="7">
        <v>144823477576</v>
      </c>
      <c r="H31" s="7"/>
      <c r="I31" s="7">
        <f t="shared" si="0"/>
        <v>6121996410</v>
      </c>
      <c r="J31" s="7"/>
      <c r="K31" s="7">
        <v>19245751</v>
      </c>
      <c r="L31" s="7"/>
      <c r="M31" s="7">
        <v>150945473986</v>
      </c>
      <c r="N31" s="7"/>
      <c r="O31" s="7">
        <v>66382728627</v>
      </c>
      <c r="P31" s="7"/>
      <c r="Q31" s="7">
        <f t="shared" si="1"/>
        <v>84562745359</v>
      </c>
    </row>
    <row r="32" spans="1:17">
      <c r="A32" s="1" t="s">
        <v>43</v>
      </c>
      <c r="C32" s="7">
        <v>1185372</v>
      </c>
      <c r="D32" s="7"/>
      <c r="E32" s="7">
        <v>52258449273</v>
      </c>
      <c r="F32" s="7"/>
      <c r="G32" s="7">
        <v>58857035878</v>
      </c>
      <c r="H32" s="7"/>
      <c r="I32" s="7">
        <f t="shared" si="0"/>
        <v>-6598586605</v>
      </c>
      <c r="J32" s="7"/>
      <c r="K32" s="7">
        <v>1185372</v>
      </c>
      <c r="L32" s="7"/>
      <c r="M32" s="7">
        <v>52258449273</v>
      </c>
      <c r="N32" s="7"/>
      <c r="O32" s="7">
        <v>62146973469</v>
      </c>
      <c r="P32" s="7"/>
      <c r="Q32" s="7">
        <f t="shared" si="1"/>
        <v>-9888524196</v>
      </c>
    </row>
    <row r="33" spans="1:17">
      <c r="A33" s="1" t="s">
        <v>51</v>
      </c>
      <c r="C33" s="7">
        <v>3074557</v>
      </c>
      <c r="D33" s="7"/>
      <c r="E33" s="7">
        <v>189304954119</v>
      </c>
      <c r="F33" s="7"/>
      <c r="G33" s="7">
        <v>210026419875</v>
      </c>
      <c r="H33" s="7"/>
      <c r="I33" s="7">
        <f t="shared" si="0"/>
        <v>-20721465756</v>
      </c>
      <c r="J33" s="7"/>
      <c r="K33" s="7">
        <v>3074557</v>
      </c>
      <c r="L33" s="7"/>
      <c r="M33" s="7">
        <v>189304954119</v>
      </c>
      <c r="N33" s="7"/>
      <c r="O33" s="7">
        <v>119408040839</v>
      </c>
      <c r="P33" s="7"/>
      <c r="Q33" s="7">
        <f t="shared" si="1"/>
        <v>69896913280</v>
      </c>
    </row>
    <row r="34" spans="1:17">
      <c r="A34" s="1" t="s">
        <v>63</v>
      </c>
      <c r="C34" s="7">
        <v>1476919</v>
      </c>
      <c r="D34" s="7"/>
      <c r="E34" s="7">
        <v>117450506556</v>
      </c>
      <c r="F34" s="7"/>
      <c r="G34" s="7">
        <v>149455769592</v>
      </c>
      <c r="H34" s="7"/>
      <c r="I34" s="7">
        <f t="shared" si="0"/>
        <v>-32005263036</v>
      </c>
      <c r="J34" s="7"/>
      <c r="K34" s="7">
        <v>1476919</v>
      </c>
      <c r="L34" s="7"/>
      <c r="M34" s="7">
        <v>117450506556</v>
      </c>
      <c r="N34" s="7"/>
      <c r="O34" s="7">
        <v>147373421418</v>
      </c>
      <c r="P34" s="7"/>
      <c r="Q34" s="7">
        <f t="shared" si="1"/>
        <v>-29922914862</v>
      </c>
    </row>
    <row r="35" spans="1:17">
      <c r="A35" s="1" t="s">
        <v>49</v>
      </c>
      <c r="C35" s="7">
        <v>4511276</v>
      </c>
      <c r="D35" s="7"/>
      <c r="E35" s="7">
        <v>188570445822</v>
      </c>
      <c r="F35" s="7"/>
      <c r="G35" s="7">
        <v>219064596396</v>
      </c>
      <c r="H35" s="7"/>
      <c r="I35" s="7">
        <f t="shared" si="0"/>
        <v>-30494150574</v>
      </c>
      <c r="J35" s="7"/>
      <c r="K35" s="7">
        <v>4511276</v>
      </c>
      <c r="L35" s="7"/>
      <c r="M35" s="7">
        <v>188570445822</v>
      </c>
      <c r="N35" s="7"/>
      <c r="O35" s="7">
        <v>272297529410</v>
      </c>
      <c r="P35" s="7"/>
      <c r="Q35" s="7">
        <f t="shared" si="1"/>
        <v>-83727083588</v>
      </c>
    </row>
    <row r="36" spans="1:17">
      <c r="A36" s="1" t="s">
        <v>66</v>
      </c>
      <c r="C36" s="7">
        <v>5523585</v>
      </c>
      <c r="D36" s="7"/>
      <c r="E36" s="7">
        <v>35590844896</v>
      </c>
      <c r="F36" s="7"/>
      <c r="G36" s="7">
        <v>39533181618</v>
      </c>
      <c r="H36" s="7"/>
      <c r="I36" s="7">
        <f t="shared" si="0"/>
        <v>-3942336722</v>
      </c>
      <c r="J36" s="7"/>
      <c r="K36" s="7">
        <v>5523585</v>
      </c>
      <c r="L36" s="7"/>
      <c r="M36" s="7">
        <v>35590844896</v>
      </c>
      <c r="N36" s="7"/>
      <c r="O36" s="7">
        <v>49758397843</v>
      </c>
      <c r="P36" s="7"/>
      <c r="Q36" s="7">
        <f t="shared" si="1"/>
        <v>-14167552947</v>
      </c>
    </row>
    <row r="37" spans="1:17">
      <c r="A37" s="1" t="s">
        <v>57</v>
      </c>
      <c r="C37" s="7">
        <v>47100791</v>
      </c>
      <c r="D37" s="7"/>
      <c r="E37" s="7">
        <v>1318466442826</v>
      </c>
      <c r="F37" s="7"/>
      <c r="G37" s="7">
        <v>1633568685731</v>
      </c>
      <c r="H37" s="7"/>
      <c r="I37" s="7">
        <f t="shared" si="0"/>
        <v>-315102242905</v>
      </c>
      <c r="J37" s="7"/>
      <c r="K37" s="7">
        <v>47100791</v>
      </c>
      <c r="L37" s="7"/>
      <c r="M37" s="7">
        <v>1318466442826</v>
      </c>
      <c r="N37" s="7"/>
      <c r="O37" s="7">
        <v>1467355764139</v>
      </c>
      <c r="P37" s="7"/>
      <c r="Q37" s="7">
        <f t="shared" si="1"/>
        <v>-148889321313</v>
      </c>
    </row>
    <row r="38" spans="1:17">
      <c r="A38" s="1" t="s">
        <v>16</v>
      </c>
      <c r="C38" s="7">
        <v>82705941</v>
      </c>
      <c r="D38" s="7"/>
      <c r="E38" s="7">
        <v>181199304794</v>
      </c>
      <c r="F38" s="7"/>
      <c r="G38" s="7">
        <v>232336313679</v>
      </c>
      <c r="H38" s="7"/>
      <c r="I38" s="7">
        <f t="shared" si="0"/>
        <v>-51137008885</v>
      </c>
      <c r="J38" s="7"/>
      <c r="K38" s="7">
        <v>82705941</v>
      </c>
      <c r="L38" s="7"/>
      <c r="M38" s="7">
        <v>181199304794</v>
      </c>
      <c r="N38" s="7"/>
      <c r="O38" s="7">
        <v>163453931351</v>
      </c>
      <c r="P38" s="7"/>
      <c r="Q38" s="7">
        <f t="shared" si="1"/>
        <v>17745373443</v>
      </c>
    </row>
    <row r="39" spans="1:17">
      <c r="A39" s="1" t="s">
        <v>54</v>
      </c>
      <c r="C39" s="7">
        <v>289888025</v>
      </c>
      <c r="D39" s="7"/>
      <c r="E39" s="7">
        <v>1429289428606</v>
      </c>
      <c r="F39" s="7"/>
      <c r="G39" s="7">
        <v>1631003662482</v>
      </c>
      <c r="H39" s="7"/>
      <c r="I39" s="7">
        <f t="shared" si="0"/>
        <v>-201714233876</v>
      </c>
      <c r="J39" s="7"/>
      <c r="K39" s="7">
        <v>289888025</v>
      </c>
      <c r="L39" s="7"/>
      <c r="M39" s="7">
        <v>1429289428606</v>
      </c>
      <c r="N39" s="7"/>
      <c r="O39" s="7">
        <v>958358732181</v>
      </c>
      <c r="P39" s="7"/>
      <c r="Q39" s="7">
        <f t="shared" si="1"/>
        <v>470930696425</v>
      </c>
    </row>
    <row r="40" spans="1:17">
      <c r="A40" s="1" t="s">
        <v>17</v>
      </c>
      <c r="C40" s="7">
        <v>213866985</v>
      </c>
      <c r="D40" s="7"/>
      <c r="E40" s="7">
        <v>923297811175</v>
      </c>
      <c r="F40" s="7"/>
      <c r="G40" s="7">
        <v>1118246946070</v>
      </c>
      <c r="H40" s="7"/>
      <c r="I40" s="7">
        <f t="shared" si="0"/>
        <v>-194949134895</v>
      </c>
      <c r="J40" s="7"/>
      <c r="K40" s="7">
        <v>213866985</v>
      </c>
      <c r="L40" s="7"/>
      <c r="M40" s="7">
        <v>923297811175</v>
      </c>
      <c r="N40" s="7"/>
      <c r="O40" s="7">
        <v>417264133862</v>
      </c>
      <c r="P40" s="7"/>
      <c r="Q40" s="7">
        <f t="shared" si="1"/>
        <v>506033677313</v>
      </c>
    </row>
    <row r="41" spans="1:17">
      <c r="A41" s="1" t="s">
        <v>36</v>
      </c>
      <c r="C41" s="7">
        <v>261693377</v>
      </c>
      <c r="D41" s="7"/>
      <c r="E41" s="7">
        <v>1305884233062</v>
      </c>
      <c r="F41" s="7"/>
      <c r="G41" s="7">
        <v>1394330575540</v>
      </c>
      <c r="H41" s="7"/>
      <c r="I41" s="7">
        <f t="shared" si="0"/>
        <v>-88446342478</v>
      </c>
      <c r="J41" s="7"/>
      <c r="K41" s="7">
        <v>261693377</v>
      </c>
      <c r="L41" s="7"/>
      <c r="M41" s="7">
        <v>1305884233062</v>
      </c>
      <c r="N41" s="7"/>
      <c r="O41" s="7">
        <v>1061059401184</v>
      </c>
      <c r="P41" s="7"/>
      <c r="Q41" s="7">
        <f t="shared" si="1"/>
        <v>244824831878</v>
      </c>
    </row>
    <row r="42" spans="1:17">
      <c r="A42" s="1" t="s">
        <v>59</v>
      </c>
      <c r="C42" s="7">
        <v>11589687</v>
      </c>
      <c r="D42" s="7"/>
      <c r="E42" s="7">
        <v>335368402628</v>
      </c>
      <c r="F42" s="7"/>
      <c r="G42" s="7">
        <v>391819971603</v>
      </c>
      <c r="H42" s="7"/>
      <c r="I42" s="7">
        <f t="shared" si="0"/>
        <v>-56451568975</v>
      </c>
      <c r="J42" s="7"/>
      <c r="K42" s="7">
        <v>11589687</v>
      </c>
      <c r="L42" s="7"/>
      <c r="M42" s="7">
        <v>335368402628</v>
      </c>
      <c r="N42" s="7"/>
      <c r="O42" s="7">
        <v>277649553532</v>
      </c>
      <c r="P42" s="7"/>
      <c r="Q42" s="7">
        <f t="shared" si="1"/>
        <v>57718849096</v>
      </c>
    </row>
    <row r="43" spans="1:17">
      <c r="A43" s="1" t="s">
        <v>70</v>
      </c>
      <c r="C43" s="7">
        <v>68322904</v>
      </c>
      <c r="D43" s="7"/>
      <c r="E43" s="7">
        <v>397310838919</v>
      </c>
      <c r="F43" s="7"/>
      <c r="G43" s="7">
        <v>379006062400</v>
      </c>
      <c r="H43" s="7"/>
      <c r="I43" s="7">
        <f t="shared" si="0"/>
        <v>18304776519</v>
      </c>
      <c r="J43" s="7"/>
      <c r="K43" s="7">
        <v>68322904</v>
      </c>
      <c r="L43" s="7"/>
      <c r="M43" s="7">
        <v>397310838919</v>
      </c>
      <c r="N43" s="7"/>
      <c r="O43" s="7">
        <v>379006062400</v>
      </c>
      <c r="P43" s="7"/>
      <c r="Q43" s="7">
        <f t="shared" si="1"/>
        <v>18304776519</v>
      </c>
    </row>
    <row r="44" spans="1:17">
      <c r="A44" s="1" t="s">
        <v>52</v>
      </c>
      <c r="C44" s="7">
        <v>11465714</v>
      </c>
      <c r="D44" s="7"/>
      <c r="E44" s="7">
        <v>178484740406</v>
      </c>
      <c r="F44" s="7"/>
      <c r="G44" s="7">
        <v>184981311417</v>
      </c>
      <c r="H44" s="7"/>
      <c r="I44" s="7">
        <f t="shared" si="0"/>
        <v>-6496571011</v>
      </c>
      <c r="J44" s="7"/>
      <c r="K44" s="7">
        <v>11465714</v>
      </c>
      <c r="L44" s="7"/>
      <c r="M44" s="7">
        <v>178484740406</v>
      </c>
      <c r="N44" s="7"/>
      <c r="O44" s="7">
        <v>144518766146</v>
      </c>
      <c r="P44" s="7"/>
      <c r="Q44" s="7">
        <f t="shared" si="1"/>
        <v>33965974260</v>
      </c>
    </row>
    <row r="45" spans="1:17">
      <c r="A45" s="1" t="s">
        <v>53</v>
      </c>
      <c r="C45" s="7">
        <v>29660529</v>
      </c>
      <c r="D45" s="7"/>
      <c r="E45" s="7">
        <v>460246002586</v>
      </c>
      <c r="F45" s="7"/>
      <c r="G45" s="7">
        <v>539263253511</v>
      </c>
      <c r="H45" s="7"/>
      <c r="I45" s="7">
        <f t="shared" si="0"/>
        <v>-79017250925</v>
      </c>
      <c r="J45" s="7"/>
      <c r="K45" s="7">
        <v>29660529</v>
      </c>
      <c r="L45" s="7"/>
      <c r="M45" s="7">
        <v>460246002586</v>
      </c>
      <c r="N45" s="7"/>
      <c r="O45" s="7">
        <v>504271217860</v>
      </c>
      <c r="P45" s="7"/>
      <c r="Q45" s="7">
        <f t="shared" si="1"/>
        <v>-44025215274</v>
      </c>
    </row>
    <row r="46" spans="1:17">
      <c r="A46" s="1" t="s">
        <v>24</v>
      </c>
      <c r="C46" s="7">
        <v>37435419</v>
      </c>
      <c r="D46" s="7"/>
      <c r="E46" s="7">
        <v>333797723964</v>
      </c>
      <c r="F46" s="7"/>
      <c r="G46" s="7">
        <v>417526250042</v>
      </c>
      <c r="H46" s="7"/>
      <c r="I46" s="7">
        <f t="shared" si="0"/>
        <v>-83728526078</v>
      </c>
      <c r="J46" s="7"/>
      <c r="K46" s="7">
        <v>37435419</v>
      </c>
      <c r="L46" s="7"/>
      <c r="M46" s="7">
        <v>333797723964</v>
      </c>
      <c r="N46" s="7"/>
      <c r="O46" s="7">
        <v>172278651764</v>
      </c>
      <c r="P46" s="7"/>
      <c r="Q46" s="7">
        <f t="shared" si="1"/>
        <v>161519072200</v>
      </c>
    </row>
    <row r="47" spans="1:17">
      <c r="A47" s="1" t="s">
        <v>68</v>
      </c>
      <c r="C47" s="7">
        <v>70337403</v>
      </c>
      <c r="D47" s="7"/>
      <c r="E47" s="7">
        <v>481741189665</v>
      </c>
      <c r="F47" s="7"/>
      <c r="G47" s="7">
        <v>473350922211</v>
      </c>
      <c r="H47" s="7"/>
      <c r="I47" s="7">
        <f t="shared" si="0"/>
        <v>8390267454</v>
      </c>
      <c r="J47" s="7"/>
      <c r="K47" s="7">
        <v>70337403</v>
      </c>
      <c r="L47" s="7"/>
      <c r="M47" s="7">
        <v>481741189665</v>
      </c>
      <c r="N47" s="7"/>
      <c r="O47" s="7">
        <v>224215290910</v>
      </c>
      <c r="P47" s="7"/>
      <c r="Q47" s="7">
        <f t="shared" si="1"/>
        <v>257525898755</v>
      </c>
    </row>
    <row r="48" spans="1:17">
      <c r="A48" s="1" t="s">
        <v>19</v>
      </c>
      <c r="C48" s="7">
        <v>36645427</v>
      </c>
      <c r="D48" s="7"/>
      <c r="E48" s="7">
        <v>375566356973</v>
      </c>
      <c r="F48" s="7"/>
      <c r="G48" s="7">
        <v>496505280848</v>
      </c>
      <c r="H48" s="7"/>
      <c r="I48" s="7">
        <f t="shared" si="0"/>
        <v>-120938923875</v>
      </c>
      <c r="J48" s="7"/>
      <c r="K48" s="7">
        <v>36645427</v>
      </c>
      <c r="L48" s="7"/>
      <c r="M48" s="7">
        <v>375566356973</v>
      </c>
      <c r="N48" s="7"/>
      <c r="O48" s="7">
        <v>252806063693</v>
      </c>
      <c r="P48" s="7"/>
      <c r="Q48" s="7">
        <f t="shared" si="1"/>
        <v>122760293280</v>
      </c>
    </row>
    <row r="49" spans="1:17">
      <c r="A49" s="1" t="s">
        <v>58</v>
      </c>
      <c r="C49" s="7">
        <v>28325252</v>
      </c>
      <c r="D49" s="7"/>
      <c r="E49" s="7">
        <v>208922838289</v>
      </c>
      <c r="F49" s="7"/>
      <c r="G49" s="7">
        <v>221593360827</v>
      </c>
      <c r="H49" s="7"/>
      <c r="I49" s="7">
        <f t="shared" si="0"/>
        <v>-12670522538</v>
      </c>
      <c r="J49" s="7"/>
      <c r="K49" s="7">
        <v>28325252</v>
      </c>
      <c r="L49" s="7"/>
      <c r="M49" s="7">
        <v>208922838289</v>
      </c>
      <c r="N49" s="7"/>
      <c r="O49" s="7">
        <v>129971404520</v>
      </c>
      <c r="P49" s="7"/>
      <c r="Q49" s="7">
        <f t="shared" si="1"/>
        <v>78951433769</v>
      </c>
    </row>
    <row r="50" spans="1:17">
      <c r="A50" s="1" t="s">
        <v>27</v>
      </c>
      <c r="C50" s="7">
        <v>31122204</v>
      </c>
      <c r="D50" s="7"/>
      <c r="E50" s="7">
        <v>577284921696</v>
      </c>
      <c r="F50" s="7"/>
      <c r="G50" s="7">
        <v>590897213526</v>
      </c>
      <c r="H50" s="7"/>
      <c r="I50" s="7">
        <f t="shared" si="0"/>
        <v>-13612291830</v>
      </c>
      <c r="J50" s="7"/>
      <c r="K50" s="7">
        <v>31122204</v>
      </c>
      <c r="L50" s="7"/>
      <c r="M50" s="7">
        <v>577284921696</v>
      </c>
      <c r="N50" s="7"/>
      <c r="O50" s="7">
        <v>298119592116</v>
      </c>
      <c r="P50" s="7"/>
      <c r="Q50" s="7">
        <f t="shared" si="1"/>
        <v>279165329580</v>
      </c>
    </row>
    <row r="51" spans="1:17">
      <c r="A51" s="1" t="s">
        <v>56</v>
      </c>
      <c r="C51" s="7">
        <v>29800000</v>
      </c>
      <c r="D51" s="7"/>
      <c r="E51" s="7">
        <v>59215757310</v>
      </c>
      <c r="F51" s="7"/>
      <c r="G51" s="7">
        <v>69050490390</v>
      </c>
      <c r="H51" s="7"/>
      <c r="I51" s="7">
        <f t="shared" si="0"/>
        <v>-9834733080</v>
      </c>
      <c r="J51" s="7"/>
      <c r="K51" s="7">
        <v>29800000</v>
      </c>
      <c r="L51" s="7"/>
      <c r="M51" s="7">
        <v>59215757310</v>
      </c>
      <c r="N51" s="7"/>
      <c r="O51" s="7">
        <v>45470829150</v>
      </c>
      <c r="P51" s="7"/>
      <c r="Q51" s="7">
        <f t="shared" si="1"/>
        <v>13744928160</v>
      </c>
    </row>
    <row r="52" spans="1:17">
      <c r="A52" s="1" t="s">
        <v>41</v>
      </c>
      <c r="C52" s="7">
        <v>4785428</v>
      </c>
      <c r="D52" s="7"/>
      <c r="E52" s="7">
        <v>466942673685</v>
      </c>
      <c r="F52" s="7"/>
      <c r="G52" s="7">
        <v>471128793824</v>
      </c>
      <c r="H52" s="7"/>
      <c r="I52" s="7">
        <f t="shared" si="0"/>
        <v>-4186120139</v>
      </c>
      <c r="J52" s="7"/>
      <c r="K52" s="7">
        <v>4785428</v>
      </c>
      <c r="L52" s="7"/>
      <c r="M52" s="7">
        <v>466942673685</v>
      </c>
      <c r="N52" s="7"/>
      <c r="O52" s="7">
        <v>234173650820</v>
      </c>
      <c r="P52" s="7"/>
      <c r="Q52" s="7">
        <f t="shared" si="1"/>
        <v>232769022865</v>
      </c>
    </row>
    <row r="53" spans="1:17">
      <c r="A53" s="1" t="s">
        <v>35</v>
      </c>
      <c r="C53" s="7">
        <v>61944503</v>
      </c>
      <c r="D53" s="7"/>
      <c r="E53" s="7">
        <v>436573366438</v>
      </c>
      <c r="F53" s="7"/>
      <c r="G53" s="7">
        <v>459356461725</v>
      </c>
      <c r="H53" s="7"/>
      <c r="I53" s="7">
        <f t="shared" si="0"/>
        <v>-22783095287</v>
      </c>
      <c r="J53" s="7"/>
      <c r="K53" s="7">
        <v>61944503</v>
      </c>
      <c r="L53" s="7"/>
      <c r="M53" s="7">
        <v>436573366438</v>
      </c>
      <c r="N53" s="7"/>
      <c r="O53" s="7">
        <v>235220063852</v>
      </c>
      <c r="P53" s="7"/>
      <c r="Q53" s="7">
        <f t="shared" si="1"/>
        <v>201353302586</v>
      </c>
    </row>
    <row r="54" spans="1:17">
      <c r="A54" s="1" t="s">
        <v>18</v>
      </c>
      <c r="C54" s="7">
        <v>17225390</v>
      </c>
      <c r="D54" s="7"/>
      <c r="E54" s="7">
        <v>1134049596100</v>
      </c>
      <c r="F54" s="7"/>
      <c r="G54" s="7">
        <v>1107680331749</v>
      </c>
      <c r="H54" s="7"/>
      <c r="I54" s="7">
        <f t="shared" si="0"/>
        <v>26369264351</v>
      </c>
      <c r="J54" s="7"/>
      <c r="K54" s="7">
        <v>17225390</v>
      </c>
      <c r="L54" s="7"/>
      <c r="M54" s="7">
        <v>1134049596100</v>
      </c>
      <c r="N54" s="7"/>
      <c r="O54" s="7">
        <v>455175615476</v>
      </c>
      <c r="P54" s="7"/>
      <c r="Q54" s="7">
        <f t="shared" si="1"/>
        <v>678873980624</v>
      </c>
    </row>
    <row r="55" spans="1:17">
      <c r="A55" s="1" t="s">
        <v>61</v>
      </c>
      <c r="C55" s="7">
        <v>66599619</v>
      </c>
      <c r="D55" s="7"/>
      <c r="E55" s="7">
        <v>293744269571</v>
      </c>
      <c r="F55" s="7"/>
      <c r="G55" s="7">
        <v>321333947488</v>
      </c>
      <c r="H55" s="7"/>
      <c r="I55" s="7">
        <f t="shared" si="0"/>
        <v>-27589677917</v>
      </c>
      <c r="J55" s="7"/>
      <c r="K55" s="7">
        <v>66599619</v>
      </c>
      <c r="L55" s="7"/>
      <c r="M55" s="7">
        <v>293744269571</v>
      </c>
      <c r="N55" s="7"/>
      <c r="O55" s="7">
        <v>233838011489</v>
      </c>
      <c r="P55" s="7"/>
      <c r="Q55" s="7">
        <f t="shared" si="1"/>
        <v>59906258082</v>
      </c>
    </row>
    <row r="56" spans="1:17">
      <c r="A56" s="1" t="s">
        <v>38</v>
      </c>
      <c r="C56" s="7">
        <v>66410148</v>
      </c>
      <c r="D56" s="7"/>
      <c r="E56" s="7">
        <v>1130176930444</v>
      </c>
      <c r="F56" s="7"/>
      <c r="G56" s="7">
        <v>1428564764883</v>
      </c>
      <c r="H56" s="7"/>
      <c r="I56" s="7">
        <f t="shared" si="0"/>
        <v>-298387834439</v>
      </c>
      <c r="J56" s="7"/>
      <c r="K56" s="7">
        <v>66410148</v>
      </c>
      <c r="L56" s="7"/>
      <c r="M56" s="7">
        <v>1130176930444</v>
      </c>
      <c r="N56" s="7"/>
      <c r="O56" s="7">
        <v>893188956541</v>
      </c>
      <c r="P56" s="7"/>
      <c r="Q56" s="7">
        <f t="shared" si="1"/>
        <v>236987973903</v>
      </c>
    </row>
    <row r="57" spans="1:17">
      <c r="A57" s="1" t="s">
        <v>21</v>
      </c>
      <c r="C57" s="7">
        <v>3481979</v>
      </c>
      <c r="D57" s="7"/>
      <c r="E57" s="7">
        <v>470004661735</v>
      </c>
      <c r="F57" s="7"/>
      <c r="G57" s="7">
        <v>555549263144</v>
      </c>
      <c r="H57" s="7"/>
      <c r="I57" s="7">
        <f t="shared" si="0"/>
        <v>-85544601409</v>
      </c>
      <c r="J57" s="7"/>
      <c r="K57" s="7">
        <v>3481979</v>
      </c>
      <c r="L57" s="7"/>
      <c r="M57" s="7">
        <v>470004661735</v>
      </c>
      <c r="N57" s="7"/>
      <c r="O57" s="7">
        <v>651824713969</v>
      </c>
      <c r="P57" s="7"/>
      <c r="Q57" s="7">
        <f t="shared" si="1"/>
        <v>-181820052234</v>
      </c>
    </row>
    <row r="58" spans="1:17">
      <c r="A58" s="1" t="s">
        <v>22</v>
      </c>
      <c r="C58" s="7">
        <v>18653968</v>
      </c>
      <c r="D58" s="7"/>
      <c r="E58" s="7">
        <v>297800208859</v>
      </c>
      <c r="F58" s="7"/>
      <c r="G58" s="7">
        <v>283336686885</v>
      </c>
      <c r="H58" s="7"/>
      <c r="I58" s="7">
        <f t="shared" si="0"/>
        <v>14463521974</v>
      </c>
      <c r="J58" s="7"/>
      <c r="K58" s="7">
        <v>18653968</v>
      </c>
      <c r="L58" s="7"/>
      <c r="M58" s="7">
        <v>297800208859</v>
      </c>
      <c r="N58" s="7"/>
      <c r="O58" s="7">
        <v>194725201270</v>
      </c>
      <c r="P58" s="7"/>
      <c r="Q58" s="7">
        <f t="shared" si="1"/>
        <v>103075007589</v>
      </c>
    </row>
    <row r="59" spans="1:17">
      <c r="A59" s="1" t="s">
        <v>30</v>
      </c>
      <c r="C59" s="7">
        <v>10428718</v>
      </c>
      <c r="D59" s="7"/>
      <c r="E59" s="7">
        <v>238433343941</v>
      </c>
      <c r="F59" s="7"/>
      <c r="G59" s="7">
        <v>232213343664</v>
      </c>
      <c r="H59" s="7"/>
      <c r="I59" s="7">
        <f t="shared" si="0"/>
        <v>6220000277</v>
      </c>
      <c r="J59" s="7"/>
      <c r="K59" s="7">
        <v>10428718</v>
      </c>
      <c r="L59" s="7"/>
      <c r="M59" s="7">
        <v>238433343941</v>
      </c>
      <c r="N59" s="7"/>
      <c r="O59" s="7">
        <v>221484456543</v>
      </c>
      <c r="P59" s="7"/>
      <c r="Q59" s="7">
        <f t="shared" si="1"/>
        <v>16948887398</v>
      </c>
    </row>
    <row r="60" spans="1:17">
      <c r="A60" s="1" t="s">
        <v>99</v>
      </c>
      <c r="C60" s="7">
        <v>100025</v>
      </c>
      <c r="D60" s="7"/>
      <c r="E60" s="7">
        <v>97869723646</v>
      </c>
      <c r="F60" s="7"/>
      <c r="G60" s="7">
        <v>95907588848</v>
      </c>
      <c r="H60" s="7"/>
      <c r="I60" s="7">
        <f t="shared" si="0"/>
        <v>1962134798</v>
      </c>
      <c r="J60" s="7"/>
      <c r="K60" s="7">
        <v>100025</v>
      </c>
      <c r="L60" s="7"/>
      <c r="M60" s="7">
        <v>97869723646</v>
      </c>
      <c r="N60" s="7"/>
      <c r="O60" s="7">
        <v>91992166105</v>
      </c>
      <c r="P60" s="7"/>
      <c r="Q60" s="7">
        <f t="shared" si="1"/>
        <v>5877557541</v>
      </c>
    </row>
    <row r="61" spans="1:17">
      <c r="A61" s="1" t="s">
        <v>117</v>
      </c>
      <c r="C61" s="7">
        <v>157586</v>
      </c>
      <c r="D61" s="7"/>
      <c r="E61" s="7">
        <v>144965447129</v>
      </c>
      <c r="F61" s="7"/>
      <c r="G61" s="7">
        <v>142786065020</v>
      </c>
      <c r="H61" s="7"/>
      <c r="I61" s="7">
        <f t="shared" si="0"/>
        <v>2179382109</v>
      </c>
      <c r="J61" s="7"/>
      <c r="K61" s="7">
        <v>157586</v>
      </c>
      <c r="L61" s="7"/>
      <c r="M61" s="7">
        <v>144965447129</v>
      </c>
      <c r="N61" s="7"/>
      <c r="O61" s="7">
        <v>142786065020</v>
      </c>
      <c r="P61" s="7"/>
      <c r="Q61" s="7">
        <f t="shared" si="1"/>
        <v>2179382109</v>
      </c>
    </row>
    <row r="62" spans="1:17">
      <c r="A62" s="1" t="s">
        <v>91</v>
      </c>
      <c r="C62" s="7">
        <v>187768</v>
      </c>
      <c r="D62" s="7"/>
      <c r="E62" s="7">
        <v>149445624470</v>
      </c>
      <c r="F62" s="7"/>
      <c r="G62" s="7">
        <v>149705218777</v>
      </c>
      <c r="H62" s="7"/>
      <c r="I62" s="7">
        <f t="shared" si="0"/>
        <v>-259594307</v>
      </c>
      <c r="J62" s="7"/>
      <c r="K62" s="7">
        <v>187768</v>
      </c>
      <c r="L62" s="7"/>
      <c r="M62" s="7">
        <v>149445624470</v>
      </c>
      <c r="N62" s="7"/>
      <c r="O62" s="7">
        <v>139358891150</v>
      </c>
      <c r="P62" s="7"/>
      <c r="Q62" s="7">
        <f t="shared" si="1"/>
        <v>10086733320</v>
      </c>
    </row>
    <row r="63" spans="1:17">
      <c r="A63" s="1" t="s">
        <v>85</v>
      </c>
      <c r="C63" s="7">
        <v>2100</v>
      </c>
      <c r="D63" s="7"/>
      <c r="E63" s="7">
        <v>1975594858</v>
      </c>
      <c r="F63" s="7"/>
      <c r="G63" s="7">
        <v>1939922325</v>
      </c>
      <c r="H63" s="7"/>
      <c r="I63" s="7">
        <f t="shared" si="0"/>
        <v>35672533</v>
      </c>
      <c r="J63" s="7"/>
      <c r="K63" s="7">
        <v>2100</v>
      </c>
      <c r="L63" s="7"/>
      <c r="M63" s="7">
        <v>1975594858</v>
      </c>
      <c r="N63" s="7"/>
      <c r="O63" s="7">
        <v>1697968701</v>
      </c>
      <c r="P63" s="7"/>
      <c r="Q63" s="7">
        <f t="shared" si="1"/>
        <v>277626157</v>
      </c>
    </row>
    <row r="64" spans="1:17">
      <c r="A64" s="1" t="s">
        <v>115</v>
      </c>
      <c r="C64" s="7">
        <v>388</v>
      </c>
      <c r="D64" s="7"/>
      <c r="E64" s="7">
        <v>364276050</v>
      </c>
      <c r="F64" s="7"/>
      <c r="G64" s="7">
        <v>358542051</v>
      </c>
      <c r="H64" s="7"/>
      <c r="I64" s="7">
        <f t="shared" si="0"/>
        <v>5733999</v>
      </c>
      <c r="J64" s="7"/>
      <c r="K64" s="7">
        <v>388</v>
      </c>
      <c r="L64" s="7"/>
      <c r="M64" s="7">
        <v>364276050</v>
      </c>
      <c r="N64" s="7"/>
      <c r="O64" s="7">
        <v>358542051</v>
      </c>
      <c r="P64" s="7"/>
      <c r="Q64" s="7">
        <f t="shared" si="1"/>
        <v>5733999</v>
      </c>
    </row>
    <row r="65" spans="1:17">
      <c r="A65" s="1" t="s">
        <v>111</v>
      </c>
      <c r="C65" s="7">
        <v>30000</v>
      </c>
      <c r="D65" s="7"/>
      <c r="E65" s="7">
        <v>28031718330</v>
      </c>
      <c r="F65" s="7"/>
      <c r="G65" s="7">
        <v>27778815306</v>
      </c>
      <c r="H65" s="7"/>
      <c r="I65" s="7">
        <f t="shared" si="0"/>
        <v>252903024</v>
      </c>
      <c r="J65" s="7"/>
      <c r="K65" s="7">
        <v>30000</v>
      </c>
      <c r="L65" s="7"/>
      <c r="M65" s="7">
        <v>28031718330</v>
      </c>
      <c r="N65" s="7"/>
      <c r="O65" s="7">
        <v>27778815306</v>
      </c>
      <c r="P65" s="7"/>
      <c r="Q65" s="7">
        <f t="shared" si="1"/>
        <v>252903024</v>
      </c>
    </row>
    <row r="66" spans="1:17">
      <c r="A66" s="1" t="s">
        <v>94</v>
      </c>
      <c r="C66" s="7">
        <v>137007</v>
      </c>
      <c r="D66" s="7"/>
      <c r="E66" s="7">
        <v>106803626163</v>
      </c>
      <c r="F66" s="7"/>
      <c r="G66" s="7">
        <v>103606462374</v>
      </c>
      <c r="H66" s="7"/>
      <c r="I66" s="7">
        <f t="shared" si="0"/>
        <v>3197163789</v>
      </c>
      <c r="J66" s="7"/>
      <c r="K66" s="7">
        <v>137007</v>
      </c>
      <c r="L66" s="7"/>
      <c r="M66" s="7">
        <v>106803626163</v>
      </c>
      <c r="N66" s="7"/>
      <c r="O66" s="7">
        <v>100015664230</v>
      </c>
      <c r="P66" s="7"/>
      <c r="Q66" s="7">
        <f t="shared" si="1"/>
        <v>6787961933</v>
      </c>
    </row>
    <row r="67" spans="1:17">
      <c r="A67" s="1" t="s">
        <v>97</v>
      </c>
      <c r="C67" s="7">
        <v>195800</v>
      </c>
      <c r="D67" s="7"/>
      <c r="E67" s="7">
        <v>149693291172</v>
      </c>
      <c r="F67" s="7"/>
      <c r="G67" s="7">
        <v>145133935705</v>
      </c>
      <c r="H67" s="7"/>
      <c r="I67" s="7">
        <f t="shared" si="0"/>
        <v>4559355467</v>
      </c>
      <c r="J67" s="7"/>
      <c r="K67" s="7">
        <v>195800</v>
      </c>
      <c r="L67" s="7"/>
      <c r="M67" s="7">
        <v>149693291172</v>
      </c>
      <c r="N67" s="7"/>
      <c r="O67" s="7">
        <v>139982545926</v>
      </c>
      <c r="P67" s="7"/>
      <c r="Q67" s="7">
        <f t="shared" si="1"/>
        <v>9710745246</v>
      </c>
    </row>
    <row r="68" spans="1:17">
      <c r="A68" s="1" t="s">
        <v>102</v>
      </c>
      <c r="C68" s="7">
        <v>115000</v>
      </c>
      <c r="D68" s="7"/>
      <c r="E68" s="7">
        <v>107965427718</v>
      </c>
      <c r="F68" s="7"/>
      <c r="G68" s="7">
        <v>111668643968</v>
      </c>
      <c r="H68" s="7"/>
      <c r="I68" s="7">
        <f t="shared" si="0"/>
        <v>-3703216250</v>
      </c>
      <c r="J68" s="7"/>
      <c r="K68" s="7">
        <v>115000</v>
      </c>
      <c r="L68" s="7"/>
      <c r="M68" s="7">
        <v>107965427718</v>
      </c>
      <c r="N68" s="7"/>
      <c r="O68" s="7">
        <v>92936841750</v>
      </c>
      <c r="P68" s="7"/>
      <c r="Q68" s="7">
        <f t="shared" si="1"/>
        <v>15028585968</v>
      </c>
    </row>
    <row r="69" spans="1:17">
      <c r="A69" s="1" t="s">
        <v>105</v>
      </c>
      <c r="C69" s="7">
        <v>1681</v>
      </c>
      <c r="D69" s="7"/>
      <c r="E69" s="7">
        <v>1609282574</v>
      </c>
      <c r="F69" s="7"/>
      <c r="G69" s="7">
        <v>2526625490</v>
      </c>
      <c r="H69" s="7"/>
      <c r="I69" s="7">
        <f t="shared" si="0"/>
        <v>-917342916</v>
      </c>
      <c r="J69" s="7"/>
      <c r="K69" s="7">
        <v>1681</v>
      </c>
      <c r="L69" s="7"/>
      <c r="M69" s="7">
        <v>1609282574</v>
      </c>
      <c r="N69" s="7"/>
      <c r="O69" s="7">
        <v>1578038948</v>
      </c>
      <c r="P69" s="7"/>
      <c r="Q69" s="7">
        <f t="shared" si="1"/>
        <v>31243626</v>
      </c>
    </row>
    <row r="70" spans="1:17">
      <c r="A70" s="1" t="s">
        <v>112</v>
      </c>
      <c r="C70" s="7">
        <v>6400</v>
      </c>
      <c r="D70" s="7"/>
      <c r="E70" s="7">
        <v>4193223840</v>
      </c>
      <c r="F70" s="7"/>
      <c r="G70" s="7">
        <v>4115573808</v>
      </c>
      <c r="H70" s="7"/>
      <c r="I70" s="7">
        <f t="shared" si="0"/>
        <v>77650032</v>
      </c>
      <c r="J70" s="7"/>
      <c r="K70" s="7">
        <v>6400</v>
      </c>
      <c r="L70" s="7"/>
      <c r="M70" s="7">
        <v>4193223840</v>
      </c>
      <c r="N70" s="7"/>
      <c r="O70" s="7">
        <v>4115573808</v>
      </c>
      <c r="P70" s="7"/>
      <c r="Q70" s="7">
        <f t="shared" si="1"/>
        <v>77650032</v>
      </c>
    </row>
    <row r="71" spans="1:17">
      <c r="A71" s="1" t="s">
        <v>88</v>
      </c>
      <c r="C71" s="7">
        <v>100</v>
      </c>
      <c r="D71" s="7"/>
      <c r="E71" s="7">
        <v>92312265</v>
      </c>
      <c r="F71" s="7"/>
      <c r="G71" s="7">
        <v>90707556</v>
      </c>
      <c r="H71" s="7"/>
      <c r="I71" s="7">
        <f t="shared" si="0"/>
        <v>1604709</v>
      </c>
      <c r="J71" s="7"/>
      <c r="K71" s="7">
        <v>100</v>
      </c>
      <c r="L71" s="7"/>
      <c r="M71" s="7">
        <v>92312265</v>
      </c>
      <c r="N71" s="7"/>
      <c r="O71" s="7">
        <v>79290625</v>
      </c>
      <c r="P71" s="7"/>
      <c r="Q71" s="7">
        <f t="shared" si="1"/>
        <v>13021640</v>
      </c>
    </row>
    <row r="72" spans="1:17">
      <c r="A72" s="1" t="s">
        <v>81</v>
      </c>
      <c r="C72" s="7">
        <v>26435</v>
      </c>
      <c r="D72" s="7"/>
      <c r="E72" s="7">
        <v>24933730242</v>
      </c>
      <c r="F72" s="7"/>
      <c r="G72" s="7">
        <v>24373938422</v>
      </c>
      <c r="H72" s="7"/>
      <c r="I72" s="7">
        <f t="shared" si="0"/>
        <v>559791820</v>
      </c>
      <c r="J72" s="7"/>
      <c r="K72" s="7">
        <v>26435</v>
      </c>
      <c r="L72" s="7"/>
      <c r="M72" s="7">
        <v>24933730242</v>
      </c>
      <c r="N72" s="7"/>
      <c r="O72" s="7">
        <v>21411453048</v>
      </c>
      <c r="P72" s="7"/>
      <c r="Q72" s="7">
        <f t="shared" si="1"/>
        <v>3522277194</v>
      </c>
    </row>
    <row r="73" spans="1:17" ht="24.75" thickBot="1">
      <c r="C73" s="7"/>
      <c r="D73" s="7"/>
      <c r="E73" s="8">
        <f>SUM(E8:E72)</f>
        <v>21433217823878</v>
      </c>
      <c r="F73" s="7"/>
      <c r="G73" s="8">
        <f>SUM(G8:G72)</f>
        <v>23874462566933</v>
      </c>
      <c r="H73" s="7"/>
      <c r="I73" s="8">
        <f>SUM(SUM(I8:I72))</f>
        <v>-2441244743055</v>
      </c>
      <c r="J73" s="7"/>
      <c r="K73" s="7"/>
      <c r="L73" s="7"/>
      <c r="M73" s="8">
        <f>SUM(M8:M72)</f>
        <v>21433217823878</v>
      </c>
      <c r="N73" s="7"/>
      <c r="O73" s="8">
        <f>SUM(O8:O72)</f>
        <v>16485905312117</v>
      </c>
      <c r="P73" s="7"/>
      <c r="Q73" s="8">
        <f>SUM(Q8:Q72)</f>
        <v>4947312511761</v>
      </c>
    </row>
    <row r="74" spans="1:17" ht="24.75" thickTop="1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</row>
    <row r="75" spans="1:17">
      <c r="I75" s="5"/>
      <c r="J75" s="5"/>
      <c r="K75" s="5"/>
      <c r="L75" s="5"/>
      <c r="M75" s="5"/>
      <c r="N75" s="5"/>
      <c r="O75" s="5"/>
      <c r="P75" s="5"/>
      <c r="Q75" s="5"/>
    </row>
    <row r="76" spans="1:17">
      <c r="I76" s="5"/>
      <c r="J76" s="5"/>
      <c r="K76" s="5"/>
      <c r="L76" s="5"/>
      <c r="M76" s="5"/>
      <c r="N76" s="5"/>
      <c r="O76" s="5"/>
      <c r="P76" s="5"/>
      <c r="Q76" s="5"/>
    </row>
    <row r="77" spans="1:17">
      <c r="I77" s="5"/>
      <c r="J77" s="5"/>
      <c r="K77" s="5"/>
      <c r="L77" s="5"/>
      <c r="M77" s="5"/>
      <c r="N77" s="5"/>
      <c r="O77" s="5"/>
      <c r="P77" s="5"/>
      <c r="Q77" s="5"/>
    </row>
    <row r="78" spans="1:17">
      <c r="I78" s="7"/>
      <c r="J78" s="7"/>
      <c r="K78" s="7"/>
      <c r="L78" s="7"/>
      <c r="M78" s="7"/>
      <c r="N78" s="7"/>
      <c r="O78" s="7"/>
      <c r="P78" s="7"/>
      <c r="Q78" s="7"/>
    </row>
  </sheetData>
  <mergeCells count="14">
    <mergeCell ref="A3:Q3"/>
    <mergeCell ref="A4:Q4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81"/>
  <sheetViews>
    <sheetView rightToLeft="1" workbookViewId="0">
      <selection activeCell="K84" sqref="K84"/>
    </sheetView>
  </sheetViews>
  <sheetFormatPr defaultRowHeight="24"/>
  <cols>
    <col min="1" max="1" width="34.855468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8.42578125" style="1" bestFit="1" customWidth="1"/>
    <col min="20" max="16384" width="9.140625" style="1"/>
  </cols>
  <sheetData>
    <row r="2" spans="1:17" ht="24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4.75">
      <c r="A3" s="16" t="s">
        <v>139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4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4.75">
      <c r="A6" s="16" t="s">
        <v>3</v>
      </c>
      <c r="C6" s="17" t="s">
        <v>141</v>
      </c>
      <c r="D6" s="17" t="s">
        <v>141</v>
      </c>
      <c r="E6" s="17" t="s">
        <v>141</v>
      </c>
      <c r="F6" s="17" t="s">
        <v>141</v>
      </c>
      <c r="G6" s="17" t="s">
        <v>141</v>
      </c>
      <c r="H6" s="17" t="s">
        <v>141</v>
      </c>
      <c r="I6" s="17" t="s">
        <v>141</v>
      </c>
      <c r="K6" s="17" t="s">
        <v>142</v>
      </c>
      <c r="L6" s="17" t="s">
        <v>142</v>
      </c>
      <c r="M6" s="17" t="s">
        <v>142</v>
      </c>
      <c r="N6" s="17" t="s">
        <v>142</v>
      </c>
      <c r="O6" s="17" t="s">
        <v>142</v>
      </c>
      <c r="P6" s="17" t="s">
        <v>142</v>
      </c>
      <c r="Q6" s="17" t="s">
        <v>142</v>
      </c>
    </row>
    <row r="7" spans="1:17" ht="24.75">
      <c r="A7" s="17" t="s">
        <v>3</v>
      </c>
      <c r="C7" s="17" t="s">
        <v>7</v>
      </c>
      <c r="E7" s="17" t="s">
        <v>197</v>
      </c>
      <c r="G7" s="17" t="s">
        <v>198</v>
      </c>
      <c r="I7" s="17" t="s">
        <v>200</v>
      </c>
      <c r="K7" s="17" t="s">
        <v>7</v>
      </c>
      <c r="M7" s="17" t="s">
        <v>197</v>
      </c>
      <c r="O7" s="17" t="s">
        <v>198</v>
      </c>
      <c r="Q7" s="17" t="s">
        <v>200</v>
      </c>
    </row>
    <row r="8" spans="1:17">
      <c r="A8" s="1" t="s">
        <v>55</v>
      </c>
      <c r="C8" s="7">
        <v>2930667</v>
      </c>
      <c r="D8" s="7"/>
      <c r="E8" s="7">
        <v>39082570271</v>
      </c>
      <c r="F8" s="7"/>
      <c r="G8" s="7">
        <v>28705021652</v>
      </c>
      <c r="H8" s="7"/>
      <c r="I8" s="7">
        <f>E8-G8</f>
        <v>10377548619</v>
      </c>
      <c r="J8" s="7"/>
      <c r="K8" s="7">
        <v>15000000</v>
      </c>
      <c r="L8" s="7"/>
      <c r="M8" s="7">
        <v>192816616460</v>
      </c>
      <c r="N8" s="7"/>
      <c r="O8" s="7">
        <v>146920590000</v>
      </c>
      <c r="P8" s="7"/>
      <c r="Q8" s="7">
        <f>M8-O8</f>
        <v>45896026460</v>
      </c>
    </row>
    <row r="9" spans="1:17">
      <c r="A9" s="1" t="s">
        <v>62</v>
      </c>
      <c r="C9" s="7">
        <v>2676923</v>
      </c>
      <c r="D9" s="7"/>
      <c r="E9" s="7">
        <v>20081721662</v>
      </c>
      <c r="F9" s="7"/>
      <c r="G9" s="7">
        <v>10205200573</v>
      </c>
      <c r="H9" s="7"/>
      <c r="I9" s="7">
        <f t="shared" ref="I9:I70" si="0">E9-G9</f>
        <v>9876521089</v>
      </c>
      <c r="J9" s="7"/>
      <c r="K9" s="7">
        <v>7026923</v>
      </c>
      <c r="L9" s="7"/>
      <c r="M9" s="7">
        <v>54761144012</v>
      </c>
      <c r="N9" s="7"/>
      <c r="O9" s="7">
        <v>26788652024</v>
      </c>
      <c r="P9" s="7"/>
      <c r="Q9" s="7">
        <f t="shared" ref="Q9:Q70" si="1">M9-O9</f>
        <v>27972491988</v>
      </c>
    </row>
    <row r="10" spans="1:17">
      <c r="A10" s="1" t="s">
        <v>21</v>
      </c>
      <c r="C10" s="7">
        <v>140000</v>
      </c>
      <c r="D10" s="7"/>
      <c r="E10" s="7">
        <v>20374048800</v>
      </c>
      <c r="F10" s="7"/>
      <c r="G10" s="7">
        <v>26207929443</v>
      </c>
      <c r="H10" s="7"/>
      <c r="I10" s="7">
        <f t="shared" si="0"/>
        <v>-5833880643</v>
      </c>
      <c r="J10" s="7"/>
      <c r="K10" s="7">
        <v>440000</v>
      </c>
      <c r="L10" s="7"/>
      <c r="M10" s="7">
        <v>73909059066</v>
      </c>
      <c r="N10" s="7"/>
      <c r="O10" s="7">
        <v>82367778153</v>
      </c>
      <c r="P10" s="7"/>
      <c r="Q10" s="7">
        <f t="shared" si="1"/>
        <v>-8458719087</v>
      </c>
    </row>
    <row r="11" spans="1:17">
      <c r="A11" s="1" t="s">
        <v>71</v>
      </c>
      <c r="C11" s="7">
        <v>3000000</v>
      </c>
      <c r="D11" s="7"/>
      <c r="E11" s="7">
        <v>37872748250</v>
      </c>
      <c r="F11" s="7"/>
      <c r="G11" s="7">
        <v>34534328724</v>
      </c>
      <c r="H11" s="7"/>
      <c r="I11" s="7">
        <f t="shared" si="0"/>
        <v>3338419526</v>
      </c>
      <c r="J11" s="7"/>
      <c r="K11" s="7">
        <v>3000000</v>
      </c>
      <c r="L11" s="7"/>
      <c r="M11" s="7">
        <v>37872748250</v>
      </c>
      <c r="N11" s="7"/>
      <c r="O11" s="7">
        <v>34534328724</v>
      </c>
      <c r="P11" s="7"/>
      <c r="Q11" s="7">
        <f t="shared" si="1"/>
        <v>3338419526</v>
      </c>
    </row>
    <row r="12" spans="1:17">
      <c r="A12" s="1" t="s">
        <v>61</v>
      </c>
      <c r="C12" s="7">
        <v>5377573</v>
      </c>
      <c r="D12" s="7"/>
      <c r="E12" s="7">
        <v>26785984288</v>
      </c>
      <c r="F12" s="7"/>
      <c r="G12" s="7">
        <v>18881203761</v>
      </c>
      <c r="H12" s="7"/>
      <c r="I12" s="7">
        <f t="shared" si="0"/>
        <v>7904780527</v>
      </c>
      <c r="J12" s="7"/>
      <c r="K12" s="7">
        <v>46174922</v>
      </c>
      <c r="L12" s="7"/>
      <c r="M12" s="7">
        <v>245848799845</v>
      </c>
      <c r="N12" s="7"/>
      <c r="O12" s="7">
        <v>162124830464</v>
      </c>
      <c r="P12" s="7"/>
      <c r="Q12" s="7">
        <f t="shared" si="1"/>
        <v>83723969381</v>
      </c>
    </row>
    <row r="13" spans="1:17">
      <c r="A13" s="1" t="s">
        <v>47</v>
      </c>
      <c r="C13" s="7">
        <v>3692005</v>
      </c>
      <c r="D13" s="7"/>
      <c r="E13" s="7">
        <v>50154256969</v>
      </c>
      <c r="F13" s="7"/>
      <c r="G13" s="7">
        <v>25506760333</v>
      </c>
      <c r="H13" s="7"/>
      <c r="I13" s="7">
        <f t="shared" si="0"/>
        <v>24647496636</v>
      </c>
      <c r="J13" s="7"/>
      <c r="K13" s="7">
        <v>33886029</v>
      </c>
      <c r="L13" s="7"/>
      <c r="M13" s="7">
        <v>322390580180</v>
      </c>
      <c r="N13" s="7"/>
      <c r="O13" s="7">
        <v>234106622628</v>
      </c>
      <c r="P13" s="7"/>
      <c r="Q13" s="7">
        <f t="shared" si="1"/>
        <v>88283957552</v>
      </c>
    </row>
    <row r="14" spans="1:17">
      <c r="A14" s="1" t="s">
        <v>67</v>
      </c>
      <c r="C14" s="7">
        <v>625000</v>
      </c>
      <c r="D14" s="7"/>
      <c r="E14" s="7">
        <v>13784703938</v>
      </c>
      <c r="F14" s="7"/>
      <c r="G14" s="7">
        <v>8133003067</v>
      </c>
      <c r="H14" s="7"/>
      <c r="I14" s="7">
        <f t="shared" si="0"/>
        <v>5651700871</v>
      </c>
      <c r="J14" s="7"/>
      <c r="K14" s="7">
        <v>625000</v>
      </c>
      <c r="L14" s="7"/>
      <c r="M14" s="7">
        <v>13784703938</v>
      </c>
      <c r="N14" s="7"/>
      <c r="O14" s="7">
        <v>8133003067</v>
      </c>
      <c r="P14" s="7"/>
      <c r="Q14" s="7">
        <f t="shared" si="1"/>
        <v>5651700871</v>
      </c>
    </row>
    <row r="15" spans="1:17">
      <c r="A15" s="1" t="s">
        <v>201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46851062</v>
      </c>
      <c r="L15" s="7"/>
      <c r="M15" s="7">
        <v>590747387567</v>
      </c>
      <c r="N15" s="7"/>
      <c r="O15" s="7">
        <v>578427943409</v>
      </c>
      <c r="P15" s="7"/>
      <c r="Q15" s="7">
        <f t="shared" si="1"/>
        <v>12319444158</v>
      </c>
    </row>
    <row r="16" spans="1:17">
      <c r="A16" s="1" t="s">
        <v>19</v>
      </c>
      <c r="C16" s="7">
        <v>0</v>
      </c>
      <c r="D16" s="7"/>
      <c r="E16" s="7">
        <v>0</v>
      </c>
      <c r="F16" s="7"/>
      <c r="G16" s="7">
        <v>0</v>
      </c>
      <c r="H16" s="7"/>
      <c r="I16" s="7">
        <f t="shared" si="0"/>
        <v>0</v>
      </c>
      <c r="J16" s="7"/>
      <c r="K16" s="7">
        <v>39025695</v>
      </c>
      <c r="L16" s="7"/>
      <c r="M16" s="7">
        <v>528476219177</v>
      </c>
      <c r="N16" s="7"/>
      <c r="O16" s="7">
        <v>269226835346</v>
      </c>
      <c r="P16" s="7"/>
      <c r="Q16" s="7">
        <f t="shared" si="1"/>
        <v>259249383831</v>
      </c>
    </row>
    <row r="17" spans="1:17">
      <c r="A17" s="1" t="s">
        <v>189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2741383</v>
      </c>
      <c r="L17" s="7"/>
      <c r="M17" s="7">
        <v>86227990205</v>
      </c>
      <c r="N17" s="7"/>
      <c r="O17" s="7">
        <v>101781430652</v>
      </c>
      <c r="P17" s="7"/>
      <c r="Q17" s="7">
        <f t="shared" si="1"/>
        <v>-15553440447</v>
      </c>
    </row>
    <row r="18" spans="1:17">
      <c r="A18" s="1" t="s">
        <v>34</v>
      </c>
      <c r="C18" s="7">
        <v>0</v>
      </c>
      <c r="D18" s="7"/>
      <c r="E18" s="7">
        <v>0</v>
      </c>
      <c r="F18" s="7"/>
      <c r="G18" s="7">
        <v>0</v>
      </c>
      <c r="H18" s="7"/>
      <c r="I18" s="7">
        <f t="shared" si="0"/>
        <v>0</v>
      </c>
      <c r="J18" s="7"/>
      <c r="K18" s="7">
        <v>3583604</v>
      </c>
      <c r="L18" s="7"/>
      <c r="M18" s="7">
        <v>53077995191</v>
      </c>
      <c r="N18" s="7"/>
      <c r="O18" s="7">
        <v>29103840314</v>
      </c>
      <c r="P18" s="7"/>
      <c r="Q18" s="7">
        <f t="shared" si="1"/>
        <v>23974154877</v>
      </c>
    </row>
    <row r="19" spans="1:17">
      <c r="A19" s="1" t="s">
        <v>23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1842616</v>
      </c>
      <c r="L19" s="7"/>
      <c r="M19" s="7">
        <v>69206325146</v>
      </c>
      <c r="N19" s="7"/>
      <c r="O19" s="7">
        <v>42060845412</v>
      </c>
      <c r="P19" s="7"/>
      <c r="Q19" s="7">
        <f t="shared" si="1"/>
        <v>27145479734</v>
      </c>
    </row>
    <row r="20" spans="1:17">
      <c r="A20" s="1" t="s">
        <v>202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68129</v>
      </c>
      <c r="L20" s="7"/>
      <c r="M20" s="7">
        <v>532977166</v>
      </c>
      <c r="N20" s="7"/>
      <c r="O20" s="7">
        <v>633893199</v>
      </c>
      <c r="P20" s="7"/>
      <c r="Q20" s="7">
        <f t="shared" si="1"/>
        <v>-100916033</v>
      </c>
    </row>
    <row r="21" spans="1:17">
      <c r="A21" s="1" t="s">
        <v>203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20830000</v>
      </c>
      <c r="L21" s="7"/>
      <c r="M21" s="7">
        <v>77943298434</v>
      </c>
      <c r="N21" s="7"/>
      <c r="O21" s="7">
        <v>77254315456</v>
      </c>
      <c r="P21" s="7"/>
      <c r="Q21" s="7">
        <f t="shared" si="1"/>
        <v>688982978</v>
      </c>
    </row>
    <row r="22" spans="1:17">
      <c r="A22" s="1" t="s">
        <v>46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2500000</v>
      </c>
      <c r="L22" s="7"/>
      <c r="M22" s="7">
        <v>23186216315</v>
      </c>
      <c r="N22" s="7"/>
      <c r="O22" s="7">
        <v>17168868921</v>
      </c>
      <c r="P22" s="7"/>
      <c r="Q22" s="7">
        <f t="shared" si="1"/>
        <v>6017347394</v>
      </c>
    </row>
    <row r="23" spans="1:17">
      <c r="A23" s="1" t="s">
        <v>60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30493</v>
      </c>
      <c r="L23" s="7"/>
      <c r="M23" s="7">
        <v>666369363</v>
      </c>
      <c r="N23" s="7"/>
      <c r="O23" s="7">
        <v>396172182</v>
      </c>
      <c r="P23" s="7"/>
      <c r="Q23" s="7">
        <f t="shared" si="1"/>
        <v>270197181</v>
      </c>
    </row>
    <row r="24" spans="1:17">
      <c r="A24" s="1" t="s">
        <v>194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5400000</v>
      </c>
      <c r="L24" s="7"/>
      <c r="M24" s="7">
        <v>143976251397</v>
      </c>
      <c r="N24" s="7"/>
      <c r="O24" s="7">
        <v>72966193200</v>
      </c>
      <c r="P24" s="7"/>
      <c r="Q24" s="7">
        <f t="shared" si="1"/>
        <v>71010058197</v>
      </c>
    </row>
    <row r="25" spans="1:17">
      <c r="A25" s="1" t="s">
        <v>26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78692119</v>
      </c>
      <c r="L25" s="7"/>
      <c r="M25" s="7">
        <v>439518367106</v>
      </c>
      <c r="N25" s="7"/>
      <c r="O25" s="7">
        <v>351459986691</v>
      </c>
      <c r="P25" s="7"/>
      <c r="Q25" s="7">
        <f t="shared" si="1"/>
        <v>88058380415</v>
      </c>
    </row>
    <row r="26" spans="1:17">
      <c r="A26" s="1" t="s">
        <v>204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1585960</v>
      </c>
      <c r="L26" s="7"/>
      <c r="M26" s="7">
        <v>72948729444</v>
      </c>
      <c r="N26" s="7"/>
      <c r="O26" s="7">
        <v>55887759422</v>
      </c>
      <c r="P26" s="7"/>
      <c r="Q26" s="7">
        <f t="shared" si="1"/>
        <v>17060970022</v>
      </c>
    </row>
    <row r="27" spans="1:17">
      <c r="A27" s="1" t="s">
        <v>205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3267244</v>
      </c>
      <c r="L27" s="7"/>
      <c r="M27" s="7">
        <v>28870470528</v>
      </c>
      <c r="N27" s="7"/>
      <c r="O27" s="7">
        <v>28870497048</v>
      </c>
      <c r="P27" s="7"/>
      <c r="Q27" s="7">
        <f t="shared" si="1"/>
        <v>-26520</v>
      </c>
    </row>
    <row r="28" spans="1:17">
      <c r="A28" s="1" t="s">
        <v>206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20666666</v>
      </c>
      <c r="L28" s="7"/>
      <c r="M28" s="7">
        <v>78537141210</v>
      </c>
      <c r="N28" s="7"/>
      <c r="O28" s="7">
        <v>54192290332</v>
      </c>
      <c r="P28" s="7"/>
      <c r="Q28" s="7">
        <f t="shared" si="1"/>
        <v>24344850878</v>
      </c>
    </row>
    <row r="29" spans="1:17">
      <c r="A29" s="1" t="s">
        <v>207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4500000</v>
      </c>
      <c r="L29" s="7"/>
      <c r="M29" s="7">
        <v>108316904067</v>
      </c>
      <c r="N29" s="7"/>
      <c r="O29" s="7">
        <v>82053937386</v>
      </c>
      <c r="P29" s="7"/>
      <c r="Q29" s="7">
        <f t="shared" si="1"/>
        <v>26262966681</v>
      </c>
    </row>
    <row r="30" spans="1:17">
      <c r="A30" s="1" t="s">
        <v>50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2000001</v>
      </c>
      <c r="L30" s="7"/>
      <c r="M30" s="7">
        <v>13339131406</v>
      </c>
      <c r="N30" s="7"/>
      <c r="O30" s="7">
        <v>6898432974</v>
      </c>
      <c r="P30" s="7"/>
      <c r="Q30" s="7">
        <f t="shared" si="1"/>
        <v>6440698432</v>
      </c>
    </row>
    <row r="31" spans="1:17">
      <c r="A31" s="1" t="s">
        <v>35</v>
      </c>
      <c r="C31" s="7">
        <v>0</v>
      </c>
      <c r="D31" s="7"/>
      <c r="E31" s="7">
        <v>0</v>
      </c>
      <c r="F31" s="7"/>
      <c r="G31" s="7">
        <v>0</v>
      </c>
      <c r="H31" s="7"/>
      <c r="I31" s="7">
        <f t="shared" si="0"/>
        <v>0</v>
      </c>
      <c r="J31" s="7"/>
      <c r="K31" s="7">
        <v>5000001</v>
      </c>
      <c r="L31" s="7"/>
      <c r="M31" s="7">
        <v>25944705001</v>
      </c>
      <c r="N31" s="7"/>
      <c r="O31" s="7">
        <v>23732947597</v>
      </c>
      <c r="P31" s="7"/>
      <c r="Q31" s="7">
        <f t="shared" si="1"/>
        <v>2211757404</v>
      </c>
    </row>
    <row r="32" spans="1:17">
      <c r="A32" s="1" t="s">
        <v>24</v>
      </c>
      <c r="C32" s="7">
        <v>0</v>
      </c>
      <c r="D32" s="7"/>
      <c r="E32" s="7">
        <v>0</v>
      </c>
      <c r="F32" s="7"/>
      <c r="G32" s="7">
        <v>0</v>
      </c>
      <c r="H32" s="7"/>
      <c r="I32" s="7">
        <f t="shared" si="0"/>
        <v>0</v>
      </c>
      <c r="J32" s="7"/>
      <c r="K32" s="7">
        <v>11343291</v>
      </c>
      <c r="L32" s="7"/>
      <c r="M32" s="7">
        <v>196199680291</v>
      </c>
      <c r="N32" s="7"/>
      <c r="O32" s="7">
        <v>103842716236</v>
      </c>
      <c r="P32" s="7"/>
      <c r="Q32" s="7">
        <f t="shared" si="1"/>
        <v>92356964055</v>
      </c>
    </row>
    <row r="33" spans="1:17">
      <c r="A33" s="1" t="s">
        <v>44</v>
      </c>
      <c r="C33" s="7">
        <v>0</v>
      </c>
      <c r="D33" s="7"/>
      <c r="E33" s="7">
        <v>0</v>
      </c>
      <c r="F33" s="7"/>
      <c r="G33" s="7">
        <v>0</v>
      </c>
      <c r="H33" s="7"/>
      <c r="I33" s="7">
        <f t="shared" si="0"/>
        <v>0</v>
      </c>
      <c r="J33" s="7"/>
      <c r="K33" s="7">
        <v>7</v>
      </c>
      <c r="L33" s="7"/>
      <c r="M33" s="7">
        <v>7</v>
      </c>
      <c r="N33" s="7"/>
      <c r="O33" s="7">
        <v>56502</v>
      </c>
      <c r="P33" s="7"/>
      <c r="Q33" s="7">
        <f t="shared" si="1"/>
        <v>-56495</v>
      </c>
    </row>
    <row r="34" spans="1:17">
      <c r="A34" s="1" t="s">
        <v>208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791731</v>
      </c>
      <c r="L34" s="7"/>
      <c r="M34" s="7">
        <v>20877270925</v>
      </c>
      <c r="N34" s="7"/>
      <c r="O34" s="7">
        <v>21721757535</v>
      </c>
      <c r="P34" s="7"/>
      <c r="Q34" s="7">
        <f t="shared" si="1"/>
        <v>-844486610</v>
      </c>
    </row>
    <row r="35" spans="1:17">
      <c r="A35" s="1" t="s">
        <v>209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11496875</v>
      </c>
      <c r="L35" s="7"/>
      <c r="M35" s="7">
        <v>93103890275</v>
      </c>
      <c r="N35" s="7"/>
      <c r="O35" s="7">
        <v>92456310923</v>
      </c>
      <c r="P35" s="7"/>
      <c r="Q35" s="7">
        <f t="shared" si="1"/>
        <v>647579352</v>
      </c>
    </row>
    <row r="36" spans="1:17">
      <c r="A36" s="1" t="s">
        <v>38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2496</v>
      </c>
      <c r="L36" s="7"/>
      <c r="M36" s="7">
        <v>39698383</v>
      </c>
      <c r="N36" s="7"/>
      <c r="O36" s="7">
        <v>33569943</v>
      </c>
      <c r="P36" s="7"/>
      <c r="Q36" s="7">
        <f t="shared" si="1"/>
        <v>6128440</v>
      </c>
    </row>
    <row r="37" spans="1:17">
      <c r="A37" s="1" t="s">
        <v>45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1</v>
      </c>
      <c r="L37" s="7"/>
      <c r="M37" s="7">
        <v>1</v>
      </c>
      <c r="N37" s="7"/>
      <c r="O37" s="7">
        <v>19448</v>
      </c>
      <c r="P37" s="7"/>
      <c r="Q37" s="7">
        <f t="shared" si="1"/>
        <v>-19447</v>
      </c>
    </row>
    <row r="38" spans="1:17">
      <c r="A38" s="1" t="s">
        <v>187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4179296</v>
      </c>
      <c r="L38" s="7"/>
      <c r="M38" s="7">
        <v>87501661180</v>
      </c>
      <c r="N38" s="7"/>
      <c r="O38" s="7">
        <v>57372667097</v>
      </c>
      <c r="P38" s="7"/>
      <c r="Q38" s="7">
        <f t="shared" si="1"/>
        <v>30128994083</v>
      </c>
    </row>
    <row r="39" spans="1:17">
      <c r="A39" s="1" t="s">
        <v>210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38729730</v>
      </c>
      <c r="L39" s="7"/>
      <c r="M39" s="7">
        <v>225029210028</v>
      </c>
      <c r="N39" s="7"/>
      <c r="O39" s="7">
        <v>124275702007</v>
      </c>
      <c r="P39" s="7"/>
      <c r="Q39" s="7">
        <f t="shared" si="1"/>
        <v>100753508021</v>
      </c>
    </row>
    <row r="40" spans="1:17">
      <c r="A40" s="1" t="s">
        <v>36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1</v>
      </c>
      <c r="L40" s="7"/>
      <c r="M40" s="7">
        <v>1</v>
      </c>
      <c r="N40" s="7"/>
      <c r="O40" s="7">
        <v>3954</v>
      </c>
      <c r="P40" s="7"/>
      <c r="Q40" s="7">
        <f t="shared" si="1"/>
        <v>-3953</v>
      </c>
    </row>
    <row r="41" spans="1:17">
      <c r="A41" s="1" t="s">
        <v>17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32051464</v>
      </c>
      <c r="L41" s="7"/>
      <c r="M41" s="7">
        <v>96227481937</v>
      </c>
      <c r="N41" s="7"/>
      <c r="O41" s="7">
        <v>62533853282</v>
      </c>
      <c r="P41" s="7"/>
      <c r="Q41" s="7">
        <f t="shared" si="1"/>
        <v>33693628655</v>
      </c>
    </row>
    <row r="42" spans="1:17">
      <c r="A42" s="1" t="s">
        <v>211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300000</v>
      </c>
      <c r="L42" s="7"/>
      <c r="M42" s="7">
        <v>2320112702</v>
      </c>
      <c r="N42" s="7"/>
      <c r="O42" s="7">
        <v>2326077000</v>
      </c>
      <c r="P42" s="7"/>
      <c r="Q42" s="7">
        <f t="shared" si="1"/>
        <v>-5964298</v>
      </c>
    </row>
    <row r="43" spans="1:17">
      <c r="A43" s="1" t="s">
        <v>28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200000</v>
      </c>
      <c r="L43" s="7"/>
      <c r="M43" s="7">
        <v>11962397710</v>
      </c>
      <c r="N43" s="7"/>
      <c r="O43" s="7">
        <v>6610586175</v>
      </c>
      <c r="P43" s="7"/>
      <c r="Q43" s="7">
        <f t="shared" si="1"/>
        <v>5351811535</v>
      </c>
    </row>
    <row r="44" spans="1:17">
      <c r="A44" s="1" t="s">
        <v>212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2</v>
      </c>
      <c r="L44" s="7"/>
      <c r="M44" s="7">
        <v>2</v>
      </c>
      <c r="N44" s="7"/>
      <c r="O44" s="7">
        <v>29702</v>
      </c>
      <c r="P44" s="7"/>
      <c r="Q44" s="7">
        <f t="shared" si="1"/>
        <v>-29700</v>
      </c>
    </row>
    <row r="45" spans="1:17">
      <c r="A45" s="1" t="s">
        <v>213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22062500</v>
      </c>
      <c r="L45" s="7"/>
      <c r="M45" s="7">
        <v>322388420047</v>
      </c>
      <c r="N45" s="7"/>
      <c r="O45" s="7">
        <v>318222120093</v>
      </c>
      <c r="P45" s="7"/>
      <c r="Q45" s="7">
        <f t="shared" si="1"/>
        <v>4166299954</v>
      </c>
    </row>
    <row r="46" spans="1:17">
      <c r="A46" s="1" t="s">
        <v>31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5449784</v>
      </c>
      <c r="L46" s="7"/>
      <c r="M46" s="7">
        <v>26908132892</v>
      </c>
      <c r="N46" s="7"/>
      <c r="O46" s="7">
        <v>22091985138</v>
      </c>
      <c r="P46" s="7"/>
      <c r="Q46" s="7">
        <f t="shared" si="1"/>
        <v>4816147754</v>
      </c>
    </row>
    <row r="47" spans="1:17">
      <c r="A47" s="1" t="s">
        <v>214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9450756</v>
      </c>
      <c r="L47" s="7"/>
      <c r="M47" s="7">
        <v>79299031482</v>
      </c>
      <c r="N47" s="7"/>
      <c r="O47" s="7">
        <v>93541275485</v>
      </c>
      <c r="P47" s="7"/>
      <c r="Q47" s="7">
        <f t="shared" si="1"/>
        <v>-14242244003</v>
      </c>
    </row>
    <row r="48" spans="1:17">
      <c r="A48" s="1" t="s">
        <v>215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10500000</v>
      </c>
      <c r="L48" s="7"/>
      <c r="M48" s="7">
        <v>122998984847</v>
      </c>
      <c r="N48" s="7"/>
      <c r="O48" s="7">
        <v>105095340000</v>
      </c>
      <c r="P48" s="7"/>
      <c r="Q48" s="7">
        <f t="shared" si="1"/>
        <v>17903644847</v>
      </c>
    </row>
    <row r="49" spans="1:17">
      <c r="A49" s="1" t="s">
        <v>174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7"/>
      <c r="K49" s="7">
        <v>5377190</v>
      </c>
      <c r="L49" s="7"/>
      <c r="M49" s="7">
        <v>92737610744</v>
      </c>
      <c r="N49" s="7"/>
      <c r="O49" s="7">
        <v>60721423373</v>
      </c>
      <c r="P49" s="7"/>
      <c r="Q49" s="7">
        <f t="shared" si="1"/>
        <v>32016187371</v>
      </c>
    </row>
    <row r="50" spans="1:17">
      <c r="A50" s="1" t="s">
        <v>20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f t="shared" si="0"/>
        <v>0</v>
      </c>
      <c r="J50" s="7"/>
      <c r="K50" s="7">
        <v>42949103</v>
      </c>
      <c r="L50" s="7"/>
      <c r="M50" s="7">
        <v>790860407428</v>
      </c>
      <c r="N50" s="7"/>
      <c r="O50" s="7">
        <v>592159619465</v>
      </c>
      <c r="P50" s="7"/>
      <c r="Q50" s="7">
        <f t="shared" si="1"/>
        <v>198700787963</v>
      </c>
    </row>
    <row r="51" spans="1:17">
      <c r="A51" s="1" t="s">
        <v>54</v>
      </c>
      <c r="C51" s="7">
        <v>0</v>
      </c>
      <c r="D51" s="7"/>
      <c r="E51" s="7">
        <v>0</v>
      </c>
      <c r="F51" s="7"/>
      <c r="G51" s="7">
        <v>0</v>
      </c>
      <c r="H51" s="7"/>
      <c r="I51" s="7">
        <f t="shared" si="0"/>
        <v>0</v>
      </c>
      <c r="J51" s="7"/>
      <c r="K51" s="7">
        <v>1</v>
      </c>
      <c r="L51" s="7"/>
      <c r="M51" s="7">
        <v>1</v>
      </c>
      <c r="N51" s="7"/>
      <c r="O51" s="7">
        <v>3306</v>
      </c>
      <c r="P51" s="7"/>
      <c r="Q51" s="7">
        <f t="shared" si="1"/>
        <v>-3305</v>
      </c>
    </row>
    <row r="52" spans="1:17">
      <c r="A52" s="1" t="s">
        <v>216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f t="shared" si="0"/>
        <v>0</v>
      </c>
      <c r="J52" s="7"/>
      <c r="K52" s="7">
        <v>41680595</v>
      </c>
      <c r="L52" s="7"/>
      <c r="M52" s="7">
        <v>173347250969</v>
      </c>
      <c r="N52" s="7"/>
      <c r="O52" s="7">
        <v>183988816936</v>
      </c>
      <c r="P52" s="7"/>
      <c r="Q52" s="7">
        <f t="shared" si="1"/>
        <v>-10641565967</v>
      </c>
    </row>
    <row r="53" spans="1:17">
      <c r="A53" s="1" t="s">
        <v>29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f t="shared" si="0"/>
        <v>0</v>
      </c>
      <c r="J53" s="7"/>
      <c r="K53" s="7">
        <v>2761729</v>
      </c>
      <c r="L53" s="7"/>
      <c r="M53" s="7">
        <v>41651615162</v>
      </c>
      <c r="N53" s="7"/>
      <c r="O53" s="7">
        <v>62182411762</v>
      </c>
      <c r="P53" s="7"/>
      <c r="Q53" s="7">
        <f t="shared" si="1"/>
        <v>-20530796600</v>
      </c>
    </row>
    <row r="54" spans="1:17">
      <c r="A54" s="1" t="s">
        <v>105</v>
      </c>
      <c r="C54" s="7">
        <v>51591</v>
      </c>
      <c r="D54" s="7"/>
      <c r="E54" s="7">
        <v>49345227454</v>
      </c>
      <c r="F54" s="7"/>
      <c r="G54" s="7">
        <v>48431057315</v>
      </c>
      <c r="H54" s="7"/>
      <c r="I54" s="7">
        <f t="shared" si="0"/>
        <v>914170139</v>
      </c>
      <c r="J54" s="7"/>
      <c r="K54" s="7">
        <v>51591</v>
      </c>
      <c r="L54" s="7"/>
      <c r="M54" s="7">
        <v>49345227454</v>
      </c>
      <c r="N54" s="7"/>
      <c r="O54" s="7">
        <v>48431057315</v>
      </c>
      <c r="P54" s="7"/>
      <c r="Q54" s="7">
        <f t="shared" si="1"/>
        <v>914170139</v>
      </c>
    </row>
    <row r="55" spans="1:17">
      <c r="A55" s="1" t="s">
        <v>108</v>
      </c>
      <c r="C55" s="7">
        <v>200000</v>
      </c>
      <c r="D55" s="7"/>
      <c r="E55" s="7">
        <v>200000000000</v>
      </c>
      <c r="F55" s="7"/>
      <c r="G55" s="7">
        <v>194130807412</v>
      </c>
      <c r="H55" s="7"/>
      <c r="I55" s="7">
        <f t="shared" si="0"/>
        <v>5869192588</v>
      </c>
      <c r="J55" s="7"/>
      <c r="K55" s="7">
        <v>200000</v>
      </c>
      <c r="L55" s="7"/>
      <c r="M55" s="7">
        <v>200000000000</v>
      </c>
      <c r="N55" s="7"/>
      <c r="O55" s="7">
        <v>194130807412</v>
      </c>
      <c r="P55" s="7"/>
      <c r="Q55" s="7">
        <f t="shared" si="1"/>
        <v>5869192588</v>
      </c>
    </row>
    <row r="56" spans="1:17">
      <c r="A56" s="1" t="s">
        <v>102</v>
      </c>
      <c r="C56" s="7">
        <v>55000</v>
      </c>
      <c r="D56" s="7"/>
      <c r="E56" s="7">
        <v>51289202148</v>
      </c>
      <c r="F56" s="7"/>
      <c r="G56" s="7">
        <v>44448054750</v>
      </c>
      <c r="H56" s="7"/>
      <c r="I56" s="7">
        <f t="shared" si="0"/>
        <v>6841147398</v>
      </c>
      <c r="J56" s="7"/>
      <c r="K56" s="7">
        <v>55000</v>
      </c>
      <c r="L56" s="7"/>
      <c r="M56" s="7">
        <v>51289202148</v>
      </c>
      <c r="N56" s="7"/>
      <c r="O56" s="7">
        <v>44448054750</v>
      </c>
      <c r="P56" s="7"/>
      <c r="Q56" s="7">
        <f t="shared" si="1"/>
        <v>6841147398</v>
      </c>
    </row>
    <row r="57" spans="1:17">
      <c r="A57" s="1" t="s">
        <v>117</v>
      </c>
      <c r="C57" s="7">
        <v>67414</v>
      </c>
      <c r="D57" s="7"/>
      <c r="E57" s="7">
        <v>61657743618</v>
      </c>
      <c r="F57" s="7"/>
      <c r="G57" s="7">
        <v>61082709042</v>
      </c>
      <c r="H57" s="7"/>
      <c r="I57" s="7">
        <f t="shared" si="0"/>
        <v>575034576</v>
      </c>
      <c r="J57" s="7"/>
      <c r="K57" s="7">
        <v>67414</v>
      </c>
      <c r="L57" s="7"/>
      <c r="M57" s="7">
        <v>61657743618</v>
      </c>
      <c r="N57" s="7"/>
      <c r="O57" s="7">
        <v>61082709042</v>
      </c>
      <c r="P57" s="7"/>
      <c r="Q57" s="7">
        <f t="shared" si="1"/>
        <v>575034576</v>
      </c>
    </row>
    <row r="58" spans="1:17">
      <c r="A58" s="1" t="s">
        <v>91</v>
      </c>
      <c r="C58" s="7">
        <v>149100</v>
      </c>
      <c r="D58" s="7"/>
      <c r="E58" s="7">
        <v>118006902379</v>
      </c>
      <c r="F58" s="7"/>
      <c r="G58" s="7">
        <v>110660020188</v>
      </c>
      <c r="H58" s="7"/>
      <c r="I58" s="7">
        <f t="shared" si="0"/>
        <v>7346882191</v>
      </c>
      <c r="J58" s="7"/>
      <c r="K58" s="7">
        <v>174800</v>
      </c>
      <c r="L58" s="7"/>
      <c r="M58" s="7">
        <v>135184238426</v>
      </c>
      <c r="N58" s="7"/>
      <c r="O58" s="7">
        <v>128168312234</v>
      </c>
      <c r="P58" s="7"/>
      <c r="Q58" s="7">
        <f t="shared" si="1"/>
        <v>7015926192</v>
      </c>
    </row>
    <row r="59" spans="1:17">
      <c r="A59" s="1" t="s">
        <v>111</v>
      </c>
      <c r="C59" s="7">
        <v>65000</v>
      </c>
      <c r="D59" s="7"/>
      <c r="E59" s="7">
        <v>60574218933</v>
      </c>
      <c r="F59" s="7"/>
      <c r="G59" s="7">
        <v>60187433162</v>
      </c>
      <c r="H59" s="7"/>
      <c r="I59" s="7">
        <f t="shared" si="0"/>
        <v>386785771</v>
      </c>
      <c r="J59" s="7"/>
      <c r="K59" s="7">
        <v>65000</v>
      </c>
      <c r="L59" s="7"/>
      <c r="M59" s="7">
        <v>60574218933</v>
      </c>
      <c r="N59" s="7"/>
      <c r="O59" s="7">
        <v>60187433162</v>
      </c>
      <c r="P59" s="7"/>
      <c r="Q59" s="7">
        <f t="shared" si="1"/>
        <v>386785771</v>
      </c>
    </row>
    <row r="60" spans="1:17">
      <c r="A60" s="1" t="s">
        <v>217</v>
      </c>
      <c r="C60" s="7">
        <v>0</v>
      </c>
      <c r="D60" s="7"/>
      <c r="E60" s="7">
        <v>0</v>
      </c>
      <c r="F60" s="7"/>
      <c r="G60" s="7">
        <v>0</v>
      </c>
      <c r="H60" s="7"/>
      <c r="I60" s="7">
        <f t="shared" si="0"/>
        <v>0</v>
      </c>
      <c r="J60" s="7"/>
      <c r="K60" s="7">
        <v>497535</v>
      </c>
      <c r="L60" s="7"/>
      <c r="M60" s="7">
        <v>397846760797</v>
      </c>
      <c r="N60" s="7"/>
      <c r="O60" s="7">
        <v>394849835769</v>
      </c>
      <c r="P60" s="7"/>
      <c r="Q60" s="7">
        <f t="shared" si="1"/>
        <v>2996925028</v>
      </c>
    </row>
    <row r="61" spans="1:17">
      <c r="A61" s="1" t="s">
        <v>218</v>
      </c>
      <c r="C61" s="7">
        <v>0</v>
      </c>
      <c r="D61" s="7"/>
      <c r="E61" s="7">
        <v>0</v>
      </c>
      <c r="F61" s="7"/>
      <c r="G61" s="7">
        <v>0</v>
      </c>
      <c r="H61" s="7"/>
      <c r="I61" s="7">
        <f t="shared" si="0"/>
        <v>0</v>
      </c>
      <c r="J61" s="7"/>
      <c r="K61" s="7">
        <v>89244</v>
      </c>
      <c r="L61" s="7"/>
      <c r="M61" s="7">
        <v>83011706609</v>
      </c>
      <c r="N61" s="7"/>
      <c r="O61" s="7">
        <v>78708756291</v>
      </c>
      <c r="P61" s="7"/>
      <c r="Q61" s="7">
        <f t="shared" si="1"/>
        <v>4302950318</v>
      </c>
    </row>
    <row r="62" spans="1:17">
      <c r="A62" s="1" t="s">
        <v>219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f t="shared" si="0"/>
        <v>0</v>
      </c>
      <c r="J62" s="7"/>
      <c r="K62" s="7">
        <v>36370</v>
      </c>
      <c r="L62" s="7"/>
      <c r="M62" s="7">
        <v>35098540900</v>
      </c>
      <c r="N62" s="7"/>
      <c r="O62" s="7">
        <v>31643437587</v>
      </c>
      <c r="P62" s="7"/>
      <c r="Q62" s="7">
        <f t="shared" si="1"/>
        <v>3455103313</v>
      </c>
    </row>
    <row r="63" spans="1:17">
      <c r="A63" s="1" t="s">
        <v>81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f t="shared" si="0"/>
        <v>0</v>
      </c>
      <c r="J63" s="7"/>
      <c r="K63" s="7">
        <v>174805</v>
      </c>
      <c r="L63" s="7"/>
      <c r="M63" s="7">
        <v>145155389108</v>
      </c>
      <c r="N63" s="7"/>
      <c r="O63" s="7">
        <v>141238030187</v>
      </c>
      <c r="P63" s="7"/>
      <c r="Q63" s="7">
        <f t="shared" si="1"/>
        <v>3917358921</v>
      </c>
    </row>
    <row r="64" spans="1:17">
      <c r="A64" s="1" t="s">
        <v>220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f t="shared" si="0"/>
        <v>0</v>
      </c>
      <c r="J64" s="7"/>
      <c r="K64" s="7">
        <v>392486</v>
      </c>
      <c r="L64" s="7"/>
      <c r="M64" s="7">
        <v>388240154904</v>
      </c>
      <c r="N64" s="7"/>
      <c r="O64" s="7">
        <v>365212663684</v>
      </c>
      <c r="P64" s="7"/>
      <c r="Q64" s="7">
        <f t="shared" si="1"/>
        <v>23027491220</v>
      </c>
    </row>
    <row r="65" spans="1:19">
      <c r="A65" s="1" t="s">
        <v>221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f t="shared" si="0"/>
        <v>0</v>
      </c>
      <c r="J65" s="7"/>
      <c r="K65" s="7">
        <v>25400</v>
      </c>
      <c r="L65" s="7"/>
      <c r="M65" s="7">
        <v>19612773551</v>
      </c>
      <c r="N65" s="7"/>
      <c r="O65" s="7">
        <v>19605245905</v>
      </c>
      <c r="P65" s="7"/>
      <c r="Q65" s="7">
        <f t="shared" si="1"/>
        <v>7527646</v>
      </c>
    </row>
    <row r="66" spans="1:19">
      <c r="A66" s="1" t="s">
        <v>222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f t="shared" si="0"/>
        <v>0</v>
      </c>
      <c r="J66" s="7"/>
      <c r="K66" s="7">
        <v>239309</v>
      </c>
      <c r="L66" s="7"/>
      <c r="M66" s="7">
        <v>239309000000</v>
      </c>
      <c r="N66" s="7"/>
      <c r="O66" s="7">
        <v>225094224240</v>
      </c>
      <c r="P66" s="7"/>
      <c r="Q66" s="7">
        <f t="shared" si="1"/>
        <v>14214775760</v>
      </c>
    </row>
    <row r="67" spans="1:19">
      <c r="A67" s="1" t="s">
        <v>148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f t="shared" si="0"/>
        <v>0</v>
      </c>
      <c r="J67" s="7"/>
      <c r="K67" s="7">
        <v>50000</v>
      </c>
      <c r="L67" s="7"/>
      <c r="M67" s="7">
        <v>46741526563</v>
      </c>
      <c r="N67" s="7"/>
      <c r="O67" s="7">
        <v>49990937500</v>
      </c>
      <c r="P67" s="7"/>
      <c r="Q67" s="7">
        <f t="shared" si="1"/>
        <v>-3249410937</v>
      </c>
    </row>
    <row r="68" spans="1:19">
      <c r="A68" s="1" t="s">
        <v>223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f t="shared" si="0"/>
        <v>0</v>
      </c>
      <c r="J68" s="7"/>
      <c r="K68" s="7">
        <v>65000</v>
      </c>
      <c r="L68" s="7"/>
      <c r="M68" s="7">
        <v>56735364852</v>
      </c>
      <c r="N68" s="7"/>
      <c r="O68" s="7">
        <v>51786434588</v>
      </c>
      <c r="P68" s="7"/>
      <c r="Q68" s="7">
        <f t="shared" si="1"/>
        <v>4948930264</v>
      </c>
    </row>
    <row r="69" spans="1:19">
      <c r="A69" s="1" t="s">
        <v>224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0"/>
        <v>0</v>
      </c>
      <c r="J69" s="7"/>
      <c r="K69" s="7">
        <v>533636</v>
      </c>
      <c r="L69" s="7"/>
      <c r="M69" s="7">
        <v>506147969298</v>
      </c>
      <c r="N69" s="7"/>
      <c r="O69" s="7">
        <v>488759326832</v>
      </c>
      <c r="P69" s="7"/>
      <c r="Q69" s="7">
        <f t="shared" si="1"/>
        <v>17388642466</v>
      </c>
    </row>
    <row r="70" spans="1:19">
      <c r="A70" s="1" t="s">
        <v>99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f t="shared" si="0"/>
        <v>0</v>
      </c>
      <c r="J70" s="7"/>
      <c r="K70" s="7">
        <v>136600</v>
      </c>
      <c r="L70" s="7"/>
      <c r="M70" s="7">
        <v>115652296248</v>
      </c>
      <c r="N70" s="7"/>
      <c r="O70" s="7">
        <v>113610114434</v>
      </c>
      <c r="P70" s="7"/>
      <c r="Q70" s="7">
        <f t="shared" si="1"/>
        <v>2042181814</v>
      </c>
    </row>
    <row r="71" spans="1:19">
      <c r="A71" s="1" t="s">
        <v>153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f t="shared" ref="I71:I75" si="2">E71-G71</f>
        <v>0</v>
      </c>
      <c r="J71" s="7"/>
      <c r="K71" s="7">
        <v>200000</v>
      </c>
      <c r="L71" s="7"/>
      <c r="M71" s="7">
        <v>200000000000</v>
      </c>
      <c r="N71" s="7"/>
      <c r="O71" s="7">
        <v>198993925812</v>
      </c>
      <c r="P71" s="7"/>
      <c r="Q71" s="7">
        <f t="shared" ref="Q71:Q75" si="3">M71-O71</f>
        <v>1006074188</v>
      </c>
    </row>
    <row r="72" spans="1:19">
      <c r="A72" s="1" t="s">
        <v>85</v>
      </c>
      <c r="C72" s="7">
        <v>0</v>
      </c>
      <c r="D72" s="7"/>
      <c r="E72" s="7">
        <v>0</v>
      </c>
      <c r="F72" s="7"/>
      <c r="G72" s="7">
        <v>0</v>
      </c>
      <c r="H72" s="7"/>
      <c r="I72" s="7">
        <f t="shared" si="2"/>
        <v>0</v>
      </c>
      <c r="J72" s="7"/>
      <c r="K72" s="7">
        <v>47500</v>
      </c>
      <c r="L72" s="7"/>
      <c r="M72" s="7">
        <v>40035717212</v>
      </c>
      <c r="N72" s="7"/>
      <c r="O72" s="7">
        <v>38406434903</v>
      </c>
      <c r="P72" s="7"/>
      <c r="Q72" s="7">
        <f t="shared" si="3"/>
        <v>1629282309</v>
      </c>
    </row>
    <row r="73" spans="1:19">
      <c r="A73" s="1" t="s">
        <v>94</v>
      </c>
      <c r="C73" s="7">
        <v>0</v>
      </c>
      <c r="D73" s="7"/>
      <c r="E73" s="7">
        <v>0</v>
      </c>
      <c r="F73" s="7"/>
      <c r="G73" s="7">
        <v>0</v>
      </c>
      <c r="H73" s="7"/>
      <c r="I73" s="7">
        <f t="shared" si="2"/>
        <v>0</v>
      </c>
      <c r="J73" s="7"/>
      <c r="K73" s="7">
        <v>65200</v>
      </c>
      <c r="L73" s="7"/>
      <c r="M73" s="7">
        <v>42646478927</v>
      </c>
      <c r="N73" s="7"/>
      <c r="O73" s="7">
        <v>43541794619</v>
      </c>
      <c r="P73" s="7"/>
      <c r="Q73" s="7">
        <f t="shared" si="3"/>
        <v>-895315692</v>
      </c>
    </row>
    <row r="74" spans="1:19">
      <c r="A74" s="1" t="s">
        <v>151</v>
      </c>
      <c r="C74" s="7">
        <v>0</v>
      </c>
      <c r="D74" s="7"/>
      <c r="E74" s="7">
        <v>0</v>
      </c>
      <c r="F74" s="7"/>
      <c r="G74" s="7">
        <v>0</v>
      </c>
      <c r="H74" s="7"/>
      <c r="I74" s="7">
        <f t="shared" si="2"/>
        <v>0</v>
      </c>
      <c r="J74" s="7"/>
      <c r="K74" s="7">
        <v>280479</v>
      </c>
      <c r="L74" s="7"/>
      <c r="M74" s="7">
        <v>276387126852</v>
      </c>
      <c r="N74" s="7"/>
      <c r="O74" s="7">
        <v>275373347921</v>
      </c>
      <c r="P74" s="7"/>
      <c r="Q74" s="7">
        <f t="shared" si="3"/>
        <v>1013778931</v>
      </c>
    </row>
    <row r="75" spans="1:19">
      <c r="A75" s="1" t="s">
        <v>115</v>
      </c>
      <c r="C75" s="7">
        <v>0</v>
      </c>
      <c r="D75" s="7"/>
      <c r="E75" s="7">
        <v>0</v>
      </c>
      <c r="F75" s="7"/>
      <c r="G75" s="7">
        <v>0</v>
      </c>
      <c r="H75" s="7"/>
      <c r="I75" s="7">
        <f t="shared" si="2"/>
        <v>0</v>
      </c>
      <c r="J75" s="7"/>
      <c r="K75" s="7">
        <v>87450</v>
      </c>
      <c r="L75" s="7"/>
      <c r="M75" s="7">
        <v>71147790627</v>
      </c>
      <c r="N75" s="7"/>
      <c r="O75" s="7">
        <v>70012039867</v>
      </c>
      <c r="P75" s="7"/>
      <c r="Q75" s="7">
        <f t="shared" si="3"/>
        <v>1135750760</v>
      </c>
    </row>
    <row r="76" spans="1:19" ht="24.75" thickBot="1">
      <c r="C76" s="7"/>
      <c r="D76" s="7"/>
      <c r="E76" s="8">
        <f>SUM(E8:E75)</f>
        <v>749009328710</v>
      </c>
      <c r="F76" s="7"/>
      <c r="G76" s="8">
        <f>SUM(G8:G75)</f>
        <v>671113529422</v>
      </c>
      <c r="H76" s="7"/>
      <c r="I76" s="8">
        <f>SUM(I8:I75)</f>
        <v>77895799288</v>
      </c>
      <c r="J76" s="7"/>
      <c r="K76" s="7"/>
      <c r="L76" s="7"/>
      <c r="M76" s="8">
        <f>SUM(M8:M75)</f>
        <v>8888172214515</v>
      </c>
      <c r="N76" s="7"/>
      <c r="O76" s="8">
        <f>SUM(O8:O75)</f>
        <v>7519543264017</v>
      </c>
      <c r="P76" s="7"/>
      <c r="Q76" s="8">
        <f>SUM(Q8:Q75)</f>
        <v>1368628950498</v>
      </c>
      <c r="S76" s="3"/>
    </row>
    <row r="77" spans="1:19" ht="24.75" thickTop="1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>
        <f>SUM(R8:R53)</f>
        <v>0</v>
      </c>
      <c r="S77" s="3"/>
    </row>
    <row r="78" spans="1:19">
      <c r="G78" s="3"/>
      <c r="S78" s="3"/>
    </row>
    <row r="79" spans="1:19">
      <c r="G79" s="3"/>
      <c r="S79" s="3"/>
    </row>
    <row r="80" spans="1:19">
      <c r="G80" s="3"/>
      <c r="I80" s="7"/>
      <c r="J80" s="7"/>
      <c r="K80" s="7"/>
      <c r="L80" s="7"/>
      <c r="M80" s="7"/>
      <c r="N80" s="7"/>
      <c r="O80" s="7"/>
      <c r="P80" s="7"/>
      <c r="Q80" s="7"/>
      <c r="R80" s="7">
        <f t="shared" ref="R80" si="4">SUM(R54:R75)</f>
        <v>0</v>
      </c>
    </row>
    <row r="81" spans="7:7">
      <c r="G81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2023-07-25T08:22:00Z</dcterms:created>
  <dcterms:modified xsi:type="dcterms:W3CDTF">2023-08-01T08:34:11Z</dcterms:modified>
</cp:coreProperties>
</file>