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42F07E4A-5A4D-4D59-B834-2DF5284EC9C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K11" i="13"/>
  <c r="K9" i="13"/>
  <c r="K10" i="13"/>
  <c r="K8" i="13"/>
  <c r="G11" i="13"/>
  <c r="G9" i="13"/>
  <c r="G10" i="13"/>
  <c r="G8" i="13"/>
  <c r="I11" i="13"/>
  <c r="E11" i="13"/>
  <c r="I26" i="12"/>
  <c r="Q27" i="12"/>
  <c r="C33" i="12"/>
  <c r="E33" i="12"/>
  <c r="G33" i="12"/>
  <c r="I33" i="12"/>
  <c r="K33" i="12"/>
  <c r="M33" i="12"/>
  <c r="O33" i="12"/>
  <c r="Q33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8" i="12"/>
  <c r="Q29" i="12"/>
  <c r="Q30" i="12"/>
  <c r="Q31" i="12"/>
  <c r="Q32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7" i="12"/>
  <c r="I28" i="12"/>
  <c r="I29" i="12"/>
  <c r="I30" i="12"/>
  <c r="I31" i="12"/>
  <c r="I32" i="12"/>
  <c r="I8" i="12"/>
  <c r="S8" i="11"/>
  <c r="I8" i="11"/>
  <c r="M87" i="11"/>
  <c r="O87" i="11"/>
  <c r="Q87" i="11"/>
  <c r="C87" i="11"/>
  <c r="E87" i="11"/>
  <c r="G87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7" i="11" s="1"/>
  <c r="S84" i="11"/>
  <c r="S85" i="11"/>
  <c r="S8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7" i="11" s="1"/>
  <c r="I84" i="11"/>
  <c r="I85" i="11"/>
  <c r="I86" i="11"/>
  <c r="E82" i="10"/>
  <c r="G82" i="10"/>
  <c r="I82" i="10"/>
  <c r="Q8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" i="10"/>
  <c r="M82" i="10"/>
  <c r="O82" i="10"/>
  <c r="Q74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8" i="9"/>
  <c r="I74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8" i="9"/>
  <c r="E74" i="9"/>
  <c r="G74" i="9"/>
  <c r="M74" i="9"/>
  <c r="O74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8" i="8"/>
  <c r="S60" i="8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8" i="8"/>
  <c r="M60" i="8" s="1"/>
  <c r="I60" i="8"/>
  <c r="K60" i="8"/>
  <c r="O60" i="8"/>
  <c r="Q60" i="8"/>
  <c r="S11" i="6"/>
  <c r="Q11" i="6"/>
  <c r="O11" i="6"/>
  <c r="M11" i="6"/>
  <c r="K11" i="6"/>
  <c r="AK22" i="3"/>
  <c r="Q22" i="3"/>
  <c r="S22" i="3"/>
  <c r="W22" i="3"/>
  <c r="AA22" i="3"/>
  <c r="AG22" i="3"/>
  <c r="AI22" i="3"/>
  <c r="W64" i="1"/>
  <c r="E64" i="1"/>
  <c r="G64" i="1"/>
  <c r="K64" i="1"/>
  <c r="O64" i="1"/>
  <c r="U64" i="1"/>
  <c r="E10" i="15"/>
  <c r="E8" i="15"/>
  <c r="E9" i="15"/>
  <c r="E7" i="15"/>
  <c r="C10" i="15"/>
  <c r="S16" i="7"/>
  <c r="Q16" i="7"/>
  <c r="O16" i="7"/>
  <c r="M16" i="7"/>
  <c r="K16" i="7"/>
  <c r="I16" i="7"/>
  <c r="Y64" i="1" l="1"/>
</calcChain>
</file>

<file path=xl/sharedStrings.xml><?xml version="1.0" encoding="utf-8"?>
<sst xmlns="http://schemas.openxmlformats.org/spreadsheetml/2006/main" count="878" uniqueCount="250">
  <si>
    <t>صندوق سرمایه‌گذاری مشترک امید توسعه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</si>
  <si>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</si>
  <si>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</si>
  <si>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</si>
  <si>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</si>
  <si>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</si>
  <si>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</si>
  <si>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</si>
  <si>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</si>
  <si>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</si>
  <si>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</si>
  <si>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</si>
  <si>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</si>
  <si>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</si>
  <si>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</si>
  <si>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</si>
  <si>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</si>
  <si>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</si>
  <si>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بهمن  دیزل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</si>
  <si>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</si>
  <si>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</si>
  <si>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</si>
  <si>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</si>
  <si>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</si>
  <si>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</si>
  <si>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</si>
  <si>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توزیع دارو پخش</t>
  </si>
  <si>
    <t>توسعه‌معادن‌وفلزات‌</t>
  </si>
  <si>
    <t>ح . داروپخش‌ (هلدینگ‌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</si>
  <si>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</si>
  <si>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</si>
  <si>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</si>
  <si>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</si>
  <si>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</si>
  <si>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</si>
  <si>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</si>
  <si>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</si>
  <si>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</si>
  <si>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</si>
  <si>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</si>
  <si>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</si>
  <si>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</si>
  <si>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</si>
  <si>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</si>
  <si>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</si>
  <si>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</si>
  <si>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</si>
  <si>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</si>
  <si>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</si>
  <si>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</si>
  <si>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</si>
  <si>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</si>
  <si>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</si>
  <si>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</si>
  <si>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</si>
  <si>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</si>
  <si>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</si>
  <si>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</si>
  <si>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</si>
  <si>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</si>
  <si>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</si>
  <si>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</si>
  <si>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نفت ایرانول</t>
  </si>
  <si>
    <t>نفت سپاهان</t>
  </si>
  <si>
    <t>نفت‌ بهران‌</t>
  </si>
  <si>
    <t>کاشی‌ وسرامیک‌ حافظ‌</t>
  </si>
  <si>
    <t>کویر تایر</t>
  </si>
  <si>
    <t>مولد نیروگاهی تجارت فارس</t>
  </si>
  <si>
    <t>ملی‌ صنایع‌ مس‌ ایران‌</t>
  </si>
  <si>
    <t>ح . سرمایه‌گذاری‌ سپه‌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</si>
  <si>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</si>
  <si>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</si>
  <si>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</si>
  <si>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</si>
  <si>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</si>
  <si>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</si>
  <si>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</si>
  <si>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</si>
  <si>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</si>
  <si>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خزانه-م1بودجه01-040326</t>
  </si>
  <si>
    <t>بله</t>
  </si>
  <si>
    <t>1401/02/26</t>
  </si>
  <si>
    <t>1404/03/25</t>
  </si>
  <si>
    <t>اسنادخزانه-م10بودجه99-020807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</si>
  <si>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</si>
  <si>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</si>
  <si>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</si>
  <si>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</si>
  <si>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</si>
  <si>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</si>
  <si>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</si>
  <si>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</si>
  <si>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</si>
  <si>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</si>
  <si>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</si>
  <si>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اسنادخزانه-م5بودجه00-030626</t>
  </si>
  <si>
    <t>1400/02/22</t>
  </si>
  <si>
    <t>1403/10/24</t>
  </si>
  <si>
    <t>اسنادخزانه-م6بودجه00-030723</t>
  </si>
  <si>
    <t>1403/07/23</t>
  </si>
  <si>
    <t>اسنادخزانه-م8بودجه99-020606</t>
  </si>
  <si>
    <t>1399/09/25</t>
  </si>
  <si>
    <t>1402/06/06</t>
  </si>
  <si>
    <t>گام بانک صادرات ایران0207</t>
  </si>
  <si>
    <t>1401/04/01</t>
  </si>
  <si>
    <t>1402/07/30</t>
  </si>
  <si>
    <t>گواهی اعتبار مولد سامان0207</t>
  </si>
  <si>
    <t>1401/08/01</t>
  </si>
  <si>
    <t>گواهی اعتبار مولد سامان0208</t>
  </si>
  <si>
    <t>1401/09/01</t>
  </si>
  <si>
    <t>1402/08/30</t>
  </si>
  <si>
    <t>گواهی اعتبار مولد سپه0207</t>
  </si>
  <si>
    <t>مرابحه عام دولت3-ش.خ0211</t>
  </si>
  <si>
    <t>1399/03/13</t>
  </si>
  <si>
    <t>1402/11/13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</si>
  <si>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</si>
  <si>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</si>
  <si>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</si>
  <si>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</si>
  <si>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</si>
  <si>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</si>
  <si>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</si>
  <si>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</si>
  <si>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</si>
  <si>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</si>
  <si>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</si>
  <si>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</si>
  <si>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</si>
  <si>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</si>
  <si>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</si>
  <si>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</si>
  <si>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</si>
  <si>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</si>
  <si>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</si>
  <si>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</si>
  <si>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</si>
  <si>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</si>
  <si>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</si>
  <si>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</si>
  <si>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</si>
  <si>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</si>
  <si>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</si>
  <si>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</si>
  <si>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</si>
  <si>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</si>
  <si>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</si>
  <si>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دولت104-ش.خ020303</t>
  </si>
  <si>
    <t>1402/03/03</t>
  </si>
  <si>
    <t>مرابحه عام دولت86-ش.خ020404</t>
  </si>
  <si>
    <t>1402/04/04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</si>
  <si>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</si>
  <si>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</si>
  <si>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</si>
  <si>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</si>
  <si>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</si>
  <si>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</si>
  <si>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</si>
  <si>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</si>
  <si>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</si>
  <si>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1402/03/30</t>
  </si>
  <si>
    <t>1401/11/23</t>
  </si>
  <si>
    <t>1402/04/29</t>
  </si>
  <si>
    <t>گروه مپنا (سهامی عام)</t>
  </si>
  <si>
    <t>1401/07/30</t>
  </si>
  <si>
    <t>1402/01/31</t>
  </si>
  <si>
    <t>1402/03/02</t>
  </si>
  <si>
    <t>1402/04/20</t>
  </si>
  <si>
    <t>1402/04/24</t>
  </si>
  <si>
    <t>1402/04/17</t>
  </si>
  <si>
    <t>1401/12/24</t>
  </si>
  <si>
    <t>1402/04/14</t>
  </si>
  <si>
    <t>1402/05/01</t>
  </si>
  <si>
    <t>1401/12/27</t>
  </si>
  <si>
    <t>دوده‌ صنعتی‌ پارس‌</t>
  </si>
  <si>
    <t>1402/02/18</t>
  </si>
  <si>
    <t>1401/11/17</t>
  </si>
  <si>
    <t>1402/04/28</t>
  </si>
  <si>
    <t>1402/04/12</t>
  </si>
  <si>
    <t>1402/04/03</t>
  </si>
  <si>
    <t>1402/03/31</t>
  </si>
  <si>
    <t>1402/02/17</t>
  </si>
  <si>
    <t>1402/04/27</t>
  </si>
  <si>
    <t>1401/10/28</t>
  </si>
  <si>
    <t>1401/10/13</t>
  </si>
  <si>
    <t>صنایع پتروشیمی خلیج فارس</t>
  </si>
  <si>
    <t>1401/07/27</t>
  </si>
  <si>
    <t>1402/04/10</t>
  </si>
  <si>
    <t>1402/02/30</t>
  </si>
  <si>
    <t>م .صنایع و معادن احیاء سپاهان</t>
  </si>
  <si>
    <t>1401/12/22</t>
  </si>
  <si>
    <t>پتروشیمی جم</t>
  </si>
  <si>
    <t>1401/08/14</t>
  </si>
  <si>
    <t>1402/03/17</t>
  </si>
  <si>
    <t>1402/03/22</t>
  </si>
  <si>
    <t>1402/03/28</t>
  </si>
  <si>
    <t>پنبه و دانه های روغنی خراسان</t>
  </si>
  <si>
    <t>1401/12/28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</si>
  <si>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</si>
  <si>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</si>
  <si>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</si>
  <si>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</si>
  <si>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</si>
  <si>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گروه مدیریت سرمایه گذاری امید</t>
  </si>
  <si>
    <t>سیمان‌ بجنورد</t>
  </si>
  <si>
    <t>ح.دریایی وکشتیرانی خط دریابندر</t>
  </si>
  <si>
    <t>سرمایه گذاری صبا تامین</t>
  </si>
  <si>
    <t>گروه انتخاب الکترونیک آرمان</t>
  </si>
  <si>
    <t>ح . صنایع گلدیران</t>
  </si>
  <si>
    <t>معدنی و صنعتی گل گهر</t>
  </si>
  <si>
    <t>حفاری شمال</t>
  </si>
  <si>
    <t>ح. کویر تایر</t>
  </si>
  <si>
    <t>ملی شیمی کشاورز</t>
  </si>
  <si>
    <t>سیمان‌ارومیه‌</t>
  </si>
  <si>
    <t>شیشه سازی مینا</t>
  </si>
  <si>
    <t>سرمایه گذاری پارس آریان</t>
  </si>
  <si>
    <t>کشاورزی و دامپروری فجر اصفهان</t>
  </si>
  <si>
    <t>توسعه معدنی و صنعتی صبانور</t>
  </si>
  <si>
    <t>فروشگاههای زنجیره ای افق کوروش</t>
  </si>
  <si>
    <t>صنعت غذایی کورش</t>
  </si>
  <si>
    <t>سرمایه گذاری مسکن جنوب</t>
  </si>
  <si>
    <t>سرمایه‌گذاری‌ صنعت‌ نفت‌</t>
  </si>
  <si>
    <t>فرابورس ایران</t>
  </si>
  <si>
    <t>تولیدی مخازن گازطبیعی آسیاناما</t>
  </si>
  <si>
    <t>گواهی اعتبار مولد سپه0208</t>
  </si>
  <si>
    <t>اسنادخزانه-م2بودجه99-011019</t>
  </si>
  <si>
    <t>اسنادخزانه-م5بودجه99-020218</t>
  </si>
  <si>
    <t>اسنادخزانه-م9بودجه99-020316</t>
  </si>
  <si>
    <t>اسنادخزانه-م4بودجه99-011215</t>
  </si>
  <si>
    <t>اسنادخزانه-م11بودجه99-020906</t>
  </si>
  <si>
    <t>اسنادخزانه-م3بودجه99-011110</t>
  </si>
  <si>
    <t>اسنادخزانه-م14بودجه99-021025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</si>
  <si>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</si>
  <si>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</si>
  <si>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</si>
  <si>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</si>
  <si>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</si>
  <si>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</si>
  <si>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</si>
  <si>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</si>
  <si>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</si>
  <si>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</si>
  <si>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</si>
  <si>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</si>
  <si>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</si>
  <si>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</si>
  <si>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</si>
  <si>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ممنون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</si>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</sst>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2" xfId="0" applyFont="1" applyBorder="1"/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64" fontId="2" fillId="0" borderId="0" xfId="1" applyNumberFormat="1" applyFont="1" applyAlignment="1"/>
    <xf numFmtId="37" fontId="2" fillId="0" borderId="2" xfId="1" applyNumberFormat="1" applyFont="1" applyBorder="1" applyAlignment="1">
      <alignment horizontal="center"/>
    </xf>
    <xf numFmtId="37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12</xdr:col>
          <xdr:colOff>342900</xdr:colOff>
          <xdr:row>32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D51ACAD-6B79-D3E6-8DE4-87D44C3875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46B8-F74C-4E2D-A24D-FF02034ADC2A}">
  <dimension ref="A1"/>
  <sheetViews>
    <sheetView rightToLeft="1" workbookViewId="0">
      <selection activeCell="E35" sqref="E35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12</xdr:col>
                <xdr:colOff>342900</xdr:colOff>
                <xdr:row>32</xdr:row>
                <xdr:rowOff>171450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8"/>
  <sheetViews>
    <sheetView rightToLeft="1" topLeftCell="A76" workbookViewId="0">
      <selection activeCell="A88" sqref="A88:XFD88"/>
    </sheetView>
  </sheetViews>
  <sheetFormatPr defaultRowHeight="24"/>
  <cols>
    <col min="1" max="1" width="32.42578125" style="1" bestFit="1" customWidth="1"/>
    <col min="2" max="2" width="1" style="1" customWidth="1"/>
    <col min="3" max="3" width="18.855468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9.5703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6" spans="1:21" ht="24.75">
      <c r="A6" s="20" t="s">
        <v>3</v>
      </c>
      <c r="C6" s="21" t="s">
        <v>136</v>
      </c>
      <c r="D6" s="21" t="s">
        <v>136</v>
      </c>
      <c r="E6" s="21" t="s">
        <v>136</v>
      </c>
      <c r="F6" s="21" t="s">
        <v>136</v>
      </c>
      <c r="G6" s="21" t="s">
        <v>136</v>
      </c>
      <c r="H6" s="21" t="s">
        <v>136</v>
      </c>
      <c r="I6" s="21" t="s">
        <v>136</v>
      </c>
      <c r="J6" s="21" t="s">
        <v>136</v>
      </c>
      <c r="K6" s="21" t="s">
        <v>136</v>
      </c>
      <c r="M6" s="21" t="s">
        <v>137</v>
      </c>
      <c r="N6" s="21" t="s">
        <v>137</v>
      </c>
      <c r="O6" s="21" t="s">
        <v>137</v>
      </c>
      <c r="P6" s="21" t="s">
        <v>137</v>
      </c>
      <c r="Q6" s="21" t="s">
        <v>137</v>
      </c>
      <c r="R6" s="21" t="s">
        <v>137</v>
      </c>
      <c r="S6" s="21" t="s">
        <v>137</v>
      </c>
      <c r="T6" s="21" t="s">
        <v>137</v>
      </c>
      <c r="U6" s="21" t="s">
        <v>137</v>
      </c>
    </row>
    <row r="7" spans="1:21" ht="24.75">
      <c r="A7" s="21" t="s">
        <v>3</v>
      </c>
      <c r="C7" s="21" t="s">
        <v>231</v>
      </c>
      <c r="E7" s="21" t="s">
        <v>232</v>
      </c>
      <c r="G7" s="21" t="s">
        <v>233</v>
      </c>
      <c r="I7" s="21" t="s">
        <v>121</v>
      </c>
      <c r="K7" s="21" t="s">
        <v>234</v>
      </c>
      <c r="M7" s="21" t="s">
        <v>231</v>
      </c>
      <c r="O7" s="21" t="s">
        <v>232</v>
      </c>
      <c r="Q7" s="21" t="s">
        <v>233</v>
      </c>
      <c r="S7" s="21" t="s">
        <v>121</v>
      </c>
      <c r="U7" s="21" t="s">
        <v>234</v>
      </c>
    </row>
    <row r="8" spans="1:21">
      <c r="A8" s="1" t="s">
        <v>20</v>
      </c>
      <c r="C8" s="9">
        <v>0</v>
      </c>
      <c r="D8" s="9"/>
      <c r="E8" s="9">
        <v>-58662027449</v>
      </c>
      <c r="F8" s="9"/>
      <c r="G8" s="9">
        <v>19878705536</v>
      </c>
      <c r="H8" s="9"/>
      <c r="I8" s="9">
        <f>C8+E8+G8</f>
        <v>-38783321913</v>
      </c>
      <c r="J8" s="9"/>
      <c r="K8" s="9"/>
      <c r="L8" s="9"/>
      <c r="M8" s="9">
        <v>73290854000</v>
      </c>
      <c r="N8" s="9"/>
      <c r="O8" s="9">
        <v>64098265830</v>
      </c>
      <c r="P8" s="9"/>
      <c r="Q8" s="9">
        <v>279128089367</v>
      </c>
      <c r="R8" s="9"/>
      <c r="S8" s="9">
        <f>M8+O8+Q8</f>
        <v>416517209197</v>
      </c>
    </row>
    <row r="9" spans="1:21">
      <c r="A9" s="1" t="s">
        <v>67</v>
      </c>
      <c r="C9" s="9">
        <v>0</v>
      </c>
      <c r="D9" s="9"/>
      <c r="E9" s="9">
        <v>2877678373</v>
      </c>
      <c r="F9" s="9"/>
      <c r="G9" s="9">
        <v>4653051305</v>
      </c>
      <c r="H9" s="9"/>
      <c r="I9" s="9">
        <f t="shared" ref="I9:I72" si="0">C9+E9+G9</f>
        <v>7530729678</v>
      </c>
      <c r="J9" s="9"/>
      <c r="K9" s="9"/>
      <c r="L9" s="9"/>
      <c r="M9" s="9">
        <v>0</v>
      </c>
      <c r="N9" s="9"/>
      <c r="O9" s="9">
        <v>2877678373</v>
      </c>
      <c r="P9" s="9"/>
      <c r="Q9" s="9">
        <v>4653051305</v>
      </c>
      <c r="R9" s="9"/>
      <c r="S9" s="9">
        <f t="shared" ref="S9:S72" si="1">M9+O9+Q9</f>
        <v>7530729678</v>
      </c>
    </row>
    <row r="10" spans="1:21">
      <c r="A10" s="1" t="s">
        <v>51</v>
      </c>
      <c r="C10" s="9">
        <v>0</v>
      </c>
      <c r="D10" s="9"/>
      <c r="E10" s="9">
        <v>-17606930454</v>
      </c>
      <c r="F10" s="9"/>
      <c r="G10" s="9">
        <v>26086942550</v>
      </c>
      <c r="H10" s="9"/>
      <c r="I10" s="9">
        <f t="shared" si="0"/>
        <v>8480012096</v>
      </c>
      <c r="J10" s="9"/>
      <c r="K10" s="9"/>
      <c r="L10" s="9"/>
      <c r="M10" s="9">
        <v>2124575100</v>
      </c>
      <c r="N10" s="9"/>
      <c r="O10" s="9">
        <v>66955814904</v>
      </c>
      <c r="P10" s="9"/>
      <c r="Q10" s="9">
        <v>32527640982</v>
      </c>
      <c r="R10" s="9"/>
      <c r="S10" s="9">
        <f t="shared" si="1"/>
        <v>101608030986</v>
      </c>
    </row>
    <row r="11" spans="1:21">
      <c r="A11" s="1" t="s">
        <v>69</v>
      </c>
      <c r="C11" s="9">
        <v>0</v>
      </c>
      <c r="D11" s="9"/>
      <c r="E11" s="9">
        <v>-1733413264</v>
      </c>
      <c r="F11" s="9"/>
      <c r="G11" s="9">
        <v>-2670</v>
      </c>
      <c r="H11" s="9"/>
      <c r="I11" s="9">
        <f t="shared" si="0"/>
        <v>-1733415934</v>
      </c>
      <c r="J11" s="9"/>
      <c r="K11" s="9"/>
      <c r="L11" s="9"/>
      <c r="M11" s="9">
        <v>0</v>
      </c>
      <c r="N11" s="9"/>
      <c r="O11" s="9">
        <v>-1733413264</v>
      </c>
      <c r="P11" s="9"/>
      <c r="Q11" s="9">
        <v>-2670</v>
      </c>
      <c r="R11" s="9"/>
      <c r="S11" s="9">
        <f t="shared" si="1"/>
        <v>-1733415934</v>
      </c>
    </row>
    <row r="12" spans="1:21">
      <c r="A12" s="1" t="s">
        <v>37</v>
      </c>
      <c r="C12" s="9">
        <v>0</v>
      </c>
      <c r="D12" s="9"/>
      <c r="E12" s="9">
        <v>-74195261573</v>
      </c>
      <c r="F12" s="9"/>
      <c r="G12" s="9">
        <v>-6460</v>
      </c>
      <c r="H12" s="9"/>
      <c r="I12" s="9">
        <f t="shared" si="0"/>
        <v>-74195268033</v>
      </c>
      <c r="J12" s="9"/>
      <c r="K12" s="9"/>
      <c r="L12" s="9"/>
      <c r="M12" s="9">
        <v>194474701600</v>
      </c>
      <c r="N12" s="9"/>
      <c r="O12" s="9">
        <v>170629570304</v>
      </c>
      <c r="P12" s="9"/>
      <c r="Q12" s="9">
        <v>-10413</v>
      </c>
      <c r="R12" s="9"/>
      <c r="S12" s="9">
        <f t="shared" si="1"/>
        <v>365104261491</v>
      </c>
    </row>
    <row r="13" spans="1:21">
      <c r="A13" s="1" t="s">
        <v>162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/>
      <c r="L13" s="9"/>
      <c r="M13" s="9">
        <v>3500000000</v>
      </c>
      <c r="N13" s="9"/>
      <c r="O13" s="9">
        <v>0</v>
      </c>
      <c r="P13" s="9"/>
      <c r="Q13" s="9">
        <v>45896026460</v>
      </c>
      <c r="R13" s="9"/>
      <c r="S13" s="9">
        <f t="shared" si="1"/>
        <v>49396026460</v>
      </c>
    </row>
    <row r="14" spans="1:21">
      <c r="A14" s="1" t="s">
        <v>202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/>
      <c r="L14" s="9"/>
      <c r="M14" s="9">
        <v>0</v>
      </c>
      <c r="N14" s="9"/>
      <c r="O14" s="9">
        <v>0</v>
      </c>
      <c r="P14" s="9"/>
      <c r="Q14" s="9">
        <v>12319444158</v>
      </c>
      <c r="R14" s="9"/>
      <c r="S14" s="9">
        <f t="shared" si="1"/>
        <v>12319444158</v>
      </c>
    </row>
    <row r="15" spans="1:21">
      <c r="A15" s="1" t="s">
        <v>190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/>
      <c r="L15" s="9"/>
      <c r="M15" s="9">
        <v>16448298000</v>
      </c>
      <c r="N15" s="9"/>
      <c r="O15" s="9">
        <v>0</v>
      </c>
      <c r="P15" s="9"/>
      <c r="Q15" s="9">
        <v>-15553440447</v>
      </c>
      <c r="R15" s="9"/>
      <c r="S15" s="9">
        <f t="shared" si="1"/>
        <v>894857553</v>
      </c>
    </row>
    <row r="16" spans="1:21">
      <c r="A16" s="1" t="s">
        <v>35</v>
      </c>
      <c r="C16" s="9">
        <v>0</v>
      </c>
      <c r="D16" s="9"/>
      <c r="E16" s="9">
        <v>9651868954</v>
      </c>
      <c r="F16" s="9"/>
      <c r="G16" s="9">
        <v>0</v>
      </c>
      <c r="H16" s="9"/>
      <c r="I16" s="9">
        <f t="shared" si="0"/>
        <v>9651868954</v>
      </c>
      <c r="J16" s="9"/>
      <c r="K16" s="9"/>
      <c r="L16" s="9"/>
      <c r="M16" s="9">
        <v>0</v>
      </c>
      <c r="N16" s="9"/>
      <c r="O16" s="9">
        <v>-19160695946</v>
      </c>
      <c r="P16" s="9"/>
      <c r="Q16" s="9">
        <v>23974154877</v>
      </c>
      <c r="R16" s="9"/>
      <c r="S16" s="9">
        <f t="shared" si="1"/>
        <v>4813458931</v>
      </c>
    </row>
    <row r="17" spans="1:19">
      <c r="A17" s="1" t="s">
        <v>27</v>
      </c>
      <c r="C17" s="9">
        <v>0</v>
      </c>
      <c r="D17" s="9"/>
      <c r="E17" s="9">
        <v>-38560766402</v>
      </c>
      <c r="F17" s="9"/>
      <c r="G17" s="9">
        <v>0</v>
      </c>
      <c r="H17" s="9"/>
      <c r="I17" s="9">
        <f t="shared" si="0"/>
        <v>-38560766402</v>
      </c>
      <c r="J17" s="9"/>
      <c r="K17" s="9"/>
      <c r="L17" s="9"/>
      <c r="M17" s="9">
        <v>24257871395</v>
      </c>
      <c r="N17" s="9"/>
      <c r="O17" s="9">
        <v>-2951719919</v>
      </c>
      <c r="P17" s="9"/>
      <c r="Q17" s="9">
        <v>88058380415</v>
      </c>
      <c r="R17" s="9"/>
      <c r="S17" s="9">
        <f t="shared" si="1"/>
        <v>109364531891</v>
      </c>
    </row>
    <row r="18" spans="1:19">
      <c r="A18" s="1" t="s">
        <v>203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/>
      <c r="L18" s="9"/>
      <c r="M18" s="9">
        <v>0</v>
      </c>
      <c r="N18" s="9"/>
      <c r="O18" s="9">
        <v>0</v>
      </c>
      <c r="P18" s="9"/>
      <c r="Q18" s="9">
        <v>17060970022</v>
      </c>
      <c r="R18" s="9"/>
      <c r="S18" s="9">
        <f t="shared" si="1"/>
        <v>17060970022</v>
      </c>
    </row>
    <row r="19" spans="1:19">
      <c r="A19" s="1" t="s">
        <v>204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/>
      <c r="L19" s="9"/>
      <c r="M19" s="9">
        <v>0</v>
      </c>
      <c r="N19" s="9"/>
      <c r="O19" s="9">
        <v>0</v>
      </c>
      <c r="P19" s="9"/>
      <c r="Q19" s="9">
        <v>-26520</v>
      </c>
      <c r="R19" s="9"/>
      <c r="S19" s="9">
        <f t="shared" si="1"/>
        <v>-26520</v>
      </c>
    </row>
    <row r="20" spans="1:19">
      <c r="A20" s="1" t="s">
        <v>205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/>
      <c r="L20" s="9"/>
      <c r="M20" s="9">
        <v>0</v>
      </c>
      <c r="N20" s="9"/>
      <c r="O20" s="9">
        <v>0</v>
      </c>
      <c r="P20" s="9"/>
      <c r="Q20" s="9">
        <v>24344850878</v>
      </c>
      <c r="R20" s="9"/>
      <c r="S20" s="9">
        <f t="shared" si="1"/>
        <v>24344850878</v>
      </c>
    </row>
    <row r="21" spans="1:19">
      <c r="A21" s="1" t="s">
        <v>206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/>
      <c r="L21" s="9"/>
      <c r="M21" s="9">
        <v>0</v>
      </c>
      <c r="N21" s="9"/>
      <c r="O21" s="9">
        <v>0</v>
      </c>
      <c r="P21" s="9"/>
      <c r="Q21" s="9">
        <v>26262966681</v>
      </c>
      <c r="R21" s="9"/>
      <c r="S21" s="9">
        <f t="shared" si="1"/>
        <v>26262966681</v>
      </c>
    </row>
    <row r="22" spans="1:19">
      <c r="A22" s="1" t="s">
        <v>24</v>
      </c>
      <c r="C22" s="9">
        <v>0</v>
      </c>
      <c r="D22" s="9"/>
      <c r="E22" s="9">
        <v>4221437453</v>
      </c>
      <c r="F22" s="9"/>
      <c r="G22" s="9">
        <v>0</v>
      </c>
      <c r="H22" s="9"/>
      <c r="I22" s="9">
        <f t="shared" si="0"/>
        <v>4221437453</v>
      </c>
      <c r="J22" s="9"/>
      <c r="K22" s="9"/>
      <c r="L22" s="9"/>
      <c r="M22" s="9">
        <v>37395595965</v>
      </c>
      <c r="N22" s="9"/>
      <c r="O22" s="9">
        <v>-9318432302</v>
      </c>
      <c r="P22" s="9"/>
      <c r="Q22" s="9">
        <v>27145479734</v>
      </c>
      <c r="R22" s="9"/>
      <c r="S22" s="9">
        <f t="shared" si="1"/>
        <v>55222643397</v>
      </c>
    </row>
    <row r="23" spans="1:19">
      <c r="A23" s="1" t="s">
        <v>208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/>
      <c r="L23" s="9"/>
      <c r="M23" s="9">
        <v>0</v>
      </c>
      <c r="N23" s="9"/>
      <c r="O23" s="9">
        <v>0</v>
      </c>
      <c r="P23" s="9"/>
      <c r="Q23" s="9">
        <v>-100916033</v>
      </c>
      <c r="R23" s="9"/>
      <c r="S23" s="9">
        <f t="shared" si="1"/>
        <v>-100916033</v>
      </c>
    </row>
    <row r="24" spans="1:19">
      <c r="A24" s="1" t="s">
        <v>209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/>
      <c r="L24" s="9"/>
      <c r="M24" s="9">
        <v>0</v>
      </c>
      <c r="N24" s="9"/>
      <c r="O24" s="9">
        <v>0</v>
      </c>
      <c r="P24" s="9"/>
      <c r="Q24" s="9">
        <v>688982978</v>
      </c>
      <c r="R24" s="9"/>
      <c r="S24" s="9">
        <f t="shared" si="1"/>
        <v>688982978</v>
      </c>
    </row>
    <row r="25" spans="1:19">
      <c r="A25" s="1" t="s">
        <v>47</v>
      </c>
      <c r="C25" s="9">
        <v>0</v>
      </c>
      <c r="D25" s="9"/>
      <c r="E25" s="9">
        <v>-11502441897</v>
      </c>
      <c r="F25" s="9"/>
      <c r="G25" s="9">
        <v>0</v>
      </c>
      <c r="H25" s="9"/>
      <c r="I25" s="9">
        <f t="shared" si="0"/>
        <v>-11502441897</v>
      </c>
      <c r="J25" s="9"/>
      <c r="K25" s="9"/>
      <c r="L25" s="9"/>
      <c r="M25" s="9">
        <v>11281152930</v>
      </c>
      <c r="N25" s="9"/>
      <c r="O25" s="9">
        <v>32459858499</v>
      </c>
      <c r="P25" s="9"/>
      <c r="Q25" s="9">
        <v>6017347394</v>
      </c>
      <c r="R25" s="9"/>
      <c r="S25" s="9">
        <f t="shared" si="1"/>
        <v>49758358823</v>
      </c>
    </row>
    <row r="26" spans="1:19">
      <c r="A26" s="1" t="s">
        <v>60</v>
      </c>
      <c r="C26" s="9">
        <v>0</v>
      </c>
      <c r="D26" s="9"/>
      <c r="E26" s="9">
        <v>-3725520470</v>
      </c>
      <c r="F26" s="9"/>
      <c r="G26" s="9">
        <v>0</v>
      </c>
      <c r="H26" s="9"/>
      <c r="I26" s="9">
        <f t="shared" si="0"/>
        <v>-3725520470</v>
      </c>
      <c r="J26" s="9"/>
      <c r="K26" s="9"/>
      <c r="L26" s="9"/>
      <c r="M26" s="9">
        <v>12999812989</v>
      </c>
      <c r="N26" s="9"/>
      <c r="O26" s="9">
        <v>104500849218</v>
      </c>
      <c r="P26" s="9"/>
      <c r="Q26" s="9">
        <v>270197181</v>
      </c>
      <c r="R26" s="9"/>
      <c r="S26" s="9">
        <f t="shared" si="1"/>
        <v>117770859388</v>
      </c>
    </row>
    <row r="27" spans="1:19">
      <c r="A27" s="1" t="s">
        <v>195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/>
      <c r="L27" s="9"/>
      <c r="M27" s="9">
        <v>881600000</v>
      </c>
      <c r="N27" s="9"/>
      <c r="O27" s="9">
        <v>0</v>
      </c>
      <c r="P27" s="9"/>
      <c r="Q27" s="9">
        <v>71010058197</v>
      </c>
      <c r="R27" s="9"/>
      <c r="S27" s="9">
        <f t="shared" si="1"/>
        <v>71891658197</v>
      </c>
    </row>
    <row r="28" spans="1:19">
      <c r="A28" s="1" t="s">
        <v>39</v>
      </c>
      <c r="C28" s="9">
        <v>0</v>
      </c>
      <c r="D28" s="9"/>
      <c r="E28" s="9">
        <v>54792456324</v>
      </c>
      <c r="F28" s="9"/>
      <c r="G28" s="9">
        <v>0</v>
      </c>
      <c r="H28" s="9"/>
      <c r="I28" s="9">
        <f t="shared" si="0"/>
        <v>54792456324</v>
      </c>
      <c r="J28" s="9"/>
      <c r="K28" s="9"/>
      <c r="L28" s="9"/>
      <c r="M28" s="9">
        <v>156063847800</v>
      </c>
      <c r="N28" s="9"/>
      <c r="O28" s="9">
        <v>291780430227</v>
      </c>
      <c r="P28" s="9"/>
      <c r="Q28" s="9">
        <v>6128440</v>
      </c>
      <c r="R28" s="9"/>
      <c r="S28" s="9">
        <f t="shared" si="1"/>
        <v>447850406467</v>
      </c>
    </row>
    <row r="29" spans="1:19">
      <c r="A29" s="1" t="s">
        <v>46</v>
      </c>
      <c r="C29" s="9">
        <v>0</v>
      </c>
      <c r="D29" s="9"/>
      <c r="E29" s="9">
        <v>-84117767717</v>
      </c>
      <c r="F29" s="9"/>
      <c r="G29" s="9">
        <v>0</v>
      </c>
      <c r="H29" s="9"/>
      <c r="I29" s="9">
        <f t="shared" si="0"/>
        <v>-84117767717</v>
      </c>
      <c r="J29" s="9"/>
      <c r="K29" s="9"/>
      <c r="L29" s="9"/>
      <c r="M29" s="9">
        <v>7855378000</v>
      </c>
      <c r="N29" s="9"/>
      <c r="O29" s="9">
        <v>55780740948</v>
      </c>
      <c r="P29" s="9"/>
      <c r="Q29" s="9">
        <v>-19447</v>
      </c>
      <c r="R29" s="9"/>
      <c r="S29" s="9">
        <f t="shared" si="1"/>
        <v>63636099501</v>
      </c>
    </row>
    <row r="30" spans="1:19">
      <c r="A30" s="1" t="s">
        <v>188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/>
      <c r="L30" s="9"/>
      <c r="M30" s="9">
        <v>4597225600</v>
      </c>
      <c r="N30" s="9"/>
      <c r="O30" s="9">
        <v>0</v>
      </c>
      <c r="P30" s="9"/>
      <c r="Q30" s="9">
        <v>30128994083</v>
      </c>
      <c r="R30" s="9"/>
      <c r="S30" s="9">
        <f t="shared" si="1"/>
        <v>34726219683</v>
      </c>
    </row>
    <row r="31" spans="1:19">
      <c r="A31" s="1" t="s">
        <v>211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/>
      <c r="L31" s="9"/>
      <c r="M31" s="9">
        <v>0</v>
      </c>
      <c r="N31" s="9"/>
      <c r="O31" s="9">
        <v>0</v>
      </c>
      <c r="P31" s="9"/>
      <c r="Q31" s="9">
        <v>27972491988</v>
      </c>
      <c r="R31" s="9"/>
      <c r="S31" s="9">
        <f t="shared" si="1"/>
        <v>27972491988</v>
      </c>
    </row>
    <row r="32" spans="1:19">
      <c r="A32" s="1" t="s">
        <v>36</v>
      </c>
      <c r="C32" s="9">
        <v>0</v>
      </c>
      <c r="D32" s="9"/>
      <c r="E32" s="9">
        <v>-28940688606</v>
      </c>
      <c r="F32" s="9"/>
      <c r="G32" s="9">
        <v>0</v>
      </c>
      <c r="H32" s="9"/>
      <c r="I32" s="9">
        <f t="shared" si="0"/>
        <v>-28940688606</v>
      </c>
      <c r="J32" s="9"/>
      <c r="K32" s="9"/>
      <c r="L32" s="9"/>
      <c r="M32" s="9">
        <v>9747913406</v>
      </c>
      <c r="N32" s="9"/>
      <c r="O32" s="9">
        <v>172412613979</v>
      </c>
      <c r="P32" s="9"/>
      <c r="Q32" s="9">
        <v>2211757404</v>
      </c>
      <c r="R32" s="9"/>
      <c r="S32" s="9">
        <f t="shared" si="1"/>
        <v>184372284789</v>
      </c>
    </row>
    <row r="33" spans="1:19">
      <c r="A33" s="1" t="s">
        <v>25</v>
      </c>
      <c r="C33" s="9">
        <v>0</v>
      </c>
      <c r="D33" s="9"/>
      <c r="E33" s="9">
        <v>-35724171125</v>
      </c>
      <c r="F33" s="9"/>
      <c r="G33" s="9">
        <v>0</v>
      </c>
      <c r="H33" s="9"/>
      <c r="I33" s="9">
        <f t="shared" si="0"/>
        <v>-35724171125</v>
      </c>
      <c r="J33" s="9"/>
      <c r="K33" s="9"/>
      <c r="L33" s="9"/>
      <c r="M33" s="9">
        <v>11845909829</v>
      </c>
      <c r="N33" s="9"/>
      <c r="O33" s="9">
        <v>125794901074</v>
      </c>
      <c r="P33" s="9"/>
      <c r="Q33" s="9">
        <v>92356964055</v>
      </c>
      <c r="R33" s="9"/>
      <c r="S33" s="9">
        <f t="shared" si="1"/>
        <v>229997774958</v>
      </c>
    </row>
    <row r="34" spans="1:19">
      <c r="A34" s="1" t="s">
        <v>45</v>
      </c>
      <c r="C34" s="9">
        <v>0</v>
      </c>
      <c r="D34" s="9"/>
      <c r="E34" s="9">
        <v>-3001310581</v>
      </c>
      <c r="F34" s="9"/>
      <c r="G34" s="9">
        <v>0</v>
      </c>
      <c r="H34" s="9"/>
      <c r="I34" s="9">
        <f t="shared" si="0"/>
        <v>-3001310581</v>
      </c>
      <c r="J34" s="9"/>
      <c r="K34" s="9"/>
      <c r="L34" s="9"/>
      <c r="M34" s="9">
        <v>50160529770</v>
      </c>
      <c r="N34" s="9"/>
      <c r="O34" s="9">
        <v>212042402475</v>
      </c>
      <c r="P34" s="9"/>
      <c r="Q34" s="9">
        <v>-56495</v>
      </c>
      <c r="R34" s="9"/>
      <c r="S34" s="9">
        <f t="shared" si="1"/>
        <v>262202875750</v>
      </c>
    </row>
    <row r="35" spans="1:19">
      <c r="A35" s="1" t="s">
        <v>212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/>
      <c r="L35" s="9"/>
      <c r="M35" s="9">
        <v>0</v>
      </c>
      <c r="N35" s="9"/>
      <c r="O35" s="9">
        <v>0</v>
      </c>
      <c r="P35" s="9"/>
      <c r="Q35" s="9">
        <v>-844486610</v>
      </c>
      <c r="R35" s="9"/>
      <c r="S35" s="9">
        <f t="shared" si="1"/>
        <v>-844486610</v>
      </c>
    </row>
    <row r="36" spans="1:19">
      <c r="A36" s="1" t="s">
        <v>213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/>
      <c r="L36" s="9"/>
      <c r="M36" s="9">
        <v>0</v>
      </c>
      <c r="N36" s="9"/>
      <c r="O36" s="9">
        <v>0</v>
      </c>
      <c r="P36" s="9"/>
      <c r="Q36" s="9">
        <v>647579352</v>
      </c>
      <c r="R36" s="9"/>
      <c r="S36" s="9">
        <f t="shared" si="1"/>
        <v>647579352</v>
      </c>
    </row>
    <row r="37" spans="1:19">
      <c r="A37" s="1" t="s">
        <v>173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/>
      <c r="L37" s="9"/>
      <c r="M37" s="9">
        <v>6596308449</v>
      </c>
      <c r="N37" s="9"/>
      <c r="O37" s="9">
        <v>0</v>
      </c>
      <c r="P37" s="9"/>
      <c r="Q37" s="9">
        <v>32016187371</v>
      </c>
      <c r="R37" s="9"/>
      <c r="S37" s="9">
        <f t="shared" si="1"/>
        <v>38612495820</v>
      </c>
    </row>
    <row r="38" spans="1:19">
      <c r="A38" s="1" t="s">
        <v>21</v>
      </c>
      <c r="C38" s="9">
        <v>0</v>
      </c>
      <c r="D38" s="9"/>
      <c r="E38" s="9">
        <v>-47703087839</v>
      </c>
      <c r="F38" s="9"/>
      <c r="G38" s="9">
        <v>0</v>
      </c>
      <c r="H38" s="9"/>
      <c r="I38" s="9">
        <f t="shared" si="0"/>
        <v>-47703087839</v>
      </c>
      <c r="J38" s="9"/>
      <c r="K38" s="9"/>
      <c r="L38" s="9"/>
      <c r="M38" s="9">
        <v>87634727297</v>
      </c>
      <c r="N38" s="9"/>
      <c r="O38" s="9">
        <v>-130417616292</v>
      </c>
      <c r="P38" s="9"/>
      <c r="Q38" s="9">
        <v>198700787963</v>
      </c>
      <c r="R38" s="9"/>
      <c r="S38" s="9">
        <f t="shared" si="1"/>
        <v>155917898968</v>
      </c>
    </row>
    <row r="39" spans="1:19">
      <c r="A39" s="1" t="s">
        <v>55</v>
      </c>
      <c r="C39" s="9">
        <v>0</v>
      </c>
      <c r="D39" s="9"/>
      <c r="E39" s="9">
        <v>11526527650</v>
      </c>
      <c r="F39" s="9"/>
      <c r="G39" s="9">
        <v>0</v>
      </c>
      <c r="H39" s="9"/>
      <c r="I39" s="9">
        <f t="shared" si="0"/>
        <v>11526527650</v>
      </c>
      <c r="J39" s="9"/>
      <c r="K39" s="9"/>
      <c r="L39" s="9"/>
      <c r="M39" s="9">
        <v>142985309628</v>
      </c>
      <c r="N39" s="9"/>
      <c r="O39" s="9">
        <v>482457224075</v>
      </c>
      <c r="P39" s="9"/>
      <c r="Q39" s="9">
        <v>-3305</v>
      </c>
      <c r="R39" s="9"/>
      <c r="S39" s="9">
        <f t="shared" si="1"/>
        <v>625442530398</v>
      </c>
    </row>
    <row r="40" spans="1:19">
      <c r="A40" s="1" t="s">
        <v>214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/>
      <c r="L40" s="9"/>
      <c r="M40" s="9">
        <v>0</v>
      </c>
      <c r="N40" s="9"/>
      <c r="O40" s="9">
        <v>0</v>
      </c>
      <c r="P40" s="9"/>
      <c r="Q40" s="9">
        <v>-10641565967</v>
      </c>
      <c r="R40" s="9"/>
      <c r="S40" s="9">
        <f t="shared" si="1"/>
        <v>-10641565967</v>
      </c>
    </row>
    <row r="41" spans="1:19">
      <c r="A41" s="1" t="s">
        <v>30</v>
      </c>
      <c r="C41" s="9">
        <v>0</v>
      </c>
      <c r="D41" s="9"/>
      <c r="E41" s="9">
        <v>-16921037593</v>
      </c>
      <c r="F41" s="9"/>
      <c r="G41" s="9">
        <v>0</v>
      </c>
      <c r="H41" s="9"/>
      <c r="I41" s="9">
        <f t="shared" si="0"/>
        <v>-16921037593</v>
      </c>
      <c r="J41" s="9"/>
      <c r="K41" s="9"/>
      <c r="L41" s="9"/>
      <c r="M41" s="9">
        <v>1238201272</v>
      </c>
      <c r="N41" s="9"/>
      <c r="O41" s="9">
        <v>-1976880083</v>
      </c>
      <c r="P41" s="9"/>
      <c r="Q41" s="9">
        <v>-20530796600</v>
      </c>
      <c r="R41" s="9"/>
      <c r="S41" s="9">
        <f t="shared" si="1"/>
        <v>-21269475411</v>
      </c>
    </row>
    <row r="42" spans="1:19">
      <c r="A42" s="1" t="s">
        <v>215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/>
      <c r="L42" s="9"/>
      <c r="M42" s="9">
        <v>0</v>
      </c>
      <c r="N42" s="9"/>
      <c r="O42" s="9">
        <v>0</v>
      </c>
      <c r="P42" s="9"/>
      <c r="Q42" s="9">
        <v>5651700871</v>
      </c>
      <c r="R42" s="9"/>
      <c r="S42" s="9">
        <f t="shared" si="1"/>
        <v>5651700871</v>
      </c>
    </row>
    <row r="43" spans="1:19">
      <c r="A43" s="1" t="s">
        <v>61</v>
      </c>
      <c r="C43" s="9">
        <v>0</v>
      </c>
      <c r="D43" s="9"/>
      <c r="E43" s="9">
        <v>-3310167562</v>
      </c>
      <c r="F43" s="9"/>
      <c r="G43" s="9">
        <v>0</v>
      </c>
      <c r="H43" s="9"/>
      <c r="I43" s="9">
        <f t="shared" si="0"/>
        <v>-3310167562</v>
      </c>
      <c r="J43" s="9"/>
      <c r="K43" s="9"/>
      <c r="L43" s="9"/>
      <c r="M43" s="9">
        <v>39036151006</v>
      </c>
      <c r="N43" s="9"/>
      <c r="O43" s="9">
        <v>56596090519</v>
      </c>
      <c r="P43" s="9"/>
      <c r="Q43" s="9">
        <v>83723969381</v>
      </c>
      <c r="R43" s="9"/>
      <c r="S43" s="9">
        <f t="shared" si="1"/>
        <v>179356210906</v>
      </c>
    </row>
    <row r="44" spans="1:19">
      <c r="A44" s="1" t="s">
        <v>29</v>
      </c>
      <c r="C44" s="9">
        <v>133201352568</v>
      </c>
      <c r="D44" s="9"/>
      <c r="E44" s="9">
        <v>71354428968</v>
      </c>
      <c r="F44" s="9"/>
      <c r="G44" s="9">
        <v>0</v>
      </c>
      <c r="H44" s="9"/>
      <c r="I44" s="9">
        <f t="shared" si="0"/>
        <v>204555781536</v>
      </c>
      <c r="J44" s="9"/>
      <c r="K44" s="9"/>
      <c r="L44" s="9"/>
      <c r="M44" s="9">
        <v>133201352568</v>
      </c>
      <c r="N44" s="9"/>
      <c r="O44" s="9">
        <v>216831724888</v>
      </c>
      <c r="P44" s="9"/>
      <c r="Q44" s="9">
        <v>5351811535</v>
      </c>
      <c r="R44" s="9"/>
      <c r="S44" s="9">
        <f t="shared" si="1"/>
        <v>355384888991</v>
      </c>
    </row>
    <row r="45" spans="1:19">
      <c r="A45" s="1" t="s">
        <v>184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/>
      <c r="L45" s="9"/>
      <c r="M45" s="9">
        <v>15850505500</v>
      </c>
      <c r="N45" s="9"/>
      <c r="O45" s="9">
        <v>0</v>
      </c>
      <c r="P45" s="9"/>
      <c r="Q45" s="9">
        <v>88283957552</v>
      </c>
      <c r="R45" s="9"/>
      <c r="S45" s="9">
        <f t="shared" si="1"/>
        <v>104134463052</v>
      </c>
    </row>
    <row r="46" spans="1:19">
      <c r="A46" s="1" t="s">
        <v>216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/>
      <c r="L46" s="9"/>
      <c r="M46" s="9">
        <v>0</v>
      </c>
      <c r="N46" s="9"/>
      <c r="O46" s="9">
        <v>0</v>
      </c>
      <c r="P46" s="9"/>
      <c r="Q46" s="9">
        <v>-29700</v>
      </c>
      <c r="R46" s="9"/>
      <c r="S46" s="9">
        <f t="shared" si="1"/>
        <v>-29700</v>
      </c>
    </row>
    <row r="47" spans="1:19">
      <c r="A47" s="1" t="s">
        <v>217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/>
      <c r="L47" s="9"/>
      <c r="M47" s="9">
        <v>0</v>
      </c>
      <c r="N47" s="9"/>
      <c r="O47" s="9">
        <v>0</v>
      </c>
      <c r="P47" s="9"/>
      <c r="Q47" s="9">
        <v>4166299954</v>
      </c>
      <c r="R47" s="9"/>
      <c r="S47" s="9">
        <f t="shared" si="1"/>
        <v>4166299954</v>
      </c>
    </row>
    <row r="48" spans="1:19">
      <c r="A48" s="1" t="s">
        <v>32</v>
      </c>
      <c r="C48" s="9">
        <v>0</v>
      </c>
      <c r="D48" s="9"/>
      <c r="E48" s="9">
        <v>-782904555</v>
      </c>
      <c r="F48" s="9"/>
      <c r="G48" s="9">
        <v>0</v>
      </c>
      <c r="H48" s="9"/>
      <c r="I48" s="9">
        <f t="shared" si="0"/>
        <v>-782904555</v>
      </c>
      <c r="J48" s="9"/>
      <c r="K48" s="9"/>
      <c r="L48" s="9"/>
      <c r="M48" s="9">
        <v>0</v>
      </c>
      <c r="N48" s="9"/>
      <c r="O48" s="9">
        <v>5484060093</v>
      </c>
      <c r="P48" s="9"/>
      <c r="Q48" s="9">
        <v>4816147754</v>
      </c>
      <c r="R48" s="9"/>
      <c r="S48" s="9">
        <f t="shared" si="1"/>
        <v>10300207847</v>
      </c>
    </row>
    <row r="49" spans="1:19">
      <c r="A49" s="1" t="s">
        <v>218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/>
      <c r="L49" s="9"/>
      <c r="M49" s="9">
        <v>0</v>
      </c>
      <c r="N49" s="9"/>
      <c r="O49" s="9">
        <v>0</v>
      </c>
      <c r="P49" s="9"/>
      <c r="Q49" s="9">
        <v>-14242244003</v>
      </c>
      <c r="R49" s="9"/>
      <c r="S49" s="9">
        <f t="shared" si="1"/>
        <v>-14242244003</v>
      </c>
    </row>
    <row r="50" spans="1:19">
      <c r="A50" s="1" t="s">
        <v>219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/>
      <c r="L50" s="9"/>
      <c r="M50" s="9">
        <v>0</v>
      </c>
      <c r="N50" s="9"/>
      <c r="O50" s="9">
        <v>0</v>
      </c>
      <c r="P50" s="9"/>
      <c r="Q50" s="9">
        <v>17903644847</v>
      </c>
      <c r="R50" s="9"/>
      <c r="S50" s="9">
        <f t="shared" si="1"/>
        <v>17903644847</v>
      </c>
    </row>
    <row r="51" spans="1:19">
      <c r="A51" s="1" t="s">
        <v>220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/>
      <c r="L51" s="9"/>
      <c r="M51" s="9">
        <v>0</v>
      </c>
      <c r="N51" s="9"/>
      <c r="O51" s="9">
        <v>0</v>
      </c>
      <c r="P51" s="9"/>
      <c r="Q51" s="9">
        <v>100753508025</v>
      </c>
      <c r="R51" s="9"/>
      <c r="S51" s="9">
        <f t="shared" si="1"/>
        <v>100753508025</v>
      </c>
    </row>
    <row r="52" spans="1:19">
      <c r="A52" s="1" t="s">
        <v>17</v>
      </c>
      <c r="C52" s="9">
        <v>0</v>
      </c>
      <c r="D52" s="9"/>
      <c r="E52" s="9">
        <v>10204534869</v>
      </c>
      <c r="F52" s="9"/>
      <c r="G52" s="9">
        <v>0</v>
      </c>
      <c r="H52" s="9"/>
      <c r="I52" s="9">
        <f t="shared" si="0"/>
        <v>10204534869</v>
      </c>
      <c r="J52" s="9"/>
      <c r="K52" s="9"/>
      <c r="L52" s="9"/>
      <c r="M52" s="9">
        <v>27802708050</v>
      </c>
      <c r="N52" s="9"/>
      <c r="O52" s="9">
        <v>516238212182</v>
      </c>
      <c r="P52" s="9"/>
      <c r="Q52" s="9">
        <v>33693628655</v>
      </c>
      <c r="R52" s="9"/>
      <c r="S52" s="9">
        <f t="shared" si="1"/>
        <v>577734548887</v>
      </c>
    </row>
    <row r="53" spans="1:19">
      <c r="A53" s="1" t="s">
        <v>22</v>
      </c>
      <c r="C53" s="9">
        <v>0</v>
      </c>
      <c r="D53" s="9"/>
      <c r="E53" s="9">
        <v>16925567390</v>
      </c>
      <c r="F53" s="9"/>
      <c r="G53" s="9">
        <v>0</v>
      </c>
      <c r="H53" s="9"/>
      <c r="I53" s="9">
        <f t="shared" si="0"/>
        <v>16925567390</v>
      </c>
      <c r="J53" s="9"/>
      <c r="K53" s="9"/>
      <c r="L53" s="9"/>
      <c r="M53" s="9">
        <v>85116506500</v>
      </c>
      <c r="N53" s="9"/>
      <c r="O53" s="9">
        <v>-164894484843</v>
      </c>
      <c r="P53" s="9"/>
      <c r="Q53" s="9">
        <v>-8458719087</v>
      </c>
      <c r="R53" s="9"/>
      <c r="S53" s="9">
        <f t="shared" si="1"/>
        <v>-88236697430</v>
      </c>
    </row>
    <row r="54" spans="1:19">
      <c r="A54" s="1" t="s">
        <v>221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/>
      <c r="L54" s="9"/>
      <c r="M54" s="9">
        <v>0</v>
      </c>
      <c r="N54" s="9"/>
      <c r="O54" s="9">
        <v>0</v>
      </c>
      <c r="P54" s="9"/>
      <c r="Q54" s="9">
        <v>-5964298</v>
      </c>
      <c r="R54" s="9"/>
      <c r="S54" s="9">
        <f t="shared" si="1"/>
        <v>-5964298</v>
      </c>
    </row>
    <row r="55" spans="1:19">
      <c r="A55" s="1" t="s">
        <v>222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/>
      <c r="L55" s="9"/>
      <c r="M55" s="9">
        <v>0</v>
      </c>
      <c r="N55" s="9"/>
      <c r="O55" s="9">
        <v>0</v>
      </c>
      <c r="P55" s="9"/>
      <c r="Q55" s="9">
        <v>3338419526</v>
      </c>
      <c r="R55" s="9"/>
      <c r="S55" s="9">
        <f t="shared" si="1"/>
        <v>3338419526</v>
      </c>
    </row>
    <row r="56" spans="1:19">
      <c r="A56" s="1" t="s">
        <v>64</v>
      </c>
      <c r="C56" s="9">
        <v>0</v>
      </c>
      <c r="D56" s="9"/>
      <c r="E56" s="9">
        <v>4300260300</v>
      </c>
      <c r="F56" s="9"/>
      <c r="G56" s="9">
        <v>0</v>
      </c>
      <c r="H56" s="9"/>
      <c r="I56" s="9">
        <f t="shared" si="0"/>
        <v>4300260300</v>
      </c>
      <c r="J56" s="9"/>
      <c r="K56" s="9"/>
      <c r="L56" s="9"/>
      <c r="M56" s="9">
        <v>37698000000</v>
      </c>
      <c r="N56" s="9"/>
      <c r="O56" s="9">
        <v>108203916613</v>
      </c>
      <c r="P56" s="9"/>
      <c r="Q56" s="9">
        <v>0</v>
      </c>
      <c r="R56" s="9"/>
      <c r="S56" s="9">
        <f t="shared" si="1"/>
        <v>145901916613</v>
      </c>
    </row>
    <row r="57" spans="1:19">
      <c r="A57" s="1" t="s">
        <v>38</v>
      </c>
      <c r="C57" s="9">
        <v>0</v>
      </c>
      <c r="D57" s="9"/>
      <c r="E57" s="9">
        <v>-9817947113</v>
      </c>
      <c r="F57" s="9"/>
      <c r="G57" s="9">
        <v>0</v>
      </c>
      <c r="H57" s="9"/>
      <c r="I57" s="9">
        <f t="shared" si="0"/>
        <v>-9817947113</v>
      </c>
      <c r="J57" s="9"/>
      <c r="K57" s="9"/>
      <c r="L57" s="9"/>
      <c r="M57" s="9">
        <v>82893845950</v>
      </c>
      <c r="N57" s="9"/>
      <c r="O57" s="9">
        <v>147899275516</v>
      </c>
      <c r="P57" s="9"/>
      <c r="Q57" s="9">
        <v>0</v>
      </c>
      <c r="R57" s="9"/>
      <c r="S57" s="9">
        <f t="shared" si="1"/>
        <v>230793121466</v>
      </c>
    </row>
    <row r="58" spans="1:19">
      <c r="A58" s="1" t="s">
        <v>53</v>
      </c>
      <c r="C58" s="9">
        <v>0</v>
      </c>
      <c r="D58" s="9"/>
      <c r="E58" s="9">
        <v>-4217072410</v>
      </c>
      <c r="F58" s="9"/>
      <c r="G58" s="9">
        <v>0</v>
      </c>
      <c r="H58" s="9"/>
      <c r="I58" s="9">
        <f t="shared" si="0"/>
        <v>-4217072410</v>
      </c>
      <c r="J58" s="9"/>
      <c r="K58" s="9"/>
      <c r="L58" s="9"/>
      <c r="M58" s="9">
        <v>20064999500</v>
      </c>
      <c r="N58" s="9"/>
      <c r="O58" s="9">
        <v>29748901849</v>
      </c>
      <c r="P58" s="9"/>
      <c r="Q58" s="9">
        <v>0</v>
      </c>
      <c r="R58" s="9"/>
      <c r="S58" s="9">
        <f t="shared" si="1"/>
        <v>49813901349</v>
      </c>
    </row>
    <row r="59" spans="1:19">
      <c r="A59" s="1" t="s">
        <v>56</v>
      </c>
      <c r="C59" s="9">
        <v>0</v>
      </c>
      <c r="D59" s="9"/>
      <c r="E59" s="9">
        <v>-8086994370</v>
      </c>
      <c r="F59" s="9"/>
      <c r="G59" s="9">
        <v>0</v>
      </c>
      <c r="H59" s="9"/>
      <c r="I59" s="9">
        <f t="shared" si="0"/>
        <v>-8086994370</v>
      </c>
      <c r="J59" s="9"/>
      <c r="K59" s="9"/>
      <c r="L59" s="9"/>
      <c r="M59" s="9">
        <v>1175891892</v>
      </c>
      <c r="N59" s="9"/>
      <c r="O59" s="9">
        <v>5657933790</v>
      </c>
      <c r="P59" s="9"/>
      <c r="Q59" s="9">
        <v>0</v>
      </c>
      <c r="R59" s="9"/>
      <c r="S59" s="9">
        <f t="shared" si="1"/>
        <v>6833825682</v>
      </c>
    </row>
    <row r="60" spans="1:19">
      <c r="A60" s="1" t="s">
        <v>58</v>
      </c>
      <c r="C60" s="9">
        <v>0</v>
      </c>
      <c r="D60" s="9"/>
      <c r="E60" s="9">
        <v>-34914328770</v>
      </c>
      <c r="F60" s="9"/>
      <c r="G60" s="9">
        <v>0</v>
      </c>
      <c r="H60" s="9"/>
      <c r="I60" s="9">
        <f t="shared" si="0"/>
        <v>-34914328770</v>
      </c>
      <c r="J60" s="9"/>
      <c r="K60" s="9"/>
      <c r="L60" s="9"/>
      <c r="M60" s="9">
        <v>16060142882</v>
      </c>
      <c r="N60" s="9"/>
      <c r="O60" s="9">
        <v>44037104998</v>
      </c>
      <c r="P60" s="9"/>
      <c r="Q60" s="9">
        <v>0</v>
      </c>
      <c r="R60" s="9"/>
      <c r="S60" s="9">
        <f t="shared" si="1"/>
        <v>60097247880</v>
      </c>
    </row>
    <row r="61" spans="1:19">
      <c r="A61" s="1" t="s">
        <v>19</v>
      </c>
      <c r="C61" s="9">
        <v>0</v>
      </c>
      <c r="D61" s="9"/>
      <c r="E61" s="9">
        <v>-168660554454</v>
      </c>
      <c r="F61" s="9"/>
      <c r="G61" s="9">
        <v>0</v>
      </c>
      <c r="H61" s="9"/>
      <c r="I61" s="9">
        <f t="shared" si="0"/>
        <v>-168660554454</v>
      </c>
      <c r="J61" s="9"/>
      <c r="K61" s="9"/>
      <c r="L61" s="9"/>
      <c r="M61" s="9">
        <v>115998358494</v>
      </c>
      <c r="N61" s="9"/>
      <c r="O61" s="9">
        <v>510213426169</v>
      </c>
      <c r="P61" s="9"/>
      <c r="Q61" s="9">
        <v>0</v>
      </c>
      <c r="R61" s="9"/>
      <c r="S61" s="9">
        <f t="shared" si="1"/>
        <v>626211784663</v>
      </c>
    </row>
    <row r="62" spans="1:19">
      <c r="A62" s="1" t="s">
        <v>65</v>
      </c>
      <c r="C62" s="9">
        <v>0</v>
      </c>
      <c r="D62" s="9"/>
      <c r="E62" s="9">
        <v>208647346</v>
      </c>
      <c r="F62" s="9"/>
      <c r="G62" s="9">
        <v>0</v>
      </c>
      <c r="H62" s="9"/>
      <c r="I62" s="9">
        <f t="shared" si="0"/>
        <v>208647346</v>
      </c>
      <c r="J62" s="9"/>
      <c r="K62" s="9"/>
      <c r="L62" s="9"/>
      <c r="M62" s="9">
        <v>405561483</v>
      </c>
      <c r="N62" s="9"/>
      <c r="O62" s="9">
        <v>-13958905599</v>
      </c>
      <c r="P62" s="9"/>
      <c r="Q62" s="9">
        <v>0</v>
      </c>
      <c r="R62" s="9"/>
      <c r="S62" s="9">
        <f t="shared" si="1"/>
        <v>-13553344116</v>
      </c>
    </row>
    <row r="63" spans="1:19">
      <c r="A63" s="1" t="s">
        <v>43</v>
      </c>
      <c r="C63" s="9">
        <v>0</v>
      </c>
      <c r="D63" s="9"/>
      <c r="E63" s="9">
        <v>-12445184324</v>
      </c>
      <c r="F63" s="9"/>
      <c r="G63" s="9">
        <v>0</v>
      </c>
      <c r="H63" s="9"/>
      <c r="I63" s="9">
        <f t="shared" si="0"/>
        <v>-12445184324</v>
      </c>
      <c r="J63" s="9"/>
      <c r="K63" s="9"/>
      <c r="L63" s="9"/>
      <c r="M63" s="9">
        <v>11509153227</v>
      </c>
      <c r="N63" s="9"/>
      <c r="O63" s="9">
        <v>-32683622425</v>
      </c>
      <c r="P63" s="9"/>
      <c r="Q63" s="9">
        <v>0</v>
      </c>
      <c r="R63" s="9"/>
      <c r="S63" s="9">
        <f t="shared" si="1"/>
        <v>-21174469198</v>
      </c>
    </row>
    <row r="64" spans="1:19">
      <c r="A64" s="1" t="s">
        <v>52</v>
      </c>
      <c r="C64" s="9">
        <v>0</v>
      </c>
      <c r="D64" s="9"/>
      <c r="E64" s="9">
        <v>-5012271952</v>
      </c>
      <c r="F64" s="9"/>
      <c r="G64" s="9">
        <v>0</v>
      </c>
      <c r="H64" s="9"/>
      <c r="I64" s="9">
        <f t="shared" si="0"/>
        <v>-5012271952</v>
      </c>
      <c r="J64" s="9"/>
      <c r="K64" s="9"/>
      <c r="L64" s="9"/>
      <c r="M64" s="9">
        <v>16928765185</v>
      </c>
      <c r="N64" s="9"/>
      <c r="O64" s="9">
        <v>64884641327</v>
      </c>
      <c r="P64" s="9"/>
      <c r="Q64" s="9">
        <v>0</v>
      </c>
      <c r="R64" s="9"/>
      <c r="S64" s="9">
        <f t="shared" si="1"/>
        <v>81813406512</v>
      </c>
    </row>
    <row r="65" spans="1:19">
      <c r="A65" s="1" t="s">
        <v>16</v>
      </c>
      <c r="C65" s="9">
        <v>0</v>
      </c>
      <c r="D65" s="9"/>
      <c r="E65" s="9">
        <v>-18251472623</v>
      </c>
      <c r="F65" s="9"/>
      <c r="G65" s="9">
        <v>0</v>
      </c>
      <c r="H65" s="9"/>
      <c r="I65" s="9">
        <f t="shared" si="0"/>
        <v>-18251472623</v>
      </c>
      <c r="J65" s="9"/>
      <c r="K65" s="9"/>
      <c r="L65" s="9"/>
      <c r="M65" s="9">
        <v>4796944578</v>
      </c>
      <c r="N65" s="9"/>
      <c r="O65" s="9">
        <v>-506099180</v>
      </c>
      <c r="P65" s="9"/>
      <c r="Q65" s="9">
        <v>0</v>
      </c>
      <c r="R65" s="9"/>
      <c r="S65" s="9">
        <f t="shared" si="1"/>
        <v>4290845398</v>
      </c>
    </row>
    <row r="66" spans="1:19">
      <c r="A66" s="1" t="s">
        <v>42</v>
      </c>
      <c r="C66" s="9">
        <v>0</v>
      </c>
      <c r="D66" s="9"/>
      <c r="E66" s="9">
        <v>-34868477975</v>
      </c>
      <c r="F66" s="9"/>
      <c r="G66" s="9">
        <v>0</v>
      </c>
      <c r="H66" s="9"/>
      <c r="I66" s="9">
        <f t="shared" si="0"/>
        <v>-34868477975</v>
      </c>
      <c r="J66" s="9"/>
      <c r="K66" s="9"/>
      <c r="L66" s="9"/>
      <c r="M66" s="9">
        <v>52974687960</v>
      </c>
      <c r="N66" s="9"/>
      <c r="O66" s="9">
        <v>197900544889</v>
      </c>
      <c r="P66" s="9"/>
      <c r="Q66" s="9">
        <v>0</v>
      </c>
      <c r="R66" s="9"/>
      <c r="S66" s="9">
        <f t="shared" si="1"/>
        <v>250875232849</v>
      </c>
    </row>
    <row r="67" spans="1:19">
      <c r="A67" s="1" t="s">
        <v>54</v>
      </c>
      <c r="C67" s="9">
        <v>0</v>
      </c>
      <c r="D67" s="9"/>
      <c r="E67" s="9">
        <v>-18280110287</v>
      </c>
      <c r="F67" s="9"/>
      <c r="G67" s="9">
        <v>0</v>
      </c>
      <c r="H67" s="9"/>
      <c r="I67" s="9">
        <f t="shared" si="0"/>
        <v>-18280110287</v>
      </c>
      <c r="J67" s="9"/>
      <c r="K67" s="9"/>
      <c r="L67" s="9"/>
      <c r="M67" s="9">
        <v>46731337058</v>
      </c>
      <c r="N67" s="9"/>
      <c r="O67" s="9">
        <v>-62305325561</v>
      </c>
      <c r="P67" s="9"/>
      <c r="Q67" s="9">
        <v>0</v>
      </c>
      <c r="R67" s="9"/>
      <c r="S67" s="9">
        <f t="shared" si="1"/>
        <v>-15573988503</v>
      </c>
    </row>
    <row r="68" spans="1:19">
      <c r="A68" s="1" t="s">
        <v>57</v>
      </c>
      <c r="C68" s="9">
        <v>0</v>
      </c>
      <c r="D68" s="9"/>
      <c r="E68" s="9">
        <v>169490359483</v>
      </c>
      <c r="F68" s="9"/>
      <c r="G68" s="9">
        <v>0</v>
      </c>
      <c r="H68" s="9"/>
      <c r="I68" s="9">
        <f t="shared" si="0"/>
        <v>169490359483</v>
      </c>
      <c r="J68" s="9"/>
      <c r="K68" s="9"/>
      <c r="L68" s="9"/>
      <c r="M68" s="9">
        <v>240214034100</v>
      </c>
      <c r="N68" s="9"/>
      <c r="O68" s="9">
        <v>20601038170</v>
      </c>
      <c r="P68" s="9"/>
      <c r="Q68" s="9">
        <v>0</v>
      </c>
      <c r="R68" s="9"/>
      <c r="S68" s="9">
        <f t="shared" si="1"/>
        <v>260815072270</v>
      </c>
    </row>
    <row r="69" spans="1:19">
      <c r="A69" s="1" t="s">
        <v>49</v>
      </c>
      <c r="C69" s="9">
        <v>0</v>
      </c>
      <c r="D69" s="9"/>
      <c r="E69" s="9">
        <v>-21262262622</v>
      </c>
      <c r="F69" s="9"/>
      <c r="G69" s="9">
        <v>0</v>
      </c>
      <c r="H69" s="9"/>
      <c r="I69" s="9">
        <f t="shared" si="0"/>
        <v>-21262262622</v>
      </c>
      <c r="J69" s="9"/>
      <c r="K69" s="9"/>
      <c r="L69" s="9"/>
      <c r="M69" s="9">
        <v>63837864700</v>
      </c>
      <c r="N69" s="9"/>
      <c r="O69" s="9">
        <v>-20260696134</v>
      </c>
      <c r="P69" s="9"/>
      <c r="Q69" s="9">
        <v>0</v>
      </c>
      <c r="R69" s="9"/>
      <c r="S69" s="9">
        <f t="shared" si="1"/>
        <v>43577168566</v>
      </c>
    </row>
    <row r="70" spans="1:19">
      <c r="A70" s="1" t="s">
        <v>62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/>
      <c r="L70" s="9"/>
      <c r="M70" s="9">
        <v>16423339280</v>
      </c>
      <c r="N70" s="9"/>
      <c r="O70" s="9">
        <v>-29922914862</v>
      </c>
      <c r="P70" s="9"/>
      <c r="Q70" s="9">
        <v>0</v>
      </c>
      <c r="R70" s="9"/>
      <c r="S70" s="9">
        <f t="shared" si="1"/>
        <v>-13499575582</v>
      </c>
    </row>
    <row r="71" spans="1:19">
      <c r="A71" s="1" t="s">
        <v>44</v>
      </c>
      <c r="C71" s="9">
        <v>0</v>
      </c>
      <c r="D71" s="9"/>
      <c r="E71" s="9">
        <v>-1237234988</v>
      </c>
      <c r="F71" s="9"/>
      <c r="G71" s="9">
        <v>0</v>
      </c>
      <c r="H71" s="9"/>
      <c r="I71" s="9">
        <f t="shared" si="0"/>
        <v>-1237234988</v>
      </c>
      <c r="J71" s="9"/>
      <c r="K71" s="9"/>
      <c r="L71" s="9"/>
      <c r="M71" s="9">
        <v>5689785600</v>
      </c>
      <c r="N71" s="9"/>
      <c r="O71" s="9">
        <v>-11125759184</v>
      </c>
      <c r="P71" s="9"/>
      <c r="Q71" s="9">
        <v>0</v>
      </c>
      <c r="R71" s="9"/>
      <c r="S71" s="9">
        <f t="shared" si="1"/>
        <v>-5435973584</v>
      </c>
    </row>
    <row r="72" spans="1:19">
      <c r="A72" s="1" t="s">
        <v>63</v>
      </c>
      <c r="C72" s="9">
        <v>0</v>
      </c>
      <c r="D72" s="9"/>
      <c r="E72" s="9">
        <v>-9079413053</v>
      </c>
      <c r="F72" s="9"/>
      <c r="G72" s="9">
        <v>0</v>
      </c>
      <c r="H72" s="9"/>
      <c r="I72" s="9">
        <f t="shared" si="0"/>
        <v>-9079413053</v>
      </c>
      <c r="J72" s="9"/>
      <c r="K72" s="9"/>
      <c r="L72" s="9"/>
      <c r="M72" s="9">
        <v>18006708347</v>
      </c>
      <c r="N72" s="9"/>
      <c r="O72" s="9">
        <v>-83760648914</v>
      </c>
      <c r="P72" s="9"/>
      <c r="Q72" s="9">
        <v>0</v>
      </c>
      <c r="R72" s="9"/>
      <c r="S72" s="9">
        <f t="shared" si="1"/>
        <v>-65753940567</v>
      </c>
    </row>
    <row r="73" spans="1:19">
      <c r="A73" s="1" t="s">
        <v>40</v>
      </c>
      <c r="C73" s="9">
        <v>0</v>
      </c>
      <c r="D73" s="9"/>
      <c r="E73" s="9">
        <v>-85513467198</v>
      </c>
      <c r="F73" s="9"/>
      <c r="G73" s="9">
        <v>0</v>
      </c>
      <c r="H73" s="9"/>
      <c r="I73" s="9">
        <f t="shared" ref="I73:I86" si="2">C73+E73+G73</f>
        <v>-85513467198</v>
      </c>
      <c r="J73" s="9"/>
      <c r="K73" s="9"/>
      <c r="L73" s="9"/>
      <c r="M73" s="9">
        <v>69368703760</v>
      </c>
      <c r="N73" s="9"/>
      <c r="O73" s="9">
        <v>223615581899</v>
      </c>
      <c r="P73" s="9"/>
      <c r="Q73" s="9">
        <v>0</v>
      </c>
      <c r="R73" s="9"/>
      <c r="S73" s="9">
        <f t="shared" ref="S73:S86" si="3">M73+O73+Q73</f>
        <v>292984285659</v>
      </c>
    </row>
    <row r="74" spans="1:19">
      <c r="A74" s="1" t="s">
        <v>15</v>
      </c>
      <c r="C74" s="9">
        <v>0</v>
      </c>
      <c r="D74" s="9"/>
      <c r="E74" s="9">
        <v>-9900738000</v>
      </c>
      <c r="F74" s="9"/>
      <c r="G74" s="9">
        <v>0</v>
      </c>
      <c r="H74" s="9"/>
      <c r="I74" s="9">
        <f t="shared" si="2"/>
        <v>-9900738000</v>
      </c>
      <c r="J74" s="9"/>
      <c r="K74" s="9"/>
      <c r="L74" s="9"/>
      <c r="M74" s="9">
        <v>5740498034</v>
      </c>
      <c r="N74" s="9"/>
      <c r="O74" s="9">
        <v>7031778341</v>
      </c>
      <c r="P74" s="9"/>
      <c r="Q74" s="9">
        <v>0</v>
      </c>
      <c r="R74" s="9"/>
      <c r="S74" s="9">
        <f t="shared" si="3"/>
        <v>12772276375</v>
      </c>
    </row>
    <row r="75" spans="1:19">
      <c r="A75" s="1" t="s">
        <v>59</v>
      </c>
      <c r="C75" s="9">
        <v>0</v>
      </c>
      <c r="D75" s="9"/>
      <c r="E75" s="9">
        <v>-46889364434</v>
      </c>
      <c r="F75" s="9"/>
      <c r="G75" s="9">
        <v>0</v>
      </c>
      <c r="H75" s="9"/>
      <c r="I75" s="9">
        <f t="shared" si="2"/>
        <v>-46889364434</v>
      </c>
      <c r="J75" s="9"/>
      <c r="K75" s="9"/>
      <c r="L75" s="9"/>
      <c r="M75" s="9">
        <v>47075775328</v>
      </c>
      <c r="N75" s="9"/>
      <c r="O75" s="9">
        <v>10829484661</v>
      </c>
      <c r="P75" s="9"/>
      <c r="Q75" s="9">
        <v>0</v>
      </c>
      <c r="R75" s="9"/>
      <c r="S75" s="9">
        <f t="shared" si="3"/>
        <v>57905259989</v>
      </c>
    </row>
    <row r="76" spans="1:19">
      <c r="A76" s="1" t="s">
        <v>66</v>
      </c>
      <c r="C76" s="9">
        <v>0</v>
      </c>
      <c r="D76" s="9"/>
      <c r="E76" s="9">
        <v>-58032683224</v>
      </c>
      <c r="F76" s="9"/>
      <c r="G76" s="9">
        <v>0</v>
      </c>
      <c r="H76" s="9"/>
      <c r="I76" s="9">
        <f t="shared" si="2"/>
        <v>-58032683224</v>
      </c>
      <c r="J76" s="9"/>
      <c r="K76" s="9"/>
      <c r="L76" s="9"/>
      <c r="M76" s="9">
        <v>25220570641</v>
      </c>
      <c r="N76" s="9"/>
      <c r="O76" s="9">
        <v>199493215530</v>
      </c>
      <c r="P76" s="9"/>
      <c r="Q76" s="9">
        <v>0</v>
      </c>
      <c r="R76" s="9"/>
      <c r="S76" s="9">
        <f t="shared" si="3"/>
        <v>224713786171</v>
      </c>
    </row>
    <row r="77" spans="1:19">
      <c r="A77" s="1" t="s">
        <v>26</v>
      </c>
      <c r="C77" s="9">
        <v>0</v>
      </c>
      <c r="D77" s="9"/>
      <c r="E77" s="9">
        <v>-75633274432</v>
      </c>
      <c r="F77" s="9"/>
      <c r="G77" s="9">
        <v>0</v>
      </c>
      <c r="H77" s="9"/>
      <c r="I77" s="9">
        <f t="shared" si="2"/>
        <v>-75633274432</v>
      </c>
      <c r="J77" s="9"/>
      <c r="K77" s="9"/>
      <c r="L77" s="9"/>
      <c r="M77" s="9">
        <v>21763722409</v>
      </c>
      <c r="N77" s="9"/>
      <c r="O77" s="9">
        <v>-99242156146</v>
      </c>
      <c r="P77" s="9"/>
      <c r="Q77" s="9">
        <v>0</v>
      </c>
      <c r="R77" s="9"/>
      <c r="S77" s="9">
        <f t="shared" si="3"/>
        <v>-77478433737</v>
      </c>
    </row>
    <row r="78" spans="1:19">
      <c r="A78" s="1" t="s">
        <v>41</v>
      </c>
      <c r="C78" s="9">
        <v>0</v>
      </c>
      <c r="D78" s="9"/>
      <c r="E78" s="9">
        <v>-46940793907</v>
      </c>
      <c r="F78" s="9"/>
      <c r="G78" s="9">
        <v>0</v>
      </c>
      <c r="H78" s="9"/>
      <c r="I78" s="9">
        <f t="shared" si="2"/>
        <v>-46940793907</v>
      </c>
      <c r="J78" s="9"/>
      <c r="K78" s="9"/>
      <c r="L78" s="9"/>
      <c r="M78" s="9">
        <v>29637090000</v>
      </c>
      <c r="N78" s="9"/>
      <c r="O78" s="9">
        <v>128441983109</v>
      </c>
      <c r="P78" s="9"/>
      <c r="Q78" s="9">
        <v>0</v>
      </c>
      <c r="R78" s="9"/>
      <c r="S78" s="9">
        <f t="shared" si="3"/>
        <v>158079073109</v>
      </c>
    </row>
    <row r="79" spans="1:19">
      <c r="A79" s="1" t="s">
        <v>23</v>
      </c>
      <c r="C79" s="9">
        <v>0</v>
      </c>
      <c r="D79" s="9"/>
      <c r="E79" s="9">
        <v>-30781341637</v>
      </c>
      <c r="F79" s="9"/>
      <c r="G79" s="9">
        <v>0</v>
      </c>
      <c r="H79" s="9"/>
      <c r="I79" s="9">
        <f t="shared" si="2"/>
        <v>-30781341637</v>
      </c>
      <c r="J79" s="9"/>
      <c r="K79" s="9"/>
      <c r="L79" s="9"/>
      <c r="M79" s="9">
        <v>24250158400</v>
      </c>
      <c r="N79" s="9"/>
      <c r="O79" s="9">
        <v>72293665950</v>
      </c>
      <c r="P79" s="9"/>
      <c r="Q79" s="9">
        <v>0</v>
      </c>
      <c r="R79" s="9"/>
      <c r="S79" s="9">
        <f t="shared" si="3"/>
        <v>96543824350</v>
      </c>
    </row>
    <row r="80" spans="1:19">
      <c r="A80" s="1" t="s">
        <v>33</v>
      </c>
      <c r="C80" s="9">
        <v>0</v>
      </c>
      <c r="D80" s="9"/>
      <c r="E80" s="9">
        <v>-7236684000</v>
      </c>
      <c r="F80" s="9"/>
      <c r="G80" s="9">
        <v>0</v>
      </c>
      <c r="H80" s="9"/>
      <c r="I80" s="9">
        <f t="shared" si="2"/>
        <v>-7236684000</v>
      </c>
      <c r="J80" s="9"/>
      <c r="K80" s="9"/>
      <c r="L80" s="9"/>
      <c r="M80" s="9">
        <v>27000000000</v>
      </c>
      <c r="N80" s="9"/>
      <c r="O80" s="9">
        <v>71386852164</v>
      </c>
      <c r="P80" s="9"/>
      <c r="Q80" s="9">
        <v>0</v>
      </c>
      <c r="R80" s="9"/>
      <c r="S80" s="9">
        <f t="shared" si="3"/>
        <v>98386852164</v>
      </c>
    </row>
    <row r="81" spans="1:21">
      <c r="A81" s="1" t="s">
        <v>31</v>
      </c>
      <c r="C81" s="9">
        <v>0</v>
      </c>
      <c r="D81" s="9"/>
      <c r="E81" s="9">
        <v>-42503335223</v>
      </c>
      <c r="F81" s="9"/>
      <c r="G81" s="9">
        <v>0</v>
      </c>
      <c r="H81" s="9"/>
      <c r="I81" s="9">
        <f t="shared" si="2"/>
        <v>-42503335223</v>
      </c>
      <c r="J81" s="9"/>
      <c r="K81" s="9"/>
      <c r="L81" s="9"/>
      <c r="M81" s="9">
        <v>25729699877</v>
      </c>
      <c r="N81" s="9"/>
      <c r="O81" s="9">
        <v>-25554447825</v>
      </c>
      <c r="P81" s="9"/>
      <c r="Q81" s="9">
        <v>0</v>
      </c>
      <c r="R81" s="9"/>
      <c r="S81" s="9">
        <f t="shared" si="3"/>
        <v>175252052</v>
      </c>
    </row>
    <row r="82" spans="1:21">
      <c r="A82" s="1" t="s">
        <v>50</v>
      </c>
      <c r="C82" s="9">
        <v>0</v>
      </c>
      <c r="D82" s="9"/>
      <c r="E82" s="9">
        <v>8296202730</v>
      </c>
      <c r="F82" s="9"/>
      <c r="G82" s="9">
        <v>0</v>
      </c>
      <c r="H82" s="9"/>
      <c r="I82" s="9">
        <f t="shared" si="2"/>
        <v>8296202730</v>
      </c>
      <c r="J82" s="9"/>
      <c r="K82" s="9"/>
      <c r="L82" s="9"/>
      <c r="M82" s="9">
        <v>18037737486</v>
      </c>
      <c r="N82" s="9"/>
      <c r="O82" s="9">
        <v>-75430880857</v>
      </c>
      <c r="P82" s="9"/>
      <c r="Q82" s="9">
        <v>0</v>
      </c>
      <c r="R82" s="9"/>
      <c r="S82" s="9">
        <f t="shared" si="3"/>
        <v>-57393143371</v>
      </c>
    </row>
    <row r="83" spans="1:21">
      <c r="A83" s="1" t="s">
        <v>34</v>
      </c>
      <c r="C83" s="9">
        <v>0</v>
      </c>
      <c r="D83" s="9"/>
      <c r="E83" s="9">
        <v>2476692440</v>
      </c>
      <c r="F83" s="9"/>
      <c r="G83" s="9">
        <v>0</v>
      </c>
      <c r="H83" s="9"/>
      <c r="I83" s="9">
        <f t="shared" si="2"/>
        <v>2476692440</v>
      </c>
      <c r="J83" s="9"/>
      <c r="K83" s="9"/>
      <c r="L83" s="9"/>
      <c r="M83" s="9">
        <v>0</v>
      </c>
      <c r="N83" s="9"/>
      <c r="O83" s="9">
        <v>151049167270</v>
      </c>
      <c r="P83" s="9"/>
      <c r="Q83" s="9">
        <v>0</v>
      </c>
      <c r="R83" s="9"/>
      <c r="S83" s="9">
        <f t="shared" si="3"/>
        <v>151049167270</v>
      </c>
    </row>
    <row r="84" spans="1:21">
      <c r="A84" s="1" t="s">
        <v>68</v>
      </c>
      <c r="C84" s="9">
        <v>0</v>
      </c>
      <c r="D84" s="9"/>
      <c r="E84" s="9">
        <v>-24115840000</v>
      </c>
      <c r="F84" s="9"/>
      <c r="G84" s="9">
        <v>0</v>
      </c>
      <c r="H84" s="9"/>
      <c r="I84" s="9">
        <f t="shared" si="2"/>
        <v>-24115840000</v>
      </c>
      <c r="J84" s="9"/>
      <c r="K84" s="9"/>
      <c r="L84" s="9"/>
      <c r="M84" s="9">
        <v>0</v>
      </c>
      <c r="N84" s="9"/>
      <c r="O84" s="9">
        <v>-24115840000</v>
      </c>
      <c r="P84" s="9"/>
      <c r="Q84" s="9">
        <v>0</v>
      </c>
      <c r="R84" s="9"/>
      <c r="S84" s="9">
        <f t="shared" si="3"/>
        <v>-24115840000</v>
      </c>
    </row>
    <row r="85" spans="1:21">
      <c r="A85" s="1" t="s">
        <v>48</v>
      </c>
      <c r="C85" s="9">
        <v>0</v>
      </c>
      <c r="D85" s="9"/>
      <c r="E85" s="9">
        <v>0</v>
      </c>
      <c r="F85" s="9"/>
      <c r="G85" s="9">
        <v>0</v>
      </c>
      <c r="H85" s="9"/>
      <c r="I85" s="9">
        <f t="shared" si="2"/>
        <v>0</v>
      </c>
      <c r="J85" s="9"/>
      <c r="K85" s="9"/>
      <c r="L85" s="9"/>
      <c r="M85" s="9">
        <v>0</v>
      </c>
      <c r="N85" s="9"/>
      <c r="O85" s="9">
        <v>1240891573</v>
      </c>
      <c r="P85" s="9"/>
      <c r="Q85" s="9">
        <v>0</v>
      </c>
      <c r="R85" s="9"/>
      <c r="S85" s="9">
        <f t="shared" si="3"/>
        <v>1240891573</v>
      </c>
    </row>
    <row r="86" spans="1:21">
      <c r="A86" s="1" t="s">
        <v>18</v>
      </c>
      <c r="C86" s="9">
        <v>0</v>
      </c>
      <c r="D86" s="9"/>
      <c r="E86" s="9">
        <v>-98886253242</v>
      </c>
      <c r="F86" s="9"/>
      <c r="G86" s="9">
        <v>0</v>
      </c>
      <c r="H86" s="9"/>
      <c r="I86" s="9">
        <f t="shared" si="2"/>
        <v>-98886253242</v>
      </c>
      <c r="J86" s="9"/>
      <c r="K86" s="9"/>
      <c r="L86" s="9"/>
      <c r="M86" s="9">
        <v>0</v>
      </c>
      <c r="N86" s="9"/>
      <c r="O86" s="9">
        <v>-80581476723</v>
      </c>
      <c r="P86" s="9"/>
      <c r="Q86" s="9">
        <v>0</v>
      </c>
      <c r="R86" s="9"/>
      <c r="S86" s="9">
        <f t="shared" si="3"/>
        <v>-80581476723</v>
      </c>
    </row>
    <row r="87" spans="1:21" ht="24.75" thickBot="1">
      <c r="C87" s="11">
        <f>SUM(C8:C86)</f>
        <v>133201352568</v>
      </c>
      <c r="D87" s="9"/>
      <c r="E87" s="11">
        <f>SUM(E8:E86)</f>
        <v>-932727935045</v>
      </c>
      <c r="F87" s="9"/>
      <c r="G87" s="11">
        <f>SUM(G8:G86)</f>
        <v>50618690261</v>
      </c>
      <c r="H87" s="9"/>
      <c r="I87" s="11">
        <f>SUM(I8:I86)</f>
        <v>-748907892216</v>
      </c>
      <c r="J87" s="9"/>
      <c r="K87" s="11"/>
      <c r="L87" s="9"/>
      <c r="M87" s="11">
        <f>SUM(M8:M86)</f>
        <v>2201620412825</v>
      </c>
      <c r="N87" s="9"/>
      <c r="O87" s="11">
        <f>SUM(O8:O86)</f>
        <v>3681567825347</v>
      </c>
      <c r="P87" s="9"/>
      <c r="Q87" s="11">
        <f>SUM(Q8:Q86)</f>
        <v>1320703337790</v>
      </c>
      <c r="R87" s="9"/>
      <c r="S87" s="11">
        <f>SUM(S8:S86)</f>
        <v>7203891575962</v>
      </c>
      <c r="U87" s="10"/>
    </row>
    <row r="88" spans="1:21" ht="24.75" thickTop="1">
      <c r="C88" s="13"/>
      <c r="E88" s="13"/>
      <c r="G88" s="13"/>
      <c r="M88" s="13"/>
      <c r="O88" s="13"/>
      <c r="Q88" s="13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4"/>
  <sheetViews>
    <sheetView rightToLeft="1" topLeftCell="A19" workbookViewId="0">
      <selection activeCell="A34" sqref="A34:XFD34"/>
    </sheetView>
  </sheetViews>
  <sheetFormatPr defaultRowHeight="24"/>
  <cols>
    <col min="1" max="1" width="34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138</v>
      </c>
      <c r="C6" s="21" t="s">
        <v>136</v>
      </c>
      <c r="D6" s="21" t="s">
        <v>136</v>
      </c>
      <c r="E6" s="21" t="s">
        <v>136</v>
      </c>
      <c r="F6" s="21" t="s">
        <v>136</v>
      </c>
      <c r="G6" s="21" t="s">
        <v>136</v>
      </c>
      <c r="H6" s="21" t="s">
        <v>136</v>
      </c>
      <c r="I6" s="21" t="s">
        <v>136</v>
      </c>
      <c r="K6" s="21" t="s">
        <v>137</v>
      </c>
      <c r="L6" s="21" t="s">
        <v>137</v>
      </c>
      <c r="M6" s="21" t="s">
        <v>137</v>
      </c>
      <c r="N6" s="21" t="s">
        <v>137</v>
      </c>
      <c r="O6" s="21" t="s">
        <v>137</v>
      </c>
      <c r="P6" s="21" t="s">
        <v>137</v>
      </c>
      <c r="Q6" s="21" t="s">
        <v>137</v>
      </c>
    </row>
    <row r="7" spans="1:17" ht="24.75">
      <c r="A7" s="21" t="s">
        <v>138</v>
      </c>
      <c r="C7" s="21" t="s">
        <v>235</v>
      </c>
      <c r="E7" s="21" t="s">
        <v>232</v>
      </c>
      <c r="G7" s="21" t="s">
        <v>233</v>
      </c>
      <c r="I7" s="21" t="s">
        <v>236</v>
      </c>
      <c r="K7" s="21" t="s">
        <v>235</v>
      </c>
      <c r="M7" s="21" t="s">
        <v>232</v>
      </c>
      <c r="O7" s="21" t="s">
        <v>233</v>
      </c>
      <c r="Q7" s="21" t="s">
        <v>236</v>
      </c>
    </row>
    <row r="8" spans="1:17">
      <c r="A8" s="1" t="s">
        <v>98</v>
      </c>
      <c r="C8" s="9">
        <v>0</v>
      </c>
      <c r="D8" s="9"/>
      <c r="E8" s="9">
        <v>461001610</v>
      </c>
      <c r="F8" s="9"/>
      <c r="G8" s="9">
        <v>699458020</v>
      </c>
      <c r="H8" s="9"/>
      <c r="I8" s="9">
        <f>C8+E8+G8</f>
        <v>1160459630</v>
      </c>
      <c r="J8" s="9"/>
      <c r="K8" s="9">
        <v>0</v>
      </c>
      <c r="L8" s="9"/>
      <c r="M8" s="9">
        <v>10171746856</v>
      </c>
      <c r="N8" s="9"/>
      <c r="O8" s="9">
        <v>699458020</v>
      </c>
      <c r="P8" s="9"/>
      <c r="Q8" s="9">
        <f>K8+M8+O8</f>
        <v>10871204876</v>
      </c>
    </row>
    <row r="9" spans="1:17">
      <c r="A9" s="1" t="s">
        <v>106</v>
      </c>
      <c r="C9" s="9">
        <v>0</v>
      </c>
      <c r="D9" s="9"/>
      <c r="E9" s="9">
        <v>-13568466871</v>
      </c>
      <c r="F9" s="9"/>
      <c r="G9" s="9">
        <v>14821145235</v>
      </c>
      <c r="H9" s="9"/>
      <c r="I9" s="9">
        <f t="shared" ref="I9:I32" si="0">C9+E9+G9</f>
        <v>1252678364</v>
      </c>
      <c r="J9" s="9"/>
      <c r="K9" s="9">
        <v>0</v>
      </c>
      <c r="L9" s="9"/>
      <c r="M9" s="9">
        <v>1460119096</v>
      </c>
      <c r="N9" s="9"/>
      <c r="O9" s="9">
        <v>21662292633</v>
      </c>
      <c r="P9" s="9"/>
      <c r="Q9" s="9">
        <f t="shared" ref="Q9:Q32" si="1">K9+M9+O9</f>
        <v>23122411729</v>
      </c>
    </row>
    <row r="10" spans="1:17">
      <c r="A10" s="1" t="s">
        <v>108</v>
      </c>
      <c r="C10" s="9">
        <v>0</v>
      </c>
      <c r="D10" s="9"/>
      <c r="E10" s="9">
        <v>-339895322</v>
      </c>
      <c r="F10" s="9"/>
      <c r="G10" s="9">
        <v>2556749875</v>
      </c>
      <c r="H10" s="9"/>
      <c r="I10" s="9">
        <f t="shared" si="0"/>
        <v>2216854553</v>
      </c>
      <c r="J10" s="9"/>
      <c r="K10" s="9">
        <v>0</v>
      </c>
      <c r="L10" s="9"/>
      <c r="M10" s="9">
        <v>1839486786</v>
      </c>
      <c r="N10" s="9"/>
      <c r="O10" s="9">
        <v>3131784451</v>
      </c>
      <c r="P10" s="9"/>
      <c r="Q10" s="9">
        <f t="shared" si="1"/>
        <v>4971271237</v>
      </c>
    </row>
    <row r="11" spans="1:17">
      <c r="A11" s="1" t="s">
        <v>92</v>
      </c>
      <c r="C11" s="9">
        <v>0</v>
      </c>
      <c r="D11" s="9"/>
      <c r="E11" s="9">
        <v>-3895892515</v>
      </c>
      <c r="F11" s="9"/>
      <c r="G11" s="9">
        <v>4565837310</v>
      </c>
      <c r="H11" s="9"/>
      <c r="I11" s="9">
        <f t="shared" si="0"/>
        <v>669944795</v>
      </c>
      <c r="J11" s="9"/>
      <c r="K11" s="9">
        <v>0</v>
      </c>
      <c r="L11" s="9"/>
      <c r="M11" s="9">
        <v>6190840804</v>
      </c>
      <c r="N11" s="9"/>
      <c r="O11" s="9">
        <v>11581763502</v>
      </c>
      <c r="P11" s="9"/>
      <c r="Q11" s="9">
        <f t="shared" si="1"/>
        <v>17772604306</v>
      </c>
    </row>
    <row r="12" spans="1:17">
      <c r="A12" s="1" t="s">
        <v>95</v>
      </c>
      <c r="C12" s="9">
        <v>0</v>
      </c>
      <c r="D12" s="9"/>
      <c r="E12" s="9">
        <v>0</v>
      </c>
      <c r="F12" s="9"/>
      <c r="G12" s="9">
        <v>7792975256</v>
      </c>
      <c r="H12" s="9"/>
      <c r="I12" s="9">
        <f t="shared" si="0"/>
        <v>7792975256</v>
      </c>
      <c r="J12" s="9"/>
      <c r="K12" s="9">
        <v>0</v>
      </c>
      <c r="L12" s="9"/>
      <c r="M12" s="9">
        <v>0</v>
      </c>
      <c r="N12" s="9"/>
      <c r="O12" s="9">
        <v>6897659564</v>
      </c>
      <c r="P12" s="9"/>
      <c r="Q12" s="9">
        <f t="shared" si="1"/>
        <v>6897659564</v>
      </c>
    </row>
    <row r="13" spans="1:17">
      <c r="A13" s="1" t="s">
        <v>148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f t="shared" si="0"/>
        <v>0</v>
      </c>
      <c r="J13" s="9"/>
      <c r="K13" s="9">
        <v>24491605658</v>
      </c>
      <c r="L13" s="9"/>
      <c r="M13" s="9">
        <v>0</v>
      </c>
      <c r="N13" s="9"/>
      <c r="O13" s="9">
        <v>5869192588</v>
      </c>
      <c r="P13" s="9"/>
      <c r="Q13" s="9">
        <f t="shared" si="1"/>
        <v>30360798246</v>
      </c>
    </row>
    <row r="14" spans="1:17">
      <c r="A14" s="1" t="s">
        <v>111</v>
      </c>
      <c r="C14" s="9">
        <v>0</v>
      </c>
      <c r="D14" s="9"/>
      <c r="E14" s="9">
        <v>723468847</v>
      </c>
      <c r="F14" s="9"/>
      <c r="G14" s="9">
        <v>0</v>
      </c>
      <c r="H14" s="9"/>
      <c r="I14" s="9">
        <f t="shared" si="0"/>
        <v>723468847</v>
      </c>
      <c r="J14" s="9"/>
      <c r="K14" s="9">
        <v>0</v>
      </c>
      <c r="L14" s="9"/>
      <c r="M14" s="9">
        <v>976371871</v>
      </c>
      <c r="N14" s="9"/>
      <c r="O14" s="9">
        <v>386785771</v>
      </c>
      <c r="P14" s="9"/>
      <c r="Q14" s="9">
        <f t="shared" si="1"/>
        <v>1363157642</v>
      </c>
    </row>
    <row r="15" spans="1:17">
      <c r="A15" s="1" t="s">
        <v>223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0</v>
      </c>
      <c r="L15" s="9"/>
      <c r="M15" s="9">
        <v>0</v>
      </c>
      <c r="N15" s="9"/>
      <c r="O15" s="9">
        <v>4948930264</v>
      </c>
      <c r="P15" s="9"/>
      <c r="Q15" s="9">
        <f t="shared" si="1"/>
        <v>4948930264</v>
      </c>
    </row>
    <row r="16" spans="1:17">
      <c r="A16" s="1" t="s">
        <v>224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0</v>
      </c>
      <c r="L16" s="9"/>
      <c r="M16" s="9">
        <v>0</v>
      </c>
      <c r="N16" s="9"/>
      <c r="O16" s="9">
        <v>14214775760</v>
      </c>
      <c r="P16" s="9"/>
      <c r="Q16" s="9">
        <f t="shared" si="1"/>
        <v>14214775760</v>
      </c>
    </row>
    <row r="17" spans="1:17">
      <c r="A17" s="1" t="s">
        <v>143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2065735459</v>
      </c>
      <c r="L17" s="9"/>
      <c r="M17" s="9">
        <v>0</v>
      </c>
      <c r="N17" s="9"/>
      <c r="O17" s="9">
        <v>-3249410937</v>
      </c>
      <c r="P17" s="9"/>
      <c r="Q17" s="9">
        <f t="shared" si="1"/>
        <v>-1183675478</v>
      </c>
    </row>
    <row r="18" spans="1:17">
      <c r="A18" s="1" t="s">
        <v>112</v>
      </c>
      <c r="C18" s="9">
        <v>20932754</v>
      </c>
      <c r="D18" s="9"/>
      <c r="E18" s="9">
        <v>17848984</v>
      </c>
      <c r="F18" s="9"/>
      <c r="G18" s="9">
        <v>0</v>
      </c>
      <c r="H18" s="9"/>
      <c r="I18" s="9">
        <f t="shared" si="0"/>
        <v>38781738</v>
      </c>
      <c r="J18" s="9"/>
      <c r="K18" s="9">
        <v>1797513627</v>
      </c>
      <c r="L18" s="9"/>
      <c r="M18" s="9">
        <v>49092610</v>
      </c>
      <c r="N18" s="9"/>
      <c r="O18" s="9">
        <v>914170139</v>
      </c>
      <c r="P18" s="9"/>
      <c r="Q18" s="9">
        <f t="shared" si="1"/>
        <v>2760776376</v>
      </c>
    </row>
    <row r="19" spans="1:17">
      <c r="A19" s="1" t="s">
        <v>225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0</v>
      </c>
      <c r="L19" s="9"/>
      <c r="M19" s="9">
        <v>0</v>
      </c>
      <c r="N19" s="9"/>
      <c r="O19" s="9">
        <v>4302950318</v>
      </c>
      <c r="P19" s="9"/>
      <c r="Q19" s="9">
        <f t="shared" si="1"/>
        <v>4302950318</v>
      </c>
    </row>
    <row r="20" spans="1:17">
      <c r="A20" s="1" t="s">
        <v>226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0</v>
      </c>
      <c r="L20" s="9"/>
      <c r="M20" s="9">
        <v>0</v>
      </c>
      <c r="N20" s="9"/>
      <c r="O20" s="9">
        <v>3455103313</v>
      </c>
      <c r="P20" s="9"/>
      <c r="Q20" s="9">
        <f t="shared" si="1"/>
        <v>3455103313</v>
      </c>
    </row>
    <row r="21" spans="1:17">
      <c r="A21" s="1" t="s">
        <v>83</v>
      </c>
      <c r="C21" s="9">
        <v>0</v>
      </c>
      <c r="D21" s="9"/>
      <c r="E21" s="9">
        <v>349407358</v>
      </c>
      <c r="F21" s="9"/>
      <c r="G21" s="9">
        <v>0</v>
      </c>
      <c r="H21" s="9"/>
      <c r="I21" s="9">
        <f t="shared" si="0"/>
        <v>349407358</v>
      </c>
      <c r="J21" s="9"/>
      <c r="K21" s="9">
        <v>0</v>
      </c>
      <c r="L21" s="9"/>
      <c r="M21" s="9">
        <v>3871684552</v>
      </c>
      <c r="N21" s="9"/>
      <c r="O21" s="9">
        <v>3917358921</v>
      </c>
      <c r="P21" s="9"/>
      <c r="Q21" s="9">
        <f t="shared" si="1"/>
        <v>7789043473</v>
      </c>
    </row>
    <row r="22" spans="1:17">
      <c r="A22" s="1" t="s">
        <v>227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0</v>
      </c>
      <c r="L22" s="9"/>
      <c r="M22" s="9">
        <v>0</v>
      </c>
      <c r="N22" s="9"/>
      <c r="O22" s="9">
        <v>17388642466</v>
      </c>
      <c r="P22" s="9"/>
      <c r="Q22" s="9">
        <f t="shared" si="1"/>
        <v>17388642466</v>
      </c>
    </row>
    <row r="23" spans="1:17">
      <c r="A23" s="1" t="s">
        <v>100</v>
      </c>
      <c r="C23" s="9">
        <v>0</v>
      </c>
      <c r="D23" s="9"/>
      <c r="E23" s="9">
        <v>1729118791</v>
      </c>
      <c r="F23" s="9"/>
      <c r="G23" s="9">
        <v>0</v>
      </c>
      <c r="H23" s="9"/>
      <c r="I23" s="9">
        <f t="shared" si="0"/>
        <v>1729118791</v>
      </c>
      <c r="J23" s="9"/>
      <c r="K23" s="9">
        <v>0</v>
      </c>
      <c r="L23" s="9"/>
      <c r="M23" s="9">
        <v>7606676332</v>
      </c>
      <c r="N23" s="9"/>
      <c r="O23" s="9">
        <v>2042181814</v>
      </c>
      <c r="P23" s="9"/>
      <c r="Q23" s="9">
        <f t="shared" si="1"/>
        <v>9648858146</v>
      </c>
    </row>
    <row r="24" spans="1:17">
      <c r="A24" s="1" t="s">
        <v>150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3665357534</v>
      </c>
      <c r="L24" s="9"/>
      <c r="M24" s="9">
        <v>0</v>
      </c>
      <c r="N24" s="9"/>
      <c r="O24" s="9">
        <v>1006074188</v>
      </c>
      <c r="P24" s="9"/>
      <c r="Q24" s="9">
        <f t="shared" si="1"/>
        <v>4671431722</v>
      </c>
    </row>
    <row r="25" spans="1:17">
      <c r="A25" s="1" t="s">
        <v>86</v>
      </c>
      <c r="C25" s="9">
        <v>0</v>
      </c>
      <c r="D25" s="9"/>
      <c r="E25" s="9">
        <v>35840503</v>
      </c>
      <c r="F25" s="9"/>
      <c r="G25" s="9">
        <v>0</v>
      </c>
      <c r="H25" s="9"/>
      <c r="I25" s="9">
        <f t="shared" si="0"/>
        <v>35840503</v>
      </c>
      <c r="J25" s="9"/>
      <c r="K25" s="9">
        <v>0</v>
      </c>
      <c r="L25" s="9"/>
      <c r="M25" s="9">
        <v>313466660</v>
      </c>
      <c r="N25" s="9"/>
      <c r="O25" s="9">
        <v>1629282309</v>
      </c>
      <c r="P25" s="9"/>
      <c r="Q25" s="9">
        <f t="shared" si="1"/>
        <v>1942748969</v>
      </c>
    </row>
    <row r="26" spans="1:17">
      <c r="A26" s="1" t="s">
        <v>146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>C26+E26+G26</f>
        <v>0</v>
      </c>
      <c r="J26" s="9"/>
      <c r="K26" s="9">
        <v>16993679170</v>
      </c>
      <c r="L26" s="9"/>
      <c r="M26" s="9">
        <v>0</v>
      </c>
      <c r="N26" s="9"/>
      <c r="O26" s="9">
        <v>1013778931</v>
      </c>
      <c r="P26" s="9"/>
      <c r="Q26" s="9">
        <f t="shared" si="1"/>
        <v>18007458101</v>
      </c>
    </row>
    <row r="27" spans="1:17">
      <c r="A27" s="1" t="s">
        <v>103</v>
      </c>
      <c r="C27" s="9">
        <v>0</v>
      </c>
      <c r="D27" s="9"/>
      <c r="E27" s="9">
        <v>7853245</v>
      </c>
      <c r="F27" s="9"/>
      <c r="G27" s="9">
        <v>0</v>
      </c>
      <c r="H27" s="9"/>
      <c r="I27" s="9">
        <f t="shared" si="0"/>
        <v>7853245</v>
      </c>
      <c r="J27" s="9"/>
      <c r="K27" s="9">
        <v>0</v>
      </c>
      <c r="L27" s="9"/>
      <c r="M27" s="9">
        <v>13587248</v>
      </c>
      <c r="N27" s="9"/>
      <c r="O27" s="9">
        <v>1135750760</v>
      </c>
      <c r="P27" s="9"/>
      <c r="Q27" s="9">
        <f>K27+M27+O27</f>
        <v>1149338008</v>
      </c>
    </row>
    <row r="28" spans="1:17">
      <c r="A28" s="1" t="s">
        <v>228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0</v>
      </c>
      <c r="L28" s="9"/>
      <c r="M28" s="9">
        <v>0</v>
      </c>
      <c r="N28" s="9"/>
      <c r="O28" s="9">
        <v>2996925028</v>
      </c>
      <c r="P28" s="9"/>
      <c r="Q28" s="9">
        <f t="shared" si="1"/>
        <v>2996925028</v>
      </c>
    </row>
    <row r="29" spans="1:17">
      <c r="A29" s="1" t="s">
        <v>229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0</v>
      </c>
      <c r="L29" s="9"/>
      <c r="M29" s="9">
        <v>0</v>
      </c>
      <c r="N29" s="9"/>
      <c r="O29" s="9">
        <v>23027491220</v>
      </c>
      <c r="P29" s="9"/>
      <c r="Q29" s="9">
        <f t="shared" si="1"/>
        <v>23027491220</v>
      </c>
    </row>
    <row r="30" spans="1:17">
      <c r="A30" s="1" t="s">
        <v>230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0</v>
      </c>
      <c r="L30" s="9"/>
      <c r="M30" s="9">
        <v>0</v>
      </c>
      <c r="N30" s="9"/>
      <c r="O30" s="9">
        <v>7527646</v>
      </c>
      <c r="P30" s="9"/>
      <c r="Q30" s="9">
        <f t="shared" si="1"/>
        <v>7527646</v>
      </c>
    </row>
    <row r="31" spans="1:17">
      <c r="A31" s="1" t="s">
        <v>79</v>
      </c>
      <c r="C31" s="9">
        <v>0</v>
      </c>
      <c r="D31" s="9"/>
      <c r="E31" s="9">
        <v>-10686062</v>
      </c>
      <c r="F31" s="9"/>
      <c r="G31" s="9">
        <v>0</v>
      </c>
      <c r="H31" s="9"/>
      <c r="I31" s="9">
        <f t="shared" si="0"/>
        <v>-10686062</v>
      </c>
      <c r="J31" s="9"/>
      <c r="K31" s="9">
        <v>0</v>
      </c>
      <c r="L31" s="9"/>
      <c r="M31" s="9">
        <v>66963969</v>
      </c>
      <c r="N31" s="9"/>
      <c r="O31" s="9">
        <v>0</v>
      </c>
      <c r="P31" s="9"/>
      <c r="Q31" s="9">
        <f t="shared" si="1"/>
        <v>66963969</v>
      </c>
    </row>
    <row r="32" spans="1:17">
      <c r="A32" s="1" t="s">
        <v>89</v>
      </c>
      <c r="C32" s="9">
        <v>0</v>
      </c>
      <c r="D32" s="9"/>
      <c r="E32" s="9">
        <v>1571715</v>
      </c>
      <c r="F32" s="9"/>
      <c r="G32" s="9">
        <v>0</v>
      </c>
      <c r="H32" s="9"/>
      <c r="I32" s="9">
        <f t="shared" si="0"/>
        <v>1571715</v>
      </c>
      <c r="J32" s="9"/>
      <c r="K32" s="9">
        <v>0</v>
      </c>
      <c r="L32" s="9"/>
      <c r="M32" s="9">
        <v>14593355</v>
      </c>
      <c r="N32" s="9"/>
      <c r="O32" s="9">
        <v>0</v>
      </c>
      <c r="P32" s="9"/>
      <c r="Q32" s="9">
        <f t="shared" si="1"/>
        <v>14593355</v>
      </c>
    </row>
    <row r="33" spans="3:17" ht="24.75" thickBot="1">
      <c r="C33" s="11">
        <f>SUM(C8:C32)</f>
        <v>20932754</v>
      </c>
      <c r="D33" s="9"/>
      <c r="E33" s="11">
        <f>SUM(E8:E32)</f>
        <v>-14488829717</v>
      </c>
      <c r="F33" s="9"/>
      <c r="G33" s="11">
        <f>SUM(G8:G32)</f>
        <v>30436165696</v>
      </c>
      <c r="H33" s="9"/>
      <c r="I33" s="11">
        <f>SUM(I8:I32)</f>
        <v>15968268733</v>
      </c>
      <c r="J33" s="9"/>
      <c r="K33" s="11">
        <f>SUM(K8:K32)</f>
        <v>49013891448</v>
      </c>
      <c r="L33" s="9"/>
      <c r="M33" s="11">
        <f>SUM(M8:M32)</f>
        <v>32574630139</v>
      </c>
      <c r="N33" s="9"/>
      <c r="O33" s="11">
        <f>SUM(O8:O32)</f>
        <v>128980468669</v>
      </c>
      <c r="P33" s="9"/>
      <c r="Q33" s="11">
        <f>SUM(Q8:Q32)</f>
        <v>210568990256</v>
      </c>
    </row>
    <row r="34" spans="3:17" ht="24.75" thickTop="1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3"/>
  <sheetViews>
    <sheetView rightToLeft="1" workbookViewId="0">
      <selection activeCell="I14" sqref="I14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4.75">
      <c r="A6" s="21" t="s">
        <v>237</v>
      </c>
      <c r="B6" s="21" t="s">
        <v>237</v>
      </c>
      <c r="C6" s="21" t="s">
        <v>237</v>
      </c>
      <c r="E6" s="21" t="s">
        <v>136</v>
      </c>
      <c r="F6" s="21" t="s">
        <v>136</v>
      </c>
      <c r="G6" s="21" t="s">
        <v>136</v>
      </c>
      <c r="I6" s="21" t="s">
        <v>137</v>
      </c>
      <c r="J6" s="21" t="s">
        <v>137</v>
      </c>
      <c r="K6" s="21" t="s">
        <v>137</v>
      </c>
    </row>
    <row r="7" spans="1:11" ht="24.75">
      <c r="A7" s="21" t="s">
        <v>238</v>
      </c>
      <c r="C7" s="21" t="s">
        <v>118</v>
      </c>
      <c r="E7" s="21" t="s">
        <v>239</v>
      </c>
      <c r="G7" s="21" t="s">
        <v>240</v>
      </c>
      <c r="I7" s="21" t="s">
        <v>239</v>
      </c>
      <c r="K7" s="21" t="s">
        <v>240</v>
      </c>
    </row>
    <row r="8" spans="1:11">
      <c r="A8" s="1" t="s">
        <v>124</v>
      </c>
      <c r="C8" s="4" t="s">
        <v>125</v>
      </c>
      <c r="D8" s="4"/>
      <c r="E8" s="6">
        <v>43934</v>
      </c>
      <c r="F8" s="4"/>
      <c r="G8" s="12">
        <f>E8/$E$11</f>
        <v>6.2653545502019774E-5</v>
      </c>
      <c r="H8" s="4"/>
      <c r="I8" s="6">
        <v>603059910</v>
      </c>
      <c r="J8" s="4"/>
      <c r="K8" s="12">
        <f>I8/$I$11</f>
        <v>0.14166446518349474</v>
      </c>
    </row>
    <row r="9" spans="1:11">
      <c r="A9" s="1" t="s">
        <v>128</v>
      </c>
      <c r="C9" s="4" t="s">
        <v>129</v>
      </c>
      <c r="D9" s="4"/>
      <c r="E9" s="6">
        <v>675135298</v>
      </c>
      <c r="F9" s="4"/>
      <c r="G9" s="12">
        <f t="shared" ref="G9:G10" si="0">E9/$E$11</f>
        <v>0.96279920137621611</v>
      </c>
      <c r="H9" s="4"/>
      <c r="I9" s="6">
        <v>1959861298</v>
      </c>
      <c r="J9" s="4"/>
      <c r="K9" s="12">
        <f t="shared" ref="K9:K10" si="1">I9/$I$11</f>
        <v>0.46038991816749986</v>
      </c>
    </row>
    <row r="10" spans="1:11">
      <c r="A10" s="1" t="s">
        <v>131</v>
      </c>
      <c r="C10" s="4" t="s">
        <v>132</v>
      </c>
      <c r="D10" s="4"/>
      <c r="E10" s="6">
        <v>26042058</v>
      </c>
      <c r="F10" s="4"/>
      <c r="G10" s="12">
        <f t="shared" si="0"/>
        <v>3.713814507828192E-2</v>
      </c>
      <c r="H10" s="4"/>
      <c r="I10" s="6">
        <v>1694038427</v>
      </c>
      <c r="J10" s="4"/>
      <c r="K10" s="12">
        <f t="shared" si="1"/>
        <v>0.39794561664900541</v>
      </c>
    </row>
    <row r="11" spans="1:11" ht="24.75" thickBot="1">
      <c r="C11" s="4"/>
      <c r="D11" s="4"/>
      <c r="E11" s="7">
        <f>SUM(E8:E10)</f>
        <v>701221290</v>
      </c>
      <c r="F11" s="4"/>
      <c r="G11" s="16">
        <f>SUM(G8:G10)</f>
        <v>1</v>
      </c>
      <c r="H11" s="4"/>
      <c r="I11" s="7">
        <f>SUM(I8:I10)</f>
        <v>4256959635</v>
      </c>
      <c r="J11" s="4"/>
      <c r="K11" s="16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workbookViewId="0">
      <selection activeCell="L15" sqref="L15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7" ht="24.75">
      <c r="A2" s="20" t="s">
        <v>0</v>
      </c>
      <c r="B2" s="20"/>
      <c r="C2" s="20"/>
      <c r="D2" s="20"/>
      <c r="E2" s="20"/>
    </row>
    <row r="3" spans="1:7" ht="24.75">
      <c r="A3" s="20" t="s">
        <v>134</v>
      </c>
      <c r="B3" s="20"/>
      <c r="C3" s="20"/>
      <c r="D3" s="20"/>
      <c r="E3" s="20"/>
    </row>
    <row r="4" spans="1:7" ht="24.75">
      <c r="A4" s="20" t="s">
        <v>2</v>
      </c>
      <c r="B4" s="20"/>
      <c r="C4" s="20"/>
      <c r="D4" s="20"/>
      <c r="E4" s="20"/>
    </row>
    <row r="5" spans="1:7" ht="24.75">
      <c r="C5" s="20" t="s">
        <v>136</v>
      </c>
      <c r="D5" s="2"/>
      <c r="E5" s="2" t="s">
        <v>248</v>
      </c>
    </row>
    <row r="6" spans="1:7" ht="24.75">
      <c r="A6" s="20" t="s">
        <v>241</v>
      </c>
      <c r="C6" s="21"/>
      <c r="D6" s="2"/>
      <c r="E6" s="5" t="s">
        <v>249</v>
      </c>
    </row>
    <row r="7" spans="1:7" ht="24.75">
      <c r="A7" s="21" t="s">
        <v>241</v>
      </c>
      <c r="C7" s="21" t="s">
        <v>121</v>
      </c>
      <c r="E7" s="21" t="s">
        <v>121</v>
      </c>
    </row>
    <row r="8" spans="1:7">
      <c r="A8" s="1" t="s">
        <v>242</v>
      </c>
      <c r="C8" s="6">
        <v>0</v>
      </c>
      <c r="D8" s="4"/>
      <c r="E8" s="6">
        <v>32879196529</v>
      </c>
      <c r="F8" s="4"/>
      <c r="G8" s="4"/>
    </row>
    <row r="9" spans="1:7" ht="25.5" thickBot="1">
      <c r="A9" s="2" t="s">
        <v>144</v>
      </c>
      <c r="C9" s="7">
        <v>0</v>
      </c>
      <c r="D9" s="4"/>
      <c r="E9" s="7">
        <v>32879196529</v>
      </c>
      <c r="F9" s="4"/>
      <c r="G9" s="4"/>
    </row>
    <row r="10" spans="1:7" ht="24.75" thickTop="1">
      <c r="C10" s="4"/>
      <c r="D10" s="4"/>
      <c r="E10" s="4"/>
      <c r="F10" s="4"/>
      <c r="G10" s="4"/>
    </row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7"/>
  <sheetViews>
    <sheetView rightToLeft="1" tabSelected="1" topLeftCell="A54" workbookViewId="0">
      <selection activeCell="G71" sqref="G71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0.85546875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140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spans="1:25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6" spans="1:25" ht="24.75">
      <c r="A6" s="20" t="s">
        <v>3</v>
      </c>
      <c r="C6" s="21" t="s">
        <v>171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4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0" t="s">
        <v>9</v>
      </c>
      <c r="Y7" s="20" t="s">
        <v>13</v>
      </c>
    </row>
    <row r="8" spans="1:25" ht="24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>
      <c r="A9" s="1" t="s">
        <v>15</v>
      </c>
      <c r="C9" s="9">
        <v>12000000</v>
      </c>
      <c r="D9" s="9"/>
      <c r="E9" s="9">
        <v>93884177659</v>
      </c>
      <c r="F9" s="9"/>
      <c r="G9" s="9">
        <v>110816694000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12000000</v>
      </c>
      <c r="R9" s="9"/>
      <c r="S9" s="9">
        <v>8460</v>
      </c>
      <c r="T9" s="9"/>
      <c r="U9" s="9">
        <v>93884177659</v>
      </c>
      <c r="V9" s="9"/>
      <c r="W9" s="9">
        <v>100915956000</v>
      </c>
      <c r="X9" s="13"/>
      <c r="Y9" s="12">
        <v>4.7288644668574036E-3</v>
      </c>
    </row>
    <row r="10" spans="1:25">
      <c r="A10" s="1" t="s">
        <v>16</v>
      </c>
      <c r="C10" s="9">
        <v>82705941</v>
      </c>
      <c r="D10" s="9"/>
      <c r="E10" s="9">
        <v>206678062255</v>
      </c>
      <c r="F10" s="9"/>
      <c r="G10" s="9">
        <v>181199304794.914</v>
      </c>
      <c r="H10" s="9"/>
      <c r="I10" s="9">
        <v>0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82705941</v>
      </c>
      <c r="R10" s="9"/>
      <c r="S10" s="9">
        <v>1982</v>
      </c>
      <c r="T10" s="9"/>
      <c r="U10" s="9">
        <v>206678062255</v>
      </c>
      <c r="V10" s="9"/>
      <c r="W10" s="9">
        <v>162947832170.38101</v>
      </c>
      <c r="X10" s="13"/>
      <c r="Y10" s="12">
        <v>7.6356430047787339E-3</v>
      </c>
    </row>
    <row r="11" spans="1:25">
      <c r="A11" s="1" t="s">
        <v>17</v>
      </c>
      <c r="C11" s="9">
        <v>213866985</v>
      </c>
      <c r="D11" s="9"/>
      <c r="E11" s="9">
        <v>523884616593</v>
      </c>
      <c r="F11" s="9"/>
      <c r="G11" s="9">
        <v>923297811175.66296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213866985</v>
      </c>
      <c r="R11" s="9"/>
      <c r="S11" s="9">
        <v>4391</v>
      </c>
      <c r="T11" s="9"/>
      <c r="U11" s="9">
        <v>523884616593</v>
      </c>
      <c r="V11" s="9"/>
      <c r="W11" s="9">
        <v>933502346044.74695</v>
      </c>
      <c r="X11" s="13"/>
      <c r="Y11" s="12">
        <v>4.374339052923433E-2</v>
      </c>
    </row>
    <row r="12" spans="1:25">
      <c r="A12" s="1" t="s">
        <v>18</v>
      </c>
      <c r="C12" s="9">
        <v>68322904</v>
      </c>
      <c r="D12" s="9"/>
      <c r="E12" s="9">
        <v>379006062400</v>
      </c>
      <c r="F12" s="9"/>
      <c r="G12" s="9">
        <v>397310838919.02002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68322904</v>
      </c>
      <c r="R12" s="9"/>
      <c r="S12" s="9">
        <v>4394</v>
      </c>
      <c r="T12" s="9"/>
      <c r="U12" s="9">
        <v>379006062400</v>
      </c>
      <c r="V12" s="9"/>
      <c r="W12" s="9">
        <v>298424585676.953</v>
      </c>
      <c r="X12" s="13"/>
      <c r="Y12" s="12">
        <v>1.3984006842727487E-2</v>
      </c>
    </row>
    <row r="13" spans="1:25">
      <c r="A13" s="1" t="s">
        <v>19</v>
      </c>
      <c r="C13" s="9">
        <v>17225390</v>
      </c>
      <c r="D13" s="9"/>
      <c r="E13" s="9">
        <v>811251617932</v>
      </c>
      <c r="F13" s="9"/>
      <c r="G13" s="9">
        <v>1134049596100.78</v>
      </c>
      <c r="H13" s="9"/>
      <c r="I13" s="9">
        <v>0</v>
      </c>
      <c r="J13" s="9"/>
      <c r="K13" s="9">
        <v>0</v>
      </c>
      <c r="L13" s="9"/>
      <c r="M13" s="9">
        <v>0</v>
      </c>
      <c r="N13" s="9"/>
      <c r="O13" s="9">
        <v>0</v>
      </c>
      <c r="P13" s="9"/>
      <c r="Q13" s="9">
        <v>17225390</v>
      </c>
      <c r="R13" s="9"/>
      <c r="S13" s="9">
        <v>56380</v>
      </c>
      <c r="T13" s="9"/>
      <c r="U13" s="9">
        <v>811251617932</v>
      </c>
      <c r="V13" s="9"/>
      <c r="W13" s="9">
        <v>965389041645.20996</v>
      </c>
      <c r="X13" s="13"/>
      <c r="Y13" s="12">
        <v>4.523758300153799E-2</v>
      </c>
    </row>
    <row r="14" spans="1:25">
      <c r="A14" s="1" t="s">
        <v>20</v>
      </c>
      <c r="C14" s="9">
        <v>36645427</v>
      </c>
      <c r="D14" s="9"/>
      <c r="E14" s="9">
        <v>303524819723</v>
      </c>
      <c r="F14" s="9"/>
      <c r="G14" s="9">
        <v>375566356973.39801</v>
      </c>
      <c r="H14" s="9"/>
      <c r="I14" s="9">
        <v>0</v>
      </c>
      <c r="J14" s="9"/>
      <c r="K14" s="9">
        <v>0</v>
      </c>
      <c r="L14" s="9"/>
      <c r="M14" s="9">
        <v>-10000000</v>
      </c>
      <c r="N14" s="9"/>
      <c r="O14" s="9">
        <v>88865775460</v>
      </c>
      <c r="P14" s="9"/>
      <c r="Q14" s="9">
        <v>26645427</v>
      </c>
      <c r="R14" s="9"/>
      <c r="S14" s="9">
        <v>9360</v>
      </c>
      <c r="T14" s="9"/>
      <c r="U14" s="9">
        <v>220697344377</v>
      </c>
      <c r="V14" s="9"/>
      <c r="W14" s="9">
        <v>247917259599.51599</v>
      </c>
      <c r="X14" s="13"/>
      <c r="Y14" s="12">
        <v>1.1617262186376293E-2</v>
      </c>
    </row>
    <row r="15" spans="1:25">
      <c r="A15" s="1" t="s">
        <v>21</v>
      </c>
      <c r="C15" s="9">
        <v>44026257</v>
      </c>
      <c r="D15" s="9"/>
      <c r="E15" s="9">
        <v>603942762419</v>
      </c>
      <c r="F15" s="9"/>
      <c r="G15" s="9">
        <v>524296323234.78302</v>
      </c>
      <c r="H15" s="9"/>
      <c r="I15" s="9">
        <v>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44026257</v>
      </c>
      <c r="R15" s="9"/>
      <c r="S15" s="9">
        <v>10890</v>
      </c>
      <c r="T15" s="9"/>
      <c r="U15" s="9">
        <v>603942762419</v>
      </c>
      <c r="V15" s="9"/>
      <c r="W15" s="9">
        <v>476593235394.55701</v>
      </c>
      <c r="X15" s="13"/>
      <c r="Y15" s="12">
        <v>2.2332888725762327E-2</v>
      </c>
    </row>
    <row r="16" spans="1:25">
      <c r="A16" s="1" t="s">
        <v>22</v>
      </c>
      <c r="C16" s="9">
        <v>3481979</v>
      </c>
      <c r="D16" s="9"/>
      <c r="E16" s="9">
        <v>256623814534</v>
      </c>
      <c r="F16" s="9"/>
      <c r="G16" s="9">
        <v>470004661735.961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3481979</v>
      </c>
      <c r="R16" s="9"/>
      <c r="S16" s="9">
        <v>140680</v>
      </c>
      <c r="T16" s="9"/>
      <c r="U16" s="9">
        <v>256623814534</v>
      </c>
      <c r="V16" s="9"/>
      <c r="W16" s="9">
        <v>486930229125.966</v>
      </c>
      <c r="X16" s="13"/>
      <c r="Y16" s="12">
        <v>2.2817274389716081E-2</v>
      </c>
    </row>
    <row r="17" spans="1:25">
      <c r="A17" s="1" t="s">
        <v>23</v>
      </c>
      <c r="C17" s="9">
        <v>18653968</v>
      </c>
      <c r="D17" s="9"/>
      <c r="E17" s="9">
        <v>194725201270</v>
      </c>
      <c r="F17" s="9"/>
      <c r="G17" s="9">
        <v>297800208859.82397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18653968</v>
      </c>
      <c r="R17" s="9"/>
      <c r="S17" s="9">
        <v>14400</v>
      </c>
      <c r="T17" s="9"/>
      <c r="U17" s="9">
        <v>194725201270</v>
      </c>
      <c r="V17" s="9"/>
      <c r="W17" s="9">
        <v>267018867221.76001</v>
      </c>
      <c r="X17" s="13"/>
      <c r="Y17" s="12">
        <v>1.2512352686680153E-2</v>
      </c>
    </row>
    <row r="18" spans="1:25">
      <c r="A18" s="1" t="s">
        <v>24</v>
      </c>
      <c r="C18" s="9">
        <v>9437123</v>
      </c>
      <c r="D18" s="9"/>
      <c r="E18" s="9">
        <v>198072152816</v>
      </c>
      <c r="F18" s="9"/>
      <c r="G18" s="9">
        <v>201878519982.58801</v>
      </c>
      <c r="H18" s="9"/>
      <c r="I18" s="9">
        <v>0</v>
      </c>
      <c r="J18" s="9"/>
      <c r="K18" s="9">
        <v>0</v>
      </c>
      <c r="L18" s="9"/>
      <c r="M18" s="9">
        <v>0</v>
      </c>
      <c r="N18" s="9"/>
      <c r="O18" s="9">
        <v>0</v>
      </c>
      <c r="P18" s="9"/>
      <c r="Q18" s="9">
        <v>9437123</v>
      </c>
      <c r="R18" s="9"/>
      <c r="S18" s="9">
        <v>21970</v>
      </c>
      <c r="T18" s="9"/>
      <c r="U18" s="9">
        <v>198072152816</v>
      </c>
      <c r="V18" s="9"/>
      <c r="W18" s="9">
        <v>206099957435.755</v>
      </c>
      <c r="X18" s="13"/>
      <c r="Y18" s="12">
        <v>9.6577271223468892E-3</v>
      </c>
    </row>
    <row r="19" spans="1:25">
      <c r="A19" s="1" t="s">
        <v>25</v>
      </c>
      <c r="C19" s="9">
        <v>37435419</v>
      </c>
      <c r="D19" s="9"/>
      <c r="E19" s="9">
        <v>172278651764</v>
      </c>
      <c r="F19" s="9"/>
      <c r="G19" s="9">
        <v>333797723964.841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37435419</v>
      </c>
      <c r="R19" s="9"/>
      <c r="S19" s="9">
        <v>8010</v>
      </c>
      <c r="T19" s="9"/>
      <c r="U19" s="9">
        <v>172278651764</v>
      </c>
      <c r="V19" s="9"/>
      <c r="W19" s="9">
        <v>298073552838.16901</v>
      </c>
      <c r="X19" s="13"/>
      <c r="Y19" s="12">
        <v>1.3967557642979276E-2</v>
      </c>
    </row>
    <row r="20" spans="1:25">
      <c r="A20" s="1" t="s">
        <v>26</v>
      </c>
      <c r="C20" s="9">
        <v>5493573</v>
      </c>
      <c r="D20" s="9"/>
      <c r="E20" s="9">
        <v>219927742065</v>
      </c>
      <c r="F20" s="9"/>
      <c r="G20" s="9">
        <v>196318860351.367</v>
      </c>
      <c r="H20" s="9"/>
      <c r="I20" s="9">
        <v>0</v>
      </c>
      <c r="J20" s="9"/>
      <c r="K20" s="9">
        <v>0</v>
      </c>
      <c r="L20" s="9"/>
      <c r="M20" s="9">
        <v>0</v>
      </c>
      <c r="N20" s="9"/>
      <c r="O20" s="9">
        <v>0</v>
      </c>
      <c r="P20" s="9"/>
      <c r="Q20" s="9">
        <v>5493573</v>
      </c>
      <c r="R20" s="9"/>
      <c r="S20" s="9">
        <v>22100</v>
      </c>
      <c r="T20" s="9"/>
      <c r="U20" s="9">
        <v>219927742065</v>
      </c>
      <c r="V20" s="9"/>
      <c r="W20" s="9">
        <v>120685585918.36501</v>
      </c>
      <c r="X20" s="13"/>
      <c r="Y20" s="12">
        <v>5.6552581131097106E-3</v>
      </c>
    </row>
    <row r="21" spans="1:25">
      <c r="A21" s="1" t="s">
        <v>27</v>
      </c>
      <c r="C21" s="9">
        <v>63178463</v>
      </c>
      <c r="D21" s="9"/>
      <c r="E21" s="9">
        <v>304525954705</v>
      </c>
      <c r="F21" s="9"/>
      <c r="G21" s="9">
        <v>317780908794.45898</v>
      </c>
      <c r="H21" s="9"/>
      <c r="I21" s="9">
        <v>0</v>
      </c>
      <c r="J21" s="9"/>
      <c r="K21" s="9">
        <v>0</v>
      </c>
      <c r="L21" s="9"/>
      <c r="M21" s="9">
        <v>0</v>
      </c>
      <c r="N21" s="9"/>
      <c r="O21" s="9">
        <v>0</v>
      </c>
      <c r="P21" s="9"/>
      <c r="Q21" s="9">
        <v>63178463</v>
      </c>
      <c r="R21" s="9"/>
      <c r="S21" s="9">
        <v>4446</v>
      </c>
      <c r="T21" s="9"/>
      <c r="U21" s="9">
        <v>304525954705</v>
      </c>
      <c r="V21" s="9"/>
      <c r="W21" s="9">
        <v>279220142391.33698</v>
      </c>
      <c r="X21" s="13"/>
      <c r="Y21" s="12">
        <v>1.308409752155802E-2</v>
      </c>
    </row>
    <row r="22" spans="1:25">
      <c r="A22" s="1" t="s">
        <v>28</v>
      </c>
      <c r="C22" s="9">
        <v>31122204</v>
      </c>
      <c r="D22" s="9"/>
      <c r="E22" s="9">
        <v>298119592116</v>
      </c>
      <c r="F22" s="9"/>
      <c r="G22" s="9">
        <v>577284921696.49194</v>
      </c>
      <c r="H22" s="9"/>
      <c r="I22" s="9">
        <v>0</v>
      </c>
      <c r="J22" s="9"/>
      <c r="K22" s="9">
        <v>0</v>
      </c>
      <c r="L22" s="9"/>
      <c r="M22" s="9">
        <v>-31122204</v>
      </c>
      <c r="N22" s="9"/>
      <c r="O22" s="9">
        <v>0</v>
      </c>
      <c r="P22" s="9"/>
      <c r="Q22" s="9">
        <v>0</v>
      </c>
      <c r="R22" s="9"/>
      <c r="S22" s="9">
        <v>0</v>
      </c>
      <c r="T22" s="9"/>
      <c r="U22" s="9">
        <v>0</v>
      </c>
      <c r="V22" s="9"/>
      <c r="W22" s="9">
        <v>0</v>
      </c>
      <c r="X22" s="13"/>
      <c r="Y22" s="12">
        <v>0</v>
      </c>
    </row>
    <row r="23" spans="1:25">
      <c r="A23" s="1" t="s">
        <v>29</v>
      </c>
      <c r="C23" s="9">
        <v>22780170</v>
      </c>
      <c r="D23" s="9"/>
      <c r="E23" s="9">
        <v>241042817071</v>
      </c>
      <c r="F23" s="9"/>
      <c r="G23" s="9">
        <v>600309087975.13501</v>
      </c>
      <c r="H23" s="9"/>
      <c r="I23" s="9">
        <v>31122204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53902374</v>
      </c>
      <c r="R23" s="9"/>
      <c r="S23" s="9">
        <v>18680</v>
      </c>
      <c r="T23" s="9"/>
      <c r="U23" s="9">
        <v>570284613187</v>
      </c>
      <c r="V23" s="9"/>
      <c r="W23" s="9">
        <v>1000905313059.4</v>
      </c>
      <c r="X23" s="13"/>
      <c r="Y23" s="12">
        <v>4.6901855338073423E-2</v>
      </c>
    </row>
    <row r="24" spans="1:25">
      <c r="A24" s="1" t="s">
        <v>30</v>
      </c>
      <c r="C24" s="9">
        <v>3267240</v>
      </c>
      <c r="D24" s="9"/>
      <c r="E24" s="9">
        <v>29960830442</v>
      </c>
      <c r="F24" s="9"/>
      <c r="G24" s="9">
        <v>66579898401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3267240</v>
      </c>
      <c r="R24" s="9"/>
      <c r="S24" s="9">
        <v>15290</v>
      </c>
      <c r="T24" s="9"/>
      <c r="U24" s="9">
        <v>29960830442</v>
      </c>
      <c r="V24" s="9"/>
      <c r="W24" s="9">
        <v>49658860807.379997</v>
      </c>
      <c r="X24" s="13"/>
      <c r="Y24" s="12">
        <v>2.3269860549766487E-3</v>
      </c>
    </row>
    <row r="25" spans="1:25">
      <c r="A25" s="1" t="s">
        <v>31</v>
      </c>
      <c r="C25" s="9">
        <v>10428718</v>
      </c>
      <c r="D25" s="9"/>
      <c r="E25" s="9">
        <v>247010359791</v>
      </c>
      <c r="F25" s="9"/>
      <c r="G25" s="9">
        <v>238433343941.70001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10428718</v>
      </c>
      <c r="R25" s="9"/>
      <c r="S25" s="9">
        <v>18900</v>
      </c>
      <c r="T25" s="9"/>
      <c r="U25" s="9">
        <v>247010359791</v>
      </c>
      <c r="V25" s="9"/>
      <c r="W25" s="9">
        <v>195930008717.31</v>
      </c>
      <c r="X25" s="13"/>
      <c r="Y25" s="12">
        <v>9.1811690929663164E-3</v>
      </c>
    </row>
    <row r="26" spans="1:25">
      <c r="A26" s="1" t="s">
        <v>32</v>
      </c>
      <c r="C26" s="9">
        <v>1875216</v>
      </c>
      <c r="D26" s="9"/>
      <c r="E26" s="9">
        <v>14144239615</v>
      </c>
      <c r="F26" s="9"/>
      <c r="G26" s="9">
        <v>13868594978.112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1875216</v>
      </c>
      <c r="R26" s="9"/>
      <c r="S26" s="9">
        <v>7020</v>
      </c>
      <c r="T26" s="9"/>
      <c r="U26" s="9">
        <v>14144239615</v>
      </c>
      <c r="V26" s="9"/>
      <c r="W26" s="9">
        <v>13085690422.896</v>
      </c>
      <c r="X26" s="13"/>
      <c r="Y26" s="12">
        <v>6.1318803208017106E-4</v>
      </c>
    </row>
    <row r="27" spans="1:25">
      <c r="A27" s="1" t="s">
        <v>33</v>
      </c>
      <c r="C27" s="9">
        <v>280000000</v>
      </c>
      <c r="D27" s="9"/>
      <c r="E27" s="9">
        <v>264215428919</v>
      </c>
      <c r="F27" s="9"/>
      <c r="G27" s="9">
        <v>329547456000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280000000</v>
      </c>
      <c r="R27" s="9"/>
      <c r="S27" s="9">
        <v>1158</v>
      </c>
      <c r="T27" s="9"/>
      <c r="U27" s="9">
        <v>264215428919</v>
      </c>
      <c r="V27" s="9"/>
      <c r="W27" s="9">
        <v>322310772000</v>
      </c>
      <c r="X27" s="13"/>
      <c r="Y27" s="12">
        <v>1.510329998752802E-2</v>
      </c>
    </row>
    <row r="28" spans="1:25">
      <c r="A28" s="1" t="s">
        <v>34</v>
      </c>
      <c r="C28" s="9">
        <v>8898275</v>
      </c>
      <c r="D28" s="9"/>
      <c r="E28" s="9">
        <v>110119646617</v>
      </c>
      <c r="F28" s="9"/>
      <c r="G28" s="9">
        <v>308613572902.237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v>0</v>
      </c>
      <c r="P28" s="9"/>
      <c r="Q28" s="9">
        <v>8898275</v>
      </c>
      <c r="R28" s="9"/>
      <c r="S28" s="9">
        <v>35170</v>
      </c>
      <c r="T28" s="9"/>
      <c r="U28" s="9">
        <v>110119646617</v>
      </c>
      <c r="V28" s="9"/>
      <c r="W28" s="9">
        <v>311090265376.08801</v>
      </c>
      <c r="X28" s="13"/>
      <c r="Y28" s="12">
        <v>1.4577513410488057E-2</v>
      </c>
    </row>
    <row r="29" spans="1:25">
      <c r="A29" s="1" t="s">
        <v>35</v>
      </c>
      <c r="C29" s="9">
        <v>23682052</v>
      </c>
      <c r="D29" s="9"/>
      <c r="E29" s="9">
        <v>223497824049</v>
      </c>
      <c r="F29" s="9"/>
      <c r="G29" s="9">
        <v>194685259148.26199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23682052</v>
      </c>
      <c r="R29" s="9"/>
      <c r="S29" s="9">
        <v>8680</v>
      </c>
      <c r="T29" s="9"/>
      <c r="U29" s="9">
        <v>223497824049</v>
      </c>
      <c r="V29" s="9"/>
      <c r="W29" s="9">
        <v>204337128102.40799</v>
      </c>
      <c r="X29" s="13"/>
      <c r="Y29" s="12">
        <v>9.5751219395193224E-3</v>
      </c>
    </row>
    <row r="30" spans="1:25">
      <c r="A30" s="1" t="s">
        <v>36</v>
      </c>
      <c r="C30" s="9">
        <v>61944503</v>
      </c>
      <c r="D30" s="9"/>
      <c r="E30" s="9">
        <v>284114957089</v>
      </c>
      <c r="F30" s="9"/>
      <c r="G30" s="9">
        <v>436573366438.69299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61944503</v>
      </c>
      <c r="R30" s="9"/>
      <c r="S30" s="9">
        <v>6620</v>
      </c>
      <c r="T30" s="9"/>
      <c r="U30" s="9">
        <v>284114957089</v>
      </c>
      <c r="V30" s="9"/>
      <c r="W30" s="9">
        <v>407632677831.33301</v>
      </c>
      <c r="X30" s="13"/>
      <c r="Y30" s="12">
        <v>1.9101436107155569E-2</v>
      </c>
    </row>
    <row r="31" spans="1:25">
      <c r="A31" s="1" t="s">
        <v>37</v>
      </c>
      <c r="C31" s="9">
        <v>261693377</v>
      </c>
      <c r="D31" s="9"/>
      <c r="E31" s="9">
        <v>1181295821443</v>
      </c>
      <c r="F31" s="9"/>
      <c r="G31" s="9">
        <v>1305884233062.3899</v>
      </c>
      <c r="H31" s="9"/>
      <c r="I31" s="9">
        <v>11183478</v>
      </c>
      <c r="J31" s="9"/>
      <c r="K31" s="9">
        <v>0</v>
      </c>
      <c r="L31" s="9"/>
      <c r="M31" s="9">
        <v>-2</v>
      </c>
      <c r="N31" s="9"/>
      <c r="O31" s="9">
        <v>2</v>
      </c>
      <c r="P31" s="9"/>
      <c r="Q31" s="9">
        <v>272876853</v>
      </c>
      <c r="R31" s="9"/>
      <c r="S31" s="9">
        <v>3880</v>
      </c>
      <c r="T31" s="9"/>
      <c r="U31" s="9">
        <v>1002069403684</v>
      </c>
      <c r="V31" s="9"/>
      <c r="W31" s="9">
        <v>1052462554611.64</v>
      </c>
      <c r="X31" s="13"/>
      <c r="Y31" s="12">
        <v>4.9317798438147424E-2</v>
      </c>
    </row>
    <row r="32" spans="1:25">
      <c r="A32" s="1" t="s">
        <v>38</v>
      </c>
      <c r="C32" s="9">
        <v>35273977</v>
      </c>
      <c r="D32" s="9"/>
      <c r="E32" s="9">
        <v>148601447270</v>
      </c>
      <c r="F32" s="9"/>
      <c r="G32" s="9">
        <v>544194782907.91199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35273977</v>
      </c>
      <c r="R32" s="9"/>
      <c r="S32" s="9">
        <v>15240</v>
      </c>
      <c r="T32" s="9"/>
      <c r="U32" s="9">
        <v>148601447270</v>
      </c>
      <c r="V32" s="9"/>
      <c r="W32" s="9">
        <v>534376835793.59399</v>
      </c>
      <c r="X32" s="13"/>
      <c r="Y32" s="12">
        <v>2.5040595470314134E-2</v>
      </c>
    </row>
    <row r="33" spans="1:25">
      <c r="A33" s="1" t="s">
        <v>39</v>
      </c>
      <c r="C33" s="9">
        <v>66410148</v>
      </c>
      <c r="D33" s="9"/>
      <c r="E33" s="9">
        <v>844747002266</v>
      </c>
      <c r="F33" s="9"/>
      <c r="G33" s="9">
        <v>1130176930444.1299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66410148</v>
      </c>
      <c r="R33" s="9"/>
      <c r="S33" s="9">
        <v>17950</v>
      </c>
      <c r="T33" s="9"/>
      <c r="U33" s="9">
        <v>844747002266</v>
      </c>
      <c r="V33" s="9"/>
      <c r="W33" s="9">
        <v>1184969386768.23</v>
      </c>
      <c r="X33" s="13"/>
      <c r="Y33" s="12">
        <v>5.5526993445933273E-2</v>
      </c>
    </row>
    <row r="34" spans="1:25">
      <c r="A34" s="1" t="s">
        <v>40</v>
      </c>
      <c r="C34" s="9">
        <v>10156472</v>
      </c>
      <c r="D34" s="9"/>
      <c r="E34" s="9">
        <v>240697795239</v>
      </c>
      <c r="F34" s="9"/>
      <c r="G34" s="9">
        <v>528830627140.008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10156472</v>
      </c>
      <c r="R34" s="9"/>
      <c r="S34" s="9">
        <v>43910</v>
      </c>
      <c r="T34" s="9"/>
      <c r="U34" s="9">
        <v>240697795239</v>
      </c>
      <c r="V34" s="9"/>
      <c r="W34" s="9">
        <v>443317159941.15601</v>
      </c>
      <c r="X34" s="13"/>
      <c r="Y34" s="12">
        <v>2.0773590701492966E-2</v>
      </c>
    </row>
    <row r="35" spans="1:25">
      <c r="A35" s="1" t="s">
        <v>41</v>
      </c>
      <c r="C35" s="9">
        <v>1975806</v>
      </c>
      <c r="D35" s="9"/>
      <c r="E35" s="9">
        <v>119320395820</v>
      </c>
      <c r="F35" s="9"/>
      <c r="G35" s="9">
        <v>285572863355.21997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1975806</v>
      </c>
      <c r="R35" s="9"/>
      <c r="S35" s="9">
        <v>121500</v>
      </c>
      <c r="T35" s="9"/>
      <c r="U35" s="9">
        <v>119320395820</v>
      </c>
      <c r="V35" s="9"/>
      <c r="W35" s="9">
        <v>238632069447.45001</v>
      </c>
      <c r="X35" s="13"/>
      <c r="Y35" s="12">
        <v>1.1182163441653317E-2</v>
      </c>
    </row>
    <row r="36" spans="1:25">
      <c r="A36" s="1" t="s">
        <v>42</v>
      </c>
      <c r="C36" s="9">
        <v>4785428</v>
      </c>
      <c r="D36" s="9"/>
      <c r="E36" s="9">
        <v>234173650820</v>
      </c>
      <c r="F36" s="9"/>
      <c r="G36" s="9">
        <v>466942673685.74402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4785428</v>
      </c>
      <c r="R36" s="9"/>
      <c r="S36" s="9">
        <v>90830</v>
      </c>
      <c r="T36" s="9"/>
      <c r="U36" s="9">
        <v>234173650820</v>
      </c>
      <c r="V36" s="9"/>
      <c r="W36" s="9">
        <v>432074195709.82202</v>
      </c>
      <c r="X36" s="13"/>
      <c r="Y36" s="12">
        <v>2.0246751773705329E-2</v>
      </c>
    </row>
    <row r="37" spans="1:25">
      <c r="A37" s="1" t="s">
        <v>43</v>
      </c>
      <c r="C37" s="9">
        <v>2845381</v>
      </c>
      <c r="D37" s="9"/>
      <c r="E37" s="9">
        <v>114029872698</v>
      </c>
      <c r="F37" s="9"/>
      <c r="G37" s="9">
        <v>93791434597.938004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2845381</v>
      </c>
      <c r="R37" s="9"/>
      <c r="S37" s="9">
        <v>28760</v>
      </c>
      <c r="T37" s="9"/>
      <c r="U37" s="9">
        <v>114029872698</v>
      </c>
      <c r="V37" s="9"/>
      <c r="W37" s="9">
        <v>81346250272.518005</v>
      </c>
      <c r="X37" s="13"/>
      <c r="Y37" s="12">
        <v>3.8118391548091742E-3</v>
      </c>
    </row>
    <row r="38" spans="1:25">
      <c r="A38" s="1" t="s">
        <v>44</v>
      </c>
      <c r="C38" s="9">
        <v>1185372</v>
      </c>
      <c r="D38" s="9"/>
      <c r="E38" s="9">
        <v>62146973469</v>
      </c>
      <c r="F38" s="9"/>
      <c r="G38" s="9">
        <v>52258449273.209999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1185372</v>
      </c>
      <c r="R38" s="9"/>
      <c r="S38" s="9">
        <v>43300</v>
      </c>
      <c r="T38" s="9"/>
      <c r="U38" s="9">
        <v>62146973469</v>
      </c>
      <c r="V38" s="9"/>
      <c r="W38" s="9">
        <v>51021214284.779999</v>
      </c>
      <c r="X38" s="13"/>
      <c r="Y38" s="12">
        <v>2.3908251663117925E-3</v>
      </c>
    </row>
    <row r="39" spans="1:25">
      <c r="A39" s="1" t="s">
        <v>45</v>
      </c>
      <c r="C39" s="9">
        <v>33547503</v>
      </c>
      <c r="D39" s="9"/>
      <c r="E39" s="9">
        <v>334768409284</v>
      </c>
      <c r="F39" s="9"/>
      <c r="G39" s="9">
        <v>550240273392.97498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33547503</v>
      </c>
      <c r="R39" s="9"/>
      <c r="S39" s="9">
        <v>16410</v>
      </c>
      <c r="T39" s="9"/>
      <c r="U39" s="9">
        <v>334768409284</v>
      </c>
      <c r="V39" s="9"/>
      <c r="W39" s="9">
        <v>547238962810.83099</v>
      </c>
      <c r="X39" s="13"/>
      <c r="Y39" s="12">
        <v>2.5643307447992061E-2</v>
      </c>
    </row>
    <row r="40" spans="1:25">
      <c r="A40" s="1" t="s">
        <v>46</v>
      </c>
      <c r="C40" s="9">
        <v>19633704</v>
      </c>
      <c r="D40" s="9"/>
      <c r="E40" s="9">
        <v>386081500613</v>
      </c>
      <c r="F40" s="9"/>
      <c r="G40" s="9">
        <v>525980009279.34003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19633704</v>
      </c>
      <c r="R40" s="9"/>
      <c r="S40" s="9">
        <v>22640</v>
      </c>
      <c r="T40" s="9"/>
      <c r="U40" s="9">
        <v>386081500613</v>
      </c>
      <c r="V40" s="9"/>
      <c r="W40" s="9">
        <v>441862241561.56799</v>
      </c>
      <c r="X40" s="13"/>
      <c r="Y40" s="12">
        <v>2.0705414051336555E-2</v>
      </c>
    </row>
    <row r="41" spans="1:25">
      <c r="A41" s="1" t="s">
        <v>47</v>
      </c>
      <c r="C41" s="9">
        <v>15225383</v>
      </c>
      <c r="D41" s="9"/>
      <c r="E41" s="9">
        <v>112531448584</v>
      </c>
      <c r="F41" s="9"/>
      <c r="G41" s="9">
        <v>156493748981.69101</v>
      </c>
      <c r="H41" s="9"/>
      <c r="I41" s="9">
        <v>0</v>
      </c>
      <c r="J41" s="9"/>
      <c r="K41" s="9">
        <v>0</v>
      </c>
      <c r="L41" s="9"/>
      <c r="M41" s="9">
        <v>0</v>
      </c>
      <c r="N41" s="9"/>
      <c r="O41" s="9">
        <v>0</v>
      </c>
      <c r="P41" s="9"/>
      <c r="Q41" s="9">
        <v>15225383</v>
      </c>
      <c r="R41" s="9"/>
      <c r="S41" s="9">
        <v>9580</v>
      </c>
      <c r="T41" s="9"/>
      <c r="U41" s="9">
        <v>112531448584</v>
      </c>
      <c r="V41" s="9"/>
      <c r="W41" s="9">
        <v>144991307083.617</v>
      </c>
      <c r="X41" s="13"/>
      <c r="Y41" s="12">
        <v>6.7942104226900125E-3</v>
      </c>
    </row>
    <row r="42" spans="1:25">
      <c r="A42" s="1" t="s">
        <v>48</v>
      </c>
      <c r="C42" s="9">
        <v>750000</v>
      </c>
      <c r="D42" s="9"/>
      <c r="E42" s="9">
        <v>25523904677</v>
      </c>
      <c r="F42" s="9"/>
      <c r="G42" s="9">
        <v>26764796250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750000</v>
      </c>
      <c r="R42" s="9"/>
      <c r="S42" s="9">
        <v>35900</v>
      </c>
      <c r="T42" s="9"/>
      <c r="U42" s="9">
        <v>25523904677</v>
      </c>
      <c r="V42" s="9"/>
      <c r="W42" s="9">
        <v>26764796250</v>
      </c>
      <c r="X42" s="13"/>
      <c r="Y42" s="12">
        <v>1.2541831734646928E-3</v>
      </c>
    </row>
    <row r="43" spans="1:25">
      <c r="A43" s="1" t="s">
        <v>49</v>
      </c>
      <c r="C43" s="9">
        <v>23073927</v>
      </c>
      <c r="D43" s="9"/>
      <c r="E43" s="9">
        <v>367179685244</v>
      </c>
      <c r="F43" s="9"/>
      <c r="G43" s="9">
        <v>462792527459.78003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23073927</v>
      </c>
      <c r="R43" s="9"/>
      <c r="S43" s="9">
        <v>19250</v>
      </c>
      <c r="T43" s="9"/>
      <c r="U43" s="9">
        <v>367179685244</v>
      </c>
      <c r="V43" s="9"/>
      <c r="W43" s="9">
        <v>441530264836.237</v>
      </c>
      <c r="X43" s="13"/>
      <c r="Y43" s="12">
        <v>2.0689857810257679E-2</v>
      </c>
    </row>
    <row r="44" spans="1:25">
      <c r="A44" s="1" t="s">
        <v>50</v>
      </c>
      <c r="C44" s="9">
        <v>4511276</v>
      </c>
      <c r="D44" s="9"/>
      <c r="E44" s="9">
        <v>272297529410</v>
      </c>
      <c r="F44" s="9"/>
      <c r="G44" s="9">
        <v>188570445822.98999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4511276</v>
      </c>
      <c r="R44" s="9"/>
      <c r="S44" s="9">
        <v>43900</v>
      </c>
      <c r="T44" s="9"/>
      <c r="U44" s="9">
        <v>272297529410</v>
      </c>
      <c r="V44" s="9"/>
      <c r="W44" s="9">
        <v>196866648552.42001</v>
      </c>
      <c r="X44" s="13"/>
      <c r="Y44" s="12">
        <v>9.2250595044538215E-3</v>
      </c>
    </row>
    <row r="45" spans="1:25">
      <c r="A45" s="1" t="s">
        <v>51</v>
      </c>
      <c r="C45" s="9">
        <v>19245751</v>
      </c>
      <c r="D45" s="9"/>
      <c r="E45" s="9">
        <v>59231077442</v>
      </c>
      <c r="F45" s="9"/>
      <c r="G45" s="9">
        <v>150945473986.42999</v>
      </c>
      <c r="H45" s="9"/>
      <c r="I45" s="9">
        <v>0</v>
      </c>
      <c r="J45" s="9"/>
      <c r="K45" s="9">
        <v>0</v>
      </c>
      <c r="L45" s="9"/>
      <c r="M45" s="9">
        <v>-5005878</v>
      </c>
      <c r="N45" s="9"/>
      <c r="O45" s="9">
        <v>43353290885</v>
      </c>
      <c r="P45" s="9"/>
      <c r="Q45" s="9">
        <v>14239873</v>
      </c>
      <c r="R45" s="9"/>
      <c r="S45" s="9">
        <v>8200</v>
      </c>
      <c r="T45" s="9"/>
      <c r="U45" s="9">
        <v>43824895193</v>
      </c>
      <c r="V45" s="9"/>
      <c r="W45" s="9">
        <v>116072195196.33</v>
      </c>
      <c r="X45" s="13"/>
      <c r="Y45" s="12">
        <v>5.4390772402142396E-3</v>
      </c>
    </row>
    <row r="46" spans="1:25">
      <c r="A46" s="1" t="s">
        <v>52</v>
      </c>
      <c r="C46" s="9">
        <v>3074557</v>
      </c>
      <c r="D46" s="9"/>
      <c r="E46" s="9">
        <v>151776645410</v>
      </c>
      <c r="F46" s="9"/>
      <c r="G46" s="9">
        <v>189304954119.54901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3074557</v>
      </c>
      <c r="R46" s="9"/>
      <c r="S46" s="9">
        <v>60300</v>
      </c>
      <c r="T46" s="9"/>
      <c r="U46" s="9">
        <v>151776645410</v>
      </c>
      <c r="V46" s="9"/>
      <c r="W46" s="9">
        <v>184292682166.755</v>
      </c>
      <c r="X46" s="13"/>
      <c r="Y46" s="12">
        <v>8.6358505705501406E-3</v>
      </c>
    </row>
    <row r="47" spans="1:25">
      <c r="A47" s="1" t="s">
        <v>53</v>
      </c>
      <c r="C47" s="9">
        <v>11465714</v>
      </c>
      <c r="D47" s="9"/>
      <c r="E47" s="9">
        <v>155697172681</v>
      </c>
      <c r="F47" s="9"/>
      <c r="G47" s="9">
        <v>178484740406.62201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11465714</v>
      </c>
      <c r="R47" s="9"/>
      <c r="S47" s="9">
        <v>15290</v>
      </c>
      <c r="T47" s="9"/>
      <c r="U47" s="9">
        <v>155697172681</v>
      </c>
      <c r="V47" s="9"/>
      <c r="W47" s="9">
        <v>174267667995.99301</v>
      </c>
      <c r="X47" s="13"/>
      <c r="Y47" s="12">
        <v>8.1660840918789356E-3</v>
      </c>
    </row>
    <row r="48" spans="1:25">
      <c r="A48" s="1" t="s">
        <v>54</v>
      </c>
      <c r="C48" s="9">
        <v>29660529</v>
      </c>
      <c r="D48" s="9"/>
      <c r="E48" s="9">
        <v>504271217860</v>
      </c>
      <c r="F48" s="9"/>
      <c r="G48" s="9">
        <v>460246002586.745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29660529</v>
      </c>
      <c r="R48" s="9"/>
      <c r="S48" s="9">
        <v>14990</v>
      </c>
      <c r="T48" s="9"/>
      <c r="U48" s="9">
        <v>504271217860</v>
      </c>
      <c r="V48" s="9"/>
      <c r="W48" s="9">
        <v>441965892298.22601</v>
      </c>
      <c r="X48" s="13"/>
      <c r="Y48" s="12">
        <v>2.0710271066074103E-2</v>
      </c>
    </row>
    <row r="49" spans="1:25">
      <c r="A49" s="1" t="s">
        <v>55</v>
      </c>
      <c r="C49" s="9">
        <v>289888025</v>
      </c>
      <c r="D49" s="9"/>
      <c r="E49" s="9">
        <v>912145709642</v>
      </c>
      <c r="F49" s="9"/>
      <c r="G49" s="9">
        <v>1429289428606.2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289888025</v>
      </c>
      <c r="R49" s="9"/>
      <c r="S49" s="9">
        <v>5000</v>
      </c>
      <c r="T49" s="9"/>
      <c r="U49" s="9">
        <v>912145709642</v>
      </c>
      <c r="V49" s="9"/>
      <c r="W49" s="9">
        <v>1440815956256.25</v>
      </c>
      <c r="X49" s="13"/>
      <c r="Y49" s="12">
        <v>6.7515818596826774E-2</v>
      </c>
    </row>
    <row r="50" spans="1:25">
      <c r="A50" s="1" t="s">
        <v>56</v>
      </c>
      <c r="C50" s="9">
        <v>29800000</v>
      </c>
      <c r="D50" s="9"/>
      <c r="E50" s="9">
        <v>50069057514</v>
      </c>
      <c r="F50" s="9"/>
      <c r="G50" s="9">
        <v>59215757310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29800000</v>
      </c>
      <c r="R50" s="9"/>
      <c r="S50" s="9">
        <v>1726</v>
      </c>
      <c r="T50" s="9"/>
      <c r="U50" s="9">
        <v>50069057514</v>
      </c>
      <c r="V50" s="9"/>
      <c r="W50" s="9">
        <v>51128762940</v>
      </c>
      <c r="X50" s="13"/>
      <c r="Y50" s="12">
        <v>2.3958648353025729E-3</v>
      </c>
    </row>
    <row r="51" spans="1:25">
      <c r="A51" s="1" t="s">
        <v>57</v>
      </c>
      <c r="C51" s="9">
        <v>47100791</v>
      </c>
      <c r="D51" s="9"/>
      <c r="E51" s="9">
        <v>1007939408723</v>
      </c>
      <c r="F51" s="9"/>
      <c r="G51" s="9">
        <v>1318466442826.3701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47100791</v>
      </c>
      <c r="R51" s="9"/>
      <c r="S51" s="9">
        <v>31780</v>
      </c>
      <c r="T51" s="9"/>
      <c r="U51" s="9">
        <v>1007939408723</v>
      </c>
      <c r="V51" s="9"/>
      <c r="W51" s="9">
        <v>1487956802309.02</v>
      </c>
      <c r="X51" s="13"/>
      <c r="Y51" s="12">
        <v>6.9724811908415077E-2</v>
      </c>
    </row>
    <row r="52" spans="1:25">
      <c r="A52" s="1" t="s">
        <v>58</v>
      </c>
      <c r="C52" s="9">
        <v>28325252</v>
      </c>
      <c r="D52" s="9"/>
      <c r="E52" s="9">
        <v>366803055258</v>
      </c>
      <c r="F52" s="9"/>
      <c r="G52" s="9">
        <v>208922838289.452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28325252</v>
      </c>
      <c r="R52" s="9"/>
      <c r="S52" s="9">
        <v>6180</v>
      </c>
      <c r="T52" s="9"/>
      <c r="U52" s="9">
        <v>366803055258</v>
      </c>
      <c r="V52" s="9"/>
      <c r="W52" s="9">
        <v>174008509518.70801</v>
      </c>
      <c r="X52" s="13"/>
      <c r="Y52" s="12">
        <v>8.1539400726069189E-3</v>
      </c>
    </row>
    <row r="53" spans="1:25">
      <c r="A53" s="1" t="s">
        <v>59</v>
      </c>
      <c r="C53" s="9">
        <v>11589687</v>
      </c>
      <c r="D53" s="9"/>
      <c r="E53" s="9">
        <v>150068256910</v>
      </c>
      <c r="F53" s="9"/>
      <c r="G53" s="9">
        <v>335368402628.008</v>
      </c>
      <c r="H53" s="9"/>
      <c r="I53" s="9">
        <v>0</v>
      </c>
      <c r="J53" s="9"/>
      <c r="K53" s="9">
        <v>0</v>
      </c>
      <c r="L53" s="9"/>
      <c r="M53" s="9">
        <v>0</v>
      </c>
      <c r="N53" s="9"/>
      <c r="O53" s="9">
        <v>0</v>
      </c>
      <c r="P53" s="9"/>
      <c r="Q53" s="9">
        <v>11589687</v>
      </c>
      <c r="R53" s="9"/>
      <c r="S53" s="9">
        <v>25040</v>
      </c>
      <c r="T53" s="9"/>
      <c r="U53" s="9">
        <v>150068256910</v>
      </c>
      <c r="V53" s="9"/>
      <c r="W53" s="9">
        <v>288479038193.24402</v>
      </c>
      <c r="X53" s="13"/>
      <c r="Y53" s="12">
        <v>1.351796412794456E-2</v>
      </c>
    </row>
    <row r="54" spans="1:25">
      <c r="A54" s="1" t="s">
        <v>60</v>
      </c>
      <c r="C54" s="9">
        <v>18739100</v>
      </c>
      <c r="D54" s="9"/>
      <c r="E54" s="9">
        <v>843082381634</v>
      </c>
      <c r="F54" s="9"/>
      <c r="G54" s="9">
        <v>351689132462.40002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18739100</v>
      </c>
      <c r="R54" s="9"/>
      <c r="S54" s="9">
        <v>18680</v>
      </c>
      <c r="T54" s="9"/>
      <c r="U54" s="9">
        <v>843082381634</v>
      </c>
      <c r="V54" s="9"/>
      <c r="W54" s="9">
        <v>347963611991.40002</v>
      </c>
      <c r="X54" s="13"/>
      <c r="Y54" s="12">
        <v>1.6305377521325652E-2</v>
      </c>
    </row>
    <row r="55" spans="1:25">
      <c r="A55" s="1" t="s">
        <v>61</v>
      </c>
      <c r="C55" s="9">
        <v>66599619</v>
      </c>
      <c r="D55" s="9"/>
      <c r="E55" s="9">
        <v>233838011489</v>
      </c>
      <c r="F55" s="9"/>
      <c r="G55" s="9">
        <v>293744269571.45697</v>
      </c>
      <c r="H55" s="9"/>
      <c r="I55" s="9">
        <v>0</v>
      </c>
      <c r="J55" s="9"/>
      <c r="K55" s="9">
        <v>0</v>
      </c>
      <c r="L55" s="9"/>
      <c r="M55" s="9">
        <v>0</v>
      </c>
      <c r="N55" s="9"/>
      <c r="O55" s="9">
        <v>0</v>
      </c>
      <c r="P55" s="9"/>
      <c r="Q55" s="9">
        <v>66599619</v>
      </c>
      <c r="R55" s="9"/>
      <c r="S55" s="9">
        <v>4387</v>
      </c>
      <c r="T55" s="9"/>
      <c r="U55" s="9">
        <v>233838011489</v>
      </c>
      <c r="V55" s="9"/>
      <c r="W55" s="9">
        <v>290434102008.10999</v>
      </c>
      <c r="X55" s="13"/>
      <c r="Y55" s="12">
        <v>1.3609577309556378E-2</v>
      </c>
    </row>
    <row r="56" spans="1:25">
      <c r="A56" s="1" t="s">
        <v>62</v>
      </c>
      <c r="C56" s="9">
        <v>1476919</v>
      </c>
      <c r="D56" s="9"/>
      <c r="E56" s="9">
        <v>147373421418</v>
      </c>
      <c r="F56" s="9"/>
      <c r="G56" s="9">
        <v>117450506556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1476919</v>
      </c>
      <c r="R56" s="9"/>
      <c r="S56" s="9">
        <v>80000</v>
      </c>
      <c r="T56" s="9"/>
      <c r="U56" s="9">
        <v>147373421418</v>
      </c>
      <c r="V56" s="9"/>
      <c r="W56" s="9">
        <v>117450506556</v>
      </c>
      <c r="X56" s="13"/>
      <c r="Y56" s="12">
        <v>5.5036641288625458E-3</v>
      </c>
    </row>
    <row r="57" spans="1:25">
      <c r="A57" s="1" t="s">
        <v>63</v>
      </c>
      <c r="C57" s="9">
        <v>34081190</v>
      </c>
      <c r="D57" s="9"/>
      <c r="E57" s="9">
        <v>241396876311</v>
      </c>
      <c r="F57" s="9"/>
      <c r="G57" s="9">
        <v>166715640450.85901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34081190</v>
      </c>
      <c r="R57" s="9"/>
      <c r="S57" s="9">
        <v>4653</v>
      </c>
      <c r="T57" s="9"/>
      <c r="U57" s="9">
        <v>241396876311</v>
      </c>
      <c r="V57" s="9"/>
      <c r="W57" s="9">
        <v>157636227396.43399</v>
      </c>
      <c r="X57" s="13"/>
      <c r="Y57" s="12">
        <v>7.3867442173807512E-3</v>
      </c>
    </row>
    <row r="58" spans="1:25">
      <c r="A58" s="1" t="s">
        <v>64</v>
      </c>
      <c r="C58" s="9">
        <v>12360000</v>
      </c>
      <c r="D58" s="9"/>
      <c r="E58" s="9">
        <v>185688158747</v>
      </c>
      <c r="F58" s="9"/>
      <c r="G58" s="9">
        <v>289591815060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12360000</v>
      </c>
      <c r="R58" s="9"/>
      <c r="S58" s="9">
        <v>23920</v>
      </c>
      <c r="T58" s="9"/>
      <c r="U58" s="9">
        <v>185688158747</v>
      </c>
      <c r="V58" s="9"/>
      <c r="W58" s="9">
        <v>293892075360</v>
      </c>
      <c r="X58" s="13"/>
      <c r="Y58" s="12">
        <v>1.3771615979745386E-2</v>
      </c>
    </row>
    <row r="59" spans="1:25">
      <c r="A59" s="1" t="s">
        <v>65</v>
      </c>
      <c r="C59" s="9">
        <v>5523585</v>
      </c>
      <c r="D59" s="9"/>
      <c r="E59" s="9">
        <v>49758397843</v>
      </c>
      <c r="F59" s="9"/>
      <c r="G59" s="9">
        <v>35590844896.078499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5523585</v>
      </c>
      <c r="R59" s="9"/>
      <c r="S59" s="9">
        <v>6520</v>
      </c>
      <c r="T59" s="9"/>
      <c r="U59" s="9">
        <v>49758397843</v>
      </c>
      <c r="V59" s="9"/>
      <c r="W59" s="9">
        <v>35799492243</v>
      </c>
      <c r="X59" s="13"/>
      <c r="Y59" s="12">
        <v>1.6775439039537015E-3</v>
      </c>
    </row>
    <row r="60" spans="1:25">
      <c r="A60" s="1" t="s">
        <v>66</v>
      </c>
      <c r="C60" s="9">
        <v>70337403</v>
      </c>
      <c r="D60" s="9"/>
      <c r="E60" s="9">
        <v>261502551078</v>
      </c>
      <c r="F60" s="9"/>
      <c r="G60" s="9">
        <v>481741189665.31299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70337403</v>
      </c>
      <c r="R60" s="9"/>
      <c r="S60" s="9">
        <v>6060</v>
      </c>
      <c r="T60" s="9"/>
      <c r="U60" s="9">
        <v>261502551078</v>
      </c>
      <c r="V60" s="9"/>
      <c r="W60" s="9">
        <v>423708506440</v>
      </c>
      <c r="X60" s="13"/>
      <c r="Y60" s="12">
        <v>1.9854740318858373E-2</v>
      </c>
    </row>
    <row r="61" spans="1:25">
      <c r="A61" s="1" t="s">
        <v>67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v>7600001</v>
      </c>
      <c r="J61" s="9"/>
      <c r="K61" s="9">
        <v>50225571185</v>
      </c>
      <c r="L61" s="9"/>
      <c r="M61" s="9">
        <v>-3800000</v>
      </c>
      <c r="N61" s="9"/>
      <c r="O61" s="9">
        <v>29765833598</v>
      </c>
      <c r="P61" s="9"/>
      <c r="Q61" s="9">
        <v>3800001</v>
      </c>
      <c r="R61" s="9"/>
      <c r="S61" s="9">
        <v>7410</v>
      </c>
      <c r="T61" s="9"/>
      <c r="U61" s="9">
        <v>25112788892</v>
      </c>
      <c r="V61" s="9"/>
      <c r="W61" s="9">
        <v>27990467200</v>
      </c>
      <c r="X61" s="13"/>
      <c r="Y61" s="12">
        <v>1.3116174190810584E-3</v>
      </c>
    </row>
    <row r="62" spans="1:25">
      <c r="A62" s="1" t="s">
        <v>68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v>60000000</v>
      </c>
      <c r="J62" s="9"/>
      <c r="K62" s="9">
        <v>420145360000</v>
      </c>
      <c r="L62" s="9"/>
      <c r="M62" s="9">
        <v>0</v>
      </c>
      <c r="N62" s="9"/>
      <c r="O62" s="9">
        <v>0</v>
      </c>
      <c r="P62" s="9"/>
      <c r="Q62" s="9">
        <v>60000000</v>
      </c>
      <c r="R62" s="9"/>
      <c r="S62" s="9">
        <v>6640</v>
      </c>
      <c r="T62" s="9"/>
      <c r="U62" s="9">
        <v>420145360000</v>
      </c>
      <c r="V62" s="9"/>
      <c r="W62" s="9">
        <v>396029520000</v>
      </c>
      <c r="X62" s="13"/>
      <c r="Y62" s="12">
        <v>1.8557718711544421E-2</v>
      </c>
    </row>
    <row r="63" spans="1:25">
      <c r="A63" s="1" t="s">
        <v>69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v>67100865</v>
      </c>
      <c r="J63" s="9"/>
      <c r="K63" s="9">
        <v>0</v>
      </c>
      <c r="L63" s="9"/>
      <c r="M63" s="9">
        <v>-1</v>
      </c>
      <c r="N63" s="9"/>
      <c r="O63" s="9">
        <v>1</v>
      </c>
      <c r="P63" s="9"/>
      <c r="Q63" s="9">
        <v>67100864</v>
      </c>
      <c r="R63" s="9"/>
      <c r="S63" s="9">
        <v>2661</v>
      </c>
      <c r="T63" s="9"/>
      <c r="U63" s="9">
        <v>179226407744</v>
      </c>
      <c r="V63" s="9"/>
      <c r="W63" s="9">
        <v>177492994479.33099</v>
      </c>
      <c r="X63" s="13"/>
      <c r="Y63" s="12">
        <v>8.3172210617459309E-3</v>
      </c>
    </row>
    <row r="64" spans="1:25" ht="24.75" thickBot="1">
      <c r="C64" s="13"/>
      <c r="D64" s="13"/>
      <c r="E64" s="14">
        <f>SUM(E9:E63)</f>
        <v>15744588168641</v>
      </c>
      <c r="F64" s="13"/>
      <c r="G64" s="14">
        <f>SUM(G9:G63)</f>
        <v>20615274545444.035</v>
      </c>
      <c r="H64" s="13"/>
      <c r="I64" s="13"/>
      <c r="J64" s="13"/>
      <c r="K64" s="14">
        <f>SUM(K9:K63)</f>
        <v>470370931185</v>
      </c>
      <c r="L64" s="13"/>
      <c r="M64" s="13"/>
      <c r="N64" s="13"/>
      <c r="O64" s="14">
        <f>SUM(O9:O63)</f>
        <v>161984899946</v>
      </c>
      <c r="P64" s="13"/>
      <c r="Q64" s="13"/>
      <c r="R64" s="13"/>
      <c r="S64" s="13"/>
      <c r="T64" s="13"/>
      <c r="U64" s="14">
        <f>SUM(U9:U63)</f>
        <v>16122734853923</v>
      </c>
      <c r="V64" s="13"/>
      <c r="W64" s="14">
        <f>SUM(W9:W63)</f>
        <v>19793508206252.195</v>
      </c>
      <c r="X64" s="13"/>
      <c r="Y64" s="15">
        <f>SUM(Y9:Y63)</f>
        <v>0.92751256928088199</v>
      </c>
    </row>
    <row r="65" spans="23:25" ht="24.75" thickTop="1">
      <c r="W65" s="3"/>
    </row>
    <row r="66" spans="23:25">
      <c r="W66" s="3"/>
    </row>
    <row r="67" spans="23:25">
      <c r="Y67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G16" workbookViewId="0">
      <selection activeCell="AK12" sqref="AK12"/>
    </sheetView>
  </sheetViews>
  <sheetFormatPr defaultRowHeight="24"/>
  <cols>
    <col min="1" max="1" width="30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6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6" spans="1:37" ht="24.75">
      <c r="A6" s="21" t="s">
        <v>71</v>
      </c>
      <c r="B6" s="21" t="s">
        <v>71</v>
      </c>
      <c r="C6" s="21" t="s">
        <v>71</v>
      </c>
      <c r="D6" s="21" t="s">
        <v>71</v>
      </c>
      <c r="E6" s="21" t="s">
        <v>71</v>
      </c>
      <c r="F6" s="21" t="s">
        <v>71</v>
      </c>
      <c r="G6" s="21" t="s">
        <v>71</v>
      </c>
      <c r="H6" s="21" t="s">
        <v>71</v>
      </c>
      <c r="I6" s="21" t="s">
        <v>71</v>
      </c>
      <c r="J6" s="21" t="s">
        <v>71</v>
      </c>
      <c r="K6" s="21" t="s">
        <v>71</v>
      </c>
      <c r="L6" s="21" t="s">
        <v>71</v>
      </c>
      <c r="M6" s="21" t="s">
        <v>71</v>
      </c>
      <c r="O6" s="21" t="s">
        <v>171</v>
      </c>
      <c r="P6" s="21" t="s">
        <v>4</v>
      </c>
      <c r="Q6" s="21" t="s">
        <v>4</v>
      </c>
      <c r="R6" s="21" t="s">
        <v>4</v>
      </c>
      <c r="S6" s="21" t="s">
        <v>4</v>
      </c>
      <c r="U6" s="21" t="s">
        <v>5</v>
      </c>
      <c r="V6" s="21" t="s">
        <v>5</v>
      </c>
      <c r="W6" s="21" t="s">
        <v>5</v>
      </c>
      <c r="X6" s="21" t="s">
        <v>5</v>
      </c>
      <c r="Y6" s="21" t="s">
        <v>5</v>
      </c>
      <c r="Z6" s="21" t="s">
        <v>5</v>
      </c>
      <c r="AA6" s="21" t="s">
        <v>5</v>
      </c>
      <c r="AC6" s="21" t="s">
        <v>6</v>
      </c>
      <c r="AD6" s="21" t="s">
        <v>6</v>
      </c>
      <c r="AE6" s="21" t="s">
        <v>6</v>
      </c>
      <c r="AF6" s="21" t="s">
        <v>6</v>
      </c>
      <c r="AG6" s="21" t="s">
        <v>6</v>
      </c>
      <c r="AH6" s="21" t="s">
        <v>6</v>
      </c>
      <c r="AI6" s="21" t="s">
        <v>6</v>
      </c>
      <c r="AJ6" s="21" t="s">
        <v>6</v>
      </c>
      <c r="AK6" s="21" t="s">
        <v>6</v>
      </c>
    </row>
    <row r="7" spans="1:37" ht="24.75">
      <c r="A7" s="20" t="s">
        <v>72</v>
      </c>
      <c r="C7" s="20" t="s">
        <v>73</v>
      </c>
      <c r="E7" s="20" t="s">
        <v>74</v>
      </c>
      <c r="G7" s="20" t="s">
        <v>75</v>
      </c>
      <c r="I7" s="20" t="s">
        <v>76</v>
      </c>
      <c r="K7" s="20" t="s">
        <v>77</v>
      </c>
      <c r="M7" s="20" t="s">
        <v>70</v>
      </c>
      <c r="O7" s="20" t="s">
        <v>7</v>
      </c>
      <c r="Q7" s="20" t="s">
        <v>8</v>
      </c>
      <c r="S7" s="20" t="s">
        <v>9</v>
      </c>
      <c r="U7" s="21" t="s">
        <v>10</v>
      </c>
      <c r="V7" s="21" t="s">
        <v>10</v>
      </c>
      <c r="W7" s="21" t="s">
        <v>10</v>
      </c>
      <c r="Y7" s="21" t="s">
        <v>11</v>
      </c>
      <c r="Z7" s="21" t="s">
        <v>11</v>
      </c>
      <c r="AA7" s="21" t="s">
        <v>11</v>
      </c>
      <c r="AC7" s="20" t="s">
        <v>7</v>
      </c>
      <c r="AE7" s="20" t="s">
        <v>78</v>
      </c>
      <c r="AG7" s="20" t="s">
        <v>8</v>
      </c>
      <c r="AI7" s="20" t="s">
        <v>9</v>
      </c>
      <c r="AK7" s="20" t="s">
        <v>13</v>
      </c>
    </row>
    <row r="8" spans="1:37" ht="24.75">
      <c r="A8" s="21" t="s">
        <v>72</v>
      </c>
      <c r="C8" s="21" t="s">
        <v>73</v>
      </c>
      <c r="E8" s="21" t="s">
        <v>74</v>
      </c>
      <c r="G8" s="21" t="s">
        <v>75</v>
      </c>
      <c r="I8" s="21" t="s">
        <v>76</v>
      </c>
      <c r="K8" s="21" t="s">
        <v>77</v>
      </c>
      <c r="M8" s="21" t="s">
        <v>70</v>
      </c>
      <c r="O8" s="21" t="s">
        <v>7</v>
      </c>
      <c r="Q8" s="21" t="s">
        <v>8</v>
      </c>
      <c r="S8" s="21" t="s">
        <v>9</v>
      </c>
      <c r="U8" s="21" t="s">
        <v>7</v>
      </c>
      <c r="W8" s="21" t="s">
        <v>8</v>
      </c>
      <c r="Y8" s="21" t="s">
        <v>7</v>
      </c>
      <c r="AA8" s="21" t="s">
        <v>14</v>
      </c>
      <c r="AC8" s="21" t="s">
        <v>7</v>
      </c>
      <c r="AE8" s="21" t="s">
        <v>78</v>
      </c>
      <c r="AG8" s="21" t="s">
        <v>8</v>
      </c>
      <c r="AI8" s="21" t="s">
        <v>9</v>
      </c>
      <c r="AK8" s="21" t="s">
        <v>13</v>
      </c>
    </row>
    <row r="9" spans="1:37">
      <c r="A9" s="1" t="s">
        <v>79</v>
      </c>
      <c r="C9" s="4" t="s">
        <v>80</v>
      </c>
      <c r="D9" s="4"/>
      <c r="E9" s="4" t="s">
        <v>80</v>
      </c>
      <c r="F9" s="4"/>
      <c r="G9" s="4" t="s">
        <v>81</v>
      </c>
      <c r="H9" s="4"/>
      <c r="I9" s="4" t="s">
        <v>82</v>
      </c>
      <c r="J9" s="4"/>
      <c r="K9" s="6">
        <v>0</v>
      </c>
      <c r="L9" s="4"/>
      <c r="M9" s="6">
        <v>0</v>
      </c>
      <c r="N9" s="4"/>
      <c r="O9" s="6">
        <v>6400</v>
      </c>
      <c r="P9" s="4"/>
      <c r="Q9" s="6">
        <v>4115573808</v>
      </c>
      <c r="R9" s="4"/>
      <c r="S9" s="6">
        <v>4193223840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6400</v>
      </c>
      <c r="AD9" s="4"/>
      <c r="AE9" s="6">
        <v>653640</v>
      </c>
      <c r="AF9" s="4"/>
      <c r="AG9" s="6">
        <v>4115573808</v>
      </c>
      <c r="AH9" s="4"/>
      <c r="AI9" s="6">
        <v>4182537777</v>
      </c>
      <c r="AJ9" s="4"/>
      <c r="AK9" s="12">
        <v>1.9599134823579392E-4</v>
      </c>
    </row>
    <row r="10" spans="1:37">
      <c r="A10" s="1" t="s">
        <v>83</v>
      </c>
      <c r="C10" s="4" t="s">
        <v>80</v>
      </c>
      <c r="D10" s="4"/>
      <c r="E10" s="4" t="s">
        <v>80</v>
      </c>
      <c r="F10" s="4"/>
      <c r="G10" s="4" t="s">
        <v>84</v>
      </c>
      <c r="H10" s="4"/>
      <c r="I10" s="4" t="s">
        <v>85</v>
      </c>
      <c r="J10" s="4"/>
      <c r="K10" s="6">
        <v>0</v>
      </c>
      <c r="L10" s="4"/>
      <c r="M10" s="6">
        <v>0</v>
      </c>
      <c r="N10" s="4"/>
      <c r="O10" s="6">
        <v>26435</v>
      </c>
      <c r="P10" s="4"/>
      <c r="Q10" s="6">
        <v>21411044780</v>
      </c>
      <c r="R10" s="4"/>
      <c r="S10" s="6">
        <v>24933730242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26435</v>
      </c>
      <c r="AD10" s="4"/>
      <c r="AE10" s="6">
        <v>956600</v>
      </c>
      <c r="AF10" s="4"/>
      <c r="AG10" s="6">
        <v>21411044780</v>
      </c>
      <c r="AH10" s="4"/>
      <c r="AI10" s="6">
        <v>25283137600</v>
      </c>
      <c r="AJ10" s="4"/>
      <c r="AK10" s="12">
        <v>1.1847534894016798E-3</v>
      </c>
    </row>
    <row r="11" spans="1:37">
      <c r="A11" s="1" t="s">
        <v>86</v>
      </c>
      <c r="C11" s="4" t="s">
        <v>80</v>
      </c>
      <c r="D11" s="4"/>
      <c r="E11" s="4" t="s">
        <v>80</v>
      </c>
      <c r="F11" s="4"/>
      <c r="G11" s="4" t="s">
        <v>87</v>
      </c>
      <c r="H11" s="4"/>
      <c r="I11" s="4" t="s">
        <v>88</v>
      </c>
      <c r="J11" s="4"/>
      <c r="K11" s="6">
        <v>0</v>
      </c>
      <c r="L11" s="4"/>
      <c r="M11" s="6">
        <v>0</v>
      </c>
      <c r="N11" s="4"/>
      <c r="O11" s="6">
        <v>2100</v>
      </c>
      <c r="P11" s="4"/>
      <c r="Q11" s="6">
        <v>1697968701</v>
      </c>
      <c r="R11" s="4"/>
      <c r="S11" s="6">
        <v>1975594858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2100</v>
      </c>
      <c r="AD11" s="4"/>
      <c r="AE11" s="6">
        <v>958000</v>
      </c>
      <c r="AF11" s="4"/>
      <c r="AG11" s="6">
        <v>1697968701</v>
      </c>
      <c r="AH11" s="4"/>
      <c r="AI11" s="6">
        <v>2011435361</v>
      </c>
      <c r="AJ11" s="4"/>
      <c r="AK11" s="12">
        <v>9.4254720294314952E-5</v>
      </c>
    </row>
    <row r="12" spans="1:37">
      <c r="A12" s="1" t="s">
        <v>89</v>
      </c>
      <c r="C12" s="4" t="s">
        <v>80</v>
      </c>
      <c r="D12" s="4"/>
      <c r="E12" s="4" t="s">
        <v>80</v>
      </c>
      <c r="F12" s="4"/>
      <c r="G12" s="4" t="s">
        <v>90</v>
      </c>
      <c r="H12" s="4"/>
      <c r="I12" s="4" t="s">
        <v>91</v>
      </c>
      <c r="J12" s="4"/>
      <c r="K12" s="6">
        <v>0</v>
      </c>
      <c r="L12" s="4"/>
      <c r="M12" s="6">
        <v>0</v>
      </c>
      <c r="N12" s="4"/>
      <c r="O12" s="6">
        <v>100</v>
      </c>
      <c r="P12" s="4"/>
      <c r="Q12" s="6">
        <v>73300282</v>
      </c>
      <c r="R12" s="4"/>
      <c r="S12" s="6">
        <v>92312265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100</v>
      </c>
      <c r="AD12" s="4"/>
      <c r="AE12" s="6">
        <v>939010</v>
      </c>
      <c r="AF12" s="4"/>
      <c r="AG12" s="6">
        <v>73300282</v>
      </c>
      <c r="AH12" s="4"/>
      <c r="AI12" s="6">
        <v>93883980</v>
      </c>
      <c r="AJ12" s="4"/>
      <c r="AK12" s="12">
        <v>4.3993500594608765E-6</v>
      </c>
    </row>
    <row r="13" spans="1:37">
      <c r="A13" s="1" t="s">
        <v>92</v>
      </c>
      <c r="C13" s="4" t="s">
        <v>80</v>
      </c>
      <c r="D13" s="4"/>
      <c r="E13" s="4" t="s">
        <v>80</v>
      </c>
      <c r="F13" s="4"/>
      <c r="G13" s="4" t="s">
        <v>93</v>
      </c>
      <c r="H13" s="4"/>
      <c r="I13" s="4" t="s">
        <v>94</v>
      </c>
      <c r="J13" s="4"/>
      <c r="K13" s="6">
        <v>0</v>
      </c>
      <c r="L13" s="4"/>
      <c r="M13" s="6">
        <v>0</v>
      </c>
      <c r="N13" s="4"/>
      <c r="O13" s="6">
        <v>187768</v>
      </c>
      <c r="P13" s="4"/>
      <c r="Q13" s="6">
        <v>139358891150</v>
      </c>
      <c r="R13" s="4"/>
      <c r="S13" s="6">
        <v>149445624470</v>
      </c>
      <c r="T13" s="4"/>
      <c r="U13" s="6">
        <v>0</v>
      </c>
      <c r="V13" s="4"/>
      <c r="W13" s="6">
        <v>0</v>
      </c>
      <c r="X13" s="4"/>
      <c r="Y13" s="6">
        <v>75000</v>
      </c>
      <c r="Z13" s="4"/>
      <c r="AA13" s="6">
        <v>60229831368</v>
      </c>
      <c r="AB13" s="4"/>
      <c r="AC13" s="6">
        <v>112768</v>
      </c>
      <c r="AD13" s="4"/>
      <c r="AE13" s="6">
        <v>797230</v>
      </c>
      <c r="AF13" s="4"/>
      <c r="AG13" s="6">
        <v>83694897092</v>
      </c>
      <c r="AH13" s="4"/>
      <c r="AI13" s="6">
        <v>89885737896</v>
      </c>
      <c r="AJ13" s="4"/>
      <c r="AK13" s="12">
        <v>4.2119947019443821E-3</v>
      </c>
    </row>
    <row r="14" spans="1:37">
      <c r="A14" s="1" t="s">
        <v>95</v>
      </c>
      <c r="C14" s="4" t="s">
        <v>80</v>
      </c>
      <c r="D14" s="4"/>
      <c r="E14" s="4" t="s">
        <v>80</v>
      </c>
      <c r="F14" s="4"/>
      <c r="G14" s="4" t="s">
        <v>96</v>
      </c>
      <c r="H14" s="4"/>
      <c r="I14" s="4" t="s">
        <v>97</v>
      </c>
      <c r="J14" s="4"/>
      <c r="K14" s="6">
        <v>0</v>
      </c>
      <c r="L14" s="4"/>
      <c r="M14" s="6">
        <v>0</v>
      </c>
      <c r="N14" s="4"/>
      <c r="O14" s="6">
        <v>137007</v>
      </c>
      <c r="P14" s="4"/>
      <c r="Q14" s="6">
        <v>100015664230</v>
      </c>
      <c r="R14" s="4"/>
      <c r="S14" s="6">
        <v>106803626163</v>
      </c>
      <c r="T14" s="4"/>
      <c r="U14" s="6">
        <v>0</v>
      </c>
      <c r="V14" s="4"/>
      <c r="W14" s="6">
        <v>0</v>
      </c>
      <c r="X14" s="4"/>
      <c r="Y14" s="6">
        <v>137007</v>
      </c>
      <c r="Z14" s="4"/>
      <c r="AA14" s="6">
        <v>107808639486</v>
      </c>
      <c r="AB14" s="4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J14" s="4"/>
      <c r="AK14" s="12">
        <v>0</v>
      </c>
    </row>
    <row r="15" spans="1:37">
      <c r="A15" s="1" t="s">
        <v>98</v>
      </c>
      <c r="C15" s="4" t="s">
        <v>80</v>
      </c>
      <c r="D15" s="4"/>
      <c r="E15" s="4" t="s">
        <v>80</v>
      </c>
      <c r="F15" s="4"/>
      <c r="G15" s="4" t="s">
        <v>96</v>
      </c>
      <c r="H15" s="4"/>
      <c r="I15" s="4" t="s">
        <v>99</v>
      </c>
      <c r="J15" s="4"/>
      <c r="K15" s="6">
        <v>0</v>
      </c>
      <c r="L15" s="4"/>
      <c r="M15" s="6">
        <v>0</v>
      </c>
      <c r="N15" s="4"/>
      <c r="O15" s="6">
        <v>195800</v>
      </c>
      <c r="P15" s="4"/>
      <c r="Q15" s="6">
        <v>139982545926</v>
      </c>
      <c r="R15" s="4"/>
      <c r="S15" s="6">
        <v>149693291172</v>
      </c>
      <c r="T15" s="4"/>
      <c r="U15" s="6">
        <v>0</v>
      </c>
      <c r="V15" s="4"/>
      <c r="W15" s="6">
        <v>0</v>
      </c>
      <c r="X15" s="4"/>
      <c r="Y15" s="6">
        <v>13000</v>
      </c>
      <c r="Z15" s="4"/>
      <c r="AA15" s="6">
        <v>9993498352</v>
      </c>
      <c r="AB15" s="4"/>
      <c r="AC15" s="6">
        <v>182800</v>
      </c>
      <c r="AD15" s="4"/>
      <c r="AE15" s="6">
        <v>770710</v>
      </c>
      <c r="AF15" s="4"/>
      <c r="AG15" s="6">
        <v>130688505594</v>
      </c>
      <c r="AH15" s="4"/>
      <c r="AI15" s="6">
        <v>140860252450</v>
      </c>
      <c r="AJ15" s="4"/>
      <c r="AK15" s="12">
        <v>6.6006315453561041E-3</v>
      </c>
    </row>
    <row r="16" spans="1:37">
      <c r="A16" s="1" t="s">
        <v>100</v>
      </c>
      <c r="C16" s="4" t="s">
        <v>80</v>
      </c>
      <c r="D16" s="4"/>
      <c r="E16" s="4" t="s">
        <v>80</v>
      </c>
      <c r="F16" s="4"/>
      <c r="G16" s="4" t="s">
        <v>101</v>
      </c>
      <c r="H16" s="4"/>
      <c r="I16" s="4" t="s">
        <v>102</v>
      </c>
      <c r="J16" s="4"/>
      <c r="K16" s="6">
        <v>0</v>
      </c>
      <c r="L16" s="4"/>
      <c r="M16" s="6">
        <v>0</v>
      </c>
      <c r="N16" s="4"/>
      <c r="O16" s="6">
        <v>100025</v>
      </c>
      <c r="P16" s="4"/>
      <c r="Q16" s="6">
        <v>91990651935</v>
      </c>
      <c r="R16" s="4"/>
      <c r="S16" s="6">
        <v>97869723646</v>
      </c>
      <c r="T16" s="4"/>
      <c r="U16" s="6">
        <v>0</v>
      </c>
      <c r="V16" s="4"/>
      <c r="W16" s="6">
        <v>0</v>
      </c>
      <c r="X16" s="4"/>
      <c r="Y16" s="6">
        <v>0</v>
      </c>
      <c r="Z16" s="4"/>
      <c r="AA16" s="6">
        <v>0</v>
      </c>
      <c r="AB16" s="4"/>
      <c r="AC16" s="6">
        <v>100025</v>
      </c>
      <c r="AD16" s="4"/>
      <c r="AE16" s="6">
        <v>995920</v>
      </c>
      <c r="AF16" s="4"/>
      <c r="AG16" s="6">
        <v>91990651935</v>
      </c>
      <c r="AH16" s="4"/>
      <c r="AI16" s="6">
        <v>99598842437</v>
      </c>
      <c r="AJ16" s="4"/>
      <c r="AK16" s="12">
        <v>4.667145272254653E-3</v>
      </c>
    </row>
    <row r="17" spans="1:37">
      <c r="A17" s="1" t="s">
        <v>103</v>
      </c>
      <c r="C17" s="4" t="s">
        <v>80</v>
      </c>
      <c r="D17" s="4"/>
      <c r="E17" s="4" t="s">
        <v>80</v>
      </c>
      <c r="F17" s="4"/>
      <c r="G17" s="4" t="s">
        <v>104</v>
      </c>
      <c r="H17" s="4"/>
      <c r="I17" s="4" t="s">
        <v>105</v>
      </c>
      <c r="J17" s="4"/>
      <c r="K17" s="6">
        <v>0</v>
      </c>
      <c r="L17" s="4"/>
      <c r="M17" s="6">
        <v>0</v>
      </c>
      <c r="N17" s="4"/>
      <c r="O17" s="6">
        <v>388</v>
      </c>
      <c r="P17" s="4"/>
      <c r="Q17" s="6">
        <v>358542051</v>
      </c>
      <c r="R17" s="4"/>
      <c r="S17" s="6">
        <v>364276050</v>
      </c>
      <c r="T17" s="4"/>
      <c r="U17" s="6">
        <v>0</v>
      </c>
      <c r="V17" s="4"/>
      <c r="W17" s="6">
        <v>0</v>
      </c>
      <c r="X17" s="4"/>
      <c r="Y17" s="6">
        <v>0</v>
      </c>
      <c r="Z17" s="4"/>
      <c r="AA17" s="6">
        <v>0</v>
      </c>
      <c r="AB17" s="4"/>
      <c r="AC17" s="6">
        <v>388</v>
      </c>
      <c r="AD17" s="4"/>
      <c r="AE17" s="6">
        <v>959270</v>
      </c>
      <c r="AF17" s="4"/>
      <c r="AG17" s="6">
        <v>358542051</v>
      </c>
      <c r="AH17" s="4"/>
      <c r="AI17" s="6">
        <v>372129299</v>
      </c>
      <c r="AJ17" s="4"/>
      <c r="AK17" s="12">
        <v>1.7437767909741196E-5</v>
      </c>
    </row>
    <row r="18" spans="1:37">
      <c r="A18" s="1" t="s">
        <v>106</v>
      </c>
      <c r="C18" s="4" t="s">
        <v>80</v>
      </c>
      <c r="D18" s="4"/>
      <c r="E18" s="4" t="s">
        <v>80</v>
      </c>
      <c r="F18" s="4"/>
      <c r="G18" s="4" t="s">
        <v>107</v>
      </c>
      <c r="H18" s="4"/>
      <c r="I18" s="4" t="s">
        <v>105</v>
      </c>
      <c r="J18" s="4"/>
      <c r="K18" s="6">
        <v>0</v>
      </c>
      <c r="L18" s="4"/>
      <c r="M18" s="6">
        <v>0</v>
      </c>
      <c r="N18" s="4"/>
      <c r="O18" s="6">
        <v>115000</v>
      </c>
      <c r="P18" s="4"/>
      <c r="Q18" s="6">
        <v>92936841750</v>
      </c>
      <c r="R18" s="4"/>
      <c r="S18" s="6">
        <v>107965427718</v>
      </c>
      <c r="T18" s="4"/>
      <c r="U18" s="6">
        <v>0</v>
      </c>
      <c r="V18" s="4"/>
      <c r="W18" s="6">
        <v>0</v>
      </c>
      <c r="X18" s="4"/>
      <c r="Y18" s="6">
        <v>105380</v>
      </c>
      <c r="Z18" s="4"/>
      <c r="AA18" s="6">
        <v>99983618136</v>
      </c>
      <c r="AB18" s="4"/>
      <c r="AC18" s="6">
        <v>9620</v>
      </c>
      <c r="AD18" s="4"/>
      <c r="AE18" s="6">
        <v>960100</v>
      </c>
      <c r="AF18" s="4"/>
      <c r="AG18" s="6">
        <v>7774368849</v>
      </c>
      <c r="AH18" s="4"/>
      <c r="AI18" s="6">
        <v>9234487945</v>
      </c>
      <c r="AJ18" s="4"/>
      <c r="AK18" s="12">
        <v>4.3272286805402256E-4</v>
      </c>
    </row>
    <row r="19" spans="1:37">
      <c r="A19" s="1" t="s">
        <v>108</v>
      </c>
      <c r="C19" s="4" t="s">
        <v>80</v>
      </c>
      <c r="D19" s="4"/>
      <c r="E19" s="4" t="s">
        <v>80</v>
      </c>
      <c r="F19" s="4"/>
      <c r="G19" s="4" t="s">
        <v>109</v>
      </c>
      <c r="H19" s="4"/>
      <c r="I19" s="4" t="s">
        <v>110</v>
      </c>
      <c r="J19" s="4"/>
      <c r="K19" s="6">
        <v>0</v>
      </c>
      <c r="L19" s="4"/>
      <c r="M19" s="6">
        <v>0</v>
      </c>
      <c r="N19" s="4"/>
      <c r="O19" s="6">
        <v>157586</v>
      </c>
      <c r="P19" s="4"/>
      <c r="Q19" s="6">
        <v>142786065020</v>
      </c>
      <c r="R19" s="4"/>
      <c r="S19" s="6">
        <v>144965447129</v>
      </c>
      <c r="T19" s="4"/>
      <c r="U19" s="6">
        <v>0</v>
      </c>
      <c r="V19" s="4"/>
      <c r="W19" s="6">
        <v>0</v>
      </c>
      <c r="X19" s="4"/>
      <c r="Y19" s="6">
        <v>107526</v>
      </c>
      <c r="Z19" s="4"/>
      <c r="AA19" s="6">
        <v>99984277874</v>
      </c>
      <c r="AB19" s="4"/>
      <c r="AC19" s="6">
        <v>50060</v>
      </c>
      <c r="AD19" s="4"/>
      <c r="AE19" s="6">
        <v>943000</v>
      </c>
      <c r="AF19" s="4"/>
      <c r="AG19" s="6">
        <v>45358537021</v>
      </c>
      <c r="AH19" s="4"/>
      <c r="AI19" s="6">
        <v>47198023807</v>
      </c>
      <c r="AJ19" s="4"/>
      <c r="AK19" s="12">
        <v>2.2116726287249571E-3</v>
      </c>
    </row>
    <row r="20" spans="1:37">
      <c r="A20" s="1" t="s">
        <v>111</v>
      </c>
      <c r="C20" s="4" t="s">
        <v>80</v>
      </c>
      <c r="D20" s="4"/>
      <c r="E20" s="4" t="s">
        <v>80</v>
      </c>
      <c r="F20" s="4"/>
      <c r="G20" s="4" t="s">
        <v>107</v>
      </c>
      <c r="H20" s="4"/>
      <c r="I20" s="4" t="s">
        <v>105</v>
      </c>
      <c r="J20" s="4"/>
      <c r="K20" s="6">
        <v>0</v>
      </c>
      <c r="L20" s="4"/>
      <c r="M20" s="6">
        <v>0</v>
      </c>
      <c r="N20" s="4"/>
      <c r="O20" s="6">
        <v>30000</v>
      </c>
      <c r="P20" s="4"/>
      <c r="Q20" s="6">
        <v>27778815306</v>
      </c>
      <c r="R20" s="4"/>
      <c r="S20" s="6">
        <v>28031718330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30000</v>
      </c>
      <c r="AD20" s="4"/>
      <c r="AE20" s="6">
        <v>958680</v>
      </c>
      <c r="AF20" s="4"/>
      <c r="AG20" s="6">
        <v>27778815306</v>
      </c>
      <c r="AH20" s="4"/>
      <c r="AI20" s="6">
        <v>28755187177</v>
      </c>
      <c r="AJ20" s="4"/>
      <c r="AK20" s="12">
        <v>1.3474517635164549E-3</v>
      </c>
    </row>
    <row r="21" spans="1:37">
      <c r="A21" s="1" t="s">
        <v>112</v>
      </c>
      <c r="C21" s="4" t="s">
        <v>80</v>
      </c>
      <c r="D21" s="4"/>
      <c r="E21" s="4" t="s">
        <v>80</v>
      </c>
      <c r="F21" s="4"/>
      <c r="G21" s="4" t="s">
        <v>113</v>
      </c>
      <c r="H21" s="4"/>
      <c r="I21" s="4" t="s">
        <v>114</v>
      </c>
      <c r="J21" s="4"/>
      <c r="K21" s="6">
        <v>15</v>
      </c>
      <c r="L21" s="4"/>
      <c r="M21" s="6">
        <v>15</v>
      </c>
      <c r="N21" s="4"/>
      <c r="O21" s="6">
        <v>1681</v>
      </c>
      <c r="P21" s="4"/>
      <c r="Q21" s="6">
        <v>1578038948</v>
      </c>
      <c r="R21" s="4"/>
      <c r="S21" s="6">
        <v>1609282574</v>
      </c>
      <c r="T21" s="4"/>
      <c r="U21" s="6">
        <v>0</v>
      </c>
      <c r="V21" s="4"/>
      <c r="W21" s="6">
        <v>0</v>
      </c>
      <c r="X21" s="4"/>
      <c r="Y21" s="6">
        <v>0</v>
      </c>
      <c r="Z21" s="4"/>
      <c r="AA21" s="6">
        <v>0</v>
      </c>
      <c r="AB21" s="4"/>
      <c r="AC21" s="6">
        <v>1681</v>
      </c>
      <c r="AD21" s="4"/>
      <c r="AE21" s="6">
        <v>968130</v>
      </c>
      <c r="AF21" s="4"/>
      <c r="AG21" s="6">
        <v>1578038948</v>
      </c>
      <c r="AH21" s="4"/>
      <c r="AI21" s="6">
        <v>1627131558</v>
      </c>
      <c r="AJ21" s="4"/>
      <c r="AK21" s="12">
        <v>7.6246462031519843E-5</v>
      </c>
    </row>
    <row r="22" spans="1:37" ht="24.75" thickBot="1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7">
        <f>SUM(Q9:Q21)</f>
        <v>764083943887</v>
      </c>
      <c r="R22" s="4"/>
      <c r="S22" s="7">
        <f>SUM(S9:S21)</f>
        <v>817943278457</v>
      </c>
      <c r="T22" s="4"/>
      <c r="U22" s="4"/>
      <c r="V22" s="4"/>
      <c r="W22" s="7">
        <f>SUM(W9:W21)</f>
        <v>0</v>
      </c>
      <c r="X22" s="4"/>
      <c r="Y22" s="4"/>
      <c r="Z22" s="4"/>
      <c r="AA22" s="7">
        <f>SUM(AA9:AA21)</f>
        <v>377999865216</v>
      </c>
      <c r="AB22" s="4"/>
      <c r="AC22" s="4"/>
      <c r="AD22" s="4"/>
      <c r="AE22" s="4"/>
      <c r="AF22" s="4"/>
      <c r="AG22" s="7">
        <f>SUM(AG9:AG21)</f>
        <v>416520244367</v>
      </c>
      <c r="AH22" s="4"/>
      <c r="AI22" s="7">
        <f>SUM(AI9:AI21)</f>
        <v>449102787287</v>
      </c>
      <c r="AJ22" s="4"/>
      <c r="AK22" s="16">
        <f>SUM(AK9:AK21)</f>
        <v>2.1044701917783081E-2</v>
      </c>
    </row>
    <row r="23" spans="1:37" ht="24.75" thickTop="1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14"/>
  <sheetViews>
    <sheetView rightToLeft="1" workbookViewId="0">
      <selection activeCell="S9" sqref="S9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22" width="12.42578125" style="1" bestFit="1" customWidth="1"/>
    <col min="23" max="16384" width="9.140625" style="1"/>
  </cols>
  <sheetData>
    <row r="2" spans="1:22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2" ht="24.7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2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2" ht="24.75">
      <c r="A6" s="20" t="s">
        <v>116</v>
      </c>
      <c r="C6" s="21" t="s">
        <v>117</v>
      </c>
      <c r="D6" s="21" t="s">
        <v>117</v>
      </c>
      <c r="E6" s="21" t="s">
        <v>117</v>
      </c>
      <c r="F6" s="21" t="s">
        <v>117</v>
      </c>
      <c r="G6" s="21" t="s">
        <v>117</v>
      </c>
      <c r="H6" s="21" t="s">
        <v>117</v>
      </c>
      <c r="I6" s="21" t="s">
        <v>117</v>
      </c>
      <c r="K6" s="21" t="s">
        <v>171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22" ht="24.75">
      <c r="A7" s="21" t="s">
        <v>116</v>
      </c>
      <c r="C7" s="21" t="s">
        <v>118</v>
      </c>
      <c r="E7" s="21" t="s">
        <v>119</v>
      </c>
      <c r="G7" s="21" t="s">
        <v>120</v>
      </c>
      <c r="I7" s="21" t="s">
        <v>77</v>
      </c>
      <c r="K7" s="21" t="s">
        <v>121</v>
      </c>
      <c r="M7" s="21" t="s">
        <v>122</v>
      </c>
      <c r="O7" s="21" t="s">
        <v>123</v>
      </c>
      <c r="Q7" s="21" t="s">
        <v>121</v>
      </c>
      <c r="S7" s="21" t="s">
        <v>115</v>
      </c>
    </row>
    <row r="8" spans="1:22">
      <c r="A8" s="1" t="s">
        <v>124</v>
      </c>
      <c r="C8" s="4" t="s">
        <v>125</v>
      </c>
      <c r="D8" s="4"/>
      <c r="E8" s="4" t="s">
        <v>126</v>
      </c>
      <c r="F8" s="4"/>
      <c r="G8" s="4" t="s">
        <v>127</v>
      </c>
      <c r="H8" s="4"/>
      <c r="I8" s="6">
        <v>5</v>
      </c>
      <c r="J8" s="4"/>
      <c r="K8" s="6">
        <v>1412589749</v>
      </c>
      <c r="L8" s="4"/>
      <c r="M8" s="6">
        <v>39949398934</v>
      </c>
      <c r="N8" s="4"/>
      <c r="O8" s="6">
        <v>23750498800</v>
      </c>
      <c r="P8" s="4"/>
      <c r="Q8" s="6">
        <v>17611489883</v>
      </c>
      <c r="R8" s="4"/>
      <c r="S8" s="12">
        <v>8.2526442811617774E-4</v>
      </c>
      <c r="T8" s="4"/>
      <c r="U8" s="4"/>
      <c r="V8" s="4"/>
    </row>
    <row r="9" spans="1:22">
      <c r="A9" s="1" t="s">
        <v>128</v>
      </c>
      <c r="C9" s="4" t="s">
        <v>129</v>
      </c>
      <c r="D9" s="4"/>
      <c r="E9" s="4" t="s">
        <v>126</v>
      </c>
      <c r="F9" s="4"/>
      <c r="G9" s="4" t="s">
        <v>130</v>
      </c>
      <c r="H9" s="4"/>
      <c r="I9" s="6">
        <v>5</v>
      </c>
      <c r="J9" s="4"/>
      <c r="K9" s="6">
        <v>1232749354</v>
      </c>
      <c r="L9" s="4"/>
      <c r="M9" s="6">
        <v>5742389550</v>
      </c>
      <c r="N9" s="4"/>
      <c r="O9" s="6">
        <v>515898</v>
      </c>
      <c r="P9" s="4"/>
      <c r="Q9" s="6">
        <v>6974623006</v>
      </c>
      <c r="R9" s="4"/>
      <c r="S9" s="12">
        <v>3.2682687862362991E-4</v>
      </c>
      <c r="T9" s="4"/>
      <c r="U9" s="4"/>
      <c r="V9" s="4"/>
    </row>
    <row r="10" spans="1:22">
      <c r="A10" s="1" t="s">
        <v>131</v>
      </c>
      <c r="C10" s="4" t="s">
        <v>132</v>
      </c>
      <c r="D10" s="4"/>
      <c r="E10" s="4" t="s">
        <v>126</v>
      </c>
      <c r="F10" s="4"/>
      <c r="G10" s="4" t="s">
        <v>133</v>
      </c>
      <c r="H10" s="4"/>
      <c r="I10" s="6">
        <v>5</v>
      </c>
      <c r="J10" s="4"/>
      <c r="K10" s="6">
        <v>34336834475</v>
      </c>
      <c r="L10" s="4"/>
      <c r="M10" s="6">
        <v>564071551825</v>
      </c>
      <c r="N10" s="4"/>
      <c r="O10" s="6">
        <v>459653383040</v>
      </c>
      <c r="P10" s="4"/>
      <c r="Q10" s="6">
        <v>138755003260</v>
      </c>
      <c r="R10" s="4"/>
      <c r="S10" s="12">
        <v>6.5019807622384044E-3</v>
      </c>
      <c r="T10" s="4"/>
      <c r="U10" s="4"/>
      <c r="V10" s="4"/>
    </row>
    <row r="11" spans="1:22" ht="24.75" thickBot="1">
      <c r="C11" s="4"/>
      <c r="D11" s="4"/>
      <c r="E11" s="4"/>
      <c r="F11" s="4"/>
      <c r="G11" s="4"/>
      <c r="H11" s="4"/>
      <c r="I11" s="4"/>
      <c r="J11" s="4"/>
      <c r="K11" s="7">
        <f>SUM(K8:K10)</f>
        <v>36982173578</v>
      </c>
      <c r="L11" s="4"/>
      <c r="M11" s="7">
        <f>SUM(M8:M10)</f>
        <v>609763340309</v>
      </c>
      <c r="N11" s="4"/>
      <c r="O11" s="7">
        <f>SUM(SUM(O8:O10))</f>
        <v>483404397738</v>
      </c>
      <c r="P11" s="4"/>
      <c r="Q11" s="7">
        <f>SUM(Q8:Q10)</f>
        <v>163341116149</v>
      </c>
      <c r="R11" s="4"/>
      <c r="S11" s="15">
        <f>SUM(S8:S10)</f>
        <v>7.6540720689782116E-3</v>
      </c>
      <c r="T11" s="4"/>
      <c r="U11" s="4"/>
      <c r="V11" s="4"/>
    </row>
    <row r="12" spans="1:22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  <ignoredErrors>
    <ignoredError sqref="C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21"/>
  <sheetViews>
    <sheetView rightToLeft="1" topLeftCell="A7" workbookViewId="0">
      <selection activeCell="G23" sqref="G2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21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21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21" ht="24.75">
      <c r="A6" s="21" t="s">
        <v>135</v>
      </c>
      <c r="B6" s="21" t="s">
        <v>135</v>
      </c>
      <c r="C6" s="21" t="s">
        <v>135</v>
      </c>
      <c r="D6" s="21" t="s">
        <v>135</v>
      </c>
      <c r="E6" s="21" t="s">
        <v>135</v>
      </c>
      <c r="F6" s="21" t="s">
        <v>135</v>
      </c>
      <c r="G6" s="21" t="s">
        <v>135</v>
      </c>
      <c r="I6" s="21" t="s">
        <v>136</v>
      </c>
      <c r="J6" s="21" t="s">
        <v>136</v>
      </c>
      <c r="K6" s="21" t="s">
        <v>136</v>
      </c>
      <c r="L6" s="21" t="s">
        <v>136</v>
      </c>
      <c r="M6" s="21" t="s">
        <v>136</v>
      </c>
      <c r="O6" s="21" t="s">
        <v>137</v>
      </c>
      <c r="P6" s="21" t="s">
        <v>137</v>
      </c>
      <c r="Q6" s="21" t="s">
        <v>137</v>
      </c>
      <c r="R6" s="21" t="s">
        <v>137</v>
      </c>
      <c r="S6" s="21" t="s">
        <v>137</v>
      </c>
    </row>
    <row r="7" spans="1:21" ht="24.75">
      <c r="A7" s="21" t="s">
        <v>246</v>
      </c>
      <c r="C7" s="21" t="s">
        <v>139</v>
      </c>
      <c r="E7" s="21" t="s">
        <v>76</v>
      </c>
      <c r="G7" s="21" t="s">
        <v>77</v>
      </c>
      <c r="I7" s="21" t="s">
        <v>140</v>
      </c>
      <c r="K7" s="21" t="s">
        <v>141</v>
      </c>
      <c r="M7" s="21" t="s">
        <v>142</v>
      </c>
      <c r="O7" s="21" t="s">
        <v>140</v>
      </c>
      <c r="Q7" s="21" t="s">
        <v>141</v>
      </c>
      <c r="S7" s="21" t="s">
        <v>142</v>
      </c>
    </row>
    <row r="8" spans="1:21">
      <c r="A8" s="1" t="s">
        <v>143</v>
      </c>
      <c r="C8" s="4" t="s">
        <v>247</v>
      </c>
      <c r="D8" s="4"/>
      <c r="E8" s="4" t="s">
        <v>145</v>
      </c>
      <c r="F8" s="4"/>
      <c r="G8" s="6">
        <v>18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2065735459</v>
      </c>
      <c r="P8" s="4"/>
      <c r="Q8" s="6">
        <v>0</v>
      </c>
      <c r="R8" s="4"/>
      <c r="S8" s="6">
        <v>2065735459</v>
      </c>
      <c r="T8" s="4"/>
      <c r="U8" s="4"/>
    </row>
    <row r="9" spans="1:21">
      <c r="A9" s="1" t="s">
        <v>146</v>
      </c>
      <c r="C9" s="4" t="s">
        <v>247</v>
      </c>
      <c r="D9" s="4"/>
      <c r="E9" s="4" t="s">
        <v>147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16993679170</v>
      </c>
      <c r="P9" s="4"/>
      <c r="Q9" s="6">
        <v>0</v>
      </c>
      <c r="R9" s="4"/>
      <c r="S9" s="6">
        <v>16993679170</v>
      </c>
      <c r="T9" s="4"/>
      <c r="U9" s="4"/>
    </row>
    <row r="10" spans="1:21">
      <c r="A10" s="1" t="s">
        <v>112</v>
      </c>
      <c r="C10" s="4" t="s">
        <v>247</v>
      </c>
      <c r="D10" s="4"/>
      <c r="E10" s="4" t="s">
        <v>114</v>
      </c>
      <c r="F10" s="4"/>
      <c r="G10" s="6">
        <v>15</v>
      </c>
      <c r="H10" s="4"/>
      <c r="I10" s="6">
        <v>20932754</v>
      </c>
      <c r="J10" s="4"/>
      <c r="K10" s="6">
        <v>0</v>
      </c>
      <c r="L10" s="4"/>
      <c r="M10" s="6">
        <v>20932754</v>
      </c>
      <c r="N10" s="4"/>
      <c r="O10" s="6">
        <v>1797513627</v>
      </c>
      <c r="P10" s="4"/>
      <c r="Q10" s="6">
        <v>0</v>
      </c>
      <c r="R10" s="4"/>
      <c r="S10" s="6">
        <v>1797513627</v>
      </c>
      <c r="T10" s="4"/>
      <c r="U10" s="4"/>
    </row>
    <row r="11" spans="1:21">
      <c r="A11" s="1" t="s">
        <v>148</v>
      </c>
      <c r="C11" s="4" t="s">
        <v>247</v>
      </c>
      <c r="D11" s="4"/>
      <c r="E11" s="4" t="s">
        <v>149</v>
      </c>
      <c r="F11" s="4"/>
      <c r="G11" s="6">
        <v>16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24491605658</v>
      </c>
      <c r="P11" s="4"/>
      <c r="Q11" s="6">
        <v>0</v>
      </c>
      <c r="R11" s="4"/>
      <c r="S11" s="6">
        <v>24491605658</v>
      </c>
      <c r="T11" s="4"/>
      <c r="U11" s="4"/>
    </row>
    <row r="12" spans="1:21">
      <c r="A12" s="1" t="s">
        <v>150</v>
      </c>
      <c r="C12" s="4" t="s">
        <v>247</v>
      </c>
      <c r="D12" s="4"/>
      <c r="E12" s="4" t="s">
        <v>151</v>
      </c>
      <c r="F12" s="4"/>
      <c r="G12" s="6">
        <v>18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3665357534</v>
      </c>
      <c r="P12" s="4"/>
      <c r="Q12" s="6">
        <v>0</v>
      </c>
      <c r="R12" s="4"/>
      <c r="S12" s="6">
        <v>3665357534</v>
      </c>
      <c r="T12" s="4"/>
      <c r="U12" s="4"/>
    </row>
    <row r="13" spans="1:21">
      <c r="A13" s="1" t="s">
        <v>124</v>
      </c>
      <c r="C13" s="6">
        <v>1</v>
      </c>
      <c r="D13" s="4"/>
      <c r="E13" s="4" t="s">
        <v>247</v>
      </c>
      <c r="F13" s="4"/>
      <c r="G13" s="6">
        <v>5</v>
      </c>
      <c r="H13" s="4"/>
      <c r="I13" s="6">
        <v>43934</v>
      </c>
      <c r="J13" s="4"/>
      <c r="K13" s="6">
        <v>0</v>
      </c>
      <c r="L13" s="4"/>
      <c r="M13" s="6">
        <v>43934</v>
      </c>
      <c r="N13" s="4"/>
      <c r="O13" s="6">
        <v>603059910</v>
      </c>
      <c r="P13" s="4"/>
      <c r="Q13" s="6">
        <v>0</v>
      </c>
      <c r="R13" s="4"/>
      <c r="S13" s="6">
        <v>603059910</v>
      </c>
      <c r="T13" s="4"/>
      <c r="U13" s="4"/>
    </row>
    <row r="14" spans="1:21">
      <c r="A14" s="1" t="s">
        <v>128</v>
      </c>
      <c r="C14" s="6">
        <v>17</v>
      </c>
      <c r="D14" s="4"/>
      <c r="E14" s="4" t="s">
        <v>247</v>
      </c>
      <c r="F14" s="4"/>
      <c r="G14" s="6">
        <v>5</v>
      </c>
      <c r="H14" s="4"/>
      <c r="I14" s="6">
        <v>675135298</v>
      </c>
      <c r="J14" s="4"/>
      <c r="K14" s="6">
        <v>0</v>
      </c>
      <c r="L14" s="4"/>
      <c r="M14" s="6">
        <v>675135298</v>
      </c>
      <c r="N14" s="4"/>
      <c r="O14" s="6">
        <v>1959861298</v>
      </c>
      <c r="P14" s="4"/>
      <c r="Q14" s="6">
        <v>0</v>
      </c>
      <c r="R14" s="4"/>
      <c r="S14" s="6">
        <v>1959861298</v>
      </c>
      <c r="T14" s="4"/>
      <c r="U14" s="4"/>
    </row>
    <row r="15" spans="1:21">
      <c r="A15" s="1" t="s">
        <v>131</v>
      </c>
      <c r="C15" s="6">
        <v>1</v>
      </c>
      <c r="D15" s="4"/>
      <c r="E15" s="4" t="s">
        <v>247</v>
      </c>
      <c r="F15" s="4"/>
      <c r="G15" s="6">
        <v>5</v>
      </c>
      <c r="H15" s="4"/>
      <c r="I15" s="6">
        <v>26042058</v>
      </c>
      <c r="J15" s="4"/>
      <c r="K15" s="6">
        <v>0</v>
      </c>
      <c r="L15" s="4"/>
      <c r="M15" s="6">
        <v>26042058</v>
      </c>
      <c r="N15" s="4"/>
      <c r="O15" s="6">
        <v>1694038427</v>
      </c>
      <c r="P15" s="4"/>
      <c r="Q15" s="6">
        <v>0</v>
      </c>
      <c r="R15" s="4"/>
      <c r="S15" s="6">
        <v>1694038427</v>
      </c>
      <c r="T15" s="4"/>
      <c r="U15" s="4"/>
    </row>
    <row r="16" spans="1:21" ht="24.75" thickBot="1">
      <c r="C16" s="4"/>
      <c r="D16" s="4"/>
      <c r="E16" s="4"/>
      <c r="F16" s="4"/>
      <c r="G16" s="4"/>
      <c r="H16" s="4"/>
      <c r="I16" s="7">
        <f>SUM(I8:I15)</f>
        <v>722154044</v>
      </c>
      <c r="J16" s="4"/>
      <c r="K16" s="7">
        <f>SUM(K8:K15)</f>
        <v>0</v>
      </c>
      <c r="L16" s="4"/>
      <c r="M16" s="7">
        <f>SUM(M8:M15)</f>
        <v>722154044</v>
      </c>
      <c r="N16" s="4"/>
      <c r="O16" s="7">
        <f>SUM(O8:O15)</f>
        <v>53270851083</v>
      </c>
      <c r="P16" s="4"/>
      <c r="Q16" s="7">
        <f>SUM(Q8:Q15)</f>
        <v>0</v>
      </c>
      <c r="R16" s="4"/>
      <c r="S16" s="7">
        <f>SUM(S8:S15)</f>
        <v>53270851083</v>
      </c>
      <c r="T16" s="4"/>
      <c r="U16" s="4"/>
    </row>
    <row r="17" spans="3:21" ht="24.75" thickTop="1">
      <c r="C17" s="4"/>
      <c r="D17" s="4"/>
      <c r="E17" s="4"/>
      <c r="F17" s="4"/>
      <c r="G17" s="4"/>
      <c r="H17" s="4"/>
      <c r="I17" s="4"/>
      <c r="J17" s="4"/>
      <c r="K17" s="4"/>
      <c r="L17" s="4"/>
      <c r="M17" s="6"/>
      <c r="N17" s="6"/>
      <c r="O17" s="6"/>
      <c r="P17" s="6"/>
      <c r="Q17" s="6"/>
      <c r="R17" s="6"/>
      <c r="S17" s="6"/>
      <c r="T17" s="4"/>
      <c r="U17" s="4"/>
    </row>
    <row r="18" spans="3:2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3:21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3:21">
      <c r="C20" s="4"/>
      <c r="D20" s="4"/>
      <c r="E20" s="4"/>
      <c r="F20" s="4"/>
      <c r="G20" s="4"/>
      <c r="H20" s="4"/>
      <c r="I20" s="4"/>
      <c r="J20" s="4"/>
      <c r="K20" s="4"/>
      <c r="L20" s="4"/>
      <c r="M20" s="6"/>
      <c r="N20" s="6"/>
      <c r="O20" s="6"/>
      <c r="P20" s="6"/>
      <c r="Q20" s="6"/>
      <c r="R20" s="6"/>
      <c r="S20" s="6"/>
      <c r="T20" s="4"/>
      <c r="U20" s="4"/>
    </row>
    <row r="21" spans="3:21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5" sqref="G15"/>
    </sheetView>
  </sheetViews>
  <sheetFormatPr defaultRowHeight="24"/>
  <cols>
    <col min="1" max="1" width="31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20" t="s">
        <v>0</v>
      </c>
      <c r="B2" s="20"/>
      <c r="C2" s="20"/>
      <c r="D2" s="20"/>
      <c r="E2" s="20"/>
      <c r="F2" s="20"/>
      <c r="G2" s="20"/>
    </row>
    <row r="3" spans="1:7" ht="24.75">
      <c r="A3" s="20" t="s">
        <v>134</v>
      </c>
      <c r="B3" s="20"/>
      <c r="C3" s="20"/>
      <c r="D3" s="20"/>
      <c r="E3" s="20"/>
      <c r="F3" s="20"/>
      <c r="G3" s="20"/>
    </row>
    <row r="4" spans="1:7" ht="24.75">
      <c r="A4" s="20" t="s">
        <v>2</v>
      </c>
      <c r="B4" s="20"/>
      <c r="C4" s="20"/>
      <c r="D4" s="20"/>
      <c r="E4" s="20"/>
      <c r="F4" s="20"/>
      <c r="G4" s="20"/>
    </row>
    <row r="6" spans="1:7" ht="24.75">
      <c r="A6" s="21" t="s">
        <v>138</v>
      </c>
      <c r="C6" s="21" t="s">
        <v>121</v>
      </c>
      <c r="E6" s="21" t="s">
        <v>234</v>
      </c>
      <c r="G6" s="21" t="s">
        <v>13</v>
      </c>
    </row>
    <row r="7" spans="1:7">
      <c r="A7" s="1" t="s">
        <v>243</v>
      </c>
      <c r="C7" s="9">
        <v>-748907892181</v>
      </c>
      <c r="E7" s="12">
        <f>C7/$C$10</f>
        <v>1.0227651130806086</v>
      </c>
      <c r="G7" s="12">
        <v>-3.5093399108103447E-2</v>
      </c>
    </row>
    <row r="8" spans="1:7">
      <c r="A8" s="1" t="s">
        <v>244</v>
      </c>
      <c r="C8" s="9">
        <v>15968268737</v>
      </c>
      <c r="E8" s="12">
        <f t="shared" ref="E8:E9" si="0">C8/$C$10</f>
        <v>-2.1807472388810398E-2</v>
      </c>
      <c r="G8" s="12">
        <v>7.4826401711568051E-4</v>
      </c>
    </row>
    <row r="9" spans="1:7">
      <c r="A9" s="1" t="s">
        <v>245</v>
      </c>
      <c r="C9" s="9">
        <v>701221290</v>
      </c>
      <c r="E9" s="12">
        <f t="shared" si="0"/>
        <v>-9.5764069179824765E-4</v>
      </c>
      <c r="G9" s="12">
        <v>3.2858831973854673E-5</v>
      </c>
    </row>
    <row r="10" spans="1:7" ht="24.75" thickBot="1">
      <c r="C10" s="11">
        <f>SUM(C7:C9)</f>
        <v>-732238402154</v>
      </c>
      <c r="E10" s="16">
        <f>SUM(E7:E9)</f>
        <v>0.99999999999999989</v>
      </c>
      <c r="G10" s="16">
        <f>SUM(G7:G9)</f>
        <v>-3.431227625901391E-2</v>
      </c>
    </row>
    <row r="11" spans="1:7" ht="24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1"/>
  <sheetViews>
    <sheetView rightToLeft="1" topLeftCell="A49" workbookViewId="0">
      <selection activeCell="M52" sqref="M52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spans="1:19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</row>
    <row r="4" spans="1:19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6" spans="1:19" ht="24.75">
      <c r="A6" s="20" t="s">
        <v>3</v>
      </c>
      <c r="C6" s="21" t="s">
        <v>152</v>
      </c>
      <c r="D6" s="21" t="s">
        <v>152</v>
      </c>
      <c r="E6" s="21" t="s">
        <v>152</v>
      </c>
      <c r="F6" s="21" t="s">
        <v>152</v>
      </c>
      <c r="G6" s="21" t="s">
        <v>152</v>
      </c>
      <c r="I6" s="21" t="s">
        <v>136</v>
      </c>
      <c r="J6" s="21" t="s">
        <v>136</v>
      </c>
      <c r="K6" s="21" t="s">
        <v>136</v>
      </c>
      <c r="L6" s="21" t="s">
        <v>136</v>
      </c>
      <c r="M6" s="21" t="s">
        <v>136</v>
      </c>
      <c r="O6" s="21" t="s">
        <v>137</v>
      </c>
      <c r="P6" s="21" t="s">
        <v>137</v>
      </c>
      <c r="Q6" s="21" t="s">
        <v>137</v>
      </c>
      <c r="R6" s="21" t="s">
        <v>137</v>
      </c>
      <c r="S6" s="21" t="s">
        <v>137</v>
      </c>
    </row>
    <row r="7" spans="1:19" ht="24.75">
      <c r="A7" s="21" t="s">
        <v>3</v>
      </c>
      <c r="C7" s="21" t="s">
        <v>153</v>
      </c>
      <c r="E7" s="21" t="s">
        <v>154</v>
      </c>
      <c r="G7" s="21" t="s">
        <v>155</v>
      </c>
      <c r="I7" s="21" t="s">
        <v>156</v>
      </c>
      <c r="K7" s="21" t="s">
        <v>141</v>
      </c>
      <c r="M7" s="21" t="s">
        <v>157</v>
      </c>
      <c r="O7" s="21" t="s">
        <v>156</v>
      </c>
      <c r="Q7" s="21" t="s">
        <v>141</v>
      </c>
      <c r="S7" s="21" t="s">
        <v>157</v>
      </c>
    </row>
    <row r="8" spans="1:19">
      <c r="A8" s="1" t="s">
        <v>64</v>
      </c>
      <c r="C8" s="4" t="s">
        <v>158</v>
      </c>
      <c r="D8" s="4"/>
      <c r="E8" s="6">
        <v>12360000</v>
      </c>
      <c r="F8" s="4"/>
      <c r="G8" s="6">
        <v>3050</v>
      </c>
      <c r="H8" s="4"/>
      <c r="I8" s="6">
        <v>0</v>
      </c>
      <c r="J8" s="4"/>
      <c r="K8" s="6">
        <v>0</v>
      </c>
      <c r="L8" s="4"/>
      <c r="M8" s="6">
        <f>I8-K8</f>
        <v>0</v>
      </c>
      <c r="N8" s="4"/>
      <c r="O8" s="6">
        <v>37698000000</v>
      </c>
      <c r="P8" s="4"/>
      <c r="Q8" s="6">
        <v>0</v>
      </c>
      <c r="R8" s="4"/>
      <c r="S8" s="6">
        <f>O8-Q8</f>
        <v>37698000000</v>
      </c>
    </row>
    <row r="9" spans="1:19">
      <c r="A9" s="1" t="s">
        <v>61</v>
      </c>
      <c r="C9" s="4" t="s">
        <v>159</v>
      </c>
      <c r="D9" s="4"/>
      <c r="E9" s="6">
        <v>71977192</v>
      </c>
      <c r="F9" s="4"/>
      <c r="G9" s="6">
        <v>565</v>
      </c>
      <c r="H9" s="4"/>
      <c r="I9" s="6">
        <v>0</v>
      </c>
      <c r="J9" s="4"/>
      <c r="K9" s="6">
        <v>0</v>
      </c>
      <c r="L9" s="4"/>
      <c r="M9" s="6">
        <f t="shared" ref="M9:M59" si="0">I9-K9</f>
        <v>0</v>
      </c>
      <c r="N9" s="4"/>
      <c r="O9" s="6">
        <v>40667113480</v>
      </c>
      <c r="P9" s="4"/>
      <c r="Q9" s="6">
        <v>1630962474</v>
      </c>
      <c r="R9" s="4"/>
      <c r="S9" s="6">
        <f t="shared" ref="S9:S59" si="1">O9-Q9</f>
        <v>39036151006</v>
      </c>
    </row>
    <row r="10" spans="1:19">
      <c r="A10" s="1" t="s">
        <v>37</v>
      </c>
      <c r="C10" s="4" t="s">
        <v>160</v>
      </c>
      <c r="D10" s="4"/>
      <c r="E10" s="6">
        <v>243093377</v>
      </c>
      <c r="F10" s="4"/>
      <c r="G10" s="6">
        <v>800</v>
      </c>
      <c r="H10" s="4"/>
      <c r="I10" s="6">
        <v>0</v>
      </c>
      <c r="J10" s="4"/>
      <c r="K10" s="6">
        <v>0</v>
      </c>
      <c r="L10" s="4"/>
      <c r="M10" s="6">
        <f t="shared" si="0"/>
        <v>0</v>
      </c>
      <c r="N10" s="4"/>
      <c r="O10" s="6">
        <v>194474701600</v>
      </c>
      <c r="P10" s="4"/>
      <c r="Q10" s="6">
        <v>0</v>
      </c>
      <c r="R10" s="4"/>
      <c r="S10" s="6">
        <f t="shared" si="1"/>
        <v>194474701600</v>
      </c>
    </row>
    <row r="11" spans="1:19">
      <c r="A11" s="1" t="s">
        <v>36</v>
      </c>
      <c r="C11" s="4" t="s">
        <v>161</v>
      </c>
      <c r="D11" s="4"/>
      <c r="E11" s="6">
        <v>61944503</v>
      </c>
      <c r="F11" s="4"/>
      <c r="G11" s="6">
        <v>180</v>
      </c>
      <c r="H11" s="4"/>
      <c r="I11" s="6">
        <v>0</v>
      </c>
      <c r="J11" s="4"/>
      <c r="K11" s="6">
        <v>0</v>
      </c>
      <c r="L11" s="4"/>
      <c r="M11" s="6">
        <f t="shared" si="0"/>
        <v>0</v>
      </c>
      <c r="N11" s="4"/>
      <c r="O11" s="6">
        <v>11150010540</v>
      </c>
      <c r="P11" s="4"/>
      <c r="Q11" s="6">
        <v>1402097134</v>
      </c>
      <c r="R11" s="4"/>
      <c r="S11" s="6">
        <f t="shared" si="1"/>
        <v>9747913406</v>
      </c>
    </row>
    <row r="12" spans="1:19">
      <c r="A12" s="1" t="s">
        <v>162</v>
      </c>
      <c r="C12" s="4" t="s">
        <v>163</v>
      </c>
      <c r="D12" s="4"/>
      <c r="E12" s="6">
        <v>10000000</v>
      </c>
      <c r="F12" s="4"/>
      <c r="G12" s="6">
        <v>350</v>
      </c>
      <c r="H12" s="4"/>
      <c r="I12" s="6">
        <v>0</v>
      </c>
      <c r="J12" s="4"/>
      <c r="K12" s="6">
        <v>0</v>
      </c>
      <c r="L12" s="4"/>
      <c r="M12" s="6">
        <f t="shared" si="0"/>
        <v>0</v>
      </c>
      <c r="N12" s="4"/>
      <c r="O12" s="6">
        <v>3500000000</v>
      </c>
      <c r="P12" s="4"/>
      <c r="Q12" s="6">
        <v>0</v>
      </c>
      <c r="R12" s="4"/>
      <c r="S12" s="6">
        <f t="shared" si="1"/>
        <v>3500000000</v>
      </c>
    </row>
    <row r="13" spans="1:19">
      <c r="A13" s="1" t="s">
        <v>38</v>
      </c>
      <c r="C13" s="4" t="s">
        <v>4</v>
      </c>
      <c r="D13" s="4"/>
      <c r="E13" s="6">
        <v>35273977</v>
      </c>
      <c r="F13" s="4"/>
      <c r="G13" s="6">
        <v>2350</v>
      </c>
      <c r="H13" s="4"/>
      <c r="I13" s="6">
        <v>0</v>
      </c>
      <c r="J13" s="4"/>
      <c r="K13" s="6">
        <v>0</v>
      </c>
      <c r="L13" s="4"/>
      <c r="M13" s="6">
        <f t="shared" si="0"/>
        <v>0</v>
      </c>
      <c r="N13" s="4"/>
      <c r="O13" s="6">
        <v>82893845950</v>
      </c>
      <c r="P13" s="4"/>
      <c r="Q13" s="6">
        <v>0</v>
      </c>
      <c r="R13" s="4"/>
      <c r="S13" s="6">
        <f t="shared" si="1"/>
        <v>82893845950</v>
      </c>
    </row>
    <row r="14" spans="1:19">
      <c r="A14" s="1" t="s">
        <v>39</v>
      </c>
      <c r="C14" s="4" t="s">
        <v>164</v>
      </c>
      <c r="D14" s="4"/>
      <c r="E14" s="6">
        <v>66410148</v>
      </c>
      <c r="F14" s="4"/>
      <c r="G14" s="6">
        <v>2350</v>
      </c>
      <c r="H14" s="4"/>
      <c r="I14" s="6">
        <v>0</v>
      </c>
      <c r="J14" s="4"/>
      <c r="K14" s="6">
        <v>0</v>
      </c>
      <c r="L14" s="4"/>
      <c r="M14" s="6">
        <f t="shared" si="0"/>
        <v>0</v>
      </c>
      <c r="N14" s="4"/>
      <c r="O14" s="6">
        <v>156063847800</v>
      </c>
      <c r="P14" s="4"/>
      <c r="Q14" s="6">
        <v>0</v>
      </c>
      <c r="R14" s="4"/>
      <c r="S14" s="6">
        <f t="shared" si="1"/>
        <v>156063847800</v>
      </c>
    </row>
    <row r="15" spans="1:19">
      <c r="A15" s="1" t="s">
        <v>53</v>
      </c>
      <c r="C15" s="4" t="s">
        <v>165</v>
      </c>
      <c r="D15" s="4"/>
      <c r="E15" s="6">
        <v>11465714</v>
      </c>
      <c r="F15" s="4"/>
      <c r="G15" s="6">
        <v>1750</v>
      </c>
      <c r="H15" s="4"/>
      <c r="I15" s="6">
        <v>0</v>
      </c>
      <c r="J15" s="4"/>
      <c r="K15" s="6">
        <v>0</v>
      </c>
      <c r="L15" s="4"/>
      <c r="M15" s="6">
        <f t="shared" si="0"/>
        <v>0</v>
      </c>
      <c r="N15" s="4"/>
      <c r="O15" s="6">
        <v>20064999500</v>
      </c>
      <c r="P15" s="4"/>
      <c r="Q15" s="6">
        <v>0</v>
      </c>
      <c r="R15" s="4"/>
      <c r="S15" s="6">
        <f t="shared" si="1"/>
        <v>20064999500</v>
      </c>
    </row>
    <row r="16" spans="1:19">
      <c r="A16" s="1" t="s">
        <v>25</v>
      </c>
      <c r="C16" s="4" t="s">
        <v>166</v>
      </c>
      <c r="D16" s="4"/>
      <c r="E16" s="6">
        <v>37435419</v>
      </c>
      <c r="F16" s="4"/>
      <c r="G16" s="6">
        <v>360</v>
      </c>
      <c r="H16" s="4"/>
      <c r="I16" s="6">
        <v>0</v>
      </c>
      <c r="J16" s="4"/>
      <c r="K16" s="6">
        <v>0</v>
      </c>
      <c r="L16" s="4"/>
      <c r="M16" s="6">
        <f t="shared" si="0"/>
        <v>0</v>
      </c>
      <c r="N16" s="4"/>
      <c r="O16" s="6">
        <v>13476750840</v>
      </c>
      <c r="P16" s="4"/>
      <c r="Q16" s="6">
        <v>1630841011</v>
      </c>
      <c r="R16" s="4"/>
      <c r="S16" s="6">
        <f t="shared" si="1"/>
        <v>11845909829</v>
      </c>
    </row>
    <row r="17" spans="1:19">
      <c r="A17" s="1" t="s">
        <v>56</v>
      </c>
      <c r="C17" s="4" t="s">
        <v>167</v>
      </c>
      <c r="D17" s="4"/>
      <c r="E17" s="6">
        <v>29800000</v>
      </c>
      <c r="F17" s="4"/>
      <c r="G17" s="6">
        <v>40</v>
      </c>
      <c r="H17" s="4"/>
      <c r="I17" s="6">
        <v>0</v>
      </c>
      <c r="J17" s="4"/>
      <c r="K17" s="6">
        <v>0</v>
      </c>
      <c r="L17" s="4"/>
      <c r="M17" s="6">
        <f t="shared" si="0"/>
        <v>0</v>
      </c>
      <c r="N17" s="4"/>
      <c r="O17" s="6">
        <v>1192000000</v>
      </c>
      <c r="P17" s="4"/>
      <c r="Q17" s="6">
        <v>16108108</v>
      </c>
      <c r="R17" s="4"/>
      <c r="S17" s="6">
        <f t="shared" si="1"/>
        <v>1175891892</v>
      </c>
    </row>
    <row r="18" spans="1:19">
      <c r="A18" s="1" t="s">
        <v>27</v>
      </c>
      <c r="C18" s="4" t="s">
        <v>168</v>
      </c>
      <c r="D18" s="4"/>
      <c r="E18" s="6">
        <v>63178463</v>
      </c>
      <c r="F18" s="4"/>
      <c r="G18" s="6">
        <v>400</v>
      </c>
      <c r="H18" s="4"/>
      <c r="I18" s="6">
        <v>0</v>
      </c>
      <c r="J18" s="4"/>
      <c r="K18" s="6">
        <v>0</v>
      </c>
      <c r="L18" s="4"/>
      <c r="M18" s="6">
        <f t="shared" si="0"/>
        <v>0</v>
      </c>
      <c r="N18" s="4"/>
      <c r="O18" s="6">
        <v>25271385200</v>
      </c>
      <c r="P18" s="4"/>
      <c r="Q18" s="6">
        <v>1013513805</v>
      </c>
      <c r="R18" s="4"/>
      <c r="S18" s="6">
        <f t="shared" si="1"/>
        <v>24257871395</v>
      </c>
    </row>
    <row r="19" spans="1:19">
      <c r="A19" s="1" t="s">
        <v>58</v>
      </c>
      <c r="C19" s="4" t="s">
        <v>169</v>
      </c>
      <c r="D19" s="4"/>
      <c r="E19" s="6">
        <v>28325252</v>
      </c>
      <c r="F19" s="4"/>
      <c r="G19" s="6">
        <v>600</v>
      </c>
      <c r="H19" s="4"/>
      <c r="I19" s="6">
        <v>0</v>
      </c>
      <c r="J19" s="4"/>
      <c r="K19" s="6">
        <v>0</v>
      </c>
      <c r="L19" s="4"/>
      <c r="M19" s="6">
        <f t="shared" si="0"/>
        <v>0</v>
      </c>
      <c r="N19" s="4"/>
      <c r="O19" s="6">
        <v>16995151200</v>
      </c>
      <c r="P19" s="4"/>
      <c r="Q19" s="6">
        <v>935008318</v>
      </c>
      <c r="R19" s="4"/>
      <c r="S19" s="6">
        <f t="shared" si="1"/>
        <v>16060142882</v>
      </c>
    </row>
    <row r="20" spans="1:19">
      <c r="A20" s="1" t="s">
        <v>24</v>
      </c>
      <c r="C20" s="4" t="s">
        <v>168</v>
      </c>
      <c r="D20" s="4"/>
      <c r="E20" s="6">
        <v>9437123</v>
      </c>
      <c r="F20" s="4"/>
      <c r="G20" s="6">
        <v>4500</v>
      </c>
      <c r="H20" s="4"/>
      <c r="I20" s="6">
        <v>0</v>
      </c>
      <c r="J20" s="4"/>
      <c r="K20" s="6">
        <v>0</v>
      </c>
      <c r="L20" s="4"/>
      <c r="M20" s="6">
        <f t="shared" si="0"/>
        <v>0</v>
      </c>
      <c r="N20" s="4"/>
      <c r="O20" s="6">
        <v>42467053500</v>
      </c>
      <c r="P20" s="4"/>
      <c r="Q20" s="6">
        <v>5071457535</v>
      </c>
      <c r="R20" s="4"/>
      <c r="S20" s="6">
        <f t="shared" si="1"/>
        <v>37395595965</v>
      </c>
    </row>
    <row r="21" spans="1:19">
      <c r="A21" s="1" t="s">
        <v>19</v>
      </c>
      <c r="C21" s="4" t="s">
        <v>170</v>
      </c>
      <c r="D21" s="4"/>
      <c r="E21" s="6">
        <v>17225390</v>
      </c>
      <c r="F21" s="4"/>
      <c r="G21" s="6">
        <v>7569</v>
      </c>
      <c r="H21" s="4"/>
      <c r="I21" s="6">
        <v>0</v>
      </c>
      <c r="J21" s="4"/>
      <c r="K21" s="6">
        <v>0</v>
      </c>
      <c r="L21" s="4"/>
      <c r="M21" s="6">
        <f t="shared" si="0"/>
        <v>0</v>
      </c>
      <c r="N21" s="4"/>
      <c r="O21" s="6">
        <v>130378976910</v>
      </c>
      <c r="P21" s="4"/>
      <c r="Q21" s="6">
        <v>14380618416</v>
      </c>
      <c r="R21" s="4"/>
      <c r="S21" s="6">
        <f t="shared" si="1"/>
        <v>115998358494</v>
      </c>
    </row>
    <row r="22" spans="1:19">
      <c r="A22" s="1" t="s">
        <v>29</v>
      </c>
      <c r="C22" s="4" t="s">
        <v>171</v>
      </c>
      <c r="D22" s="4"/>
      <c r="E22" s="6">
        <v>22780170</v>
      </c>
      <c r="F22" s="4"/>
      <c r="G22" s="6">
        <v>6452</v>
      </c>
      <c r="H22" s="4"/>
      <c r="I22" s="6">
        <v>146977656840</v>
      </c>
      <c r="J22" s="4"/>
      <c r="K22" s="6">
        <v>13776304272</v>
      </c>
      <c r="L22" s="4"/>
      <c r="M22" s="6">
        <f t="shared" si="0"/>
        <v>133201352568</v>
      </c>
      <c r="N22" s="4"/>
      <c r="O22" s="6">
        <v>146977656840</v>
      </c>
      <c r="P22" s="4"/>
      <c r="Q22" s="6">
        <v>13776304272</v>
      </c>
      <c r="R22" s="4"/>
      <c r="S22" s="6">
        <f t="shared" si="1"/>
        <v>133201352568</v>
      </c>
    </row>
    <row r="23" spans="1:19">
      <c r="A23" s="1" t="s">
        <v>45</v>
      </c>
      <c r="C23" s="4" t="s">
        <v>172</v>
      </c>
      <c r="D23" s="4"/>
      <c r="E23" s="6">
        <v>31547503</v>
      </c>
      <c r="F23" s="4"/>
      <c r="G23" s="6">
        <v>1590</v>
      </c>
      <c r="H23" s="4"/>
      <c r="I23" s="6">
        <v>0</v>
      </c>
      <c r="J23" s="4"/>
      <c r="K23" s="6">
        <v>0</v>
      </c>
      <c r="L23" s="4"/>
      <c r="M23" s="6">
        <f t="shared" si="0"/>
        <v>0</v>
      </c>
      <c r="N23" s="4"/>
      <c r="O23" s="6">
        <v>50160529770</v>
      </c>
      <c r="P23" s="4"/>
      <c r="Q23" s="6">
        <v>0</v>
      </c>
      <c r="R23" s="4"/>
      <c r="S23" s="6">
        <f t="shared" si="1"/>
        <v>50160529770</v>
      </c>
    </row>
    <row r="24" spans="1:19">
      <c r="A24" s="1" t="s">
        <v>173</v>
      </c>
      <c r="C24" s="4" t="s">
        <v>174</v>
      </c>
      <c r="D24" s="4"/>
      <c r="E24" s="6">
        <v>3709796</v>
      </c>
      <c r="F24" s="4"/>
      <c r="G24" s="6">
        <v>1800</v>
      </c>
      <c r="H24" s="4"/>
      <c r="I24" s="6">
        <v>0</v>
      </c>
      <c r="J24" s="4"/>
      <c r="K24" s="6">
        <v>0</v>
      </c>
      <c r="L24" s="4"/>
      <c r="M24" s="6">
        <f t="shared" si="0"/>
        <v>0</v>
      </c>
      <c r="N24" s="4"/>
      <c r="O24" s="6">
        <v>6677632800</v>
      </c>
      <c r="P24" s="4"/>
      <c r="Q24" s="6">
        <v>81324351</v>
      </c>
      <c r="R24" s="4"/>
      <c r="S24" s="6">
        <f t="shared" si="1"/>
        <v>6596308449</v>
      </c>
    </row>
    <row r="25" spans="1:19">
      <c r="A25" s="1" t="s">
        <v>46</v>
      </c>
      <c r="C25" s="4" t="s">
        <v>175</v>
      </c>
      <c r="D25" s="4"/>
      <c r="E25" s="6">
        <v>3927689</v>
      </c>
      <c r="F25" s="4"/>
      <c r="G25" s="6">
        <v>2000</v>
      </c>
      <c r="H25" s="4"/>
      <c r="I25" s="6">
        <v>0</v>
      </c>
      <c r="J25" s="4"/>
      <c r="K25" s="6">
        <v>0</v>
      </c>
      <c r="L25" s="4"/>
      <c r="M25" s="6">
        <f t="shared" si="0"/>
        <v>0</v>
      </c>
      <c r="N25" s="4"/>
      <c r="O25" s="6">
        <v>7855378000</v>
      </c>
      <c r="P25" s="4"/>
      <c r="Q25" s="6">
        <v>0</v>
      </c>
      <c r="R25" s="4"/>
      <c r="S25" s="6">
        <f t="shared" si="1"/>
        <v>7855378000</v>
      </c>
    </row>
    <row r="26" spans="1:19">
      <c r="A26" s="1" t="s">
        <v>65</v>
      </c>
      <c r="C26" s="4" t="s">
        <v>176</v>
      </c>
      <c r="D26" s="4"/>
      <c r="E26" s="6">
        <v>5523585</v>
      </c>
      <c r="F26" s="4"/>
      <c r="G26" s="6">
        <v>78</v>
      </c>
      <c r="H26" s="4"/>
      <c r="I26" s="6">
        <v>0</v>
      </c>
      <c r="J26" s="4"/>
      <c r="K26" s="6">
        <v>0</v>
      </c>
      <c r="L26" s="4"/>
      <c r="M26" s="6">
        <f t="shared" si="0"/>
        <v>0</v>
      </c>
      <c r="N26" s="4"/>
      <c r="O26" s="6">
        <v>430839630</v>
      </c>
      <c r="P26" s="4"/>
      <c r="Q26" s="6">
        <v>25278147</v>
      </c>
      <c r="R26" s="4"/>
      <c r="S26" s="6">
        <f t="shared" si="1"/>
        <v>405561483</v>
      </c>
    </row>
    <row r="27" spans="1:19">
      <c r="A27" s="1" t="s">
        <v>43</v>
      </c>
      <c r="C27" s="4" t="s">
        <v>177</v>
      </c>
      <c r="D27" s="4"/>
      <c r="E27" s="6">
        <v>2845381</v>
      </c>
      <c r="F27" s="4"/>
      <c r="G27" s="6">
        <v>4200</v>
      </c>
      <c r="H27" s="4"/>
      <c r="I27" s="6">
        <v>0</v>
      </c>
      <c r="J27" s="4"/>
      <c r="K27" s="6">
        <v>0</v>
      </c>
      <c r="L27" s="4"/>
      <c r="M27" s="6">
        <f t="shared" si="0"/>
        <v>0</v>
      </c>
      <c r="N27" s="4"/>
      <c r="O27" s="6">
        <v>11950600200</v>
      </c>
      <c r="P27" s="4"/>
      <c r="Q27" s="6">
        <v>441446973</v>
      </c>
      <c r="R27" s="4"/>
      <c r="S27" s="6">
        <f t="shared" si="1"/>
        <v>11509153227</v>
      </c>
    </row>
    <row r="28" spans="1:19">
      <c r="A28" s="1" t="s">
        <v>21</v>
      </c>
      <c r="C28" s="4" t="s">
        <v>167</v>
      </c>
      <c r="D28" s="4"/>
      <c r="E28" s="6">
        <v>44026257</v>
      </c>
      <c r="F28" s="4"/>
      <c r="G28" s="6">
        <v>2270</v>
      </c>
      <c r="H28" s="4"/>
      <c r="I28" s="6">
        <v>0</v>
      </c>
      <c r="J28" s="4"/>
      <c r="K28" s="6">
        <v>0</v>
      </c>
      <c r="L28" s="4"/>
      <c r="M28" s="6">
        <f t="shared" si="0"/>
        <v>0</v>
      </c>
      <c r="N28" s="4"/>
      <c r="O28" s="6">
        <v>99939603390</v>
      </c>
      <c r="P28" s="4"/>
      <c r="Q28" s="6">
        <v>12304876093</v>
      </c>
      <c r="R28" s="4"/>
      <c r="S28" s="6">
        <f t="shared" si="1"/>
        <v>87634727297</v>
      </c>
    </row>
    <row r="29" spans="1:19">
      <c r="A29" s="1" t="s">
        <v>55</v>
      </c>
      <c r="C29" s="4" t="s">
        <v>161</v>
      </c>
      <c r="D29" s="4"/>
      <c r="E29" s="6">
        <v>289888025</v>
      </c>
      <c r="F29" s="4"/>
      <c r="G29" s="6">
        <v>500</v>
      </c>
      <c r="H29" s="4"/>
      <c r="I29" s="6">
        <v>0</v>
      </c>
      <c r="J29" s="4"/>
      <c r="K29" s="6">
        <v>0</v>
      </c>
      <c r="L29" s="4"/>
      <c r="M29" s="6">
        <f t="shared" si="0"/>
        <v>0</v>
      </c>
      <c r="N29" s="4"/>
      <c r="O29" s="6">
        <v>144944012500</v>
      </c>
      <c r="P29" s="4"/>
      <c r="Q29" s="6">
        <v>1958702872</v>
      </c>
      <c r="R29" s="4"/>
      <c r="S29" s="6">
        <f t="shared" si="1"/>
        <v>142985309628</v>
      </c>
    </row>
    <row r="30" spans="1:19">
      <c r="A30" s="1" t="s">
        <v>52</v>
      </c>
      <c r="C30" s="4" t="s">
        <v>178</v>
      </c>
      <c r="D30" s="4"/>
      <c r="E30" s="6">
        <v>3074557</v>
      </c>
      <c r="F30" s="4"/>
      <c r="G30" s="6">
        <v>6200</v>
      </c>
      <c r="H30" s="4"/>
      <c r="I30" s="6">
        <v>0</v>
      </c>
      <c r="J30" s="4"/>
      <c r="K30" s="6">
        <v>0</v>
      </c>
      <c r="L30" s="4"/>
      <c r="M30" s="6">
        <f t="shared" si="0"/>
        <v>0</v>
      </c>
      <c r="N30" s="4"/>
      <c r="O30" s="6">
        <v>19062253400</v>
      </c>
      <c r="P30" s="4"/>
      <c r="Q30" s="6">
        <v>2133488215</v>
      </c>
      <c r="R30" s="4"/>
      <c r="S30" s="6">
        <f t="shared" si="1"/>
        <v>16928765185</v>
      </c>
    </row>
    <row r="31" spans="1:19">
      <c r="A31" s="1" t="s">
        <v>17</v>
      </c>
      <c r="C31" s="4" t="s">
        <v>179</v>
      </c>
      <c r="D31" s="4"/>
      <c r="E31" s="6">
        <v>213866985</v>
      </c>
      <c r="F31" s="4"/>
      <c r="G31" s="6">
        <v>130</v>
      </c>
      <c r="H31" s="4"/>
      <c r="I31" s="6">
        <v>0</v>
      </c>
      <c r="J31" s="4"/>
      <c r="K31" s="6">
        <v>0</v>
      </c>
      <c r="L31" s="4"/>
      <c r="M31" s="6">
        <f t="shared" si="0"/>
        <v>0</v>
      </c>
      <c r="N31" s="4"/>
      <c r="O31" s="6">
        <v>27802708050</v>
      </c>
      <c r="P31" s="4"/>
      <c r="Q31" s="6">
        <v>0</v>
      </c>
      <c r="R31" s="4"/>
      <c r="S31" s="6">
        <f t="shared" si="1"/>
        <v>27802708050</v>
      </c>
    </row>
    <row r="32" spans="1:19">
      <c r="A32" s="1" t="s">
        <v>16</v>
      </c>
      <c r="C32" s="4" t="s">
        <v>179</v>
      </c>
      <c r="D32" s="4"/>
      <c r="E32" s="6">
        <v>82705941</v>
      </c>
      <c r="F32" s="4"/>
      <c r="G32" s="6">
        <v>58</v>
      </c>
      <c r="H32" s="4"/>
      <c r="I32" s="6">
        <v>0</v>
      </c>
      <c r="J32" s="4"/>
      <c r="K32" s="6">
        <v>0</v>
      </c>
      <c r="L32" s="4"/>
      <c r="M32" s="6">
        <f t="shared" si="0"/>
        <v>0</v>
      </c>
      <c r="N32" s="4"/>
      <c r="O32" s="6">
        <v>4796944578</v>
      </c>
      <c r="P32" s="4"/>
      <c r="Q32" s="6">
        <v>0</v>
      </c>
      <c r="R32" s="4"/>
      <c r="S32" s="6">
        <f t="shared" si="1"/>
        <v>4796944578</v>
      </c>
    </row>
    <row r="33" spans="1:19">
      <c r="A33" s="1" t="s">
        <v>42</v>
      </c>
      <c r="C33" s="4" t="s">
        <v>180</v>
      </c>
      <c r="D33" s="4"/>
      <c r="E33" s="6">
        <v>4785428</v>
      </c>
      <c r="F33" s="4"/>
      <c r="G33" s="6">
        <v>11070</v>
      </c>
      <c r="H33" s="4"/>
      <c r="I33" s="6">
        <v>0</v>
      </c>
      <c r="J33" s="4"/>
      <c r="K33" s="6">
        <v>0</v>
      </c>
      <c r="L33" s="4"/>
      <c r="M33" s="6">
        <f t="shared" si="0"/>
        <v>0</v>
      </c>
      <c r="N33" s="4"/>
      <c r="O33" s="6">
        <v>52974687960</v>
      </c>
      <c r="P33" s="4"/>
      <c r="Q33" s="6">
        <v>0</v>
      </c>
      <c r="R33" s="4"/>
      <c r="S33" s="6">
        <f t="shared" si="1"/>
        <v>52974687960</v>
      </c>
    </row>
    <row r="34" spans="1:19">
      <c r="A34" s="1" t="s">
        <v>54</v>
      </c>
      <c r="C34" s="4" t="s">
        <v>181</v>
      </c>
      <c r="D34" s="4"/>
      <c r="E34" s="6">
        <v>29660529</v>
      </c>
      <c r="F34" s="4"/>
      <c r="G34" s="6">
        <v>1800</v>
      </c>
      <c r="H34" s="4"/>
      <c r="I34" s="6">
        <v>0</v>
      </c>
      <c r="J34" s="4"/>
      <c r="K34" s="6">
        <v>0</v>
      </c>
      <c r="L34" s="4"/>
      <c r="M34" s="6">
        <f t="shared" si="0"/>
        <v>0</v>
      </c>
      <c r="N34" s="4"/>
      <c r="O34" s="6">
        <v>53388952200</v>
      </c>
      <c r="P34" s="4"/>
      <c r="Q34" s="6">
        <v>6657615142</v>
      </c>
      <c r="R34" s="4"/>
      <c r="S34" s="6">
        <f t="shared" si="1"/>
        <v>46731337058</v>
      </c>
    </row>
    <row r="35" spans="1:19">
      <c r="A35" s="1" t="s">
        <v>20</v>
      </c>
      <c r="C35" s="4" t="s">
        <v>176</v>
      </c>
      <c r="D35" s="4"/>
      <c r="E35" s="6">
        <v>36645427</v>
      </c>
      <c r="F35" s="4"/>
      <c r="G35" s="6">
        <v>2000</v>
      </c>
      <c r="H35" s="4"/>
      <c r="I35" s="6">
        <v>0</v>
      </c>
      <c r="J35" s="4"/>
      <c r="K35" s="6">
        <v>0</v>
      </c>
      <c r="L35" s="4"/>
      <c r="M35" s="6">
        <f t="shared" si="0"/>
        <v>0</v>
      </c>
      <c r="N35" s="4"/>
      <c r="O35" s="6">
        <v>73290854000</v>
      </c>
      <c r="P35" s="4"/>
      <c r="Q35" s="6">
        <v>0</v>
      </c>
      <c r="R35" s="4"/>
      <c r="S35" s="6">
        <f t="shared" si="1"/>
        <v>73290854000</v>
      </c>
    </row>
    <row r="36" spans="1:19">
      <c r="A36" s="1" t="s">
        <v>57</v>
      </c>
      <c r="C36" s="4" t="s">
        <v>182</v>
      </c>
      <c r="D36" s="4"/>
      <c r="E36" s="6">
        <v>47100791</v>
      </c>
      <c r="F36" s="4"/>
      <c r="G36" s="6">
        <v>5100</v>
      </c>
      <c r="H36" s="4"/>
      <c r="I36" s="6">
        <v>0</v>
      </c>
      <c r="J36" s="4"/>
      <c r="K36" s="6">
        <v>0</v>
      </c>
      <c r="L36" s="4"/>
      <c r="M36" s="6">
        <f t="shared" si="0"/>
        <v>0</v>
      </c>
      <c r="N36" s="4"/>
      <c r="O36" s="6">
        <v>240214034100</v>
      </c>
      <c r="P36" s="4"/>
      <c r="Q36" s="6">
        <v>0</v>
      </c>
      <c r="R36" s="4"/>
      <c r="S36" s="6">
        <f t="shared" si="1"/>
        <v>240214034100</v>
      </c>
    </row>
    <row r="37" spans="1:19">
      <c r="A37" s="1" t="s">
        <v>22</v>
      </c>
      <c r="C37" s="4" t="s">
        <v>183</v>
      </c>
      <c r="D37" s="4"/>
      <c r="E37" s="6">
        <v>3621979</v>
      </c>
      <c r="F37" s="4"/>
      <c r="G37" s="6">
        <v>23500</v>
      </c>
      <c r="H37" s="4"/>
      <c r="I37" s="6">
        <v>0</v>
      </c>
      <c r="J37" s="4"/>
      <c r="K37" s="6">
        <v>0</v>
      </c>
      <c r="L37" s="4"/>
      <c r="M37" s="6">
        <f t="shared" si="0"/>
        <v>0</v>
      </c>
      <c r="N37" s="4"/>
      <c r="O37" s="6">
        <v>85116506500</v>
      </c>
      <c r="P37" s="4"/>
      <c r="Q37" s="6">
        <v>0</v>
      </c>
      <c r="R37" s="4"/>
      <c r="S37" s="6">
        <f t="shared" si="1"/>
        <v>85116506500</v>
      </c>
    </row>
    <row r="38" spans="1:19">
      <c r="A38" s="1" t="s">
        <v>49</v>
      </c>
      <c r="C38" s="4" t="s">
        <v>170</v>
      </c>
      <c r="D38" s="4"/>
      <c r="E38" s="6">
        <v>7691309</v>
      </c>
      <c r="F38" s="4"/>
      <c r="G38" s="6">
        <v>8300</v>
      </c>
      <c r="H38" s="4"/>
      <c r="I38" s="6">
        <v>0</v>
      </c>
      <c r="J38" s="4"/>
      <c r="K38" s="6">
        <v>0</v>
      </c>
      <c r="L38" s="4"/>
      <c r="M38" s="6">
        <f t="shared" si="0"/>
        <v>0</v>
      </c>
      <c r="N38" s="4"/>
      <c r="O38" s="6">
        <v>63837864700</v>
      </c>
      <c r="P38" s="4"/>
      <c r="Q38" s="6">
        <v>0</v>
      </c>
      <c r="R38" s="4"/>
      <c r="S38" s="6">
        <f t="shared" si="1"/>
        <v>63837864700</v>
      </c>
    </row>
    <row r="39" spans="1:19">
      <c r="A39" s="1" t="s">
        <v>184</v>
      </c>
      <c r="C39" s="4" t="s">
        <v>185</v>
      </c>
      <c r="D39" s="4"/>
      <c r="E39" s="6">
        <v>31701011</v>
      </c>
      <c r="F39" s="4"/>
      <c r="G39" s="6">
        <v>500</v>
      </c>
      <c r="H39" s="4"/>
      <c r="I39" s="6">
        <v>0</v>
      </c>
      <c r="J39" s="4"/>
      <c r="K39" s="6">
        <v>0</v>
      </c>
      <c r="L39" s="4"/>
      <c r="M39" s="6">
        <f t="shared" si="0"/>
        <v>0</v>
      </c>
      <c r="N39" s="4"/>
      <c r="O39" s="6">
        <v>15850505500</v>
      </c>
      <c r="P39" s="4"/>
      <c r="Q39" s="6">
        <v>0</v>
      </c>
      <c r="R39" s="4"/>
      <c r="S39" s="6">
        <f t="shared" si="1"/>
        <v>15850505500</v>
      </c>
    </row>
    <row r="40" spans="1:19">
      <c r="A40" s="1" t="s">
        <v>62</v>
      </c>
      <c r="C40" s="4" t="s">
        <v>186</v>
      </c>
      <c r="D40" s="4"/>
      <c r="E40" s="6">
        <v>1476919</v>
      </c>
      <c r="F40" s="4"/>
      <c r="G40" s="6">
        <v>11120</v>
      </c>
      <c r="H40" s="4"/>
      <c r="I40" s="6">
        <v>0</v>
      </c>
      <c r="J40" s="4"/>
      <c r="K40" s="6">
        <v>0</v>
      </c>
      <c r="L40" s="4"/>
      <c r="M40" s="6">
        <f t="shared" si="0"/>
        <v>0</v>
      </c>
      <c r="N40" s="4"/>
      <c r="O40" s="6">
        <v>16423339280</v>
      </c>
      <c r="P40" s="4"/>
      <c r="Q40" s="6">
        <v>0</v>
      </c>
      <c r="R40" s="4"/>
      <c r="S40" s="6">
        <f t="shared" si="1"/>
        <v>16423339280</v>
      </c>
    </row>
    <row r="41" spans="1:19">
      <c r="A41" s="1" t="s">
        <v>44</v>
      </c>
      <c r="C41" s="4" t="s">
        <v>170</v>
      </c>
      <c r="D41" s="4"/>
      <c r="E41" s="6">
        <v>1185372</v>
      </c>
      <c r="F41" s="4"/>
      <c r="G41" s="6">
        <v>4800</v>
      </c>
      <c r="H41" s="4"/>
      <c r="I41" s="6">
        <v>0</v>
      </c>
      <c r="J41" s="4"/>
      <c r="K41" s="6">
        <v>0</v>
      </c>
      <c r="L41" s="4"/>
      <c r="M41" s="6">
        <f t="shared" si="0"/>
        <v>0</v>
      </c>
      <c r="N41" s="4"/>
      <c r="O41" s="6">
        <v>5689785600</v>
      </c>
      <c r="P41" s="4"/>
      <c r="Q41" s="6">
        <v>0</v>
      </c>
      <c r="R41" s="4"/>
      <c r="S41" s="6">
        <f t="shared" si="1"/>
        <v>5689785600</v>
      </c>
    </row>
    <row r="42" spans="1:19">
      <c r="A42" s="1" t="s">
        <v>47</v>
      </c>
      <c r="C42" s="4" t="s">
        <v>187</v>
      </c>
      <c r="D42" s="4"/>
      <c r="E42" s="6">
        <v>15205383</v>
      </c>
      <c r="F42" s="4"/>
      <c r="G42" s="6">
        <v>747</v>
      </c>
      <c r="H42" s="4"/>
      <c r="I42" s="6">
        <v>0</v>
      </c>
      <c r="J42" s="4"/>
      <c r="K42" s="6">
        <v>0</v>
      </c>
      <c r="L42" s="4"/>
      <c r="M42" s="6">
        <f t="shared" si="0"/>
        <v>0</v>
      </c>
      <c r="N42" s="4"/>
      <c r="O42" s="6">
        <v>11358421101</v>
      </c>
      <c r="P42" s="4"/>
      <c r="Q42" s="6">
        <v>77268171</v>
      </c>
      <c r="R42" s="4"/>
      <c r="S42" s="6">
        <f t="shared" si="1"/>
        <v>11281152930</v>
      </c>
    </row>
    <row r="43" spans="1:19">
      <c r="A43" s="1" t="s">
        <v>63</v>
      </c>
      <c r="C43" s="4" t="s">
        <v>168</v>
      </c>
      <c r="D43" s="4"/>
      <c r="E43" s="6">
        <v>34081190</v>
      </c>
      <c r="F43" s="4"/>
      <c r="G43" s="6">
        <v>600</v>
      </c>
      <c r="H43" s="4"/>
      <c r="I43" s="6">
        <v>0</v>
      </c>
      <c r="J43" s="4"/>
      <c r="K43" s="6">
        <v>0</v>
      </c>
      <c r="L43" s="4"/>
      <c r="M43" s="6">
        <f t="shared" si="0"/>
        <v>0</v>
      </c>
      <c r="N43" s="4"/>
      <c r="O43" s="6">
        <v>20448714000</v>
      </c>
      <c r="P43" s="4"/>
      <c r="Q43" s="6">
        <v>2442005653</v>
      </c>
      <c r="R43" s="4"/>
      <c r="S43" s="6">
        <f t="shared" si="1"/>
        <v>18006708347</v>
      </c>
    </row>
    <row r="44" spans="1:19">
      <c r="A44" s="1" t="s">
        <v>40</v>
      </c>
      <c r="C44" s="4" t="s">
        <v>165</v>
      </c>
      <c r="D44" s="4"/>
      <c r="E44" s="6">
        <v>10156472</v>
      </c>
      <c r="F44" s="4"/>
      <c r="G44" s="6">
        <v>6830</v>
      </c>
      <c r="H44" s="4"/>
      <c r="I44" s="6">
        <v>0</v>
      </c>
      <c r="J44" s="4"/>
      <c r="K44" s="6">
        <v>0</v>
      </c>
      <c r="L44" s="4"/>
      <c r="M44" s="6">
        <f t="shared" si="0"/>
        <v>0</v>
      </c>
      <c r="N44" s="4"/>
      <c r="O44" s="6">
        <v>69368703760</v>
      </c>
      <c r="P44" s="4"/>
      <c r="Q44" s="6">
        <v>0</v>
      </c>
      <c r="R44" s="4"/>
      <c r="S44" s="6">
        <f t="shared" si="1"/>
        <v>69368703760</v>
      </c>
    </row>
    <row r="45" spans="1:19">
      <c r="A45" s="1" t="s">
        <v>188</v>
      </c>
      <c r="C45" s="4" t="s">
        <v>163</v>
      </c>
      <c r="D45" s="4"/>
      <c r="E45" s="6">
        <v>4179296</v>
      </c>
      <c r="F45" s="4"/>
      <c r="G45" s="6">
        <v>1100</v>
      </c>
      <c r="H45" s="4"/>
      <c r="I45" s="6">
        <v>0</v>
      </c>
      <c r="J45" s="4"/>
      <c r="K45" s="6">
        <v>0</v>
      </c>
      <c r="L45" s="4"/>
      <c r="M45" s="6">
        <f t="shared" si="0"/>
        <v>0</v>
      </c>
      <c r="N45" s="4"/>
      <c r="O45" s="6">
        <v>4597225600</v>
      </c>
      <c r="P45" s="4"/>
      <c r="Q45" s="6">
        <v>0</v>
      </c>
      <c r="R45" s="4"/>
      <c r="S45" s="6">
        <f t="shared" si="1"/>
        <v>4597225600</v>
      </c>
    </row>
    <row r="46" spans="1:19">
      <c r="A46" s="1" t="s">
        <v>30</v>
      </c>
      <c r="C46" s="4" t="s">
        <v>176</v>
      </c>
      <c r="D46" s="4"/>
      <c r="E46" s="6">
        <v>3267240</v>
      </c>
      <c r="F46" s="4"/>
      <c r="G46" s="6">
        <v>400</v>
      </c>
      <c r="H46" s="4"/>
      <c r="I46" s="6">
        <v>0</v>
      </c>
      <c r="J46" s="4"/>
      <c r="K46" s="6">
        <v>0</v>
      </c>
      <c r="L46" s="4"/>
      <c r="M46" s="6">
        <f t="shared" si="0"/>
        <v>0</v>
      </c>
      <c r="N46" s="4"/>
      <c r="O46" s="6">
        <v>1306896000</v>
      </c>
      <c r="P46" s="4"/>
      <c r="Q46" s="6">
        <v>68694728</v>
      </c>
      <c r="R46" s="4"/>
      <c r="S46" s="6">
        <f t="shared" si="1"/>
        <v>1238201272</v>
      </c>
    </row>
    <row r="47" spans="1:19">
      <c r="A47" s="1" t="s">
        <v>15</v>
      </c>
      <c r="C47" s="4" t="s">
        <v>170</v>
      </c>
      <c r="D47" s="4"/>
      <c r="E47" s="6">
        <v>12000000</v>
      </c>
      <c r="F47" s="4"/>
      <c r="G47" s="6">
        <v>500</v>
      </c>
      <c r="H47" s="4"/>
      <c r="I47" s="6">
        <v>0</v>
      </c>
      <c r="J47" s="4"/>
      <c r="K47" s="6">
        <v>0</v>
      </c>
      <c r="L47" s="4"/>
      <c r="M47" s="6">
        <f t="shared" si="0"/>
        <v>0</v>
      </c>
      <c r="N47" s="4"/>
      <c r="O47" s="6">
        <v>6000000000</v>
      </c>
      <c r="P47" s="4"/>
      <c r="Q47" s="6">
        <v>259501966</v>
      </c>
      <c r="R47" s="4"/>
      <c r="S47" s="6">
        <f t="shared" si="1"/>
        <v>5740498034</v>
      </c>
    </row>
    <row r="48" spans="1:19">
      <c r="A48" s="1" t="s">
        <v>59</v>
      </c>
      <c r="C48" s="4" t="s">
        <v>158</v>
      </c>
      <c r="D48" s="4"/>
      <c r="E48" s="6">
        <v>11589687</v>
      </c>
      <c r="F48" s="4"/>
      <c r="G48" s="6">
        <v>4290</v>
      </c>
      <c r="H48" s="4"/>
      <c r="I48" s="6">
        <v>0</v>
      </c>
      <c r="J48" s="4"/>
      <c r="K48" s="6">
        <v>0</v>
      </c>
      <c r="L48" s="4"/>
      <c r="M48" s="6">
        <f t="shared" si="0"/>
        <v>0</v>
      </c>
      <c r="N48" s="4"/>
      <c r="O48" s="6">
        <v>49719757230</v>
      </c>
      <c r="P48" s="4"/>
      <c r="Q48" s="6">
        <v>2643981902</v>
      </c>
      <c r="R48" s="4"/>
      <c r="S48" s="6">
        <f t="shared" si="1"/>
        <v>47075775328</v>
      </c>
    </row>
    <row r="49" spans="1:19">
      <c r="A49" s="1" t="s">
        <v>66</v>
      </c>
      <c r="C49" s="4" t="s">
        <v>189</v>
      </c>
      <c r="D49" s="4"/>
      <c r="E49" s="6">
        <v>46891602</v>
      </c>
      <c r="F49" s="4"/>
      <c r="G49" s="6">
        <v>540</v>
      </c>
      <c r="H49" s="4"/>
      <c r="I49" s="6">
        <v>0</v>
      </c>
      <c r="J49" s="4"/>
      <c r="K49" s="6">
        <v>0</v>
      </c>
      <c r="L49" s="4"/>
      <c r="M49" s="6">
        <f t="shared" si="0"/>
        <v>0</v>
      </c>
      <c r="N49" s="4"/>
      <c r="O49" s="6">
        <v>25321465080</v>
      </c>
      <c r="P49" s="4"/>
      <c r="Q49" s="6">
        <v>100894439</v>
      </c>
      <c r="R49" s="4"/>
      <c r="S49" s="6">
        <f t="shared" si="1"/>
        <v>25220570641</v>
      </c>
    </row>
    <row r="50" spans="1:19">
      <c r="A50" s="1" t="s">
        <v>190</v>
      </c>
      <c r="C50" s="4" t="s">
        <v>191</v>
      </c>
      <c r="D50" s="4"/>
      <c r="E50" s="6">
        <v>2741383</v>
      </c>
      <c r="F50" s="4"/>
      <c r="G50" s="6">
        <v>6000</v>
      </c>
      <c r="H50" s="4"/>
      <c r="I50" s="6">
        <v>0</v>
      </c>
      <c r="J50" s="4"/>
      <c r="K50" s="6">
        <v>0</v>
      </c>
      <c r="L50" s="4"/>
      <c r="M50" s="6">
        <f t="shared" si="0"/>
        <v>0</v>
      </c>
      <c r="N50" s="4"/>
      <c r="O50" s="6">
        <v>16448298000</v>
      </c>
      <c r="P50" s="4"/>
      <c r="Q50" s="6">
        <v>0</v>
      </c>
      <c r="R50" s="4"/>
      <c r="S50" s="6">
        <f t="shared" si="1"/>
        <v>16448298000</v>
      </c>
    </row>
    <row r="51" spans="1:19">
      <c r="A51" s="1" t="s">
        <v>60</v>
      </c>
      <c r="C51" s="4" t="s">
        <v>164</v>
      </c>
      <c r="D51" s="4"/>
      <c r="E51" s="6">
        <v>18769593</v>
      </c>
      <c r="F51" s="4"/>
      <c r="G51" s="6">
        <v>750</v>
      </c>
      <c r="H51" s="4"/>
      <c r="I51" s="6">
        <v>0</v>
      </c>
      <c r="J51" s="4"/>
      <c r="K51" s="6">
        <v>0</v>
      </c>
      <c r="L51" s="4"/>
      <c r="M51" s="6">
        <f t="shared" si="0"/>
        <v>0</v>
      </c>
      <c r="N51" s="4"/>
      <c r="O51" s="6">
        <v>14077194750</v>
      </c>
      <c r="P51" s="4"/>
      <c r="Q51" s="6">
        <v>1077381761</v>
      </c>
      <c r="R51" s="4"/>
      <c r="S51" s="6">
        <f t="shared" si="1"/>
        <v>12999812989</v>
      </c>
    </row>
    <row r="52" spans="1:19">
      <c r="A52" s="1" t="s">
        <v>26</v>
      </c>
      <c r="C52" s="4" t="s">
        <v>192</v>
      </c>
      <c r="D52" s="4"/>
      <c r="E52" s="6">
        <v>5493573</v>
      </c>
      <c r="F52" s="4"/>
      <c r="G52" s="6">
        <v>4290</v>
      </c>
      <c r="H52" s="4"/>
      <c r="I52" s="6">
        <v>0</v>
      </c>
      <c r="J52" s="4"/>
      <c r="K52" s="6">
        <v>0</v>
      </c>
      <c r="L52" s="4"/>
      <c r="M52" s="6">
        <f t="shared" si="0"/>
        <v>0</v>
      </c>
      <c r="N52" s="4"/>
      <c r="O52" s="6">
        <v>23567428170</v>
      </c>
      <c r="P52" s="4"/>
      <c r="Q52" s="6">
        <v>1803705761</v>
      </c>
      <c r="R52" s="4"/>
      <c r="S52" s="6">
        <f t="shared" si="1"/>
        <v>21763722409</v>
      </c>
    </row>
    <row r="53" spans="1:19">
      <c r="A53" s="1" t="s">
        <v>41</v>
      </c>
      <c r="C53" s="4" t="s">
        <v>187</v>
      </c>
      <c r="D53" s="4"/>
      <c r="E53" s="6">
        <v>1975806</v>
      </c>
      <c r="F53" s="4"/>
      <c r="G53" s="6">
        <v>15000</v>
      </c>
      <c r="H53" s="4"/>
      <c r="I53" s="6">
        <v>0</v>
      </c>
      <c r="J53" s="4"/>
      <c r="K53" s="6">
        <v>0</v>
      </c>
      <c r="L53" s="4"/>
      <c r="M53" s="6">
        <f t="shared" si="0"/>
        <v>0</v>
      </c>
      <c r="N53" s="4"/>
      <c r="O53" s="6">
        <v>29637090000</v>
      </c>
      <c r="P53" s="4"/>
      <c r="Q53" s="6">
        <v>0</v>
      </c>
      <c r="R53" s="4"/>
      <c r="S53" s="6">
        <f t="shared" si="1"/>
        <v>29637090000</v>
      </c>
    </row>
    <row r="54" spans="1:19">
      <c r="A54" s="1" t="s">
        <v>23</v>
      </c>
      <c r="C54" s="4" t="s">
        <v>193</v>
      </c>
      <c r="D54" s="4"/>
      <c r="E54" s="6">
        <v>18653968</v>
      </c>
      <c r="F54" s="4"/>
      <c r="G54" s="6">
        <v>1300</v>
      </c>
      <c r="H54" s="4"/>
      <c r="I54" s="6">
        <v>0</v>
      </c>
      <c r="J54" s="4"/>
      <c r="K54" s="6">
        <v>0</v>
      </c>
      <c r="L54" s="4"/>
      <c r="M54" s="6">
        <f t="shared" si="0"/>
        <v>0</v>
      </c>
      <c r="N54" s="4"/>
      <c r="O54" s="6">
        <v>24250158400</v>
      </c>
      <c r="P54" s="4"/>
      <c r="Q54" s="6">
        <v>0</v>
      </c>
      <c r="R54" s="4"/>
      <c r="S54" s="6">
        <f t="shared" si="1"/>
        <v>24250158400</v>
      </c>
    </row>
    <row r="55" spans="1:19">
      <c r="A55" s="1" t="s">
        <v>33</v>
      </c>
      <c r="C55" s="4" t="s">
        <v>185</v>
      </c>
      <c r="D55" s="4"/>
      <c r="E55" s="6">
        <v>200000000</v>
      </c>
      <c r="F55" s="4"/>
      <c r="G55" s="6">
        <v>135</v>
      </c>
      <c r="H55" s="4"/>
      <c r="I55" s="6">
        <v>0</v>
      </c>
      <c r="J55" s="4"/>
      <c r="K55" s="6">
        <v>0</v>
      </c>
      <c r="L55" s="4"/>
      <c r="M55" s="6">
        <f t="shared" si="0"/>
        <v>0</v>
      </c>
      <c r="N55" s="4"/>
      <c r="O55" s="6">
        <v>27000000000</v>
      </c>
      <c r="P55" s="4"/>
      <c r="Q55" s="6">
        <v>0</v>
      </c>
      <c r="R55" s="4"/>
      <c r="S55" s="6">
        <f t="shared" si="1"/>
        <v>27000000000</v>
      </c>
    </row>
    <row r="56" spans="1:19">
      <c r="A56" s="1" t="s">
        <v>31</v>
      </c>
      <c r="C56" s="4" t="s">
        <v>194</v>
      </c>
      <c r="D56" s="4"/>
      <c r="E56" s="6">
        <v>10428718</v>
      </c>
      <c r="F56" s="4"/>
      <c r="G56" s="6">
        <v>2550</v>
      </c>
      <c r="H56" s="4"/>
      <c r="I56" s="6">
        <v>0</v>
      </c>
      <c r="J56" s="4"/>
      <c r="K56" s="6">
        <v>0</v>
      </c>
      <c r="L56" s="4"/>
      <c r="M56" s="6">
        <f t="shared" si="0"/>
        <v>0</v>
      </c>
      <c r="N56" s="4"/>
      <c r="O56" s="6">
        <v>26593230900</v>
      </c>
      <c r="P56" s="4"/>
      <c r="Q56" s="6">
        <v>863531023</v>
      </c>
      <c r="R56" s="4"/>
      <c r="S56" s="6">
        <f t="shared" si="1"/>
        <v>25729699877</v>
      </c>
    </row>
    <row r="57" spans="1:19">
      <c r="A57" s="1" t="s">
        <v>195</v>
      </c>
      <c r="C57" s="4" t="s">
        <v>196</v>
      </c>
      <c r="D57" s="4"/>
      <c r="E57" s="6">
        <v>2900000</v>
      </c>
      <c r="F57" s="4"/>
      <c r="G57" s="6">
        <v>304</v>
      </c>
      <c r="H57" s="4"/>
      <c r="I57" s="6">
        <v>0</v>
      </c>
      <c r="J57" s="4"/>
      <c r="K57" s="6">
        <v>0</v>
      </c>
      <c r="L57" s="4"/>
      <c r="M57" s="6">
        <f t="shared" si="0"/>
        <v>0</v>
      </c>
      <c r="N57" s="4"/>
      <c r="O57" s="6">
        <v>881600000</v>
      </c>
      <c r="P57" s="4"/>
      <c r="Q57" s="6">
        <v>0</v>
      </c>
      <c r="R57" s="4"/>
      <c r="S57" s="6">
        <f t="shared" si="1"/>
        <v>881600000</v>
      </c>
    </row>
    <row r="58" spans="1:19">
      <c r="A58" s="1" t="s">
        <v>51</v>
      </c>
      <c r="C58" s="4" t="s">
        <v>197</v>
      </c>
      <c r="D58" s="4"/>
      <c r="E58" s="6">
        <v>21245751</v>
      </c>
      <c r="F58" s="4"/>
      <c r="G58" s="6">
        <v>100</v>
      </c>
      <c r="H58" s="4"/>
      <c r="I58" s="6">
        <v>0</v>
      </c>
      <c r="J58" s="4"/>
      <c r="K58" s="6">
        <v>0</v>
      </c>
      <c r="L58" s="4"/>
      <c r="M58" s="6">
        <f t="shared" si="0"/>
        <v>0</v>
      </c>
      <c r="N58" s="4"/>
      <c r="O58" s="6">
        <v>2124575100</v>
      </c>
      <c r="P58" s="4"/>
      <c r="Q58" s="6">
        <v>0</v>
      </c>
      <c r="R58" s="4"/>
      <c r="S58" s="6">
        <f t="shared" si="1"/>
        <v>2124575100</v>
      </c>
    </row>
    <row r="59" spans="1:19">
      <c r="A59" s="1" t="s">
        <v>50</v>
      </c>
      <c r="C59" s="4" t="s">
        <v>170</v>
      </c>
      <c r="D59" s="4"/>
      <c r="E59" s="6">
        <v>4511276</v>
      </c>
      <c r="F59" s="4"/>
      <c r="G59" s="6">
        <v>4327</v>
      </c>
      <c r="H59" s="4"/>
      <c r="I59" s="6">
        <v>0</v>
      </c>
      <c r="J59" s="4"/>
      <c r="K59" s="6">
        <v>0</v>
      </c>
      <c r="L59" s="4"/>
      <c r="M59" s="6">
        <f t="shared" si="0"/>
        <v>0</v>
      </c>
      <c r="N59" s="4"/>
      <c r="O59" s="6">
        <v>19520291252</v>
      </c>
      <c r="P59" s="4"/>
      <c r="Q59" s="6">
        <v>1482553766</v>
      </c>
      <c r="R59" s="4"/>
      <c r="S59" s="6">
        <f t="shared" si="1"/>
        <v>18037737486</v>
      </c>
    </row>
    <row r="60" spans="1:19" ht="24.75" thickBot="1">
      <c r="C60" s="4"/>
      <c r="D60" s="4"/>
      <c r="E60" s="4"/>
      <c r="F60" s="4"/>
      <c r="G60" s="4"/>
      <c r="H60" s="4"/>
      <c r="I60" s="7">
        <f>SUM(I8:I59)</f>
        <v>146977656840</v>
      </c>
      <c r="J60" s="4"/>
      <c r="K60" s="7">
        <f>SUM(K8:K59)</f>
        <v>13776304272</v>
      </c>
      <c r="L60" s="4"/>
      <c r="M60" s="7">
        <f>SUM(M8:M59)</f>
        <v>133201352568</v>
      </c>
      <c r="N60" s="4"/>
      <c r="O60" s="7">
        <f>SUM(O8:O59)</f>
        <v>2275899574861</v>
      </c>
      <c r="P60" s="4"/>
      <c r="Q60" s="7">
        <f>SUM(Q8:Q59)</f>
        <v>74279162036</v>
      </c>
      <c r="R60" s="4"/>
      <c r="S60" s="7">
        <f>SUM(S8:S59)</f>
        <v>2201620412825</v>
      </c>
    </row>
    <row r="61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6"/>
  <sheetViews>
    <sheetView rightToLeft="1" workbookViewId="0">
      <selection activeCell="I80" sqref="I80"/>
    </sheetView>
  </sheetViews>
  <sheetFormatPr defaultRowHeight="24"/>
  <cols>
    <col min="1" max="1" width="32.140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3</v>
      </c>
      <c r="C6" s="21" t="s">
        <v>136</v>
      </c>
      <c r="D6" s="21" t="s">
        <v>136</v>
      </c>
      <c r="E6" s="21" t="s">
        <v>136</v>
      </c>
      <c r="F6" s="21" t="s">
        <v>136</v>
      </c>
      <c r="G6" s="21" t="s">
        <v>136</v>
      </c>
      <c r="H6" s="21" t="s">
        <v>136</v>
      </c>
      <c r="I6" s="21" t="s">
        <v>136</v>
      </c>
      <c r="K6" s="21" t="s">
        <v>137</v>
      </c>
      <c r="L6" s="21" t="s">
        <v>137</v>
      </c>
      <c r="M6" s="21" t="s">
        <v>137</v>
      </c>
      <c r="N6" s="21" t="s">
        <v>137</v>
      </c>
      <c r="O6" s="21" t="s">
        <v>137</v>
      </c>
      <c r="P6" s="21" t="s">
        <v>137</v>
      </c>
      <c r="Q6" s="21" t="s">
        <v>137</v>
      </c>
    </row>
    <row r="7" spans="1:17" ht="24.75">
      <c r="A7" s="21" t="s">
        <v>3</v>
      </c>
      <c r="C7" s="21" t="s">
        <v>7</v>
      </c>
      <c r="E7" s="21" t="s">
        <v>198</v>
      </c>
      <c r="G7" s="21" t="s">
        <v>199</v>
      </c>
      <c r="I7" s="21" t="s">
        <v>200</v>
      </c>
      <c r="K7" s="21" t="s">
        <v>7</v>
      </c>
      <c r="M7" s="21" t="s">
        <v>198</v>
      </c>
      <c r="O7" s="21" t="s">
        <v>199</v>
      </c>
      <c r="Q7" s="21" t="s">
        <v>200</v>
      </c>
    </row>
    <row r="8" spans="1:17">
      <c r="A8" s="1" t="s">
        <v>27</v>
      </c>
      <c r="C8" s="19">
        <v>63178463</v>
      </c>
      <c r="D8" s="19"/>
      <c r="E8" s="9">
        <v>279220142391</v>
      </c>
      <c r="F8" s="19"/>
      <c r="G8" s="9">
        <v>317780908794</v>
      </c>
      <c r="H8" s="19"/>
      <c r="I8" s="9">
        <f>E8-G8</f>
        <v>-38560766403</v>
      </c>
      <c r="J8" s="19"/>
      <c r="K8" s="19">
        <v>63178463</v>
      </c>
      <c r="L8" s="19"/>
      <c r="M8" s="9">
        <v>279220142391</v>
      </c>
      <c r="N8" s="19"/>
      <c r="O8" s="9">
        <v>282171862311</v>
      </c>
      <c r="P8" s="19"/>
      <c r="Q8" s="9">
        <f>M8-O8</f>
        <v>-2951719920</v>
      </c>
    </row>
    <row r="9" spans="1:17">
      <c r="A9" s="1" t="s">
        <v>21</v>
      </c>
      <c r="C9" s="19">
        <v>44026257</v>
      </c>
      <c r="D9" s="19"/>
      <c r="E9" s="9">
        <v>476593235394</v>
      </c>
      <c r="F9" s="19"/>
      <c r="G9" s="9">
        <v>524296323234</v>
      </c>
      <c r="H9" s="19"/>
      <c r="I9" s="9">
        <f t="shared" ref="I9:I72" si="0">E9-G9</f>
        <v>-47703087840</v>
      </c>
      <c r="J9" s="19"/>
      <c r="K9" s="19">
        <v>44026257</v>
      </c>
      <c r="L9" s="19"/>
      <c r="M9" s="9">
        <v>476593235394</v>
      </c>
      <c r="N9" s="19"/>
      <c r="O9" s="9">
        <v>607010851687</v>
      </c>
      <c r="P9" s="19"/>
      <c r="Q9" s="9">
        <f t="shared" ref="Q9:Q72" si="1">M9-O9</f>
        <v>-130417616293</v>
      </c>
    </row>
    <row r="10" spans="1:17">
      <c r="A10" s="1" t="s">
        <v>69</v>
      </c>
      <c r="C10" s="19">
        <v>67100864</v>
      </c>
      <c r="D10" s="19"/>
      <c r="E10" s="9">
        <v>177492994479</v>
      </c>
      <c r="F10" s="19"/>
      <c r="G10" s="9">
        <v>179226407744</v>
      </c>
      <c r="H10" s="19"/>
      <c r="I10" s="9">
        <f t="shared" si="0"/>
        <v>-1733413265</v>
      </c>
      <c r="J10" s="19"/>
      <c r="K10" s="19">
        <v>67100864</v>
      </c>
      <c r="L10" s="19"/>
      <c r="M10" s="9">
        <v>177492994479</v>
      </c>
      <c r="N10" s="19"/>
      <c r="O10" s="9">
        <v>179226407744</v>
      </c>
      <c r="P10" s="19"/>
      <c r="Q10" s="9">
        <f t="shared" si="1"/>
        <v>-1733413265</v>
      </c>
    </row>
    <row r="11" spans="1:17">
      <c r="A11" s="1" t="s">
        <v>63</v>
      </c>
      <c r="C11" s="19">
        <v>34081190</v>
      </c>
      <c r="D11" s="19"/>
      <c r="E11" s="9">
        <v>157636227396</v>
      </c>
      <c r="F11" s="19"/>
      <c r="G11" s="9">
        <v>166715640450</v>
      </c>
      <c r="H11" s="19"/>
      <c r="I11" s="9">
        <f t="shared" si="0"/>
        <v>-9079413054</v>
      </c>
      <c r="J11" s="19"/>
      <c r="K11" s="19">
        <v>34081190</v>
      </c>
      <c r="L11" s="19"/>
      <c r="M11" s="9">
        <v>157636227396</v>
      </c>
      <c r="N11" s="19"/>
      <c r="O11" s="9">
        <v>241396876311</v>
      </c>
      <c r="P11" s="19"/>
      <c r="Q11" s="9">
        <f t="shared" si="1"/>
        <v>-83760648915</v>
      </c>
    </row>
    <row r="12" spans="1:17">
      <c r="A12" s="1" t="s">
        <v>15</v>
      </c>
      <c r="C12" s="19">
        <v>12000000</v>
      </c>
      <c r="D12" s="19"/>
      <c r="E12" s="9">
        <v>100915956000</v>
      </c>
      <c r="F12" s="19"/>
      <c r="G12" s="9">
        <v>110816694000</v>
      </c>
      <c r="H12" s="19"/>
      <c r="I12" s="9">
        <f t="shared" si="0"/>
        <v>-9900738000</v>
      </c>
      <c r="J12" s="19"/>
      <c r="K12" s="19">
        <v>12000000</v>
      </c>
      <c r="L12" s="19"/>
      <c r="M12" s="9">
        <v>100915956000</v>
      </c>
      <c r="N12" s="19"/>
      <c r="O12" s="9">
        <v>93884177659</v>
      </c>
      <c r="P12" s="19"/>
      <c r="Q12" s="9">
        <f t="shared" si="1"/>
        <v>7031778341</v>
      </c>
    </row>
    <row r="13" spans="1:17">
      <c r="A13" s="1" t="s">
        <v>46</v>
      </c>
      <c r="C13" s="19">
        <v>19633704</v>
      </c>
      <c r="D13" s="19"/>
      <c r="E13" s="9">
        <v>441862241561</v>
      </c>
      <c r="F13" s="19"/>
      <c r="G13" s="9">
        <v>525980009279</v>
      </c>
      <c r="H13" s="19"/>
      <c r="I13" s="9">
        <f t="shared" si="0"/>
        <v>-84117767718</v>
      </c>
      <c r="J13" s="19"/>
      <c r="K13" s="19">
        <v>19633704</v>
      </c>
      <c r="L13" s="19"/>
      <c r="M13" s="9">
        <v>441862241561</v>
      </c>
      <c r="N13" s="19"/>
      <c r="O13" s="9">
        <v>386081500613</v>
      </c>
      <c r="P13" s="19"/>
      <c r="Q13" s="9">
        <f t="shared" si="1"/>
        <v>55780740948</v>
      </c>
    </row>
    <row r="14" spans="1:17">
      <c r="A14" s="1" t="s">
        <v>49</v>
      </c>
      <c r="C14" s="19">
        <v>23073927</v>
      </c>
      <c r="D14" s="19"/>
      <c r="E14" s="9">
        <v>441530264836</v>
      </c>
      <c r="F14" s="19"/>
      <c r="G14" s="9">
        <v>462792527459</v>
      </c>
      <c r="H14" s="19"/>
      <c r="I14" s="9">
        <f t="shared" si="0"/>
        <v>-21262262623</v>
      </c>
      <c r="J14" s="19"/>
      <c r="K14" s="19">
        <v>23073927</v>
      </c>
      <c r="L14" s="19"/>
      <c r="M14" s="9">
        <v>441530264836</v>
      </c>
      <c r="N14" s="19"/>
      <c r="O14" s="9">
        <v>461790960971</v>
      </c>
      <c r="P14" s="19"/>
      <c r="Q14" s="9">
        <f t="shared" si="1"/>
        <v>-20260696135</v>
      </c>
    </row>
    <row r="15" spans="1:17">
      <c r="A15" s="1" t="s">
        <v>34</v>
      </c>
      <c r="C15" s="19">
        <v>8898275</v>
      </c>
      <c r="D15" s="19"/>
      <c r="E15" s="9">
        <v>311090265376</v>
      </c>
      <c r="F15" s="19"/>
      <c r="G15" s="9">
        <v>308613572902</v>
      </c>
      <c r="H15" s="19"/>
      <c r="I15" s="9">
        <f t="shared" si="0"/>
        <v>2476692474</v>
      </c>
      <c r="J15" s="19"/>
      <c r="K15" s="19">
        <v>8898275</v>
      </c>
      <c r="L15" s="19"/>
      <c r="M15" s="9">
        <v>311090265376</v>
      </c>
      <c r="N15" s="19"/>
      <c r="O15" s="9">
        <v>160041098089</v>
      </c>
      <c r="P15" s="19"/>
      <c r="Q15" s="9">
        <f t="shared" si="1"/>
        <v>151049167287</v>
      </c>
    </row>
    <row r="16" spans="1:17">
      <c r="A16" s="1" t="s">
        <v>30</v>
      </c>
      <c r="C16" s="19">
        <v>3267240</v>
      </c>
      <c r="D16" s="19"/>
      <c r="E16" s="9">
        <v>49658860807</v>
      </c>
      <c r="F16" s="19"/>
      <c r="G16" s="9">
        <v>66579898401</v>
      </c>
      <c r="H16" s="19"/>
      <c r="I16" s="9">
        <f t="shared" si="0"/>
        <v>-16921037594</v>
      </c>
      <c r="J16" s="19"/>
      <c r="K16" s="19">
        <v>3267240</v>
      </c>
      <c r="L16" s="19"/>
      <c r="M16" s="9">
        <v>49658860807</v>
      </c>
      <c r="N16" s="19"/>
      <c r="O16" s="9">
        <v>51635740891</v>
      </c>
      <c r="P16" s="19"/>
      <c r="Q16" s="9">
        <f t="shared" si="1"/>
        <v>-1976880084</v>
      </c>
    </row>
    <row r="17" spans="1:17">
      <c r="A17" s="1" t="s">
        <v>33</v>
      </c>
      <c r="C17" s="19">
        <v>280000000</v>
      </c>
      <c r="D17" s="19"/>
      <c r="E17" s="9">
        <v>322310772000</v>
      </c>
      <c r="F17" s="19"/>
      <c r="G17" s="9">
        <v>329547456000</v>
      </c>
      <c r="H17" s="19"/>
      <c r="I17" s="9">
        <f t="shared" si="0"/>
        <v>-7236684000</v>
      </c>
      <c r="J17" s="19"/>
      <c r="K17" s="19">
        <v>280000000</v>
      </c>
      <c r="L17" s="19"/>
      <c r="M17" s="9">
        <v>322310772000</v>
      </c>
      <c r="N17" s="19"/>
      <c r="O17" s="9">
        <v>250923919836</v>
      </c>
      <c r="P17" s="19"/>
      <c r="Q17" s="9">
        <f t="shared" si="1"/>
        <v>71386852164</v>
      </c>
    </row>
    <row r="18" spans="1:17">
      <c r="A18" s="1" t="s">
        <v>38</v>
      </c>
      <c r="C18" s="19">
        <v>35273977</v>
      </c>
      <c r="D18" s="19"/>
      <c r="E18" s="9">
        <v>534376835793</v>
      </c>
      <c r="F18" s="19"/>
      <c r="G18" s="9">
        <v>544194782907</v>
      </c>
      <c r="H18" s="19"/>
      <c r="I18" s="9">
        <f t="shared" si="0"/>
        <v>-9817947114</v>
      </c>
      <c r="J18" s="19"/>
      <c r="K18" s="19">
        <v>35273977</v>
      </c>
      <c r="L18" s="19"/>
      <c r="M18" s="9">
        <v>534376835793</v>
      </c>
      <c r="N18" s="19"/>
      <c r="O18" s="9">
        <v>386477560277</v>
      </c>
      <c r="P18" s="19"/>
      <c r="Q18" s="9">
        <f t="shared" si="1"/>
        <v>147899275516</v>
      </c>
    </row>
    <row r="19" spans="1:17">
      <c r="A19" s="1" t="s">
        <v>68</v>
      </c>
      <c r="C19" s="19">
        <v>60000000</v>
      </c>
      <c r="D19" s="19"/>
      <c r="E19" s="9">
        <v>396029520000</v>
      </c>
      <c r="F19" s="19"/>
      <c r="G19" s="9">
        <v>420145360000</v>
      </c>
      <c r="H19" s="19"/>
      <c r="I19" s="9">
        <f t="shared" si="0"/>
        <v>-24115840000</v>
      </c>
      <c r="J19" s="19"/>
      <c r="K19" s="19">
        <v>60000000</v>
      </c>
      <c r="L19" s="19"/>
      <c r="M19" s="9">
        <v>396029520000</v>
      </c>
      <c r="N19" s="19"/>
      <c r="O19" s="9">
        <v>420145360000</v>
      </c>
      <c r="P19" s="19"/>
      <c r="Q19" s="9">
        <f t="shared" si="1"/>
        <v>-24115840000</v>
      </c>
    </row>
    <row r="20" spans="1:17">
      <c r="A20" s="1" t="s">
        <v>43</v>
      </c>
      <c r="C20" s="19">
        <v>2845381</v>
      </c>
      <c r="D20" s="19"/>
      <c r="E20" s="9">
        <v>81346250272</v>
      </c>
      <c r="F20" s="19"/>
      <c r="G20" s="9">
        <v>93791434597</v>
      </c>
      <c r="H20" s="19"/>
      <c r="I20" s="9">
        <f t="shared" si="0"/>
        <v>-12445184325</v>
      </c>
      <c r="J20" s="19"/>
      <c r="K20" s="19">
        <v>2845381</v>
      </c>
      <c r="L20" s="19"/>
      <c r="M20" s="9">
        <v>81346250272</v>
      </c>
      <c r="N20" s="19"/>
      <c r="O20" s="9">
        <v>114029872698</v>
      </c>
      <c r="P20" s="19"/>
      <c r="Q20" s="9">
        <f t="shared" si="1"/>
        <v>-32683622426</v>
      </c>
    </row>
    <row r="21" spans="1:17">
      <c r="A21" s="1" t="s">
        <v>47</v>
      </c>
      <c r="C21" s="19">
        <v>15225383</v>
      </c>
      <c r="D21" s="19"/>
      <c r="E21" s="9">
        <v>144991307083</v>
      </c>
      <c r="F21" s="19"/>
      <c r="G21" s="9">
        <v>156493748981</v>
      </c>
      <c r="H21" s="19"/>
      <c r="I21" s="9">
        <f t="shared" si="0"/>
        <v>-11502441898</v>
      </c>
      <c r="J21" s="19"/>
      <c r="K21" s="19">
        <v>15225383</v>
      </c>
      <c r="L21" s="19"/>
      <c r="M21" s="9">
        <v>144991307083</v>
      </c>
      <c r="N21" s="19"/>
      <c r="O21" s="9">
        <v>112531448584</v>
      </c>
      <c r="P21" s="19"/>
      <c r="Q21" s="9">
        <f t="shared" si="1"/>
        <v>32459858499</v>
      </c>
    </row>
    <row r="22" spans="1:17">
      <c r="A22" s="1" t="s">
        <v>26</v>
      </c>
      <c r="C22" s="19">
        <v>5493573</v>
      </c>
      <c r="D22" s="19"/>
      <c r="E22" s="9">
        <v>120685585918</v>
      </c>
      <c r="F22" s="19"/>
      <c r="G22" s="9">
        <v>196318860351</v>
      </c>
      <c r="H22" s="19"/>
      <c r="I22" s="9">
        <f t="shared" si="0"/>
        <v>-75633274433</v>
      </c>
      <c r="J22" s="19"/>
      <c r="K22" s="19">
        <v>5493573</v>
      </c>
      <c r="L22" s="19"/>
      <c r="M22" s="9">
        <v>120685585918</v>
      </c>
      <c r="N22" s="19"/>
      <c r="O22" s="9">
        <v>219927742065</v>
      </c>
      <c r="P22" s="19"/>
      <c r="Q22" s="9">
        <f t="shared" si="1"/>
        <v>-99242156147</v>
      </c>
    </row>
    <row r="23" spans="1:17">
      <c r="A23" s="1" t="s">
        <v>41</v>
      </c>
      <c r="C23" s="19">
        <v>1975806</v>
      </c>
      <c r="D23" s="19"/>
      <c r="E23" s="9">
        <v>238632069447</v>
      </c>
      <c r="F23" s="19"/>
      <c r="G23" s="9">
        <v>285572863355</v>
      </c>
      <c r="H23" s="19"/>
      <c r="I23" s="9">
        <f t="shared" si="0"/>
        <v>-46940793908</v>
      </c>
      <c r="J23" s="19"/>
      <c r="K23" s="19">
        <v>1975806</v>
      </c>
      <c r="L23" s="19"/>
      <c r="M23" s="9">
        <v>238632069447</v>
      </c>
      <c r="N23" s="19"/>
      <c r="O23" s="9">
        <v>110190086338</v>
      </c>
      <c r="P23" s="19"/>
      <c r="Q23" s="9">
        <f t="shared" si="1"/>
        <v>128441983109</v>
      </c>
    </row>
    <row r="24" spans="1:17">
      <c r="A24" s="1" t="s">
        <v>45</v>
      </c>
      <c r="C24" s="19">
        <v>33547503</v>
      </c>
      <c r="D24" s="19"/>
      <c r="E24" s="9">
        <v>547238962810</v>
      </c>
      <c r="F24" s="19"/>
      <c r="G24" s="9">
        <v>550240273392</v>
      </c>
      <c r="H24" s="19"/>
      <c r="I24" s="9">
        <f t="shared" si="0"/>
        <v>-3001310582</v>
      </c>
      <c r="J24" s="19"/>
      <c r="K24" s="19">
        <v>33547503</v>
      </c>
      <c r="L24" s="19"/>
      <c r="M24" s="9">
        <v>547238962810</v>
      </c>
      <c r="N24" s="19"/>
      <c r="O24" s="9">
        <v>335196560335</v>
      </c>
      <c r="P24" s="19"/>
      <c r="Q24" s="9">
        <f t="shared" si="1"/>
        <v>212042402475</v>
      </c>
    </row>
    <row r="25" spans="1:17">
      <c r="A25" s="1" t="s">
        <v>40</v>
      </c>
      <c r="C25" s="19">
        <v>10156472</v>
      </c>
      <c r="D25" s="19"/>
      <c r="E25" s="9">
        <v>443317159941</v>
      </c>
      <c r="F25" s="19"/>
      <c r="G25" s="9">
        <v>528830627140</v>
      </c>
      <c r="H25" s="19"/>
      <c r="I25" s="9">
        <f t="shared" si="0"/>
        <v>-85513467199</v>
      </c>
      <c r="J25" s="19"/>
      <c r="K25" s="19">
        <v>10156472</v>
      </c>
      <c r="L25" s="19"/>
      <c r="M25" s="9">
        <v>443317159941</v>
      </c>
      <c r="N25" s="19"/>
      <c r="O25" s="9">
        <v>219701578042</v>
      </c>
      <c r="P25" s="19"/>
      <c r="Q25" s="9">
        <f t="shared" si="1"/>
        <v>223615581899</v>
      </c>
    </row>
    <row r="26" spans="1:17">
      <c r="A26" s="1" t="s">
        <v>29</v>
      </c>
      <c r="C26" s="19">
        <v>53902374</v>
      </c>
      <c r="D26" s="19"/>
      <c r="E26" s="9">
        <v>1000905313059</v>
      </c>
      <c r="F26" s="19"/>
      <c r="G26" s="9">
        <v>929550884091</v>
      </c>
      <c r="H26" s="19"/>
      <c r="I26" s="9">
        <f t="shared" si="0"/>
        <v>71354428968</v>
      </c>
      <c r="J26" s="19"/>
      <c r="K26" s="19">
        <v>53902374</v>
      </c>
      <c r="L26" s="19"/>
      <c r="M26" s="9">
        <v>1000905313059</v>
      </c>
      <c r="N26" s="19"/>
      <c r="O26" s="9">
        <v>784073588171</v>
      </c>
      <c r="P26" s="19"/>
      <c r="Q26" s="9">
        <f t="shared" si="1"/>
        <v>216831724888</v>
      </c>
    </row>
    <row r="27" spans="1:17">
      <c r="A27" s="1" t="s">
        <v>60</v>
      </c>
      <c r="C27" s="19">
        <v>18739100</v>
      </c>
      <c r="D27" s="19"/>
      <c r="E27" s="9">
        <v>347963611991</v>
      </c>
      <c r="F27" s="19"/>
      <c r="G27" s="9">
        <v>351689132462</v>
      </c>
      <c r="H27" s="19"/>
      <c r="I27" s="9">
        <f t="shared" si="0"/>
        <v>-3725520471</v>
      </c>
      <c r="J27" s="19"/>
      <c r="K27" s="19">
        <v>18739100</v>
      </c>
      <c r="L27" s="19"/>
      <c r="M27" s="9">
        <v>347963611991</v>
      </c>
      <c r="N27" s="19"/>
      <c r="O27" s="9">
        <v>243462762773</v>
      </c>
      <c r="P27" s="19"/>
      <c r="Q27" s="9">
        <f t="shared" si="1"/>
        <v>104500849218</v>
      </c>
    </row>
    <row r="28" spans="1:17">
      <c r="A28" s="1" t="s">
        <v>48</v>
      </c>
      <c r="C28" s="19">
        <v>750000</v>
      </c>
      <c r="D28" s="19"/>
      <c r="E28" s="9">
        <v>26764796250</v>
      </c>
      <c r="F28" s="19"/>
      <c r="G28" s="9">
        <v>26764796250</v>
      </c>
      <c r="H28" s="19"/>
      <c r="I28" s="9">
        <f t="shared" si="0"/>
        <v>0</v>
      </c>
      <c r="J28" s="19"/>
      <c r="K28" s="19">
        <v>750000</v>
      </c>
      <c r="L28" s="19"/>
      <c r="M28" s="9">
        <v>26764796250</v>
      </c>
      <c r="N28" s="19"/>
      <c r="O28" s="9">
        <v>25523904677</v>
      </c>
      <c r="P28" s="19"/>
      <c r="Q28" s="9">
        <f t="shared" si="1"/>
        <v>1240891573</v>
      </c>
    </row>
    <row r="29" spans="1:17">
      <c r="A29" s="1" t="s">
        <v>35</v>
      </c>
      <c r="C29" s="19">
        <v>23682052</v>
      </c>
      <c r="D29" s="19"/>
      <c r="E29" s="9">
        <v>204337128102</v>
      </c>
      <c r="F29" s="19"/>
      <c r="G29" s="9">
        <v>194685259148</v>
      </c>
      <c r="H29" s="19"/>
      <c r="I29" s="9">
        <f t="shared" si="0"/>
        <v>9651868954</v>
      </c>
      <c r="J29" s="19"/>
      <c r="K29" s="19">
        <v>23682052</v>
      </c>
      <c r="L29" s="19"/>
      <c r="M29" s="9">
        <v>204337128102</v>
      </c>
      <c r="N29" s="19"/>
      <c r="O29" s="9">
        <v>223497824049</v>
      </c>
      <c r="P29" s="19"/>
      <c r="Q29" s="9">
        <f t="shared" si="1"/>
        <v>-19160695947</v>
      </c>
    </row>
    <row r="30" spans="1:17">
      <c r="A30" s="1" t="s">
        <v>32</v>
      </c>
      <c r="C30" s="19">
        <v>1875216</v>
      </c>
      <c r="D30" s="19"/>
      <c r="E30" s="9">
        <v>13085690422</v>
      </c>
      <c r="F30" s="19"/>
      <c r="G30" s="9">
        <v>13868594978</v>
      </c>
      <c r="H30" s="19"/>
      <c r="I30" s="9">
        <f t="shared" si="0"/>
        <v>-782904556</v>
      </c>
      <c r="J30" s="19"/>
      <c r="K30" s="19">
        <v>1875216</v>
      </c>
      <c r="L30" s="19"/>
      <c r="M30" s="9">
        <v>13085690422</v>
      </c>
      <c r="N30" s="19"/>
      <c r="O30" s="9">
        <v>7601630329</v>
      </c>
      <c r="P30" s="19"/>
      <c r="Q30" s="9">
        <f t="shared" si="1"/>
        <v>5484060093</v>
      </c>
    </row>
    <row r="31" spans="1:17">
      <c r="A31" s="1" t="s">
        <v>64</v>
      </c>
      <c r="C31" s="19">
        <v>12360000</v>
      </c>
      <c r="D31" s="19"/>
      <c r="E31" s="9">
        <v>293892075360</v>
      </c>
      <c r="F31" s="19"/>
      <c r="G31" s="9">
        <v>289591815060</v>
      </c>
      <c r="H31" s="19"/>
      <c r="I31" s="9">
        <f t="shared" si="0"/>
        <v>4300260300</v>
      </c>
      <c r="J31" s="19"/>
      <c r="K31" s="19">
        <v>12360000</v>
      </c>
      <c r="L31" s="19"/>
      <c r="M31" s="9">
        <v>293892075360</v>
      </c>
      <c r="N31" s="19"/>
      <c r="O31" s="9">
        <v>185688158747</v>
      </c>
      <c r="P31" s="19"/>
      <c r="Q31" s="9">
        <f t="shared" si="1"/>
        <v>108203916613</v>
      </c>
    </row>
    <row r="32" spans="1:17">
      <c r="A32" s="1" t="s">
        <v>24</v>
      </c>
      <c r="C32" s="19">
        <v>9437123</v>
      </c>
      <c r="D32" s="19"/>
      <c r="E32" s="9">
        <v>206099957435</v>
      </c>
      <c r="F32" s="19"/>
      <c r="G32" s="9">
        <v>201878519982</v>
      </c>
      <c r="H32" s="19"/>
      <c r="I32" s="9">
        <f t="shared" si="0"/>
        <v>4221437453</v>
      </c>
      <c r="J32" s="19"/>
      <c r="K32" s="19">
        <v>9437123</v>
      </c>
      <c r="L32" s="19"/>
      <c r="M32" s="9">
        <v>206099957435</v>
      </c>
      <c r="N32" s="19"/>
      <c r="O32" s="9">
        <v>215418389738</v>
      </c>
      <c r="P32" s="19"/>
      <c r="Q32" s="9">
        <f t="shared" si="1"/>
        <v>-9318432303</v>
      </c>
    </row>
    <row r="33" spans="1:17">
      <c r="A33" s="1" t="s">
        <v>44</v>
      </c>
      <c r="C33" s="19">
        <v>1185372</v>
      </c>
      <c r="D33" s="19"/>
      <c r="E33" s="9">
        <v>51021214284</v>
      </c>
      <c r="F33" s="19"/>
      <c r="G33" s="9">
        <v>52258449273</v>
      </c>
      <c r="H33" s="19"/>
      <c r="I33" s="9">
        <f t="shared" si="0"/>
        <v>-1237234989</v>
      </c>
      <c r="J33" s="19"/>
      <c r="K33" s="19">
        <v>1185372</v>
      </c>
      <c r="L33" s="19"/>
      <c r="M33" s="9">
        <v>51021214284</v>
      </c>
      <c r="N33" s="19"/>
      <c r="O33" s="9">
        <v>62146973469</v>
      </c>
      <c r="P33" s="19"/>
      <c r="Q33" s="9">
        <f t="shared" si="1"/>
        <v>-11125759185</v>
      </c>
    </row>
    <row r="34" spans="1:17">
      <c r="A34" s="1" t="s">
        <v>51</v>
      </c>
      <c r="C34" s="19">
        <v>14239873</v>
      </c>
      <c r="D34" s="19"/>
      <c r="E34" s="9">
        <v>116072195196</v>
      </c>
      <c r="F34" s="19"/>
      <c r="G34" s="9">
        <v>133679125651</v>
      </c>
      <c r="H34" s="19"/>
      <c r="I34" s="9">
        <f t="shared" si="0"/>
        <v>-17606930455</v>
      </c>
      <c r="J34" s="19"/>
      <c r="K34" s="19">
        <v>14239873</v>
      </c>
      <c r="L34" s="19"/>
      <c r="M34" s="9">
        <v>116072195196</v>
      </c>
      <c r="N34" s="19"/>
      <c r="O34" s="9">
        <v>49116380292</v>
      </c>
      <c r="P34" s="19"/>
      <c r="Q34" s="9">
        <f t="shared" si="1"/>
        <v>66955814904</v>
      </c>
    </row>
    <row r="35" spans="1:17">
      <c r="A35" s="1" t="s">
        <v>65</v>
      </c>
      <c r="C35" s="19">
        <v>5523585</v>
      </c>
      <c r="D35" s="19"/>
      <c r="E35" s="9">
        <v>35799492243</v>
      </c>
      <c r="F35" s="19"/>
      <c r="G35" s="9">
        <v>35590844896</v>
      </c>
      <c r="H35" s="19"/>
      <c r="I35" s="9">
        <f t="shared" si="0"/>
        <v>208647347</v>
      </c>
      <c r="J35" s="19"/>
      <c r="K35" s="19">
        <v>5523585</v>
      </c>
      <c r="L35" s="19"/>
      <c r="M35" s="9">
        <v>35799492243</v>
      </c>
      <c r="N35" s="19"/>
      <c r="O35" s="9">
        <v>49758397843</v>
      </c>
      <c r="P35" s="19"/>
      <c r="Q35" s="9">
        <f t="shared" si="1"/>
        <v>-13958905600</v>
      </c>
    </row>
    <row r="36" spans="1:17">
      <c r="A36" s="1" t="s">
        <v>52</v>
      </c>
      <c r="C36" s="19">
        <v>3074557</v>
      </c>
      <c r="D36" s="19"/>
      <c r="E36" s="9">
        <v>184292682166</v>
      </c>
      <c r="F36" s="19"/>
      <c r="G36" s="9">
        <v>189304954119</v>
      </c>
      <c r="H36" s="19"/>
      <c r="I36" s="9">
        <f t="shared" si="0"/>
        <v>-5012271953</v>
      </c>
      <c r="J36" s="19"/>
      <c r="K36" s="19">
        <v>3074557</v>
      </c>
      <c r="L36" s="19"/>
      <c r="M36" s="9">
        <v>184292682166</v>
      </c>
      <c r="N36" s="19"/>
      <c r="O36" s="9">
        <v>119408040839</v>
      </c>
      <c r="P36" s="19"/>
      <c r="Q36" s="9">
        <f t="shared" si="1"/>
        <v>64884641327</v>
      </c>
    </row>
    <row r="37" spans="1:17">
      <c r="A37" s="1" t="s">
        <v>62</v>
      </c>
      <c r="C37" s="19">
        <v>1476919</v>
      </c>
      <c r="D37" s="19"/>
      <c r="E37" s="9">
        <v>117450506556</v>
      </c>
      <c r="F37" s="19"/>
      <c r="G37" s="9">
        <v>117450506556</v>
      </c>
      <c r="H37" s="19"/>
      <c r="I37" s="9">
        <f t="shared" si="0"/>
        <v>0</v>
      </c>
      <c r="J37" s="19"/>
      <c r="K37" s="19">
        <v>1476919</v>
      </c>
      <c r="L37" s="19"/>
      <c r="M37" s="9">
        <v>117450506556</v>
      </c>
      <c r="N37" s="19"/>
      <c r="O37" s="9">
        <v>147373421418</v>
      </c>
      <c r="P37" s="19"/>
      <c r="Q37" s="9">
        <f t="shared" si="1"/>
        <v>-29922914862</v>
      </c>
    </row>
    <row r="38" spans="1:17">
      <c r="A38" s="1" t="s">
        <v>50</v>
      </c>
      <c r="C38" s="19">
        <v>4511276</v>
      </c>
      <c r="D38" s="19"/>
      <c r="E38" s="9">
        <v>196866648552</v>
      </c>
      <c r="F38" s="19"/>
      <c r="G38" s="9">
        <v>188570445822</v>
      </c>
      <c r="H38" s="19"/>
      <c r="I38" s="9">
        <f t="shared" si="0"/>
        <v>8296202730</v>
      </c>
      <c r="J38" s="19"/>
      <c r="K38" s="19">
        <v>4511276</v>
      </c>
      <c r="L38" s="19"/>
      <c r="M38" s="9">
        <v>196866648552</v>
      </c>
      <c r="N38" s="19"/>
      <c r="O38" s="9">
        <v>272297529410</v>
      </c>
      <c r="P38" s="19"/>
      <c r="Q38" s="9">
        <f t="shared" si="1"/>
        <v>-75430880858</v>
      </c>
    </row>
    <row r="39" spans="1:17">
      <c r="A39" s="1" t="s">
        <v>16</v>
      </c>
      <c r="C39" s="19">
        <v>82705941</v>
      </c>
      <c r="D39" s="19"/>
      <c r="E39" s="9">
        <v>162947832170</v>
      </c>
      <c r="F39" s="19"/>
      <c r="G39" s="9">
        <v>181199304794</v>
      </c>
      <c r="H39" s="19"/>
      <c r="I39" s="9">
        <f t="shared" si="0"/>
        <v>-18251472624</v>
      </c>
      <c r="J39" s="19"/>
      <c r="K39" s="19">
        <v>82705941</v>
      </c>
      <c r="L39" s="19"/>
      <c r="M39" s="9">
        <v>162947832170</v>
      </c>
      <c r="N39" s="19"/>
      <c r="O39" s="9">
        <v>163453931351</v>
      </c>
      <c r="P39" s="19"/>
      <c r="Q39" s="9">
        <f t="shared" si="1"/>
        <v>-506099181</v>
      </c>
    </row>
    <row r="40" spans="1:17">
      <c r="A40" s="1" t="s">
        <v>57</v>
      </c>
      <c r="C40" s="19">
        <v>47100791</v>
      </c>
      <c r="D40" s="19"/>
      <c r="E40" s="9">
        <v>1487956802309</v>
      </c>
      <c r="F40" s="19"/>
      <c r="G40" s="9">
        <v>1318466442826</v>
      </c>
      <c r="H40" s="19"/>
      <c r="I40" s="9">
        <f t="shared" si="0"/>
        <v>169490359483</v>
      </c>
      <c r="J40" s="19"/>
      <c r="K40" s="19">
        <v>47100791</v>
      </c>
      <c r="L40" s="19"/>
      <c r="M40" s="9">
        <v>1487956802309</v>
      </c>
      <c r="N40" s="19"/>
      <c r="O40" s="9">
        <v>1467355764139</v>
      </c>
      <c r="P40" s="19"/>
      <c r="Q40" s="9">
        <f t="shared" si="1"/>
        <v>20601038170</v>
      </c>
    </row>
    <row r="41" spans="1:17">
      <c r="A41" s="1" t="s">
        <v>37</v>
      </c>
      <c r="C41" s="19">
        <v>272876853</v>
      </c>
      <c r="D41" s="19"/>
      <c r="E41" s="9">
        <v>1052462554611</v>
      </c>
      <c r="F41" s="19"/>
      <c r="G41" s="9">
        <v>1126657816185</v>
      </c>
      <c r="H41" s="19"/>
      <c r="I41" s="9">
        <f t="shared" si="0"/>
        <v>-74195261574</v>
      </c>
      <c r="J41" s="19"/>
      <c r="K41" s="19">
        <v>272876853</v>
      </c>
      <c r="L41" s="19"/>
      <c r="M41" s="9">
        <v>1052462554611</v>
      </c>
      <c r="N41" s="19"/>
      <c r="O41" s="9">
        <v>881832984307</v>
      </c>
      <c r="P41" s="19"/>
      <c r="Q41" s="9">
        <f t="shared" si="1"/>
        <v>170629570304</v>
      </c>
    </row>
    <row r="42" spans="1:17">
      <c r="A42" s="1" t="s">
        <v>53</v>
      </c>
      <c r="C42" s="19">
        <v>11465714</v>
      </c>
      <c r="D42" s="19"/>
      <c r="E42" s="9">
        <v>174267667995</v>
      </c>
      <c r="F42" s="19"/>
      <c r="G42" s="9">
        <v>178484740406</v>
      </c>
      <c r="H42" s="19"/>
      <c r="I42" s="9">
        <f t="shared" si="0"/>
        <v>-4217072411</v>
      </c>
      <c r="J42" s="19"/>
      <c r="K42" s="19">
        <v>11465714</v>
      </c>
      <c r="L42" s="19"/>
      <c r="M42" s="9">
        <v>174267667995</v>
      </c>
      <c r="N42" s="19"/>
      <c r="O42" s="9">
        <v>144518766146</v>
      </c>
      <c r="P42" s="19"/>
      <c r="Q42" s="9">
        <f t="shared" si="1"/>
        <v>29748901849</v>
      </c>
    </row>
    <row r="43" spans="1:17">
      <c r="A43" s="1" t="s">
        <v>55</v>
      </c>
      <c r="C43" s="19">
        <v>289888025</v>
      </c>
      <c r="D43" s="19"/>
      <c r="E43" s="9">
        <v>1440815956256</v>
      </c>
      <c r="F43" s="19"/>
      <c r="G43" s="9">
        <v>1429289428606</v>
      </c>
      <c r="H43" s="19"/>
      <c r="I43" s="9">
        <f t="shared" si="0"/>
        <v>11526527650</v>
      </c>
      <c r="J43" s="19"/>
      <c r="K43" s="19">
        <v>289888025</v>
      </c>
      <c r="L43" s="19"/>
      <c r="M43" s="9">
        <v>1440815956256</v>
      </c>
      <c r="N43" s="19"/>
      <c r="O43" s="9">
        <v>958358732181</v>
      </c>
      <c r="P43" s="19"/>
      <c r="Q43" s="9">
        <f t="shared" si="1"/>
        <v>482457224075</v>
      </c>
    </row>
    <row r="44" spans="1:17">
      <c r="A44" s="1" t="s">
        <v>17</v>
      </c>
      <c r="C44" s="19">
        <v>213866985</v>
      </c>
      <c r="D44" s="19"/>
      <c r="E44" s="9">
        <v>933502346044</v>
      </c>
      <c r="F44" s="19"/>
      <c r="G44" s="9">
        <v>923297811175</v>
      </c>
      <c r="H44" s="19"/>
      <c r="I44" s="9">
        <f t="shared" si="0"/>
        <v>10204534869</v>
      </c>
      <c r="J44" s="19"/>
      <c r="K44" s="19">
        <v>213866985</v>
      </c>
      <c r="L44" s="19"/>
      <c r="M44" s="9">
        <v>933502346044</v>
      </c>
      <c r="N44" s="19"/>
      <c r="O44" s="9">
        <v>417264133862</v>
      </c>
      <c r="P44" s="19"/>
      <c r="Q44" s="9">
        <f t="shared" si="1"/>
        <v>516238212182</v>
      </c>
    </row>
    <row r="45" spans="1:17">
      <c r="A45" s="1" t="s">
        <v>54</v>
      </c>
      <c r="C45" s="19">
        <v>29660529</v>
      </c>
      <c r="D45" s="19"/>
      <c r="E45" s="9">
        <v>441965892298</v>
      </c>
      <c r="F45" s="19"/>
      <c r="G45" s="9">
        <v>460246002586</v>
      </c>
      <c r="H45" s="19"/>
      <c r="I45" s="9">
        <f t="shared" si="0"/>
        <v>-18280110288</v>
      </c>
      <c r="J45" s="19"/>
      <c r="K45" s="19">
        <v>29660529</v>
      </c>
      <c r="L45" s="19"/>
      <c r="M45" s="9">
        <v>441965892298</v>
      </c>
      <c r="N45" s="19"/>
      <c r="O45" s="9">
        <v>504271217860</v>
      </c>
      <c r="P45" s="19"/>
      <c r="Q45" s="9">
        <f t="shared" si="1"/>
        <v>-62305325562</v>
      </c>
    </row>
    <row r="46" spans="1:17">
      <c r="A46" s="1" t="s">
        <v>59</v>
      </c>
      <c r="C46" s="19">
        <v>11589687</v>
      </c>
      <c r="D46" s="19"/>
      <c r="E46" s="9">
        <v>288479038193</v>
      </c>
      <c r="F46" s="19"/>
      <c r="G46" s="9">
        <v>335368402628</v>
      </c>
      <c r="H46" s="19"/>
      <c r="I46" s="9">
        <f t="shared" si="0"/>
        <v>-46889364435</v>
      </c>
      <c r="J46" s="19"/>
      <c r="K46" s="19">
        <v>11589687</v>
      </c>
      <c r="L46" s="19"/>
      <c r="M46" s="9">
        <v>288479038193</v>
      </c>
      <c r="N46" s="19"/>
      <c r="O46" s="9">
        <v>277649553532</v>
      </c>
      <c r="P46" s="19"/>
      <c r="Q46" s="9">
        <f t="shared" si="1"/>
        <v>10829484661</v>
      </c>
    </row>
    <row r="47" spans="1:17">
      <c r="A47" s="1" t="s">
        <v>18</v>
      </c>
      <c r="C47" s="19">
        <v>68322904</v>
      </c>
      <c r="D47" s="19"/>
      <c r="E47" s="9">
        <v>298424585676</v>
      </c>
      <c r="F47" s="19"/>
      <c r="G47" s="9">
        <v>397310838919</v>
      </c>
      <c r="H47" s="19"/>
      <c r="I47" s="9">
        <f t="shared" si="0"/>
        <v>-98886253243</v>
      </c>
      <c r="J47" s="19"/>
      <c r="K47" s="19">
        <v>68322904</v>
      </c>
      <c r="L47" s="19"/>
      <c r="M47" s="9">
        <v>298424585676</v>
      </c>
      <c r="N47" s="19"/>
      <c r="O47" s="9">
        <v>379006062400</v>
      </c>
      <c r="P47" s="19"/>
      <c r="Q47" s="9">
        <f t="shared" si="1"/>
        <v>-80581476724</v>
      </c>
    </row>
    <row r="48" spans="1:17">
      <c r="A48" s="1" t="s">
        <v>25</v>
      </c>
      <c r="C48" s="19">
        <v>37435419</v>
      </c>
      <c r="D48" s="19"/>
      <c r="E48" s="9">
        <v>298073552838</v>
      </c>
      <c r="F48" s="19"/>
      <c r="G48" s="9">
        <v>333797723964</v>
      </c>
      <c r="H48" s="19"/>
      <c r="I48" s="9">
        <f t="shared" si="0"/>
        <v>-35724171126</v>
      </c>
      <c r="J48" s="19"/>
      <c r="K48" s="19">
        <v>37435419</v>
      </c>
      <c r="L48" s="19"/>
      <c r="M48" s="9">
        <v>298073552838</v>
      </c>
      <c r="N48" s="19"/>
      <c r="O48" s="9">
        <v>172278651764</v>
      </c>
      <c r="P48" s="19"/>
      <c r="Q48" s="9">
        <f t="shared" si="1"/>
        <v>125794901074</v>
      </c>
    </row>
    <row r="49" spans="1:17">
      <c r="A49" s="1" t="s">
        <v>66</v>
      </c>
      <c r="C49" s="19">
        <v>70337403</v>
      </c>
      <c r="D49" s="19"/>
      <c r="E49" s="9">
        <v>423708506440</v>
      </c>
      <c r="F49" s="19"/>
      <c r="G49" s="9">
        <v>481741189665</v>
      </c>
      <c r="H49" s="19"/>
      <c r="I49" s="9">
        <f t="shared" si="0"/>
        <v>-58032683225</v>
      </c>
      <c r="J49" s="19"/>
      <c r="K49" s="19">
        <v>70337403</v>
      </c>
      <c r="L49" s="19"/>
      <c r="M49" s="9">
        <v>423708506440</v>
      </c>
      <c r="N49" s="19"/>
      <c r="O49" s="9">
        <v>224215290910</v>
      </c>
      <c r="P49" s="19"/>
      <c r="Q49" s="9">
        <f t="shared" si="1"/>
        <v>199493215530</v>
      </c>
    </row>
    <row r="50" spans="1:17">
      <c r="A50" s="1" t="s">
        <v>58</v>
      </c>
      <c r="C50" s="19">
        <v>28325252</v>
      </c>
      <c r="D50" s="19"/>
      <c r="E50" s="9">
        <v>174008509518</v>
      </c>
      <c r="F50" s="19"/>
      <c r="G50" s="9">
        <v>208922838289</v>
      </c>
      <c r="H50" s="19"/>
      <c r="I50" s="9">
        <f t="shared" si="0"/>
        <v>-34914328771</v>
      </c>
      <c r="J50" s="19"/>
      <c r="K50" s="19">
        <v>28325252</v>
      </c>
      <c r="L50" s="19"/>
      <c r="M50" s="9">
        <v>174008509518</v>
      </c>
      <c r="N50" s="19"/>
      <c r="O50" s="9">
        <v>129971404520</v>
      </c>
      <c r="P50" s="19"/>
      <c r="Q50" s="9">
        <f t="shared" si="1"/>
        <v>44037104998</v>
      </c>
    </row>
    <row r="51" spans="1:17">
      <c r="A51" s="1" t="s">
        <v>20</v>
      </c>
      <c r="C51" s="19">
        <v>26645427</v>
      </c>
      <c r="D51" s="19"/>
      <c r="E51" s="9">
        <v>247917259599</v>
      </c>
      <c r="F51" s="19"/>
      <c r="G51" s="9">
        <v>306579287049</v>
      </c>
      <c r="H51" s="19"/>
      <c r="I51" s="9">
        <f t="shared" si="0"/>
        <v>-58662027450</v>
      </c>
      <c r="J51" s="19"/>
      <c r="K51" s="19">
        <v>26645427</v>
      </c>
      <c r="L51" s="19"/>
      <c r="M51" s="9">
        <v>247917259599</v>
      </c>
      <c r="N51" s="19"/>
      <c r="O51" s="9">
        <v>183818993769</v>
      </c>
      <c r="P51" s="19"/>
      <c r="Q51" s="9">
        <f t="shared" si="1"/>
        <v>64098265830</v>
      </c>
    </row>
    <row r="52" spans="1:17">
      <c r="A52" s="1" t="s">
        <v>36</v>
      </c>
      <c r="C52" s="19">
        <v>61944503</v>
      </c>
      <c r="D52" s="19"/>
      <c r="E52" s="9">
        <v>407632677831</v>
      </c>
      <c r="F52" s="19"/>
      <c r="G52" s="9">
        <v>436573366438</v>
      </c>
      <c r="H52" s="19"/>
      <c r="I52" s="9">
        <f t="shared" si="0"/>
        <v>-28940688607</v>
      </c>
      <c r="J52" s="19"/>
      <c r="K52" s="19">
        <v>61944503</v>
      </c>
      <c r="L52" s="19"/>
      <c r="M52" s="9">
        <v>407632677831</v>
      </c>
      <c r="N52" s="19"/>
      <c r="O52" s="9">
        <v>235220063852</v>
      </c>
      <c r="P52" s="19"/>
      <c r="Q52" s="9">
        <f t="shared" si="1"/>
        <v>172412613979</v>
      </c>
    </row>
    <row r="53" spans="1:17">
      <c r="A53" s="1" t="s">
        <v>56</v>
      </c>
      <c r="C53" s="19">
        <v>29800000</v>
      </c>
      <c r="D53" s="19"/>
      <c r="E53" s="9">
        <v>51128762940</v>
      </c>
      <c r="F53" s="19"/>
      <c r="G53" s="9">
        <v>59215757310</v>
      </c>
      <c r="H53" s="19"/>
      <c r="I53" s="9">
        <f t="shared" si="0"/>
        <v>-8086994370</v>
      </c>
      <c r="J53" s="19"/>
      <c r="K53" s="19">
        <v>29800000</v>
      </c>
      <c r="L53" s="19"/>
      <c r="M53" s="9">
        <v>51128762940</v>
      </c>
      <c r="N53" s="19"/>
      <c r="O53" s="9">
        <v>45470829150</v>
      </c>
      <c r="P53" s="19"/>
      <c r="Q53" s="9">
        <f t="shared" si="1"/>
        <v>5657933790</v>
      </c>
    </row>
    <row r="54" spans="1:17">
      <c r="A54" s="1" t="s">
        <v>42</v>
      </c>
      <c r="C54" s="19">
        <v>4785428</v>
      </c>
      <c r="D54" s="19"/>
      <c r="E54" s="9">
        <v>432074195709</v>
      </c>
      <c r="F54" s="19"/>
      <c r="G54" s="9">
        <v>466942673685</v>
      </c>
      <c r="H54" s="19"/>
      <c r="I54" s="9">
        <f t="shared" si="0"/>
        <v>-34868477976</v>
      </c>
      <c r="J54" s="19"/>
      <c r="K54" s="19">
        <v>4785428</v>
      </c>
      <c r="L54" s="19"/>
      <c r="M54" s="9">
        <v>432074195709</v>
      </c>
      <c r="N54" s="19"/>
      <c r="O54" s="9">
        <v>234173650820</v>
      </c>
      <c r="P54" s="19"/>
      <c r="Q54" s="9">
        <f t="shared" si="1"/>
        <v>197900544889</v>
      </c>
    </row>
    <row r="55" spans="1:17">
      <c r="A55" s="1" t="s">
        <v>67</v>
      </c>
      <c r="C55" s="19">
        <v>3800001</v>
      </c>
      <c r="D55" s="19"/>
      <c r="E55" s="9">
        <v>27990467265</v>
      </c>
      <c r="F55" s="19"/>
      <c r="G55" s="9">
        <v>25112788892</v>
      </c>
      <c r="H55" s="19"/>
      <c r="I55" s="9">
        <f t="shared" si="0"/>
        <v>2877678373</v>
      </c>
      <c r="J55" s="19"/>
      <c r="K55" s="19">
        <v>3800001</v>
      </c>
      <c r="L55" s="19"/>
      <c r="M55" s="9">
        <v>27990467265</v>
      </c>
      <c r="N55" s="19"/>
      <c r="O55" s="9">
        <v>25112788892</v>
      </c>
      <c r="P55" s="19"/>
      <c r="Q55" s="9">
        <f t="shared" si="1"/>
        <v>2877678373</v>
      </c>
    </row>
    <row r="56" spans="1:17">
      <c r="A56" s="1" t="s">
        <v>61</v>
      </c>
      <c r="C56" s="19">
        <v>66599619</v>
      </c>
      <c r="D56" s="19"/>
      <c r="E56" s="9">
        <v>290434102008</v>
      </c>
      <c r="F56" s="19"/>
      <c r="G56" s="9">
        <v>293744269571</v>
      </c>
      <c r="H56" s="19"/>
      <c r="I56" s="9">
        <f t="shared" si="0"/>
        <v>-3310167563</v>
      </c>
      <c r="J56" s="19"/>
      <c r="K56" s="19">
        <v>66599619</v>
      </c>
      <c r="L56" s="19"/>
      <c r="M56" s="9">
        <v>290434102008</v>
      </c>
      <c r="N56" s="19"/>
      <c r="O56" s="9">
        <v>233838011489</v>
      </c>
      <c r="P56" s="19"/>
      <c r="Q56" s="9">
        <f t="shared" si="1"/>
        <v>56596090519</v>
      </c>
    </row>
    <row r="57" spans="1:17">
      <c r="A57" s="1" t="s">
        <v>19</v>
      </c>
      <c r="C57" s="19">
        <v>17225390</v>
      </c>
      <c r="D57" s="19"/>
      <c r="E57" s="9">
        <v>965389041645</v>
      </c>
      <c r="F57" s="19"/>
      <c r="G57" s="9">
        <v>1134049596100</v>
      </c>
      <c r="H57" s="19"/>
      <c r="I57" s="9">
        <f t="shared" si="0"/>
        <v>-168660554455</v>
      </c>
      <c r="J57" s="19"/>
      <c r="K57" s="19">
        <v>17225390</v>
      </c>
      <c r="L57" s="19"/>
      <c r="M57" s="9">
        <v>965389041645</v>
      </c>
      <c r="N57" s="19"/>
      <c r="O57" s="9">
        <v>455175615476</v>
      </c>
      <c r="P57" s="19"/>
      <c r="Q57" s="9">
        <f t="shared" si="1"/>
        <v>510213426169</v>
      </c>
    </row>
    <row r="58" spans="1:17">
      <c r="A58" s="1" t="s">
        <v>39</v>
      </c>
      <c r="C58" s="19">
        <v>66410148</v>
      </c>
      <c r="D58" s="19"/>
      <c r="E58" s="9">
        <v>1184969386768</v>
      </c>
      <c r="F58" s="19"/>
      <c r="G58" s="9">
        <v>1130176930444</v>
      </c>
      <c r="H58" s="19"/>
      <c r="I58" s="9">
        <f t="shared" si="0"/>
        <v>54792456324</v>
      </c>
      <c r="J58" s="19"/>
      <c r="K58" s="19">
        <v>66410148</v>
      </c>
      <c r="L58" s="19"/>
      <c r="M58" s="9">
        <v>1184969386768</v>
      </c>
      <c r="N58" s="19"/>
      <c r="O58" s="9">
        <v>893188956541</v>
      </c>
      <c r="P58" s="19"/>
      <c r="Q58" s="9">
        <f t="shared" si="1"/>
        <v>291780430227</v>
      </c>
    </row>
    <row r="59" spans="1:17">
      <c r="A59" s="1" t="s">
        <v>22</v>
      </c>
      <c r="C59" s="19">
        <v>3481979</v>
      </c>
      <c r="D59" s="19"/>
      <c r="E59" s="9">
        <v>486930229125</v>
      </c>
      <c r="F59" s="19"/>
      <c r="G59" s="9">
        <v>470004661735</v>
      </c>
      <c r="H59" s="19"/>
      <c r="I59" s="9">
        <f t="shared" si="0"/>
        <v>16925567390</v>
      </c>
      <c r="J59" s="19"/>
      <c r="K59" s="19">
        <v>3481979</v>
      </c>
      <c r="L59" s="19"/>
      <c r="M59" s="9">
        <v>486930229125</v>
      </c>
      <c r="N59" s="19"/>
      <c r="O59" s="9">
        <v>651824713969</v>
      </c>
      <c r="P59" s="19"/>
      <c r="Q59" s="9">
        <f t="shared" si="1"/>
        <v>-164894484844</v>
      </c>
    </row>
    <row r="60" spans="1:17">
      <c r="A60" s="1" t="s">
        <v>23</v>
      </c>
      <c r="C60" s="19">
        <v>18653968</v>
      </c>
      <c r="D60" s="19"/>
      <c r="E60" s="9">
        <v>267018867221</v>
      </c>
      <c r="F60" s="19"/>
      <c r="G60" s="9">
        <v>297800208859</v>
      </c>
      <c r="H60" s="19"/>
      <c r="I60" s="9">
        <f t="shared" si="0"/>
        <v>-30781341638</v>
      </c>
      <c r="J60" s="19"/>
      <c r="K60" s="19">
        <v>18653968</v>
      </c>
      <c r="L60" s="19"/>
      <c r="M60" s="9">
        <v>267018867221</v>
      </c>
      <c r="N60" s="19"/>
      <c r="O60" s="9">
        <v>194725201270</v>
      </c>
      <c r="P60" s="19"/>
      <c r="Q60" s="9">
        <f t="shared" si="1"/>
        <v>72293665951</v>
      </c>
    </row>
    <row r="61" spans="1:17">
      <c r="A61" s="1" t="s">
        <v>31</v>
      </c>
      <c r="C61" s="19">
        <v>10428718</v>
      </c>
      <c r="D61" s="19"/>
      <c r="E61" s="9">
        <v>195930008717</v>
      </c>
      <c r="F61" s="19"/>
      <c r="G61" s="9">
        <v>238433343941</v>
      </c>
      <c r="H61" s="19"/>
      <c r="I61" s="9">
        <f t="shared" si="0"/>
        <v>-42503335224</v>
      </c>
      <c r="J61" s="19"/>
      <c r="K61" s="19">
        <v>10428718</v>
      </c>
      <c r="L61" s="19"/>
      <c r="M61" s="9">
        <v>195930008717</v>
      </c>
      <c r="N61" s="19"/>
      <c r="O61" s="9">
        <v>221484456543</v>
      </c>
      <c r="P61" s="19"/>
      <c r="Q61" s="9">
        <f t="shared" si="1"/>
        <v>-25554447826</v>
      </c>
    </row>
    <row r="62" spans="1:17">
      <c r="A62" s="1" t="s">
        <v>100</v>
      </c>
      <c r="C62" s="19">
        <v>100025</v>
      </c>
      <c r="D62" s="19"/>
      <c r="E62" s="9">
        <v>99598842437</v>
      </c>
      <c r="F62" s="19"/>
      <c r="G62" s="9">
        <v>97869723646</v>
      </c>
      <c r="H62" s="19"/>
      <c r="I62" s="9">
        <f t="shared" si="0"/>
        <v>1729118791</v>
      </c>
      <c r="J62" s="19"/>
      <c r="K62" s="19">
        <v>100025</v>
      </c>
      <c r="L62" s="19"/>
      <c r="M62" s="9">
        <v>99598842437</v>
      </c>
      <c r="N62" s="19"/>
      <c r="O62" s="9">
        <v>91992166105</v>
      </c>
      <c r="P62" s="19"/>
      <c r="Q62" s="9">
        <f t="shared" si="1"/>
        <v>7606676332</v>
      </c>
    </row>
    <row r="63" spans="1:17">
      <c r="A63" s="1" t="s">
        <v>108</v>
      </c>
      <c r="C63" s="19">
        <v>50060</v>
      </c>
      <c r="D63" s="19"/>
      <c r="E63" s="9">
        <v>47198023807</v>
      </c>
      <c r="F63" s="19"/>
      <c r="G63" s="9">
        <v>47537919130</v>
      </c>
      <c r="H63" s="19"/>
      <c r="I63" s="9">
        <f t="shared" si="0"/>
        <v>-339895323</v>
      </c>
      <c r="J63" s="19"/>
      <c r="K63" s="19">
        <v>50060</v>
      </c>
      <c r="L63" s="19"/>
      <c r="M63" s="9">
        <v>47198023807</v>
      </c>
      <c r="N63" s="19"/>
      <c r="O63" s="9">
        <v>45358537021</v>
      </c>
      <c r="P63" s="19"/>
      <c r="Q63" s="9">
        <f t="shared" si="1"/>
        <v>1839486786</v>
      </c>
    </row>
    <row r="64" spans="1:17">
      <c r="A64" s="1" t="s">
        <v>86</v>
      </c>
      <c r="C64" s="19">
        <v>2100</v>
      </c>
      <c r="D64" s="19"/>
      <c r="E64" s="9">
        <v>2011435361</v>
      </c>
      <c r="F64" s="19"/>
      <c r="G64" s="9">
        <v>1975594858</v>
      </c>
      <c r="H64" s="19"/>
      <c r="I64" s="9">
        <f t="shared" si="0"/>
        <v>35840503</v>
      </c>
      <c r="J64" s="19"/>
      <c r="K64" s="19">
        <v>2100</v>
      </c>
      <c r="L64" s="19"/>
      <c r="M64" s="9">
        <v>2011435361</v>
      </c>
      <c r="N64" s="19"/>
      <c r="O64" s="9">
        <v>1697968701</v>
      </c>
      <c r="P64" s="19"/>
      <c r="Q64" s="9">
        <f t="shared" si="1"/>
        <v>313466660</v>
      </c>
    </row>
    <row r="65" spans="1:17">
      <c r="A65" s="1" t="s">
        <v>92</v>
      </c>
      <c r="C65" s="19">
        <v>112768</v>
      </c>
      <c r="D65" s="19"/>
      <c r="E65" s="9">
        <v>89885737896</v>
      </c>
      <c r="F65" s="19"/>
      <c r="G65" s="9">
        <v>93781630412</v>
      </c>
      <c r="H65" s="19"/>
      <c r="I65" s="9">
        <f t="shared" si="0"/>
        <v>-3895892516</v>
      </c>
      <c r="J65" s="19"/>
      <c r="K65" s="19">
        <v>112768</v>
      </c>
      <c r="L65" s="19"/>
      <c r="M65" s="9">
        <v>89885737896</v>
      </c>
      <c r="N65" s="19"/>
      <c r="O65" s="9">
        <v>83694897092</v>
      </c>
      <c r="P65" s="19"/>
      <c r="Q65" s="9">
        <f t="shared" si="1"/>
        <v>6190840804</v>
      </c>
    </row>
    <row r="66" spans="1:17">
      <c r="A66" s="1" t="s">
        <v>111</v>
      </c>
      <c r="C66" s="19">
        <v>30000</v>
      </c>
      <c r="D66" s="19"/>
      <c r="E66" s="9">
        <v>28755187177</v>
      </c>
      <c r="F66" s="19"/>
      <c r="G66" s="9">
        <v>28031718330</v>
      </c>
      <c r="H66" s="19"/>
      <c r="I66" s="9">
        <f t="shared" si="0"/>
        <v>723468847</v>
      </c>
      <c r="J66" s="19"/>
      <c r="K66" s="19">
        <v>30000</v>
      </c>
      <c r="L66" s="19"/>
      <c r="M66" s="9">
        <v>28755187177</v>
      </c>
      <c r="N66" s="19"/>
      <c r="O66" s="9">
        <v>27778815306</v>
      </c>
      <c r="P66" s="19"/>
      <c r="Q66" s="9">
        <f t="shared" si="1"/>
        <v>976371871</v>
      </c>
    </row>
    <row r="67" spans="1:17">
      <c r="A67" s="1" t="s">
        <v>103</v>
      </c>
      <c r="C67" s="19">
        <v>388</v>
      </c>
      <c r="D67" s="19"/>
      <c r="E67" s="9">
        <v>372129299</v>
      </c>
      <c r="F67" s="19"/>
      <c r="G67" s="9">
        <v>364276050</v>
      </c>
      <c r="H67" s="19"/>
      <c r="I67" s="9">
        <f t="shared" si="0"/>
        <v>7853249</v>
      </c>
      <c r="J67" s="19"/>
      <c r="K67" s="19">
        <v>388</v>
      </c>
      <c r="L67" s="19"/>
      <c r="M67" s="9">
        <v>372129299</v>
      </c>
      <c r="N67" s="19"/>
      <c r="O67" s="9">
        <v>358542051</v>
      </c>
      <c r="P67" s="19"/>
      <c r="Q67" s="9">
        <f t="shared" si="1"/>
        <v>13587248</v>
      </c>
    </row>
    <row r="68" spans="1:17">
      <c r="A68" s="1" t="s">
        <v>98</v>
      </c>
      <c r="C68" s="19">
        <v>182800</v>
      </c>
      <c r="D68" s="19"/>
      <c r="E68" s="9">
        <v>140860252450</v>
      </c>
      <c r="F68" s="19"/>
      <c r="G68" s="9">
        <v>140399250840</v>
      </c>
      <c r="H68" s="19"/>
      <c r="I68" s="9">
        <f t="shared" si="0"/>
        <v>461001610</v>
      </c>
      <c r="J68" s="19"/>
      <c r="K68" s="19">
        <v>182800</v>
      </c>
      <c r="L68" s="19"/>
      <c r="M68" s="9">
        <v>140860252450</v>
      </c>
      <c r="N68" s="19"/>
      <c r="O68" s="9">
        <v>130688505594</v>
      </c>
      <c r="P68" s="19"/>
      <c r="Q68" s="9">
        <f t="shared" si="1"/>
        <v>10171746856</v>
      </c>
    </row>
    <row r="69" spans="1:17">
      <c r="A69" s="1" t="s">
        <v>112</v>
      </c>
      <c r="C69" s="19">
        <v>1681</v>
      </c>
      <c r="D69" s="19"/>
      <c r="E69" s="9">
        <v>1627131558</v>
      </c>
      <c r="F69" s="19"/>
      <c r="G69" s="9">
        <v>1609282574</v>
      </c>
      <c r="H69" s="19"/>
      <c r="I69" s="9">
        <f t="shared" si="0"/>
        <v>17848984</v>
      </c>
      <c r="J69" s="19"/>
      <c r="K69" s="19">
        <v>1681</v>
      </c>
      <c r="L69" s="19"/>
      <c r="M69" s="9">
        <v>1627131558</v>
      </c>
      <c r="N69" s="19"/>
      <c r="O69" s="9">
        <v>1578038948</v>
      </c>
      <c r="P69" s="19"/>
      <c r="Q69" s="9">
        <f t="shared" si="1"/>
        <v>49092610</v>
      </c>
    </row>
    <row r="70" spans="1:17">
      <c r="A70" s="1" t="s">
        <v>79</v>
      </c>
      <c r="C70" s="19">
        <v>6400</v>
      </c>
      <c r="D70" s="19"/>
      <c r="E70" s="9">
        <v>4182537777</v>
      </c>
      <c r="F70" s="19"/>
      <c r="G70" s="9">
        <v>4193223840</v>
      </c>
      <c r="H70" s="19"/>
      <c r="I70" s="9">
        <f t="shared" si="0"/>
        <v>-10686063</v>
      </c>
      <c r="J70" s="19"/>
      <c r="K70" s="19">
        <v>6400</v>
      </c>
      <c r="L70" s="19"/>
      <c r="M70" s="9">
        <v>4182537777</v>
      </c>
      <c r="N70" s="19"/>
      <c r="O70" s="9">
        <v>4115573808</v>
      </c>
      <c r="P70" s="19"/>
      <c r="Q70" s="9">
        <f t="shared" si="1"/>
        <v>66963969</v>
      </c>
    </row>
    <row r="71" spans="1:17">
      <c r="A71" s="1" t="s">
        <v>106</v>
      </c>
      <c r="C71" s="19">
        <v>9620</v>
      </c>
      <c r="D71" s="19"/>
      <c r="E71" s="9">
        <v>9234487945</v>
      </c>
      <c r="F71" s="19"/>
      <c r="G71" s="9">
        <v>22802954817</v>
      </c>
      <c r="H71" s="19"/>
      <c r="I71" s="9">
        <f t="shared" si="0"/>
        <v>-13568466872</v>
      </c>
      <c r="J71" s="19"/>
      <c r="K71" s="19">
        <v>9620</v>
      </c>
      <c r="L71" s="19"/>
      <c r="M71" s="9">
        <v>9234487945</v>
      </c>
      <c r="N71" s="19"/>
      <c r="O71" s="9">
        <v>7774368849</v>
      </c>
      <c r="P71" s="19"/>
      <c r="Q71" s="9">
        <f t="shared" si="1"/>
        <v>1460119096</v>
      </c>
    </row>
    <row r="72" spans="1:17">
      <c r="A72" s="1" t="s">
        <v>89</v>
      </c>
      <c r="C72" s="19">
        <v>100</v>
      </c>
      <c r="D72" s="19"/>
      <c r="E72" s="9">
        <v>93883980</v>
      </c>
      <c r="F72" s="19"/>
      <c r="G72" s="9">
        <v>92312265</v>
      </c>
      <c r="H72" s="19"/>
      <c r="I72" s="9">
        <f t="shared" si="0"/>
        <v>1571715</v>
      </c>
      <c r="J72" s="19"/>
      <c r="K72" s="19">
        <v>100</v>
      </c>
      <c r="L72" s="19"/>
      <c r="M72" s="9">
        <v>93883980</v>
      </c>
      <c r="N72" s="19"/>
      <c r="O72" s="9">
        <v>79290625</v>
      </c>
      <c r="P72" s="19"/>
      <c r="Q72" s="9">
        <f t="shared" si="1"/>
        <v>14593355</v>
      </c>
    </row>
    <row r="73" spans="1:17">
      <c r="A73" s="1" t="s">
        <v>83</v>
      </c>
      <c r="C73" s="19">
        <v>26435</v>
      </c>
      <c r="D73" s="19"/>
      <c r="E73" s="9">
        <v>25283137600</v>
      </c>
      <c r="F73" s="19"/>
      <c r="G73" s="9">
        <v>24933730242</v>
      </c>
      <c r="H73" s="19"/>
      <c r="I73" s="9">
        <f t="shared" ref="I73" si="2">E73-G73</f>
        <v>349407358</v>
      </c>
      <c r="J73" s="19"/>
      <c r="K73" s="19">
        <v>26435</v>
      </c>
      <c r="L73" s="19"/>
      <c r="M73" s="9">
        <v>25283137600</v>
      </c>
      <c r="N73" s="19"/>
      <c r="O73" s="9">
        <v>21411453048</v>
      </c>
      <c r="P73" s="19"/>
      <c r="Q73" s="9">
        <f t="shared" ref="Q73" si="3">M73-O73</f>
        <v>3871684552</v>
      </c>
    </row>
    <row r="74" spans="1:17" ht="24.75" thickBot="1">
      <c r="C74" s="17"/>
      <c r="D74" s="17"/>
      <c r="E74" s="11">
        <f>SUM(E8:E73)</f>
        <v>20242610993583</v>
      </c>
      <c r="F74" s="8"/>
      <c r="G74" s="11">
        <f>SUM(G8:G73)</f>
        <v>21189827758345</v>
      </c>
      <c r="H74" s="8"/>
      <c r="I74" s="11">
        <f>SUM(I8:I73)</f>
        <v>-947216764762</v>
      </c>
      <c r="J74" s="8"/>
      <c r="K74" s="8"/>
      <c r="L74" s="8"/>
      <c r="M74" s="18">
        <f>SUM(M8:M73)</f>
        <v>20242610993583</v>
      </c>
      <c r="N74" s="8"/>
      <c r="O74" s="18">
        <f>SUM(O8:O73)</f>
        <v>16528468538097</v>
      </c>
      <c r="P74" s="8"/>
      <c r="Q74" s="11">
        <f>SUM(Q8:Q73)</f>
        <v>3714142455486</v>
      </c>
    </row>
    <row r="75" spans="1:17" ht="24.75" thickTop="1">
      <c r="C75" s="8"/>
      <c r="D75" s="8"/>
      <c r="E75" s="6"/>
      <c r="F75" s="8"/>
      <c r="G75" s="6"/>
      <c r="H75" s="8"/>
      <c r="I75" s="6"/>
      <c r="J75" s="6"/>
      <c r="K75" s="6"/>
      <c r="L75" s="6"/>
      <c r="M75" s="6"/>
      <c r="N75" s="6"/>
      <c r="O75" s="6"/>
      <c r="P75" s="6"/>
      <c r="Q75" s="6"/>
    </row>
    <row r="76" spans="1:17">
      <c r="C76" s="8"/>
      <c r="D76" s="8"/>
      <c r="E76" s="6"/>
      <c r="F76" s="8"/>
      <c r="G76" s="6"/>
      <c r="H76" s="8"/>
      <c r="I76" s="6"/>
      <c r="J76" s="6"/>
      <c r="K76" s="6"/>
      <c r="L76" s="6"/>
      <c r="M76" s="6"/>
      <c r="N76" s="6"/>
      <c r="O76" s="6"/>
      <c r="P76" s="6"/>
      <c r="Q76" s="6"/>
    </row>
    <row r="77" spans="1:17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</row>
    <row r="79" spans="1:17">
      <c r="E79" s="4"/>
      <c r="F79" s="4"/>
      <c r="G79" s="4"/>
      <c r="H79" s="4"/>
      <c r="I79" s="9"/>
      <c r="J79" s="9"/>
      <c r="K79" s="9"/>
      <c r="L79" s="9"/>
      <c r="M79" s="9"/>
      <c r="N79" s="9"/>
      <c r="O79" s="9"/>
      <c r="P79" s="9"/>
      <c r="Q79" s="9"/>
    </row>
    <row r="80" spans="1:17"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5:17"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5:17"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5:17"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5:17"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5:17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5:17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88"/>
  <sheetViews>
    <sheetView rightToLeft="1" topLeftCell="A72" workbookViewId="0">
      <selection activeCell="I83" sqref="I83:T87"/>
    </sheetView>
  </sheetViews>
  <sheetFormatPr defaultRowHeight="24"/>
  <cols>
    <col min="1" max="1" width="34.8554687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20" width="18.42578125" style="1" bestFit="1" customWidth="1"/>
    <col min="21" max="16384" width="9.140625" style="1"/>
  </cols>
  <sheetData>
    <row r="2" spans="1:17" ht="24.7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4.75">
      <c r="A3" s="20" t="s">
        <v>134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4.75">
      <c r="A4" s="20" t="s">
        <v>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6" spans="1:17" ht="24.75">
      <c r="A6" s="20" t="s">
        <v>3</v>
      </c>
      <c r="C6" s="21" t="s">
        <v>136</v>
      </c>
      <c r="D6" s="21" t="s">
        <v>136</v>
      </c>
      <c r="E6" s="21" t="s">
        <v>136</v>
      </c>
      <c r="F6" s="21" t="s">
        <v>136</v>
      </c>
      <c r="G6" s="21" t="s">
        <v>136</v>
      </c>
      <c r="H6" s="21" t="s">
        <v>136</v>
      </c>
      <c r="I6" s="21" t="s">
        <v>136</v>
      </c>
      <c r="K6" s="21" t="s">
        <v>137</v>
      </c>
      <c r="L6" s="21" t="s">
        <v>137</v>
      </c>
      <c r="M6" s="21" t="s">
        <v>137</v>
      </c>
      <c r="N6" s="21" t="s">
        <v>137</v>
      </c>
      <c r="O6" s="21" t="s">
        <v>137</v>
      </c>
      <c r="P6" s="21" t="s">
        <v>137</v>
      </c>
      <c r="Q6" s="21" t="s">
        <v>137</v>
      </c>
    </row>
    <row r="7" spans="1:17" ht="24.75">
      <c r="A7" s="21" t="s">
        <v>3</v>
      </c>
      <c r="C7" s="21" t="s">
        <v>7</v>
      </c>
      <c r="E7" s="21" t="s">
        <v>198</v>
      </c>
      <c r="G7" s="21" t="s">
        <v>199</v>
      </c>
      <c r="I7" s="21" t="s">
        <v>201</v>
      </c>
      <c r="K7" s="21" t="s">
        <v>7</v>
      </c>
      <c r="M7" s="21" t="s">
        <v>198</v>
      </c>
      <c r="O7" s="21" t="s">
        <v>199</v>
      </c>
      <c r="Q7" s="21" t="s">
        <v>201</v>
      </c>
    </row>
    <row r="8" spans="1:17">
      <c r="A8" s="1" t="s">
        <v>20</v>
      </c>
      <c r="C8" s="9">
        <v>10000000</v>
      </c>
      <c r="D8" s="9"/>
      <c r="E8" s="9">
        <v>88865775460</v>
      </c>
      <c r="F8" s="9"/>
      <c r="G8" s="9">
        <v>68987069924</v>
      </c>
      <c r="H8" s="9"/>
      <c r="I8" s="9">
        <f>E8-G8</f>
        <v>19878705536</v>
      </c>
      <c r="J8" s="9"/>
      <c r="K8" s="9">
        <v>49025695</v>
      </c>
      <c r="L8" s="9"/>
      <c r="M8" s="9">
        <v>617341994637</v>
      </c>
      <c r="N8" s="9"/>
      <c r="O8" s="9">
        <v>338213905270</v>
      </c>
      <c r="P8" s="9"/>
      <c r="Q8" s="9">
        <f>M8-O8</f>
        <v>279128089367</v>
      </c>
    </row>
    <row r="9" spans="1:17">
      <c r="A9" s="1" t="s">
        <v>67</v>
      </c>
      <c r="C9" s="9">
        <v>3800000</v>
      </c>
      <c r="D9" s="9"/>
      <c r="E9" s="9">
        <v>29765833598</v>
      </c>
      <c r="F9" s="9"/>
      <c r="G9" s="9">
        <v>25112782293</v>
      </c>
      <c r="H9" s="9"/>
      <c r="I9" s="9">
        <f t="shared" ref="I9:I72" si="0">E9-G9</f>
        <v>4653051305</v>
      </c>
      <c r="J9" s="9"/>
      <c r="K9" s="9">
        <v>3800000</v>
      </c>
      <c r="L9" s="9"/>
      <c r="M9" s="9">
        <v>29765833598</v>
      </c>
      <c r="N9" s="9"/>
      <c r="O9" s="9">
        <v>25112782293</v>
      </c>
      <c r="P9" s="9"/>
      <c r="Q9" s="9">
        <f t="shared" ref="Q9:Q72" si="1">M9-O9</f>
        <v>4653051305</v>
      </c>
    </row>
    <row r="10" spans="1:17">
      <c r="A10" s="1" t="s">
        <v>51</v>
      </c>
      <c r="C10" s="9">
        <v>5005878</v>
      </c>
      <c r="D10" s="9"/>
      <c r="E10" s="9">
        <v>43353290885</v>
      </c>
      <c r="F10" s="9"/>
      <c r="G10" s="9">
        <v>17266348335</v>
      </c>
      <c r="H10" s="9"/>
      <c r="I10" s="9">
        <f t="shared" si="0"/>
        <v>26086942550</v>
      </c>
      <c r="J10" s="9"/>
      <c r="K10" s="9">
        <v>7005879</v>
      </c>
      <c r="L10" s="9"/>
      <c r="M10" s="9">
        <v>56692422291</v>
      </c>
      <c r="N10" s="9"/>
      <c r="O10" s="9">
        <v>24164781309</v>
      </c>
      <c r="P10" s="9"/>
      <c r="Q10" s="9">
        <f t="shared" si="1"/>
        <v>32527640982</v>
      </c>
    </row>
    <row r="11" spans="1:17">
      <c r="A11" s="1" t="s">
        <v>69</v>
      </c>
      <c r="C11" s="9">
        <v>1</v>
      </c>
      <c r="D11" s="9"/>
      <c r="E11" s="9">
        <v>1</v>
      </c>
      <c r="F11" s="9"/>
      <c r="G11" s="9">
        <v>2671</v>
      </c>
      <c r="H11" s="9"/>
      <c r="I11" s="9">
        <f t="shared" si="0"/>
        <v>-2670</v>
      </c>
      <c r="J11" s="9"/>
      <c r="K11" s="9">
        <v>1</v>
      </c>
      <c r="L11" s="9"/>
      <c r="M11" s="9">
        <v>1</v>
      </c>
      <c r="N11" s="9"/>
      <c r="O11" s="9">
        <v>2671</v>
      </c>
      <c r="P11" s="9"/>
      <c r="Q11" s="9">
        <f t="shared" si="1"/>
        <v>-2670</v>
      </c>
    </row>
    <row r="12" spans="1:17">
      <c r="A12" s="1" t="s">
        <v>28</v>
      </c>
      <c r="C12" s="9">
        <v>31122204</v>
      </c>
      <c r="D12" s="9"/>
      <c r="E12" s="9">
        <v>298119592116</v>
      </c>
      <c r="F12" s="9"/>
      <c r="G12" s="9">
        <v>298119592116</v>
      </c>
      <c r="H12" s="9"/>
      <c r="I12" s="9">
        <f t="shared" si="0"/>
        <v>0</v>
      </c>
      <c r="J12" s="9"/>
      <c r="K12" s="9">
        <v>31122204</v>
      </c>
      <c r="L12" s="9"/>
      <c r="M12" s="9">
        <v>298119592116</v>
      </c>
      <c r="N12" s="9"/>
      <c r="O12" s="9">
        <v>298119592116</v>
      </c>
      <c r="P12" s="9"/>
      <c r="Q12" s="9">
        <f t="shared" si="1"/>
        <v>0</v>
      </c>
    </row>
    <row r="13" spans="1:17">
      <c r="A13" s="1" t="s">
        <v>37</v>
      </c>
      <c r="C13" s="9">
        <v>2</v>
      </c>
      <c r="D13" s="9"/>
      <c r="E13" s="9">
        <v>2</v>
      </c>
      <c r="F13" s="9"/>
      <c r="G13" s="9">
        <v>6462</v>
      </c>
      <c r="H13" s="9"/>
      <c r="I13" s="9">
        <f t="shared" si="0"/>
        <v>-6460</v>
      </c>
      <c r="J13" s="9"/>
      <c r="K13" s="9">
        <v>3</v>
      </c>
      <c r="L13" s="9"/>
      <c r="M13" s="9">
        <v>3</v>
      </c>
      <c r="N13" s="9"/>
      <c r="O13" s="9">
        <v>10416</v>
      </c>
      <c r="P13" s="9"/>
      <c r="Q13" s="9">
        <f t="shared" si="1"/>
        <v>-10413</v>
      </c>
    </row>
    <row r="14" spans="1:17">
      <c r="A14" s="1" t="s">
        <v>162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f t="shared" si="0"/>
        <v>0</v>
      </c>
      <c r="J14" s="9"/>
      <c r="K14" s="9">
        <v>15000000</v>
      </c>
      <c r="L14" s="9"/>
      <c r="M14" s="9">
        <v>192816616460</v>
      </c>
      <c r="N14" s="9"/>
      <c r="O14" s="9">
        <v>146920590000</v>
      </c>
      <c r="P14" s="9"/>
      <c r="Q14" s="9">
        <f t="shared" si="1"/>
        <v>45896026460</v>
      </c>
    </row>
    <row r="15" spans="1:17">
      <c r="A15" s="1" t="s">
        <v>202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f t="shared" si="0"/>
        <v>0</v>
      </c>
      <c r="J15" s="9"/>
      <c r="K15" s="9">
        <v>46851062</v>
      </c>
      <c r="L15" s="9"/>
      <c r="M15" s="9">
        <v>590747387567</v>
      </c>
      <c r="N15" s="9"/>
      <c r="O15" s="9">
        <v>578427943409</v>
      </c>
      <c r="P15" s="9"/>
      <c r="Q15" s="9">
        <f t="shared" si="1"/>
        <v>12319444158</v>
      </c>
    </row>
    <row r="16" spans="1:17">
      <c r="A16" s="1" t="s">
        <v>190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f t="shared" si="0"/>
        <v>0</v>
      </c>
      <c r="J16" s="9"/>
      <c r="K16" s="9">
        <v>2741383</v>
      </c>
      <c r="L16" s="9"/>
      <c r="M16" s="9">
        <v>86227990205</v>
      </c>
      <c r="N16" s="9"/>
      <c r="O16" s="9">
        <v>101781430652</v>
      </c>
      <c r="P16" s="9"/>
      <c r="Q16" s="9">
        <f t="shared" si="1"/>
        <v>-15553440447</v>
      </c>
    </row>
    <row r="17" spans="1:17">
      <c r="A17" s="1" t="s">
        <v>35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f t="shared" si="0"/>
        <v>0</v>
      </c>
      <c r="J17" s="9"/>
      <c r="K17" s="9">
        <v>3583604</v>
      </c>
      <c r="L17" s="9"/>
      <c r="M17" s="9">
        <v>53077995191</v>
      </c>
      <c r="N17" s="9"/>
      <c r="O17" s="9">
        <v>29103840314</v>
      </c>
      <c r="P17" s="9"/>
      <c r="Q17" s="9">
        <f t="shared" si="1"/>
        <v>23974154877</v>
      </c>
    </row>
    <row r="18" spans="1:17">
      <c r="A18" s="1" t="s">
        <v>27</v>
      </c>
      <c r="C18" s="9">
        <v>0</v>
      </c>
      <c r="D18" s="9"/>
      <c r="E18" s="9">
        <v>0</v>
      </c>
      <c r="F18" s="9"/>
      <c r="G18" s="9">
        <v>0</v>
      </c>
      <c r="H18" s="9"/>
      <c r="I18" s="9">
        <f t="shared" si="0"/>
        <v>0</v>
      </c>
      <c r="J18" s="9"/>
      <c r="K18" s="9">
        <v>78692119</v>
      </c>
      <c r="L18" s="9"/>
      <c r="M18" s="9">
        <v>439518367106</v>
      </c>
      <c r="N18" s="9"/>
      <c r="O18" s="9">
        <v>351459986691</v>
      </c>
      <c r="P18" s="9"/>
      <c r="Q18" s="9">
        <f t="shared" si="1"/>
        <v>88058380415</v>
      </c>
    </row>
    <row r="19" spans="1:17">
      <c r="A19" s="1" t="s">
        <v>203</v>
      </c>
      <c r="C19" s="9">
        <v>0</v>
      </c>
      <c r="D19" s="9"/>
      <c r="E19" s="9">
        <v>0</v>
      </c>
      <c r="F19" s="9"/>
      <c r="G19" s="9">
        <v>0</v>
      </c>
      <c r="H19" s="9"/>
      <c r="I19" s="9">
        <f t="shared" si="0"/>
        <v>0</v>
      </c>
      <c r="J19" s="9"/>
      <c r="K19" s="9">
        <v>1585960</v>
      </c>
      <c r="L19" s="9"/>
      <c r="M19" s="9">
        <v>72948729444</v>
      </c>
      <c r="N19" s="9"/>
      <c r="O19" s="9">
        <v>55887759422</v>
      </c>
      <c r="P19" s="9"/>
      <c r="Q19" s="9">
        <f t="shared" si="1"/>
        <v>17060970022</v>
      </c>
    </row>
    <row r="20" spans="1:17">
      <c r="A20" s="1" t="s">
        <v>204</v>
      </c>
      <c r="C20" s="9">
        <v>0</v>
      </c>
      <c r="D20" s="9"/>
      <c r="E20" s="9">
        <v>0</v>
      </c>
      <c r="F20" s="9"/>
      <c r="G20" s="9">
        <v>0</v>
      </c>
      <c r="H20" s="9"/>
      <c r="I20" s="9">
        <f t="shared" si="0"/>
        <v>0</v>
      </c>
      <c r="J20" s="9"/>
      <c r="K20" s="9">
        <v>3267244</v>
      </c>
      <c r="L20" s="9"/>
      <c r="M20" s="9">
        <v>28870470528</v>
      </c>
      <c r="N20" s="9"/>
      <c r="O20" s="9">
        <v>28870497048</v>
      </c>
      <c r="P20" s="9"/>
      <c r="Q20" s="9">
        <f t="shared" si="1"/>
        <v>-26520</v>
      </c>
    </row>
    <row r="21" spans="1:17">
      <c r="A21" s="1" t="s">
        <v>205</v>
      </c>
      <c r="C21" s="9">
        <v>0</v>
      </c>
      <c r="D21" s="9"/>
      <c r="E21" s="9">
        <v>0</v>
      </c>
      <c r="F21" s="9"/>
      <c r="G21" s="9">
        <v>0</v>
      </c>
      <c r="H21" s="9"/>
      <c r="I21" s="9">
        <f t="shared" si="0"/>
        <v>0</v>
      </c>
      <c r="J21" s="9"/>
      <c r="K21" s="9">
        <v>20666666</v>
      </c>
      <c r="L21" s="9"/>
      <c r="M21" s="9">
        <v>78537141210</v>
      </c>
      <c r="N21" s="9"/>
      <c r="O21" s="9">
        <v>54192290332</v>
      </c>
      <c r="P21" s="9"/>
      <c r="Q21" s="9">
        <f t="shared" si="1"/>
        <v>24344850878</v>
      </c>
    </row>
    <row r="22" spans="1:17">
      <c r="A22" s="1" t="s">
        <v>206</v>
      </c>
      <c r="C22" s="9">
        <v>0</v>
      </c>
      <c r="D22" s="9"/>
      <c r="E22" s="9">
        <v>0</v>
      </c>
      <c r="F22" s="9"/>
      <c r="G22" s="9">
        <v>0</v>
      </c>
      <c r="H22" s="9"/>
      <c r="I22" s="9">
        <f t="shared" si="0"/>
        <v>0</v>
      </c>
      <c r="J22" s="9"/>
      <c r="K22" s="9">
        <v>4500000</v>
      </c>
      <c r="L22" s="9"/>
      <c r="M22" s="9">
        <v>108316904067</v>
      </c>
      <c r="N22" s="9"/>
      <c r="O22" s="9">
        <v>82053937386</v>
      </c>
      <c r="P22" s="9"/>
      <c r="Q22" s="9">
        <f t="shared" si="1"/>
        <v>26262966681</v>
      </c>
    </row>
    <row r="23" spans="1:17">
      <c r="A23" s="1" t="s">
        <v>207</v>
      </c>
      <c r="C23" s="9">
        <v>0</v>
      </c>
      <c r="D23" s="9"/>
      <c r="E23" s="9">
        <v>0</v>
      </c>
      <c r="F23" s="9"/>
      <c r="G23" s="9">
        <v>0</v>
      </c>
      <c r="H23" s="9"/>
      <c r="I23" s="9">
        <f t="shared" si="0"/>
        <v>0</v>
      </c>
      <c r="J23" s="9"/>
      <c r="K23" s="9">
        <v>13791400</v>
      </c>
      <c r="L23" s="9"/>
      <c r="M23" s="9">
        <v>29605836880</v>
      </c>
      <c r="N23" s="9"/>
      <c r="O23" s="9">
        <v>29605836876</v>
      </c>
      <c r="P23" s="9"/>
      <c r="Q23" s="9">
        <f t="shared" si="1"/>
        <v>4</v>
      </c>
    </row>
    <row r="24" spans="1:17">
      <c r="A24" s="1" t="s">
        <v>24</v>
      </c>
      <c r="C24" s="9">
        <v>0</v>
      </c>
      <c r="D24" s="9"/>
      <c r="E24" s="9">
        <v>0</v>
      </c>
      <c r="F24" s="9"/>
      <c r="G24" s="9">
        <v>0</v>
      </c>
      <c r="H24" s="9"/>
      <c r="I24" s="9">
        <f t="shared" si="0"/>
        <v>0</v>
      </c>
      <c r="J24" s="9"/>
      <c r="K24" s="9">
        <v>1842616</v>
      </c>
      <c r="L24" s="9"/>
      <c r="M24" s="9">
        <v>69206325146</v>
      </c>
      <c r="N24" s="9"/>
      <c r="O24" s="9">
        <v>42060845412</v>
      </c>
      <c r="P24" s="9"/>
      <c r="Q24" s="9">
        <f t="shared" si="1"/>
        <v>27145479734</v>
      </c>
    </row>
    <row r="25" spans="1:17">
      <c r="A25" s="1" t="s">
        <v>208</v>
      </c>
      <c r="C25" s="9">
        <v>0</v>
      </c>
      <c r="D25" s="9"/>
      <c r="E25" s="9">
        <v>0</v>
      </c>
      <c r="F25" s="9"/>
      <c r="G25" s="9">
        <v>0</v>
      </c>
      <c r="H25" s="9"/>
      <c r="I25" s="9">
        <f t="shared" si="0"/>
        <v>0</v>
      </c>
      <c r="J25" s="9"/>
      <c r="K25" s="9">
        <v>68129</v>
      </c>
      <c r="L25" s="9"/>
      <c r="M25" s="9">
        <v>532977166</v>
      </c>
      <c r="N25" s="9"/>
      <c r="O25" s="9">
        <v>633893199</v>
      </c>
      <c r="P25" s="9"/>
      <c r="Q25" s="9">
        <f t="shared" si="1"/>
        <v>-100916033</v>
      </c>
    </row>
    <row r="26" spans="1:17">
      <c r="A26" s="1" t="s">
        <v>209</v>
      </c>
      <c r="C26" s="9">
        <v>0</v>
      </c>
      <c r="D26" s="9"/>
      <c r="E26" s="9">
        <v>0</v>
      </c>
      <c r="F26" s="9"/>
      <c r="G26" s="9">
        <v>0</v>
      </c>
      <c r="H26" s="9"/>
      <c r="I26" s="9">
        <f t="shared" si="0"/>
        <v>0</v>
      </c>
      <c r="J26" s="9"/>
      <c r="K26" s="9">
        <v>20830000</v>
      </c>
      <c r="L26" s="9"/>
      <c r="M26" s="9">
        <v>77943298434</v>
      </c>
      <c r="N26" s="9"/>
      <c r="O26" s="9">
        <v>77254315456</v>
      </c>
      <c r="P26" s="9"/>
      <c r="Q26" s="9">
        <f t="shared" si="1"/>
        <v>688982978</v>
      </c>
    </row>
    <row r="27" spans="1:17">
      <c r="A27" s="1" t="s">
        <v>47</v>
      </c>
      <c r="C27" s="9">
        <v>0</v>
      </c>
      <c r="D27" s="9"/>
      <c r="E27" s="9">
        <v>0</v>
      </c>
      <c r="F27" s="9"/>
      <c r="G27" s="9">
        <v>0</v>
      </c>
      <c r="H27" s="9"/>
      <c r="I27" s="9">
        <f t="shared" si="0"/>
        <v>0</v>
      </c>
      <c r="J27" s="9"/>
      <c r="K27" s="9">
        <v>2500000</v>
      </c>
      <c r="L27" s="9"/>
      <c r="M27" s="9">
        <v>23186216315</v>
      </c>
      <c r="N27" s="9"/>
      <c r="O27" s="9">
        <v>17168868921</v>
      </c>
      <c r="P27" s="9"/>
      <c r="Q27" s="9">
        <f t="shared" si="1"/>
        <v>6017347394</v>
      </c>
    </row>
    <row r="28" spans="1:17">
      <c r="A28" s="1" t="s">
        <v>210</v>
      </c>
      <c r="C28" s="9">
        <v>0</v>
      </c>
      <c r="D28" s="9"/>
      <c r="E28" s="9">
        <v>0</v>
      </c>
      <c r="F28" s="9"/>
      <c r="G28" s="9">
        <v>0</v>
      </c>
      <c r="H28" s="9"/>
      <c r="I28" s="9">
        <f t="shared" si="0"/>
        <v>0</v>
      </c>
      <c r="J28" s="9"/>
      <c r="K28" s="9">
        <v>23445801</v>
      </c>
      <c r="L28" s="9"/>
      <c r="M28" s="9">
        <v>63702241317</v>
      </c>
      <c r="N28" s="9"/>
      <c r="O28" s="9">
        <v>63702241317</v>
      </c>
      <c r="P28" s="9"/>
      <c r="Q28" s="9">
        <f t="shared" si="1"/>
        <v>0</v>
      </c>
    </row>
    <row r="29" spans="1:17">
      <c r="A29" s="1" t="s">
        <v>60</v>
      </c>
      <c r="C29" s="9">
        <v>0</v>
      </c>
      <c r="D29" s="9"/>
      <c r="E29" s="9">
        <v>0</v>
      </c>
      <c r="F29" s="9"/>
      <c r="G29" s="9">
        <v>0</v>
      </c>
      <c r="H29" s="9"/>
      <c r="I29" s="9">
        <f t="shared" si="0"/>
        <v>0</v>
      </c>
      <c r="J29" s="9"/>
      <c r="K29" s="9">
        <v>30493</v>
      </c>
      <c r="L29" s="9"/>
      <c r="M29" s="9">
        <v>666369363</v>
      </c>
      <c r="N29" s="9"/>
      <c r="O29" s="9">
        <v>396172182</v>
      </c>
      <c r="P29" s="9"/>
      <c r="Q29" s="9">
        <f t="shared" si="1"/>
        <v>270197181</v>
      </c>
    </row>
    <row r="30" spans="1:17">
      <c r="A30" s="1" t="s">
        <v>195</v>
      </c>
      <c r="C30" s="9">
        <v>0</v>
      </c>
      <c r="D30" s="9"/>
      <c r="E30" s="9">
        <v>0</v>
      </c>
      <c r="F30" s="9"/>
      <c r="G30" s="9">
        <v>0</v>
      </c>
      <c r="H30" s="9"/>
      <c r="I30" s="9">
        <f t="shared" si="0"/>
        <v>0</v>
      </c>
      <c r="J30" s="9"/>
      <c r="K30" s="9">
        <v>5400000</v>
      </c>
      <c r="L30" s="9"/>
      <c r="M30" s="9">
        <v>143976251397</v>
      </c>
      <c r="N30" s="9"/>
      <c r="O30" s="9">
        <v>72966193200</v>
      </c>
      <c r="P30" s="9"/>
      <c r="Q30" s="9">
        <f t="shared" si="1"/>
        <v>71010058197</v>
      </c>
    </row>
    <row r="31" spans="1:17">
      <c r="A31" s="1" t="s">
        <v>39</v>
      </c>
      <c r="C31" s="9">
        <v>0</v>
      </c>
      <c r="D31" s="9"/>
      <c r="E31" s="9">
        <v>0</v>
      </c>
      <c r="F31" s="9"/>
      <c r="G31" s="9">
        <v>0</v>
      </c>
      <c r="H31" s="9"/>
      <c r="I31" s="9">
        <f t="shared" si="0"/>
        <v>0</v>
      </c>
      <c r="J31" s="9"/>
      <c r="K31" s="9">
        <v>2496</v>
      </c>
      <c r="L31" s="9"/>
      <c r="M31" s="9">
        <v>39698383</v>
      </c>
      <c r="N31" s="9"/>
      <c r="O31" s="9">
        <v>33569943</v>
      </c>
      <c r="P31" s="9"/>
      <c r="Q31" s="9">
        <f t="shared" si="1"/>
        <v>6128440</v>
      </c>
    </row>
    <row r="32" spans="1:17">
      <c r="A32" s="1" t="s">
        <v>46</v>
      </c>
      <c r="C32" s="9">
        <v>0</v>
      </c>
      <c r="D32" s="9"/>
      <c r="E32" s="9">
        <v>0</v>
      </c>
      <c r="F32" s="9"/>
      <c r="G32" s="9">
        <v>0</v>
      </c>
      <c r="H32" s="9"/>
      <c r="I32" s="9">
        <f t="shared" si="0"/>
        <v>0</v>
      </c>
      <c r="J32" s="9"/>
      <c r="K32" s="9">
        <v>1</v>
      </c>
      <c r="L32" s="9"/>
      <c r="M32" s="9">
        <v>1</v>
      </c>
      <c r="N32" s="9"/>
      <c r="O32" s="9">
        <v>19448</v>
      </c>
      <c r="P32" s="9"/>
      <c r="Q32" s="9">
        <f t="shared" si="1"/>
        <v>-19447</v>
      </c>
    </row>
    <row r="33" spans="1:17">
      <c r="A33" s="1" t="s">
        <v>188</v>
      </c>
      <c r="C33" s="9">
        <v>0</v>
      </c>
      <c r="D33" s="9"/>
      <c r="E33" s="9">
        <v>0</v>
      </c>
      <c r="F33" s="9"/>
      <c r="G33" s="9">
        <v>0</v>
      </c>
      <c r="H33" s="9"/>
      <c r="I33" s="9">
        <f t="shared" si="0"/>
        <v>0</v>
      </c>
      <c r="J33" s="9"/>
      <c r="K33" s="9">
        <v>4179296</v>
      </c>
      <c r="L33" s="9"/>
      <c r="M33" s="9">
        <v>87501661180</v>
      </c>
      <c r="N33" s="9"/>
      <c r="O33" s="9">
        <v>57372667097</v>
      </c>
      <c r="P33" s="9"/>
      <c r="Q33" s="9">
        <f t="shared" si="1"/>
        <v>30128994083</v>
      </c>
    </row>
    <row r="34" spans="1:17">
      <c r="A34" s="1" t="s">
        <v>211</v>
      </c>
      <c r="C34" s="9">
        <v>0</v>
      </c>
      <c r="D34" s="9"/>
      <c r="E34" s="9">
        <v>0</v>
      </c>
      <c r="F34" s="9"/>
      <c r="G34" s="9">
        <v>0</v>
      </c>
      <c r="H34" s="9"/>
      <c r="I34" s="9">
        <f t="shared" si="0"/>
        <v>0</v>
      </c>
      <c r="J34" s="9"/>
      <c r="K34" s="9">
        <v>7026923</v>
      </c>
      <c r="L34" s="9"/>
      <c r="M34" s="9">
        <v>54761144012</v>
      </c>
      <c r="N34" s="9"/>
      <c r="O34" s="9">
        <v>26788652024</v>
      </c>
      <c r="P34" s="9"/>
      <c r="Q34" s="9">
        <f t="shared" si="1"/>
        <v>27972491988</v>
      </c>
    </row>
    <row r="35" spans="1:17">
      <c r="A35" s="1" t="s">
        <v>36</v>
      </c>
      <c r="C35" s="9">
        <v>0</v>
      </c>
      <c r="D35" s="9"/>
      <c r="E35" s="9">
        <v>0</v>
      </c>
      <c r="F35" s="9"/>
      <c r="G35" s="9">
        <v>0</v>
      </c>
      <c r="H35" s="9"/>
      <c r="I35" s="9">
        <f t="shared" si="0"/>
        <v>0</v>
      </c>
      <c r="J35" s="9"/>
      <c r="K35" s="9">
        <v>5000001</v>
      </c>
      <c r="L35" s="9"/>
      <c r="M35" s="9">
        <v>25944705001</v>
      </c>
      <c r="N35" s="9"/>
      <c r="O35" s="9">
        <v>23732947597</v>
      </c>
      <c r="P35" s="9"/>
      <c r="Q35" s="9">
        <f t="shared" si="1"/>
        <v>2211757404</v>
      </c>
    </row>
    <row r="36" spans="1:17">
      <c r="A36" s="1" t="s">
        <v>25</v>
      </c>
      <c r="C36" s="9">
        <v>0</v>
      </c>
      <c r="D36" s="9"/>
      <c r="E36" s="9">
        <v>0</v>
      </c>
      <c r="F36" s="9"/>
      <c r="G36" s="9">
        <v>0</v>
      </c>
      <c r="H36" s="9"/>
      <c r="I36" s="9">
        <f t="shared" si="0"/>
        <v>0</v>
      </c>
      <c r="J36" s="9"/>
      <c r="K36" s="9">
        <v>11343291</v>
      </c>
      <c r="L36" s="9"/>
      <c r="M36" s="9">
        <v>196199680291</v>
      </c>
      <c r="N36" s="9"/>
      <c r="O36" s="9">
        <v>103842716236</v>
      </c>
      <c r="P36" s="9"/>
      <c r="Q36" s="9">
        <f t="shared" si="1"/>
        <v>92356964055</v>
      </c>
    </row>
    <row r="37" spans="1:17">
      <c r="A37" s="1" t="s">
        <v>45</v>
      </c>
      <c r="C37" s="9">
        <v>0</v>
      </c>
      <c r="D37" s="9"/>
      <c r="E37" s="9">
        <v>0</v>
      </c>
      <c r="F37" s="9"/>
      <c r="G37" s="9">
        <v>0</v>
      </c>
      <c r="H37" s="9"/>
      <c r="I37" s="9">
        <f t="shared" si="0"/>
        <v>0</v>
      </c>
      <c r="J37" s="9"/>
      <c r="K37" s="9">
        <v>7</v>
      </c>
      <c r="L37" s="9"/>
      <c r="M37" s="9">
        <v>7</v>
      </c>
      <c r="N37" s="9"/>
      <c r="O37" s="9">
        <v>56502</v>
      </c>
      <c r="P37" s="9"/>
      <c r="Q37" s="9">
        <f t="shared" si="1"/>
        <v>-56495</v>
      </c>
    </row>
    <row r="38" spans="1:17">
      <c r="A38" s="1" t="s">
        <v>212</v>
      </c>
      <c r="C38" s="9">
        <v>0</v>
      </c>
      <c r="D38" s="9"/>
      <c r="E38" s="9">
        <v>0</v>
      </c>
      <c r="F38" s="9"/>
      <c r="G38" s="9">
        <v>0</v>
      </c>
      <c r="H38" s="9"/>
      <c r="I38" s="9">
        <f t="shared" si="0"/>
        <v>0</v>
      </c>
      <c r="J38" s="9"/>
      <c r="K38" s="9">
        <v>791731</v>
      </c>
      <c r="L38" s="9"/>
      <c r="M38" s="9">
        <v>20877270925</v>
      </c>
      <c r="N38" s="9"/>
      <c r="O38" s="9">
        <v>21721757535</v>
      </c>
      <c r="P38" s="9"/>
      <c r="Q38" s="9">
        <f t="shared" si="1"/>
        <v>-844486610</v>
      </c>
    </row>
    <row r="39" spans="1:17">
      <c r="A39" s="1" t="s">
        <v>213</v>
      </c>
      <c r="C39" s="9">
        <v>0</v>
      </c>
      <c r="D39" s="9"/>
      <c r="E39" s="9">
        <v>0</v>
      </c>
      <c r="F39" s="9"/>
      <c r="G39" s="9">
        <v>0</v>
      </c>
      <c r="H39" s="9"/>
      <c r="I39" s="9">
        <f t="shared" si="0"/>
        <v>0</v>
      </c>
      <c r="J39" s="9"/>
      <c r="K39" s="9">
        <v>11496875</v>
      </c>
      <c r="L39" s="9"/>
      <c r="M39" s="9">
        <v>93103890275</v>
      </c>
      <c r="N39" s="9"/>
      <c r="O39" s="9">
        <v>92456310923</v>
      </c>
      <c r="P39" s="9"/>
      <c r="Q39" s="9">
        <f t="shared" si="1"/>
        <v>647579352</v>
      </c>
    </row>
    <row r="40" spans="1:17">
      <c r="A40" s="1" t="s">
        <v>173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f t="shared" si="0"/>
        <v>0</v>
      </c>
      <c r="J40" s="9"/>
      <c r="K40" s="9">
        <v>5377190</v>
      </c>
      <c r="L40" s="9"/>
      <c r="M40" s="9">
        <v>92737610744</v>
      </c>
      <c r="N40" s="9"/>
      <c r="O40" s="9">
        <v>60721423373</v>
      </c>
      <c r="P40" s="9"/>
      <c r="Q40" s="9">
        <f t="shared" si="1"/>
        <v>32016187371</v>
      </c>
    </row>
    <row r="41" spans="1:17">
      <c r="A41" s="1" t="s">
        <v>21</v>
      </c>
      <c r="C41" s="9">
        <v>0</v>
      </c>
      <c r="D41" s="9"/>
      <c r="E41" s="9">
        <v>0</v>
      </c>
      <c r="F41" s="9"/>
      <c r="G41" s="9">
        <v>0</v>
      </c>
      <c r="H41" s="9"/>
      <c r="I41" s="9">
        <f t="shared" si="0"/>
        <v>0</v>
      </c>
      <c r="J41" s="9"/>
      <c r="K41" s="9">
        <v>42949103</v>
      </c>
      <c r="L41" s="9"/>
      <c r="M41" s="9">
        <v>790860407428</v>
      </c>
      <c r="N41" s="9"/>
      <c r="O41" s="9">
        <v>592159619465</v>
      </c>
      <c r="P41" s="9"/>
      <c r="Q41" s="9">
        <f t="shared" si="1"/>
        <v>198700787963</v>
      </c>
    </row>
    <row r="42" spans="1:17">
      <c r="A42" s="1" t="s">
        <v>55</v>
      </c>
      <c r="C42" s="9">
        <v>0</v>
      </c>
      <c r="D42" s="9"/>
      <c r="E42" s="9">
        <v>0</v>
      </c>
      <c r="F42" s="9"/>
      <c r="G42" s="9">
        <v>0</v>
      </c>
      <c r="H42" s="9"/>
      <c r="I42" s="9">
        <f t="shared" si="0"/>
        <v>0</v>
      </c>
      <c r="J42" s="9"/>
      <c r="K42" s="9">
        <v>1</v>
      </c>
      <c r="L42" s="9"/>
      <c r="M42" s="9">
        <v>1</v>
      </c>
      <c r="N42" s="9"/>
      <c r="O42" s="9">
        <v>3306</v>
      </c>
      <c r="P42" s="9"/>
      <c r="Q42" s="9">
        <f t="shared" si="1"/>
        <v>-3305</v>
      </c>
    </row>
    <row r="43" spans="1:17">
      <c r="A43" s="1" t="s">
        <v>214</v>
      </c>
      <c r="C43" s="9">
        <v>0</v>
      </c>
      <c r="D43" s="9"/>
      <c r="E43" s="9">
        <v>0</v>
      </c>
      <c r="F43" s="9"/>
      <c r="G43" s="9">
        <v>0</v>
      </c>
      <c r="H43" s="9"/>
      <c r="I43" s="9">
        <f t="shared" si="0"/>
        <v>0</v>
      </c>
      <c r="J43" s="9"/>
      <c r="K43" s="9">
        <v>41680595</v>
      </c>
      <c r="L43" s="9"/>
      <c r="M43" s="9">
        <v>173347250969</v>
      </c>
      <c r="N43" s="9"/>
      <c r="O43" s="9">
        <v>183988816936</v>
      </c>
      <c r="P43" s="9"/>
      <c r="Q43" s="9">
        <f t="shared" si="1"/>
        <v>-10641565967</v>
      </c>
    </row>
    <row r="44" spans="1:17">
      <c r="A44" s="1" t="s">
        <v>30</v>
      </c>
      <c r="C44" s="9">
        <v>0</v>
      </c>
      <c r="D44" s="9"/>
      <c r="E44" s="9">
        <v>0</v>
      </c>
      <c r="F44" s="9"/>
      <c r="G44" s="9">
        <v>0</v>
      </c>
      <c r="H44" s="9"/>
      <c r="I44" s="9">
        <f t="shared" si="0"/>
        <v>0</v>
      </c>
      <c r="J44" s="9"/>
      <c r="K44" s="9">
        <v>2761729</v>
      </c>
      <c r="L44" s="9"/>
      <c r="M44" s="9">
        <v>41651615162</v>
      </c>
      <c r="N44" s="9"/>
      <c r="O44" s="9">
        <v>62182411762</v>
      </c>
      <c r="P44" s="9"/>
      <c r="Q44" s="9">
        <f t="shared" si="1"/>
        <v>-20530796600</v>
      </c>
    </row>
    <row r="45" spans="1:17">
      <c r="A45" s="1" t="s">
        <v>215</v>
      </c>
      <c r="C45" s="9">
        <v>0</v>
      </c>
      <c r="D45" s="9"/>
      <c r="E45" s="9">
        <v>0</v>
      </c>
      <c r="F45" s="9"/>
      <c r="G45" s="9">
        <v>0</v>
      </c>
      <c r="H45" s="9"/>
      <c r="I45" s="9">
        <f t="shared" si="0"/>
        <v>0</v>
      </c>
      <c r="J45" s="9"/>
      <c r="K45" s="9">
        <v>625000</v>
      </c>
      <c r="L45" s="9"/>
      <c r="M45" s="9">
        <v>13784703938</v>
      </c>
      <c r="N45" s="9"/>
      <c r="O45" s="9">
        <v>8133003067</v>
      </c>
      <c r="P45" s="9"/>
      <c r="Q45" s="9">
        <f t="shared" si="1"/>
        <v>5651700871</v>
      </c>
    </row>
    <row r="46" spans="1:17">
      <c r="A46" s="1" t="s">
        <v>61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f t="shared" si="0"/>
        <v>0</v>
      </c>
      <c r="J46" s="9"/>
      <c r="K46" s="9">
        <v>46174922</v>
      </c>
      <c r="L46" s="9"/>
      <c r="M46" s="9">
        <v>245848799845</v>
      </c>
      <c r="N46" s="9"/>
      <c r="O46" s="9">
        <v>162124830464</v>
      </c>
      <c r="P46" s="9"/>
      <c r="Q46" s="9">
        <f t="shared" si="1"/>
        <v>83723969381</v>
      </c>
    </row>
    <row r="47" spans="1:17">
      <c r="A47" s="1" t="s">
        <v>29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200000</v>
      </c>
      <c r="L47" s="9"/>
      <c r="M47" s="9">
        <v>11962397710</v>
      </c>
      <c r="N47" s="9"/>
      <c r="O47" s="9">
        <v>6610586175</v>
      </c>
      <c r="P47" s="9"/>
      <c r="Q47" s="9">
        <f t="shared" si="1"/>
        <v>5351811535</v>
      </c>
    </row>
    <row r="48" spans="1:17">
      <c r="A48" s="1" t="s">
        <v>184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33886029</v>
      </c>
      <c r="L48" s="9"/>
      <c r="M48" s="9">
        <v>322390580180</v>
      </c>
      <c r="N48" s="9"/>
      <c r="O48" s="9">
        <v>234106622628</v>
      </c>
      <c r="P48" s="9"/>
      <c r="Q48" s="9">
        <f t="shared" si="1"/>
        <v>88283957552</v>
      </c>
    </row>
    <row r="49" spans="1:17">
      <c r="A49" s="1" t="s">
        <v>216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2</v>
      </c>
      <c r="L49" s="9"/>
      <c r="M49" s="9">
        <v>2</v>
      </c>
      <c r="N49" s="9"/>
      <c r="O49" s="9">
        <v>29702</v>
      </c>
      <c r="P49" s="9"/>
      <c r="Q49" s="9">
        <f t="shared" si="1"/>
        <v>-29700</v>
      </c>
    </row>
    <row r="50" spans="1:17">
      <c r="A50" s="1" t="s">
        <v>217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22062500</v>
      </c>
      <c r="L50" s="9"/>
      <c r="M50" s="9">
        <v>322388420047</v>
      </c>
      <c r="N50" s="9"/>
      <c r="O50" s="9">
        <v>318222120093</v>
      </c>
      <c r="P50" s="9"/>
      <c r="Q50" s="9">
        <f t="shared" si="1"/>
        <v>4166299954</v>
      </c>
    </row>
    <row r="51" spans="1:17">
      <c r="A51" s="1" t="s">
        <v>32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5449784</v>
      </c>
      <c r="L51" s="9"/>
      <c r="M51" s="9">
        <v>26908132892</v>
      </c>
      <c r="N51" s="9"/>
      <c r="O51" s="9">
        <v>22091985138</v>
      </c>
      <c r="P51" s="9"/>
      <c r="Q51" s="9">
        <f t="shared" si="1"/>
        <v>4816147754</v>
      </c>
    </row>
    <row r="52" spans="1:17">
      <c r="A52" s="1" t="s">
        <v>218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9450756</v>
      </c>
      <c r="L52" s="9"/>
      <c r="M52" s="9">
        <v>79299031482</v>
      </c>
      <c r="N52" s="9"/>
      <c r="O52" s="9">
        <v>93541275485</v>
      </c>
      <c r="P52" s="9"/>
      <c r="Q52" s="9">
        <f t="shared" si="1"/>
        <v>-14242244003</v>
      </c>
    </row>
    <row r="53" spans="1:17">
      <c r="A53" s="1" t="s">
        <v>219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10500000</v>
      </c>
      <c r="L53" s="9"/>
      <c r="M53" s="9">
        <v>122998984847</v>
      </c>
      <c r="N53" s="9"/>
      <c r="O53" s="9">
        <v>105095340000</v>
      </c>
      <c r="P53" s="9"/>
      <c r="Q53" s="9">
        <f t="shared" si="1"/>
        <v>17903644847</v>
      </c>
    </row>
    <row r="54" spans="1:17">
      <c r="A54" s="1" t="s">
        <v>220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38729730</v>
      </c>
      <c r="L54" s="9"/>
      <c r="M54" s="9">
        <v>225029210028</v>
      </c>
      <c r="N54" s="9"/>
      <c r="O54" s="9">
        <v>124275702007</v>
      </c>
      <c r="P54" s="9"/>
      <c r="Q54" s="9">
        <f t="shared" si="1"/>
        <v>100753508021</v>
      </c>
    </row>
    <row r="55" spans="1:17">
      <c r="A55" s="1" t="s">
        <v>17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32051464</v>
      </c>
      <c r="L55" s="9"/>
      <c r="M55" s="9">
        <v>96227481937</v>
      </c>
      <c r="N55" s="9"/>
      <c r="O55" s="9">
        <v>62533853282</v>
      </c>
      <c r="P55" s="9"/>
      <c r="Q55" s="9">
        <f t="shared" si="1"/>
        <v>33693628655</v>
      </c>
    </row>
    <row r="56" spans="1:17">
      <c r="A56" s="1" t="s">
        <v>22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440000</v>
      </c>
      <c r="L56" s="9"/>
      <c r="M56" s="9">
        <v>73909059066</v>
      </c>
      <c r="N56" s="9"/>
      <c r="O56" s="9">
        <v>82367778153</v>
      </c>
      <c r="P56" s="9"/>
      <c r="Q56" s="9">
        <f t="shared" si="1"/>
        <v>-8458719087</v>
      </c>
    </row>
    <row r="57" spans="1:17">
      <c r="A57" s="1" t="s">
        <v>221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300000</v>
      </c>
      <c r="L57" s="9"/>
      <c r="M57" s="9">
        <v>2320112702</v>
      </c>
      <c r="N57" s="9"/>
      <c r="O57" s="9">
        <v>2326077000</v>
      </c>
      <c r="P57" s="9"/>
      <c r="Q57" s="9">
        <f t="shared" si="1"/>
        <v>-5964298</v>
      </c>
    </row>
    <row r="58" spans="1:17">
      <c r="A58" s="1" t="s">
        <v>222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3000000</v>
      </c>
      <c r="L58" s="9"/>
      <c r="M58" s="9">
        <v>37872748250</v>
      </c>
      <c r="N58" s="9"/>
      <c r="O58" s="9">
        <v>34534328724</v>
      </c>
      <c r="P58" s="9"/>
      <c r="Q58" s="9">
        <f t="shared" si="1"/>
        <v>3338419526</v>
      </c>
    </row>
    <row r="59" spans="1:17">
      <c r="A59" s="1" t="s">
        <v>98</v>
      </c>
      <c r="C59" s="9">
        <v>13000</v>
      </c>
      <c r="D59" s="9"/>
      <c r="E59" s="9">
        <v>9993498352</v>
      </c>
      <c r="F59" s="9"/>
      <c r="G59" s="9">
        <v>9294040332</v>
      </c>
      <c r="H59" s="9"/>
      <c r="I59" s="9">
        <f t="shared" si="0"/>
        <v>699458020</v>
      </c>
      <c r="J59" s="9"/>
      <c r="K59" s="9">
        <v>13000</v>
      </c>
      <c r="L59" s="9"/>
      <c r="M59" s="9">
        <v>9993498352</v>
      </c>
      <c r="N59" s="9"/>
      <c r="O59" s="9">
        <v>9294040332</v>
      </c>
      <c r="P59" s="9"/>
      <c r="Q59" s="9">
        <f t="shared" si="1"/>
        <v>699458020</v>
      </c>
    </row>
    <row r="60" spans="1:17">
      <c r="A60" s="1" t="s">
        <v>106</v>
      </c>
      <c r="C60" s="9">
        <v>105380</v>
      </c>
      <c r="D60" s="9"/>
      <c r="E60" s="9">
        <v>99983618136</v>
      </c>
      <c r="F60" s="9"/>
      <c r="G60" s="9">
        <v>85162472901</v>
      </c>
      <c r="H60" s="9"/>
      <c r="I60" s="9">
        <f t="shared" si="0"/>
        <v>14821145235</v>
      </c>
      <c r="J60" s="9"/>
      <c r="K60" s="9">
        <v>160380</v>
      </c>
      <c r="L60" s="9"/>
      <c r="M60" s="9">
        <v>151272820284</v>
      </c>
      <c r="N60" s="9"/>
      <c r="O60" s="9">
        <v>129610527651</v>
      </c>
      <c r="P60" s="9"/>
      <c r="Q60" s="9">
        <f t="shared" si="1"/>
        <v>21662292633</v>
      </c>
    </row>
    <row r="61" spans="1:17">
      <c r="A61" s="1" t="s">
        <v>108</v>
      </c>
      <c r="C61" s="9">
        <v>107526</v>
      </c>
      <c r="D61" s="9"/>
      <c r="E61" s="9">
        <v>99984277874</v>
      </c>
      <c r="F61" s="9"/>
      <c r="G61" s="9">
        <v>97427527999</v>
      </c>
      <c r="H61" s="9"/>
      <c r="I61" s="9">
        <f t="shared" si="0"/>
        <v>2556749875</v>
      </c>
      <c r="J61" s="9"/>
      <c r="K61" s="9">
        <v>174940</v>
      </c>
      <c r="L61" s="9"/>
      <c r="M61" s="9">
        <v>161642021492</v>
      </c>
      <c r="N61" s="9"/>
      <c r="O61" s="9">
        <v>158510237041</v>
      </c>
      <c r="P61" s="9"/>
      <c r="Q61" s="9">
        <f t="shared" si="1"/>
        <v>3131784451</v>
      </c>
    </row>
    <row r="62" spans="1:17">
      <c r="A62" s="1" t="s">
        <v>92</v>
      </c>
      <c r="C62" s="9">
        <v>75000</v>
      </c>
      <c r="D62" s="9"/>
      <c r="E62" s="9">
        <v>60229831368</v>
      </c>
      <c r="F62" s="9"/>
      <c r="G62" s="9">
        <v>55663994058</v>
      </c>
      <c r="H62" s="9"/>
      <c r="I62" s="9">
        <f t="shared" si="0"/>
        <v>4565837310</v>
      </c>
      <c r="J62" s="9"/>
      <c r="K62" s="9">
        <v>249800</v>
      </c>
      <c r="L62" s="9"/>
      <c r="M62" s="9">
        <v>195414069794</v>
      </c>
      <c r="N62" s="9"/>
      <c r="O62" s="9">
        <v>183832306292</v>
      </c>
      <c r="P62" s="9"/>
      <c r="Q62" s="9">
        <f t="shared" si="1"/>
        <v>11581763502</v>
      </c>
    </row>
    <row r="63" spans="1:17">
      <c r="A63" s="1" t="s">
        <v>95</v>
      </c>
      <c r="C63" s="9">
        <v>137007</v>
      </c>
      <c r="D63" s="9"/>
      <c r="E63" s="9">
        <v>107808639486</v>
      </c>
      <c r="F63" s="9"/>
      <c r="G63" s="9">
        <v>100015664230</v>
      </c>
      <c r="H63" s="9"/>
      <c r="I63" s="9">
        <f t="shared" si="0"/>
        <v>7792975256</v>
      </c>
      <c r="J63" s="9"/>
      <c r="K63" s="9">
        <v>202207</v>
      </c>
      <c r="L63" s="9"/>
      <c r="M63" s="9">
        <v>150455118413</v>
      </c>
      <c r="N63" s="9"/>
      <c r="O63" s="9">
        <v>143557458849</v>
      </c>
      <c r="P63" s="9"/>
      <c r="Q63" s="9">
        <f t="shared" si="1"/>
        <v>6897659564</v>
      </c>
    </row>
    <row r="64" spans="1:17">
      <c r="A64" s="1" t="s">
        <v>148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200000</v>
      </c>
      <c r="L64" s="9"/>
      <c r="M64" s="9">
        <v>200000000000</v>
      </c>
      <c r="N64" s="9"/>
      <c r="O64" s="9">
        <v>194130807412</v>
      </c>
      <c r="P64" s="9"/>
      <c r="Q64" s="9">
        <f t="shared" si="1"/>
        <v>5869192588</v>
      </c>
    </row>
    <row r="65" spans="1:17">
      <c r="A65" s="1" t="s">
        <v>111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65000</v>
      </c>
      <c r="L65" s="9"/>
      <c r="M65" s="9">
        <v>60574218933</v>
      </c>
      <c r="N65" s="9"/>
      <c r="O65" s="9">
        <v>60187433162</v>
      </c>
      <c r="P65" s="9"/>
      <c r="Q65" s="9">
        <f t="shared" si="1"/>
        <v>386785771</v>
      </c>
    </row>
    <row r="66" spans="1:17">
      <c r="A66" s="1" t="s">
        <v>223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65000</v>
      </c>
      <c r="L66" s="9"/>
      <c r="M66" s="9">
        <v>56735364852</v>
      </c>
      <c r="N66" s="9"/>
      <c r="O66" s="9">
        <v>51786434588</v>
      </c>
      <c r="P66" s="9"/>
      <c r="Q66" s="9">
        <f t="shared" si="1"/>
        <v>4948930264</v>
      </c>
    </row>
    <row r="67" spans="1:17">
      <c r="A67" s="1" t="s">
        <v>224</v>
      </c>
      <c r="C67" s="9">
        <v>0</v>
      </c>
      <c r="D67" s="9"/>
      <c r="E67" s="9">
        <v>0</v>
      </c>
      <c r="F67" s="9"/>
      <c r="G67" s="9">
        <v>0</v>
      </c>
      <c r="H67" s="9"/>
      <c r="I67" s="9">
        <f t="shared" si="0"/>
        <v>0</v>
      </c>
      <c r="J67" s="9"/>
      <c r="K67" s="9">
        <v>239309</v>
      </c>
      <c r="L67" s="9"/>
      <c r="M67" s="9">
        <v>239309000000</v>
      </c>
      <c r="N67" s="9"/>
      <c r="O67" s="9">
        <v>225094224240</v>
      </c>
      <c r="P67" s="9"/>
      <c r="Q67" s="9">
        <f t="shared" si="1"/>
        <v>14214775760</v>
      </c>
    </row>
    <row r="68" spans="1:17">
      <c r="A68" s="1" t="s">
        <v>143</v>
      </c>
      <c r="C68" s="9">
        <v>0</v>
      </c>
      <c r="D68" s="9"/>
      <c r="E68" s="9">
        <v>0</v>
      </c>
      <c r="F68" s="9"/>
      <c r="G68" s="9">
        <v>0</v>
      </c>
      <c r="H68" s="9"/>
      <c r="I68" s="9">
        <f t="shared" si="0"/>
        <v>0</v>
      </c>
      <c r="J68" s="9"/>
      <c r="K68" s="9">
        <v>50000</v>
      </c>
      <c r="L68" s="9"/>
      <c r="M68" s="9">
        <v>46741526563</v>
      </c>
      <c r="N68" s="9"/>
      <c r="O68" s="9">
        <v>49990937500</v>
      </c>
      <c r="P68" s="9"/>
      <c r="Q68" s="9">
        <f t="shared" si="1"/>
        <v>-3249410937</v>
      </c>
    </row>
    <row r="69" spans="1:17">
      <c r="A69" s="1" t="s">
        <v>112</v>
      </c>
      <c r="C69" s="9">
        <v>0</v>
      </c>
      <c r="D69" s="9"/>
      <c r="E69" s="9">
        <v>0</v>
      </c>
      <c r="F69" s="9"/>
      <c r="G69" s="9">
        <v>0</v>
      </c>
      <c r="H69" s="9"/>
      <c r="I69" s="9">
        <f t="shared" si="0"/>
        <v>0</v>
      </c>
      <c r="J69" s="9"/>
      <c r="K69" s="9">
        <v>51591</v>
      </c>
      <c r="L69" s="9"/>
      <c r="M69" s="9">
        <v>49345227454</v>
      </c>
      <c r="N69" s="9"/>
      <c r="O69" s="9">
        <v>48431057315</v>
      </c>
      <c r="P69" s="9"/>
      <c r="Q69" s="9">
        <f t="shared" si="1"/>
        <v>914170139</v>
      </c>
    </row>
    <row r="70" spans="1:17">
      <c r="A70" s="1" t="s">
        <v>225</v>
      </c>
      <c r="C70" s="9">
        <v>0</v>
      </c>
      <c r="D70" s="9"/>
      <c r="E70" s="9">
        <v>0</v>
      </c>
      <c r="F70" s="9"/>
      <c r="G70" s="9">
        <v>0</v>
      </c>
      <c r="H70" s="9"/>
      <c r="I70" s="9">
        <f t="shared" si="0"/>
        <v>0</v>
      </c>
      <c r="J70" s="9"/>
      <c r="K70" s="9">
        <v>89244</v>
      </c>
      <c r="L70" s="9"/>
      <c r="M70" s="9">
        <v>83011706609</v>
      </c>
      <c r="N70" s="9"/>
      <c r="O70" s="9">
        <v>78708756291</v>
      </c>
      <c r="P70" s="9"/>
      <c r="Q70" s="9">
        <f t="shared" si="1"/>
        <v>4302950318</v>
      </c>
    </row>
    <row r="71" spans="1:17">
      <c r="A71" s="1" t="s">
        <v>226</v>
      </c>
      <c r="C71" s="9">
        <v>0</v>
      </c>
      <c r="D71" s="9"/>
      <c r="E71" s="9">
        <v>0</v>
      </c>
      <c r="F71" s="9"/>
      <c r="G71" s="9">
        <v>0</v>
      </c>
      <c r="H71" s="9"/>
      <c r="I71" s="9">
        <f t="shared" si="0"/>
        <v>0</v>
      </c>
      <c r="J71" s="9"/>
      <c r="K71" s="9">
        <v>36370</v>
      </c>
      <c r="L71" s="9"/>
      <c r="M71" s="9">
        <v>35098540900</v>
      </c>
      <c r="N71" s="9"/>
      <c r="O71" s="9">
        <v>31643437587</v>
      </c>
      <c r="P71" s="9"/>
      <c r="Q71" s="9">
        <f t="shared" si="1"/>
        <v>3455103313</v>
      </c>
    </row>
    <row r="72" spans="1:17">
      <c r="A72" s="1" t="s">
        <v>83</v>
      </c>
      <c r="C72" s="9">
        <v>0</v>
      </c>
      <c r="D72" s="9"/>
      <c r="E72" s="9">
        <v>0</v>
      </c>
      <c r="F72" s="9"/>
      <c r="G72" s="9">
        <v>0</v>
      </c>
      <c r="H72" s="9"/>
      <c r="I72" s="9">
        <f t="shared" si="0"/>
        <v>0</v>
      </c>
      <c r="J72" s="9"/>
      <c r="K72" s="9">
        <v>174805</v>
      </c>
      <c r="L72" s="9"/>
      <c r="M72" s="9">
        <v>145155389108</v>
      </c>
      <c r="N72" s="9"/>
      <c r="O72" s="9">
        <v>141238030187</v>
      </c>
      <c r="P72" s="9"/>
      <c r="Q72" s="9">
        <f t="shared" si="1"/>
        <v>3917358921</v>
      </c>
    </row>
    <row r="73" spans="1:17">
      <c r="A73" s="1" t="s">
        <v>227</v>
      </c>
      <c r="C73" s="9">
        <v>0</v>
      </c>
      <c r="D73" s="9"/>
      <c r="E73" s="9">
        <v>0</v>
      </c>
      <c r="F73" s="9"/>
      <c r="G73" s="9">
        <v>0</v>
      </c>
      <c r="H73" s="9"/>
      <c r="I73" s="9">
        <f t="shared" ref="I73:I81" si="2">E73-G73</f>
        <v>0</v>
      </c>
      <c r="J73" s="9"/>
      <c r="K73" s="9">
        <v>533636</v>
      </c>
      <c r="L73" s="9"/>
      <c r="M73" s="9">
        <v>506147969298</v>
      </c>
      <c r="N73" s="9"/>
      <c r="O73" s="9">
        <v>488759326832</v>
      </c>
      <c r="P73" s="9"/>
      <c r="Q73" s="9">
        <f t="shared" ref="Q73:Q81" si="3">M73-O73</f>
        <v>17388642466</v>
      </c>
    </row>
    <row r="74" spans="1:17">
      <c r="A74" s="1" t="s">
        <v>100</v>
      </c>
      <c r="C74" s="9">
        <v>0</v>
      </c>
      <c r="D74" s="9"/>
      <c r="E74" s="9">
        <v>0</v>
      </c>
      <c r="F74" s="9"/>
      <c r="G74" s="9">
        <v>0</v>
      </c>
      <c r="H74" s="9"/>
      <c r="I74" s="9">
        <f t="shared" si="2"/>
        <v>0</v>
      </c>
      <c r="J74" s="9"/>
      <c r="K74" s="9">
        <v>136600</v>
      </c>
      <c r="L74" s="9"/>
      <c r="M74" s="9">
        <v>115652296248</v>
      </c>
      <c r="N74" s="9"/>
      <c r="O74" s="9">
        <v>113610114434</v>
      </c>
      <c r="P74" s="9"/>
      <c r="Q74" s="9">
        <f t="shared" si="3"/>
        <v>2042181814</v>
      </c>
    </row>
    <row r="75" spans="1:17">
      <c r="A75" s="1" t="s">
        <v>150</v>
      </c>
      <c r="C75" s="9">
        <v>0</v>
      </c>
      <c r="D75" s="9"/>
      <c r="E75" s="9">
        <v>0</v>
      </c>
      <c r="F75" s="9"/>
      <c r="G75" s="9">
        <v>0</v>
      </c>
      <c r="H75" s="9"/>
      <c r="I75" s="9">
        <f t="shared" si="2"/>
        <v>0</v>
      </c>
      <c r="J75" s="9"/>
      <c r="K75" s="9">
        <v>200000</v>
      </c>
      <c r="L75" s="9"/>
      <c r="M75" s="9">
        <v>200000000000</v>
      </c>
      <c r="N75" s="9"/>
      <c r="O75" s="9">
        <v>198993925812</v>
      </c>
      <c r="P75" s="9"/>
      <c r="Q75" s="9">
        <f t="shared" si="3"/>
        <v>1006074188</v>
      </c>
    </row>
    <row r="76" spans="1:17">
      <c r="A76" s="1" t="s">
        <v>86</v>
      </c>
      <c r="C76" s="9">
        <v>0</v>
      </c>
      <c r="D76" s="9"/>
      <c r="E76" s="9">
        <v>0</v>
      </c>
      <c r="F76" s="9"/>
      <c r="G76" s="9">
        <v>0</v>
      </c>
      <c r="H76" s="9"/>
      <c r="I76" s="9">
        <f t="shared" si="2"/>
        <v>0</v>
      </c>
      <c r="J76" s="9"/>
      <c r="K76" s="9">
        <v>47500</v>
      </c>
      <c r="L76" s="9"/>
      <c r="M76" s="9">
        <v>40035717212</v>
      </c>
      <c r="N76" s="9"/>
      <c r="O76" s="9">
        <v>38406434903</v>
      </c>
      <c r="P76" s="9"/>
      <c r="Q76" s="9">
        <f t="shared" si="3"/>
        <v>1629282309</v>
      </c>
    </row>
    <row r="77" spans="1:17">
      <c r="A77" s="1" t="s">
        <v>146</v>
      </c>
      <c r="C77" s="9">
        <v>0</v>
      </c>
      <c r="D77" s="9"/>
      <c r="E77" s="9">
        <v>0</v>
      </c>
      <c r="F77" s="9"/>
      <c r="G77" s="9">
        <v>0</v>
      </c>
      <c r="H77" s="9"/>
      <c r="I77" s="9">
        <f t="shared" si="2"/>
        <v>0</v>
      </c>
      <c r="J77" s="9"/>
      <c r="K77" s="9">
        <v>280479</v>
      </c>
      <c r="L77" s="9"/>
      <c r="M77" s="9">
        <v>276387126852</v>
      </c>
      <c r="N77" s="9"/>
      <c r="O77" s="9">
        <v>275373347921</v>
      </c>
      <c r="P77" s="9"/>
      <c r="Q77" s="9">
        <f t="shared" si="3"/>
        <v>1013778931</v>
      </c>
    </row>
    <row r="78" spans="1:17">
      <c r="A78" s="1" t="s">
        <v>103</v>
      </c>
      <c r="C78" s="9">
        <v>0</v>
      </c>
      <c r="D78" s="9"/>
      <c r="E78" s="9">
        <v>0</v>
      </c>
      <c r="F78" s="9"/>
      <c r="G78" s="9">
        <v>0</v>
      </c>
      <c r="H78" s="9"/>
      <c r="I78" s="9">
        <f t="shared" si="2"/>
        <v>0</v>
      </c>
      <c r="J78" s="9"/>
      <c r="K78" s="9">
        <v>87450</v>
      </c>
      <c r="L78" s="9"/>
      <c r="M78" s="9">
        <v>71147790627</v>
      </c>
      <c r="N78" s="9"/>
      <c r="O78" s="9">
        <v>70012039867</v>
      </c>
      <c r="P78" s="9"/>
      <c r="Q78" s="9">
        <f t="shared" si="3"/>
        <v>1135750760</v>
      </c>
    </row>
    <row r="79" spans="1:17">
      <c r="A79" s="1" t="s">
        <v>228</v>
      </c>
      <c r="C79" s="9">
        <v>0</v>
      </c>
      <c r="D79" s="9"/>
      <c r="E79" s="9">
        <v>0</v>
      </c>
      <c r="F79" s="9"/>
      <c r="G79" s="9">
        <v>0</v>
      </c>
      <c r="H79" s="9"/>
      <c r="I79" s="9">
        <f t="shared" si="2"/>
        <v>0</v>
      </c>
      <c r="J79" s="9"/>
      <c r="K79" s="9">
        <v>497535</v>
      </c>
      <c r="L79" s="9"/>
      <c r="M79" s="9">
        <v>397846760797</v>
      </c>
      <c r="N79" s="9"/>
      <c r="O79" s="9">
        <v>394849835769</v>
      </c>
      <c r="P79" s="9"/>
      <c r="Q79" s="9">
        <f t="shared" si="3"/>
        <v>2996925028</v>
      </c>
    </row>
    <row r="80" spans="1:17">
      <c r="A80" s="1" t="s">
        <v>229</v>
      </c>
      <c r="C80" s="9">
        <v>0</v>
      </c>
      <c r="D80" s="9"/>
      <c r="E80" s="9">
        <v>0</v>
      </c>
      <c r="F80" s="9"/>
      <c r="G80" s="9">
        <v>0</v>
      </c>
      <c r="H80" s="9"/>
      <c r="I80" s="9">
        <f t="shared" si="2"/>
        <v>0</v>
      </c>
      <c r="J80" s="9"/>
      <c r="K80" s="9">
        <v>392486</v>
      </c>
      <c r="L80" s="9"/>
      <c r="M80" s="9">
        <v>388240154904</v>
      </c>
      <c r="N80" s="9"/>
      <c r="O80" s="9">
        <v>365212663684</v>
      </c>
      <c r="P80" s="9"/>
      <c r="Q80" s="9">
        <f t="shared" si="3"/>
        <v>23027491220</v>
      </c>
    </row>
    <row r="81" spans="1:20">
      <c r="A81" s="1" t="s">
        <v>230</v>
      </c>
      <c r="C81" s="9">
        <v>0</v>
      </c>
      <c r="D81" s="9"/>
      <c r="E81" s="9">
        <v>0</v>
      </c>
      <c r="F81" s="9"/>
      <c r="G81" s="9">
        <v>0</v>
      </c>
      <c r="H81" s="9"/>
      <c r="I81" s="9">
        <f t="shared" si="2"/>
        <v>0</v>
      </c>
      <c r="J81" s="9"/>
      <c r="K81" s="9">
        <v>25400</v>
      </c>
      <c r="L81" s="9"/>
      <c r="M81" s="9">
        <v>19612773551</v>
      </c>
      <c r="N81" s="9"/>
      <c r="O81" s="9">
        <v>19605245905</v>
      </c>
      <c r="P81" s="9"/>
      <c r="Q81" s="9">
        <f t="shared" si="3"/>
        <v>7527646</v>
      </c>
    </row>
    <row r="82" spans="1:20" ht="24.75" thickBot="1">
      <c r="C82" s="9"/>
      <c r="D82" s="9"/>
      <c r="E82" s="11">
        <f>SUM(E8:E81)</f>
        <v>838104357278</v>
      </c>
      <c r="F82" s="9"/>
      <c r="G82" s="11">
        <f>SUM(G8:G81)</f>
        <v>757049501321</v>
      </c>
      <c r="H82" s="9"/>
      <c r="I82" s="11">
        <f>SUM(I8:I81)</f>
        <v>81054855957</v>
      </c>
      <c r="J82" s="9"/>
      <c r="K82" s="9"/>
      <c r="L82" s="9"/>
      <c r="M82" s="11">
        <f>SUM(M8:M81)</f>
        <v>9819584649990</v>
      </c>
      <c r="N82" s="9"/>
      <c r="O82" s="11">
        <f>SUM(O8:O81)</f>
        <v>8369900843531</v>
      </c>
      <c r="P82" s="9"/>
      <c r="Q82" s="11">
        <f>SUM(Q8:Q81)</f>
        <v>1449683806459</v>
      </c>
    </row>
    <row r="83" spans="1:20" ht="24.75" thickTop="1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T83" s="3"/>
    </row>
    <row r="84" spans="1:20">
      <c r="G84" s="3"/>
      <c r="T84" s="3"/>
    </row>
    <row r="85" spans="1:20">
      <c r="G85" s="3"/>
      <c r="T85" s="3"/>
    </row>
    <row r="86" spans="1:20">
      <c r="G86" s="3"/>
      <c r="T86" s="3"/>
    </row>
    <row r="87" spans="1:20">
      <c r="G87" s="3"/>
      <c r="I87" s="13"/>
      <c r="J87" s="13"/>
      <c r="K87" s="13"/>
      <c r="L87" s="13"/>
      <c r="M87" s="13"/>
      <c r="N87" s="13"/>
      <c r="O87" s="13"/>
      <c r="P87" s="13"/>
      <c r="Q87" s="13"/>
    </row>
    <row r="88" spans="1:20">
      <c r="G88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2023-08-26T07:10:41Z</dcterms:created>
  <dcterms:modified xsi:type="dcterms:W3CDTF">2023-08-31T07:22:21Z</dcterms:modified>
</cp:coreProperties>
</file>