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A829999E-60DA-4C2A-AB6A-1C69CA7EE1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K11" i="13"/>
  <c r="K9" i="13"/>
  <c r="K10" i="13"/>
  <c r="K8" i="13"/>
  <c r="G11" i="13"/>
  <c r="G9" i="13"/>
  <c r="G10" i="13"/>
  <c r="G8" i="13"/>
  <c r="I11" i="13"/>
  <c r="E11" i="13"/>
  <c r="I21" i="12"/>
  <c r="I20" i="12"/>
  <c r="C40" i="12"/>
  <c r="E40" i="12"/>
  <c r="G40" i="12"/>
  <c r="I40" i="12"/>
  <c r="K40" i="12"/>
  <c r="M40" i="12"/>
  <c r="O40" i="12"/>
  <c r="Q40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8" i="12"/>
  <c r="U8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" i="11"/>
  <c r="K8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" i="11"/>
  <c r="M88" i="11"/>
  <c r="Q88" i="11"/>
  <c r="G88" i="11"/>
  <c r="E88" i="11"/>
  <c r="C88" i="11"/>
  <c r="O8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" i="11"/>
  <c r="E86" i="10"/>
  <c r="G86" i="10"/>
  <c r="I86" i="10"/>
  <c r="M86" i="10"/>
  <c r="O86" i="10"/>
  <c r="Q8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Q8" i="10"/>
  <c r="I8" i="10"/>
  <c r="Q75" i="9"/>
  <c r="Q9" i="9"/>
  <c r="Q10" i="9"/>
  <c r="Q11" i="9"/>
  <c r="Q12" i="9"/>
  <c r="Q77" i="9" s="1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6" i="9"/>
  <c r="I9" i="9"/>
  <c r="I10" i="9"/>
  <c r="I11" i="9"/>
  <c r="I12" i="9"/>
  <c r="I77" i="9" s="1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8" i="9"/>
  <c r="Q8" i="9"/>
  <c r="E77" i="9"/>
  <c r="G77" i="9"/>
  <c r="M77" i="9"/>
  <c r="O77" i="9"/>
  <c r="I62" i="8"/>
  <c r="K62" i="8"/>
  <c r="M62" i="8"/>
  <c r="O62" i="8"/>
  <c r="Q62" i="8"/>
  <c r="S62" i="8"/>
  <c r="S18" i="7"/>
  <c r="Q18" i="7"/>
  <c r="O18" i="7"/>
  <c r="M18" i="7"/>
  <c r="K18" i="7"/>
  <c r="I18" i="7"/>
  <c r="S11" i="6"/>
  <c r="K11" i="6"/>
  <c r="M11" i="6"/>
  <c r="O11" i="6"/>
  <c r="Q11" i="6"/>
  <c r="AK28" i="3"/>
  <c r="AI28" i="3"/>
  <c r="Q28" i="3"/>
  <c r="S28" i="3"/>
  <c r="W28" i="3"/>
  <c r="AA28" i="3"/>
  <c r="AG28" i="3"/>
  <c r="Y63" i="1"/>
  <c r="E63" i="1"/>
  <c r="G63" i="1"/>
  <c r="K63" i="1"/>
  <c r="O63" i="1"/>
  <c r="U63" i="1"/>
  <c r="W63" i="1"/>
  <c r="S88" i="11" l="1"/>
  <c r="I88" i="11"/>
</calcChain>
</file>

<file path=xl/sharedStrings.xml><?xml version="1.0" encoding="utf-8"?>
<sst xmlns="http://schemas.openxmlformats.org/spreadsheetml/2006/main" count="932" uniqueCount="268">
  <si>
    <t>صندوق سرمایه‌گذاری مشترک امید توسعه</t>
  </si>
  <si>
    <t>صورت وضعیت سبد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</si>
  <si>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</si>
  <si>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</si>
  <si>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</si>
  <si>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</si>
  <si>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</si>
  <si>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</si>
  <si>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</si>
  <si>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</si>
  <si>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</si>
  <si>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</si>
  <si>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</si>
  <si>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</si>
  <si>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</si>
  <si>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</si>
  <si>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بانک تجارت</t>
  </si>
  <si>
    <t>بانک ملت</t>
  </si>
  <si>
    <t>بهمن  دیزل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</si>
  <si>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</si>
  <si>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</si>
  <si>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</si>
  <si>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</si>
  <si>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</si>
  <si>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</si>
  <si>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تراکتورسازی‌ایران‌</t>
  </si>
  <si>
    <t>توزیع دارو پخش</t>
  </si>
  <si>
    <t>توسعه‌معادن‌وفلزات‌</t>
  </si>
  <si>
    <t>ح . سرمایه‌گذاری‌ سپه‌</t>
  </si>
  <si>
    <t>داروپخش‌ (هلدینگ‌</t>
  </si>
  <si>
    <t>دریایی و کشتیرانی خط دریابندر</t>
  </si>
  <si>
    <t>زغال سنگ پروده طبس</t>
  </si>
  <si>
    <t>سخت آژند</t>
  </si>
  <si>
    <t>سرمایه گذاری تامین اجتماعی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</si>
  <si>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</si>
  <si>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</si>
  <si>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</si>
  <si>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</si>
  <si>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</si>
  <si>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</si>
  <si>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</si>
  <si>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</si>
  <si>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</si>
  <si>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</si>
  <si>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</si>
  <si>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</si>
  <si>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</si>
  <si>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</si>
  <si>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صبا فولاد خلیج فارس</t>
  </si>
  <si>
    <t>صنایع پتروشیمی کرمانشاه</t>
  </si>
  <si>
    <t>صنایع فروآلیاژ ایران</t>
  </si>
  <si>
    <t>صنایع گلدیران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</si>
  <si>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</si>
  <si>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</si>
  <si>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</si>
  <si>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</si>
  <si>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گروه‌بهمن‌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</si>
  <si>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</si>
  <si>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</si>
  <si>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</si>
  <si>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</si>
  <si>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</si>
  <si>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ملی‌ صنایع‌ مس‌ ایران‌</t>
  </si>
  <si>
    <t>مولد نیروگاهی تجارت فارس</t>
  </si>
  <si>
    <t>نفت ایرانول</t>
  </si>
  <si>
    <t>نفت سپاهان</t>
  </si>
  <si>
    <t>نفت‌ بهران‌</t>
  </si>
  <si>
    <t>کاشی‌ وسرامیک‌ حافظ‌</t>
  </si>
  <si>
    <t>کویر تایر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</si>
  <si>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</si>
  <si>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</si>
  <si>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</si>
  <si>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</si>
  <si>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</si>
  <si>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</si>
  <si>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</si>
  <si>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</si>
  <si>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</si>
  <si>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</si>
  <si>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</si>
  <si>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</si>
  <si>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</si>
  <si>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اسنادخزانه-م10بودجه99-020807</t>
  </si>
  <si>
    <t>1399/11/21</t>
  </si>
  <si>
    <t>1402/08/07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</si>
  <si>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</si>
  <si>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</si>
  <si>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</si>
  <si>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</si>
  <si>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</si>
  <si>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</si>
  <si>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اسنادخزانه-م4بودجه00-030522</t>
  </si>
  <si>
    <t>1400/03/11</t>
  </si>
  <si>
    <t>1403/05/22</t>
  </si>
  <si>
    <t>اسنادخزانه-م6بودجه00-030723</t>
  </si>
  <si>
    <t>1400/02/22</t>
  </si>
  <si>
    <t>1403/07/23</t>
  </si>
  <si>
    <t>اسنادخزانه-م8بودجه99-020606</t>
  </si>
  <si>
    <t>1399/09/25</t>
  </si>
  <si>
    <t>1402/06/06</t>
  </si>
  <si>
    <t>گام بانک صادرات ایران0207</t>
  </si>
  <si>
    <t>1401/04/01</t>
  </si>
  <si>
    <t>1402/07/30</t>
  </si>
  <si>
    <t>گواهی اعتبار مولد سامان0207</t>
  </si>
  <si>
    <t>1401/08/01</t>
  </si>
  <si>
    <t>گواهی اعتبار مولد سامان0208</t>
  </si>
  <si>
    <t>1401/09/01</t>
  </si>
  <si>
    <t>1402/08/30</t>
  </si>
  <si>
    <t>گواهی اعتبار مولد سپه0207</t>
  </si>
  <si>
    <t>مرابحه عام دولت3-ش.خ0211</t>
  </si>
  <si>
    <t>1399/03/13</t>
  </si>
  <si>
    <t>1402/11/13</t>
  </si>
  <si>
    <t>مرابحه عام دولت5-ش.خ 0209</t>
  </si>
  <si>
    <t>1399/08/27</t>
  </si>
  <si>
    <t>1402/09/27</t>
  </si>
  <si>
    <t>گواهی اعتبارمولد رفاه0208</t>
  </si>
  <si>
    <t>اسناد خزانه-م3بودجه01-040520</t>
  </si>
  <si>
    <t>1401/05/18</t>
  </si>
  <si>
    <t>1404/05/19</t>
  </si>
  <si>
    <t>اسنادخزانه-م4بودجه01-040917</t>
  </si>
  <si>
    <t>1401/12/08</t>
  </si>
  <si>
    <t>1404/09/16</t>
  </si>
  <si>
    <t>اسنادخزانه-م8بودجه01-040728</t>
  </si>
  <si>
    <t>1401/12/28</t>
  </si>
  <si>
    <t>1404/07/27</t>
  </si>
  <si>
    <t>اسنادخزانه-م5بودجه01-041015</t>
  </si>
  <si>
    <t>1404/10/14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</si>
  <si>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</si>
  <si>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</si>
  <si>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</si>
  <si>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</si>
  <si>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</si>
  <si>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</si>
  <si>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</si>
  <si>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</si>
  <si>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</si>
  <si>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</si>
  <si>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</si>
  <si>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</si>
  <si>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</si>
  <si>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</si>
  <si>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</si>
  <si>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</si>
  <si>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</si>
  <si>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</si>
  <si>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</si>
  <si>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</si>
  <si>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</si>
  <si>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</si>
  <si>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</si>
  <si>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</si>
  <si>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</si>
  <si>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</si>
  <si>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</si>
  <si>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</si>
  <si>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</si>
  <si>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</si>
  <si>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</si>
  <si>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</si>
  <si>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</si>
  <si>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</si>
  <si>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دولت104-ش.خ020303</t>
  </si>
  <si>
    <t>1402/03/03</t>
  </si>
  <si>
    <t>مرابحه عام دولت86-ش.خ020404</t>
  </si>
  <si>
    <t>1402/04/04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</si>
  <si>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</si>
  <si>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</si>
  <si>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</si>
  <si>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</si>
  <si>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</si>
  <si>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</si>
  <si>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</si>
  <si>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</si>
  <si>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</si>
  <si>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1402/03/30</t>
  </si>
  <si>
    <t>1401/11/23</t>
  </si>
  <si>
    <t>1402/04/29</t>
  </si>
  <si>
    <t>گروه مپنا (سهامی عام)</t>
  </si>
  <si>
    <t>1401/07/30</t>
  </si>
  <si>
    <t>1402/04/31</t>
  </si>
  <si>
    <t>1402/01/31</t>
  </si>
  <si>
    <t>1402/03/02</t>
  </si>
  <si>
    <t>1402/04/20</t>
  </si>
  <si>
    <t>1402/04/24</t>
  </si>
  <si>
    <t>1402/04/17</t>
  </si>
  <si>
    <t>1401/12/24</t>
  </si>
  <si>
    <t>1402/04/14</t>
  </si>
  <si>
    <t>1402/05/01</t>
  </si>
  <si>
    <t>1401/12/27</t>
  </si>
  <si>
    <t>دوده‌ صنعتی‌ پارس‌</t>
  </si>
  <si>
    <t>1402/02/18</t>
  </si>
  <si>
    <t>1401/11/17</t>
  </si>
  <si>
    <t>1402/04/28</t>
  </si>
  <si>
    <t>1402/04/12</t>
  </si>
  <si>
    <t>1402/04/03</t>
  </si>
  <si>
    <t>1402/03/31</t>
  </si>
  <si>
    <t>1402/02/17</t>
  </si>
  <si>
    <t>1402/04/27</t>
  </si>
  <si>
    <t>1401/10/28</t>
  </si>
  <si>
    <t>1401/10/13</t>
  </si>
  <si>
    <t>صنایع پتروشیمی خلیج فارس</t>
  </si>
  <si>
    <t>1401/07/27</t>
  </si>
  <si>
    <t>1402/04/10</t>
  </si>
  <si>
    <t>1402/02/30</t>
  </si>
  <si>
    <t>1402/06/19</t>
  </si>
  <si>
    <t>م .صنایع و معادن احیاء سپاهان</t>
  </si>
  <si>
    <t>1401/12/22</t>
  </si>
  <si>
    <t>پتروشیمی جم</t>
  </si>
  <si>
    <t>1401/08/14</t>
  </si>
  <si>
    <t>1402/03/17</t>
  </si>
  <si>
    <t>1402/03/22</t>
  </si>
  <si>
    <t>1402/03/28</t>
  </si>
  <si>
    <t>پنبه و دانه های روغنی خراسان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</si>
  <si>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</si>
  <si>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</si>
  <si>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</si>
  <si>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</si>
  <si>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</si>
  <si>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معدنی و صنعتی گل گهر</t>
  </si>
  <si>
    <t>حفاری شمال</t>
  </si>
  <si>
    <t>ح. کویر تایر</t>
  </si>
  <si>
    <t>گروه مدیریت سرمایه گذاری امید</t>
  </si>
  <si>
    <t>سیمان‌ارومیه‌</t>
  </si>
  <si>
    <t>شیشه سازی مینا</t>
  </si>
  <si>
    <t>ملی شیمی کشاورز</t>
  </si>
  <si>
    <t>سیمان‌ بجنورد</t>
  </si>
  <si>
    <t>ح.دریایی وکشتیرانی خط دریابندر</t>
  </si>
  <si>
    <t>سرمایه گذاری صبا تامین</t>
  </si>
  <si>
    <t>گروه انتخاب الکترونیک آرمان</t>
  </si>
  <si>
    <t>ح . صنایع گلدیران</t>
  </si>
  <si>
    <t>ح . داروپخش‌ (هلدینگ‌</t>
  </si>
  <si>
    <t>توسعه معدنی و صنعتی صبانور</t>
  </si>
  <si>
    <t>فروشگاههای زنجیره ای افق کوروش</t>
  </si>
  <si>
    <t>صنعت غذایی کورش</t>
  </si>
  <si>
    <t>سرمایه گذاری مسکن جنوب</t>
  </si>
  <si>
    <t>سرمایه‌گذاری‌ صنعت‌ نفت‌</t>
  </si>
  <si>
    <t>فرابورس ایران</t>
  </si>
  <si>
    <t>تولیدی مخازن گازطبیعی آسیاناما</t>
  </si>
  <si>
    <t>سرمایه گذاری پارس آریان</t>
  </si>
  <si>
    <t>کشاورزی و دامپروری فجر اصفهان</t>
  </si>
  <si>
    <t>اسنادخزانه-م4بودجه99-011215</t>
  </si>
  <si>
    <t>اسنادخزانه-م5بودجه99-020218</t>
  </si>
  <si>
    <t>اسنادخزانه-م9بودجه99-020316</t>
  </si>
  <si>
    <t>اسنادخزانه-م5بودجه00-030626</t>
  </si>
  <si>
    <t>گواهی اعتبار مولد سپه0208</t>
  </si>
  <si>
    <t>اسنادخزانه-م3بودجه99-011110</t>
  </si>
  <si>
    <t>اسنادخزانه-م14بودجه99-021025</t>
  </si>
  <si>
    <t>اسنادخزانه-م2بودجه99-011019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</si>
  <si>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</si>
  <si>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</si>
  <si>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</si>
  <si>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</si>
  <si>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</si>
  <si>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</si>
  <si>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</si>
  <si>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</si>
  <si>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</si>
  <si>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</si>
  <si>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</si>
  <si>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</si>
  <si>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</si>
  <si>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</si>
  <si>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</si>
  <si>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</si>
  <si>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1402/06/01</t>
  </si>
  <si>
    <t>-</t>
  </si>
  <si>
    <t>تا پایان ماه</t>
  </si>
  <si>
    <t xml:space="preserve">از ابتدای سال مالی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</si>
</sst>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1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0</xdr:rowOff>
        </xdr:from>
        <xdr:to>
          <xdr:col>11</xdr:col>
          <xdr:colOff>76200</xdr:colOff>
          <xdr:row>33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D08D7F1-1BBF-4883-52E0-5A1DF8B140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56F1-9663-4CEE-A386-A26C16961392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66675</xdr:colOff>
                <xdr:row>0</xdr:row>
                <xdr:rowOff>0</xdr:rowOff>
              </from>
              <to>
                <xdr:col>11</xdr:col>
                <xdr:colOff>76200</xdr:colOff>
                <xdr:row>33</xdr:row>
                <xdr:rowOff>76200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1"/>
  <sheetViews>
    <sheetView rightToLeft="1" topLeftCell="A31" workbookViewId="0">
      <selection activeCell="C8" sqref="C8:Q39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149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153</v>
      </c>
      <c r="C6" s="15" t="s">
        <v>151</v>
      </c>
      <c r="D6" s="15" t="s">
        <v>151</v>
      </c>
      <c r="E6" s="15" t="s">
        <v>151</v>
      </c>
      <c r="F6" s="15" t="s">
        <v>151</v>
      </c>
      <c r="G6" s="15" t="s">
        <v>151</v>
      </c>
      <c r="H6" s="15" t="s">
        <v>151</v>
      </c>
      <c r="I6" s="15" t="s">
        <v>151</v>
      </c>
      <c r="K6" s="15" t="s">
        <v>152</v>
      </c>
      <c r="L6" s="15" t="s">
        <v>152</v>
      </c>
      <c r="M6" s="15" t="s">
        <v>152</v>
      </c>
      <c r="N6" s="15" t="s">
        <v>152</v>
      </c>
      <c r="O6" s="15" t="s">
        <v>152</v>
      </c>
      <c r="P6" s="15" t="s">
        <v>152</v>
      </c>
      <c r="Q6" s="15" t="s">
        <v>152</v>
      </c>
    </row>
    <row r="7" spans="1:17" ht="24.75">
      <c r="A7" s="15" t="s">
        <v>153</v>
      </c>
      <c r="C7" s="15" t="s">
        <v>253</v>
      </c>
      <c r="E7" s="15" t="s">
        <v>250</v>
      </c>
      <c r="G7" s="15" t="s">
        <v>251</v>
      </c>
      <c r="I7" s="15" t="s">
        <v>254</v>
      </c>
      <c r="K7" s="15" t="s">
        <v>253</v>
      </c>
      <c r="M7" s="15" t="s">
        <v>250</v>
      </c>
      <c r="O7" s="15" t="s">
        <v>251</v>
      </c>
      <c r="Q7" s="15" t="s">
        <v>254</v>
      </c>
    </row>
    <row r="8" spans="1:17">
      <c r="A8" s="1" t="s">
        <v>97</v>
      </c>
      <c r="C8" s="7">
        <v>0</v>
      </c>
      <c r="D8" s="7"/>
      <c r="E8" s="7">
        <v>0</v>
      </c>
      <c r="F8" s="7"/>
      <c r="G8" s="7">
        <v>8032833895</v>
      </c>
      <c r="H8" s="7"/>
      <c r="I8" s="7">
        <f>C8+E8+G8</f>
        <v>8032833895</v>
      </c>
      <c r="J8" s="7"/>
      <c r="K8" s="7">
        <v>0</v>
      </c>
      <c r="L8" s="7"/>
      <c r="M8" s="7">
        <v>0</v>
      </c>
      <c r="N8" s="7"/>
      <c r="O8" s="7">
        <v>10075015709</v>
      </c>
      <c r="P8" s="7"/>
      <c r="Q8" s="7">
        <f>K8+M8+O8</f>
        <v>10075015709</v>
      </c>
    </row>
    <row r="9" spans="1:17">
      <c r="A9" s="1" t="s">
        <v>240</v>
      </c>
      <c r="C9" s="7">
        <v>0</v>
      </c>
      <c r="D9" s="7"/>
      <c r="E9" s="7">
        <v>0</v>
      </c>
      <c r="F9" s="7"/>
      <c r="G9" s="7">
        <v>0</v>
      </c>
      <c r="H9" s="7"/>
      <c r="I9" s="7">
        <f t="shared" ref="I9:I39" si="0">C9+E9+G9</f>
        <v>0</v>
      </c>
      <c r="J9" s="7"/>
      <c r="K9" s="7">
        <v>0</v>
      </c>
      <c r="L9" s="7"/>
      <c r="M9" s="7">
        <v>0</v>
      </c>
      <c r="N9" s="7"/>
      <c r="O9" s="7">
        <v>17388642466</v>
      </c>
      <c r="P9" s="7"/>
      <c r="Q9" s="7">
        <f t="shared" ref="Q9:Q39" si="1">K9+M9+O9</f>
        <v>17388642466</v>
      </c>
    </row>
    <row r="10" spans="1:17">
      <c r="A10" s="1" t="s">
        <v>109</v>
      </c>
      <c r="C10" s="7">
        <v>21476919</v>
      </c>
      <c r="D10" s="7"/>
      <c r="E10" s="7">
        <v>5327805</v>
      </c>
      <c r="F10" s="7"/>
      <c r="G10" s="7">
        <v>0</v>
      </c>
      <c r="H10" s="7"/>
      <c r="I10" s="7">
        <f t="shared" si="0"/>
        <v>26804724</v>
      </c>
      <c r="J10" s="7"/>
      <c r="K10" s="7">
        <v>1818990546</v>
      </c>
      <c r="L10" s="7"/>
      <c r="M10" s="7">
        <v>54420415</v>
      </c>
      <c r="N10" s="7"/>
      <c r="O10" s="7">
        <v>914170139</v>
      </c>
      <c r="P10" s="7"/>
      <c r="Q10" s="7">
        <f t="shared" si="1"/>
        <v>2787581100</v>
      </c>
    </row>
    <row r="11" spans="1:17">
      <c r="A11" s="1" t="s">
        <v>241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0</v>
      </c>
      <c r="L11" s="7"/>
      <c r="M11" s="7">
        <v>0</v>
      </c>
      <c r="N11" s="7"/>
      <c r="O11" s="7">
        <v>4302950318</v>
      </c>
      <c r="P11" s="7"/>
      <c r="Q11" s="7">
        <f t="shared" si="1"/>
        <v>4302950318</v>
      </c>
    </row>
    <row r="12" spans="1:17">
      <c r="A12" s="1" t="s">
        <v>242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0</v>
      </c>
      <c r="L12" s="7"/>
      <c r="M12" s="7">
        <v>0</v>
      </c>
      <c r="N12" s="7"/>
      <c r="O12" s="7">
        <v>3455103313</v>
      </c>
      <c r="P12" s="7"/>
      <c r="Q12" s="7">
        <f t="shared" si="1"/>
        <v>3455103313</v>
      </c>
    </row>
    <row r="13" spans="1:17">
      <c r="A13" s="1" t="s">
        <v>82</v>
      </c>
      <c r="C13" s="7">
        <v>0</v>
      </c>
      <c r="D13" s="7"/>
      <c r="E13" s="7">
        <v>510103027</v>
      </c>
      <c r="F13" s="7"/>
      <c r="G13" s="7">
        <v>0</v>
      </c>
      <c r="H13" s="7"/>
      <c r="I13" s="7">
        <f t="shared" si="0"/>
        <v>510103027</v>
      </c>
      <c r="J13" s="7"/>
      <c r="K13" s="7">
        <v>0</v>
      </c>
      <c r="L13" s="7"/>
      <c r="M13" s="7">
        <v>4381787579</v>
      </c>
      <c r="N13" s="7"/>
      <c r="O13" s="7">
        <v>3917358921</v>
      </c>
      <c r="P13" s="7"/>
      <c r="Q13" s="7">
        <f t="shared" si="1"/>
        <v>8299146500</v>
      </c>
    </row>
    <row r="14" spans="1:17">
      <c r="A14" s="1" t="s">
        <v>165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3665357534</v>
      </c>
      <c r="L14" s="7"/>
      <c r="M14" s="7">
        <v>0</v>
      </c>
      <c r="N14" s="7"/>
      <c r="O14" s="7">
        <v>1006074188</v>
      </c>
      <c r="P14" s="7"/>
      <c r="Q14" s="7">
        <f t="shared" si="1"/>
        <v>4671431722</v>
      </c>
    </row>
    <row r="15" spans="1:17">
      <c r="A15" s="1" t="s">
        <v>85</v>
      </c>
      <c r="C15" s="7">
        <v>0</v>
      </c>
      <c r="D15" s="7"/>
      <c r="E15" s="7">
        <v>39136905</v>
      </c>
      <c r="F15" s="7"/>
      <c r="G15" s="7">
        <v>0</v>
      </c>
      <c r="H15" s="7"/>
      <c r="I15" s="7">
        <f t="shared" si="0"/>
        <v>39136905</v>
      </c>
      <c r="J15" s="7"/>
      <c r="K15" s="7">
        <v>0</v>
      </c>
      <c r="L15" s="7"/>
      <c r="M15" s="7">
        <v>352603565</v>
      </c>
      <c r="N15" s="7"/>
      <c r="O15" s="7">
        <v>1629282309</v>
      </c>
      <c r="P15" s="7"/>
      <c r="Q15" s="7">
        <f t="shared" si="1"/>
        <v>1981885874</v>
      </c>
    </row>
    <row r="16" spans="1:17">
      <c r="A16" s="1" t="s">
        <v>243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6897659564</v>
      </c>
      <c r="P16" s="7"/>
      <c r="Q16" s="7">
        <f t="shared" si="1"/>
        <v>6897659564</v>
      </c>
    </row>
    <row r="17" spans="1:17">
      <c r="A17" s="1" t="s">
        <v>161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16993679170</v>
      </c>
      <c r="L17" s="7"/>
      <c r="M17" s="7">
        <v>0</v>
      </c>
      <c r="N17" s="7"/>
      <c r="O17" s="7">
        <v>1013778931</v>
      </c>
      <c r="P17" s="7"/>
      <c r="Q17" s="7">
        <f t="shared" si="1"/>
        <v>18007458101</v>
      </c>
    </row>
    <row r="18" spans="1:17">
      <c r="A18" s="1" t="s">
        <v>100</v>
      </c>
      <c r="C18" s="7">
        <v>0</v>
      </c>
      <c r="D18" s="7"/>
      <c r="E18" s="7">
        <v>8133721</v>
      </c>
      <c r="F18" s="7"/>
      <c r="G18" s="7">
        <v>0</v>
      </c>
      <c r="H18" s="7"/>
      <c r="I18" s="7">
        <f t="shared" si="0"/>
        <v>8133721</v>
      </c>
      <c r="J18" s="7"/>
      <c r="K18" s="7">
        <v>0</v>
      </c>
      <c r="L18" s="7"/>
      <c r="M18" s="7">
        <v>21720969</v>
      </c>
      <c r="N18" s="7"/>
      <c r="O18" s="7">
        <v>1135750760</v>
      </c>
      <c r="P18" s="7"/>
      <c r="Q18" s="7">
        <f t="shared" si="1"/>
        <v>1157471729</v>
      </c>
    </row>
    <row r="19" spans="1:17">
      <c r="A19" s="1" t="s">
        <v>108</v>
      </c>
      <c r="C19" s="7">
        <v>0</v>
      </c>
      <c r="D19" s="7"/>
      <c r="E19" s="7">
        <v>1594939480</v>
      </c>
      <c r="F19" s="7"/>
      <c r="G19" s="7">
        <v>0</v>
      </c>
      <c r="H19" s="7"/>
      <c r="I19" s="7">
        <f t="shared" si="0"/>
        <v>1594939480</v>
      </c>
      <c r="J19" s="7"/>
      <c r="K19" s="7">
        <v>0</v>
      </c>
      <c r="L19" s="7"/>
      <c r="M19" s="7">
        <v>2571311351</v>
      </c>
      <c r="N19" s="7"/>
      <c r="O19" s="7">
        <v>386785771</v>
      </c>
      <c r="P19" s="7"/>
      <c r="Q19" s="7">
        <f t="shared" si="1"/>
        <v>2958097122</v>
      </c>
    </row>
    <row r="20" spans="1:17">
      <c r="A20" s="1" t="s">
        <v>244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>C20+E20+G20</f>
        <v>0</v>
      </c>
      <c r="J20" s="7"/>
      <c r="K20" s="7">
        <v>0</v>
      </c>
      <c r="L20" s="7"/>
      <c r="M20" s="7">
        <v>0</v>
      </c>
      <c r="N20" s="7"/>
      <c r="O20" s="7">
        <v>4948930264</v>
      </c>
      <c r="P20" s="7"/>
      <c r="Q20" s="7">
        <f t="shared" si="1"/>
        <v>4948930264</v>
      </c>
    </row>
    <row r="21" spans="1:17">
      <c r="A21" s="1" t="s">
        <v>245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>C21+E21+G21</f>
        <v>0</v>
      </c>
      <c r="J21" s="7"/>
      <c r="K21" s="7">
        <v>0</v>
      </c>
      <c r="L21" s="7"/>
      <c r="M21" s="7">
        <v>0</v>
      </c>
      <c r="N21" s="7"/>
      <c r="O21" s="7">
        <v>23027491220</v>
      </c>
      <c r="P21" s="7"/>
      <c r="Q21" s="7">
        <f t="shared" si="1"/>
        <v>23027491220</v>
      </c>
    </row>
    <row r="22" spans="1:17">
      <c r="A22" s="1" t="s">
        <v>246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7527646</v>
      </c>
      <c r="P22" s="7"/>
      <c r="Q22" s="7">
        <f t="shared" si="1"/>
        <v>7527646</v>
      </c>
    </row>
    <row r="23" spans="1:17">
      <c r="A23" s="1" t="s">
        <v>247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14214775760</v>
      </c>
      <c r="P23" s="7"/>
      <c r="Q23" s="7">
        <f t="shared" si="1"/>
        <v>14214775760</v>
      </c>
    </row>
    <row r="24" spans="1:17">
      <c r="A24" s="1" t="s">
        <v>91</v>
      </c>
      <c r="C24" s="7">
        <v>0</v>
      </c>
      <c r="D24" s="7"/>
      <c r="E24" s="7">
        <v>1907688729</v>
      </c>
      <c r="F24" s="7"/>
      <c r="G24" s="7">
        <v>0</v>
      </c>
      <c r="H24" s="7"/>
      <c r="I24" s="7">
        <f t="shared" si="0"/>
        <v>1907688729</v>
      </c>
      <c r="J24" s="7"/>
      <c r="K24" s="7">
        <v>0</v>
      </c>
      <c r="L24" s="7"/>
      <c r="M24" s="7">
        <v>8098529533</v>
      </c>
      <c r="N24" s="7"/>
      <c r="O24" s="7">
        <v>11581763502</v>
      </c>
      <c r="P24" s="7"/>
      <c r="Q24" s="7">
        <f t="shared" si="1"/>
        <v>19680293035</v>
      </c>
    </row>
    <row r="25" spans="1:17">
      <c r="A25" s="1" t="s">
        <v>158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2065735459</v>
      </c>
      <c r="L25" s="7"/>
      <c r="M25" s="7">
        <v>0</v>
      </c>
      <c r="N25" s="7"/>
      <c r="O25" s="7">
        <v>-3249410937</v>
      </c>
      <c r="P25" s="7"/>
      <c r="Q25" s="7">
        <f t="shared" si="1"/>
        <v>-1183675478</v>
      </c>
    </row>
    <row r="26" spans="1:17">
      <c r="A26" s="1" t="s">
        <v>163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24491605658</v>
      </c>
      <c r="L26" s="7"/>
      <c r="M26" s="7">
        <v>0</v>
      </c>
      <c r="N26" s="7"/>
      <c r="O26" s="7">
        <v>5869192588</v>
      </c>
      <c r="P26" s="7"/>
      <c r="Q26" s="7">
        <f t="shared" si="1"/>
        <v>30360798246</v>
      </c>
    </row>
    <row r="27" spans="1:17">
      <c r="A27" s="1" t="s">
        <v>94</v>
      </c>
      <c r="C27" s="7">
        <v>0</v>
      </c>
      <c r="D27" s="7"/>
      <c r="E27" s="7">
        <v>2151166031</v>
      </c>
      <c r="F27" s="7"/>
      <c r="G27" s="7">
        <v>0</v>
      </c>
      <c r="H27" s="7"/>
      <c r="I27" s="7">
        <f t="shared" si="0"/>
        <v>2151166031</v>
      </c>
      <c r="J27" s="7"/>
      <c r="K27" s="7">
        <v>0</v>
      </c>
      <c r="L27" s="7"/>
      <c r="M27" s="7">
        <v>12322912887</v>
      </c>
      <c r="N27" s="7"/>
      <c r="O27" s="7">
        <v>699458020</v>
      </c>
      <c r="P27" s="7"/>
      <c r="Q27" s="7">
        <f t="shared" si="1"/>
        <v>13022370907</v>
      </c>
    </row>
    <row r="28" spans="1:17">
      <c r="A28" s="1" t="s">
        <v>103</v>
      </c>
      <c r="C28" s="7">
        <v>0</v>
      </c>
      <c r="D28" s="7"/>
      <c r="E28" s="7">
        <v>612561333</v>
      </c>
      <c r="F28" s="7"/>
      <c r="G28" s="7">
        <v>0</v>
      </c>
      <c r="H28" s="7"/>
      <c r="I28" s="7">
        <f t="shared" si="0"/>
        <v>612561333</v>
      </c>
      <c r="J28" s="7"/>
      <c r="K28" s="7">
        <v>0</v>
      </c>
      <c r="L28" s="7"/>
      <c r="M28" s="7">
        <v>2072680429</v>
      </c>
      <c r="N28" s="7"/>
      <c r="O28" s="7">
        <v>21662292633</v>
      </c>
      <c r="P28" s="7"/>
      <c r="Q28" s="7">
        <f t="shared" si="1"/>
        <v>23734973062</v>
      </c>
    </row>
    <row r="29" spans="1:17">
      <c r="A29" s="1" t="s">
        <v>105</v>
      </c>
      <c r="C29" s="7">
        <v>0</v>
      </c>
      <c r="D29" s="7"/>
      <c r="E29" s="7">
        <v>772285798</v>
      </c>
      <c r="F29" s="7"/>
      <c r="G29" s="7">
        <v>0</v>
      </c>
      <c r="H29" s="7"/>
      <c r="I29" s="7">
        <f t="shared" si="0"/>
        <v>772285798</v>
      </c>
      <c r="J29" s="7"/>
      <c r="K29" s="7">
        <v>0</v>
      </c>
      <c r="L29" s="7"/>
      <c r="M29" s="7">
        <v>2611772584</v>
      </c>
      <c r="N29" s="7"/>
      <c r="O29" s="7">
        <v>3131784451</v>
      </c>
      <c r="P29" s="7"/>
      <c r="Q29" s="7">
        <f t="shared" si="1"/>
        <v>5743557035</v>
      </c>
    </row>
    <row r="30" spans="1:17">
      <c r="A30" s="1" t="s">
        <v>248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0</v>
      </c>
      <c r="L30" s="7"/>
      <c r="M30" s="7">
        <v>0</v>
      </c>
      <c r="N30" s="7"/>
      <c r="O30" s="7">
        <v>2996925028</v>
      </c>
      <c r="P30" s="7"/>
      <c r="Q30" s="7">
        <f t="shared" si="1"/>
        <v>2996925028</v>
      </c>
    </row>
    <row r="31" spans="1:17">
      <c r="A31" s="1" t="s">
        <v>127</v>
      </c>
      <c r="C31" s="7">
        <v>1914091133</v>
      </c>
      <c r="D31" s="7"/>
      <c r="E31" s="7">
        <v>450075080</v>
      </c>
      <c r="F31" s="7"/>
      <c r="G31" s="7">
        <v>0</v>
      </c>
      <c r="H31" s="7"/>
      <c r="I31" s="7">
        <f t="shared" si="0"/>
        <v>2364166213</v>
      </c>
      <c r="J31" s="7"/>
      <c r="K31" s="7">
        <v>1914091133</v>
      </c>
      <c r="L31" s="7"/>
      <c r="M31" s="7">
        <v>450075080</v>
      </c>
      <c r="N31" s="7"/>
      <c r="O31" s="7">
        <v>0</v>
      </c>
      <c r="P31" s="7"/>
      <c r="Q31" s="7">
        <f t="shared" si="1"/>
        <v>2364166213</v>
      </c>
    </row>
    <row r="32" spans="1:17">
      <c r="A32" s="1" t="s">
        <v>112</v>
      </c>
      <c r="C32" s="7">
        <v>115920554</v>
      </c>
      <c r="D32" s="7"/>
      <c r="E32" s="7">
        <v>-37849737</v>
      </c>
      <c r="F32" s="7"/>
      <c r="G32" s="7">
        <v>0</v>
      </c>
      <c r="H32" s="7"/>
      <c r="I32" s="7">
        <f t="shared" si="0"/>
        <v>78070817</v>
      </c>
      <c r="J32" s="7"/>
      <c r="K32" s="7">
        <v>115920554</v>
      </c>
      <c r="L32" s="7"/>
      <c r="M32" s="7">
        <v>-37849737</v>
      </c>
      <c r="N32" s="7"/>
      <c r="O32" s="7">
        <v>0</v>
      </c>
      <c r="P32" s="7"/>
      <c r="Q32" s="7">
        <f t="shared" si="1"/>
        <v>78070817</v>
      </c>
    </row>
    <row r="33" spans="1:17">
      <c r="A33" s="1" t="s">
        <v>115</v>
      </c>
      <c r="C33" s="7">
        <v>0</v>
      </c>
      <c r="D33" s="7"/>
      <c r="E33" s="7">
        <v>144567730</v>
      </c>
      <c r="F33" s="7"/>
      <c r="G33" s="7">
        <v>0</v>
      </c>
      <c r="H33" s="7"/>
      <c r="I33" s="7">
        <f t="shared" si="0"/>
        <v>144567730</v>
      </c>
      <c r="J33" s="7"/>
      <c r="K33" s="7">
        <v>0</v>
      </c>
      <c r="L33" s="7"/>
      <c r="M33" s="7">
        <v>144567730</v>
      </c>
      <c r="N33" s="7"/>
      <c r="O33" s="7">
        <v>0</v>
      </c>
      <c r="P33" s="7"/>
      <c r="Q33" s="7">
        <f t="shared" si="1"/>
        <v>144567730</v>
      </c>
    </row>
    <row r="34" spans="1:17">
      <c r="A34" s="1" t="s">
        <v>119</v>
      </c>
      <c r="C34" s="7">
        <v>0</v>
      </c>
      <c r="D34" s="7"/>
      <c r="E34" s="7">
        <v>89813272</v>
      </c>
      <c r="F34" s="7"/>
      <c r="G34" s="7">
        <v>0</v>
      </c>
      <c r="H34" s="7"/>
      <c r="I34" s="7">
        <f t="shared" si="0"/>
        <v>89813272</v>
      </c>
      <c r="J34" s="7"/>
      <c r="K34" s="7">
        <v>0</v>
      </c>
      <c r="L34" s="7"/>
      <c r="M34" s="7">
        <v>89813272</v>
      </c>
      <c r="N34" s="7"/>
      <c r="O34" s="7">
        <v>0</v>
      </c>
      <c r="P34" s="7"/>
      <c r="Q34" s="7">
        <f t="shared" si="1"/>
        <v>89813272</v>
      </c>
    </row>
    <row r="35" spans="1:17">
      <c r="A35" s="1" t="s">
        <v>122</v>
      </c>
      <c r="C35" s="7">
        <v>0</v>
      </c>
      <c r="D35" s="7"/>
      <c r="E35" s="7">
        <v>78345659</v>
      </c>
      <c r="F35" s="7"/>
      <c r="G35" s="7">
        <v>0</v>
      </c>
      <c r="H35" s="7"/>
      <c r="I35" s="7">
        <f t="shared" si="0"/>
        <v>78345659</v>
      </c>
      <c r="J35" s="7"/>
      <c r="K35" s="7">
        <v>0</v>
      </c>
      <c r="L35" s="7"/>
      <c r="M35" s="7">
        <v>78345659</v>
      </c>
      <c r="N35" s="7"/>
      <c r="O35" s="7">
        <v>0</v>
      </c>
      <c r="P35" s="7"/>
      <c r="Q35" s="7">
        <f t="shared" si="1"/>
        <v>78345659</v>
      </c>
    </row>
    <row r="36" spans="1:17">
      <c r="A36" s="1" t="s">
        <v>125</v>
      </c>
      <c r="C36" s="7">
        <v>0</v>
      </c>
      <c r="D36" s="7"/>
      <c r="E36" s="7">
        <v>543664157</v>
      </c>
      <c r="F36" s="7"/>
      <c r="G36" s="7">
        <v>0</v>
      </c>
      <c r="H36" s="7"/>
      <c r="I36" s="7">
        <f t="shared" si="0"/>
        <v>543664157</v>
      </c>
      <c r="J36" s="7"/>
      <c r="K36" s="7">
        <v>0</v>
      </c>
      <c r="L36" s="7"/>
      <c r="M36" s="7">
        <v>543664157</v>
      </c>
      <c r="N36" s="7"/>
      <c r="O36" s="7">
        <v>0</v>
      </c>
      <c r="P36" s="7"/>
      <c r="Q36" s="7">
        <f t="shared" si="1"/>
        <v>543664157</v>
      </c>
    </row>
    <row r="37" spans="1:17">
      <c r="A37" s="1" t="s">
        <v>78</v>
      </c>
      <c r="C37" s="7">
        <v>0</v>
      </c>
      <c r="D37" s="7"/>
      <c r="E37" s="7">
        <v>114795190</v>
      </c>
      <c r="F37" s="7"/>
      <c r="G37" s="7">
        <v>0</v>
      </c>
      <c r="H37" s="7"/>
      <c r="I37" s="7">
        <f t="shared" si="0"/>
        <v>114795190</v>
      </c>
      <c r="J37" s="7"/>
      <c r="K37" s="7">
        <v>0</v>
      </c>
      <c r="L37" s="7"/>
      <c r="M37" s="7">
        <v>181759159</v>
      </c>
      <c r="N37" s="7"/>
      <c r="O37" s="7">
        <v>0</v>
      </c>
      <c r="P37" s="7"/>
      <c r="Q37" s="7">
        <f t="shared" si="1"/>
        <v>181759159</v>
      </c>
    </row>
    <row r="38" spans="1:17">
      <c r="A38" s="1" t="s">
        <v>88</v>
      </c>
      <c r="C38" s="7">
        <v>0</v>
      </c>
      <c r="D38" s="7"/>
      <c r="E38" s="7">
        <v>1627705</v>
      </c>
      <c r="F38" s="7"/>
      <c r="G38" s="7">
        <v>0</v>
      </c>
      <c r="H38" s="7"/>
      <c r="I38" s="7">
        <f t="shared" si="0"/>
        <v>1627705</v>
      </c>
      <c r="J38" s="7"/>
      <c r="K38" s="7">
        <v>0</v>
      </c>
      <c r="L38" s="7"/>
      <c r="M38" s="7">
        <v>16221060</v>
      </c>
      <c r="N38" s="7"/>
      <c r="O38" s="7">
        <v>0</v>
      </c>
      <c r="P38" s="7"/>
      <c r="Q38" s="7">
        <f t="shared" si="1"/>
        <v>16221060</v>
      </c>
    </row>
    <row r="39" spans="1:17">
      <c r="A39" s="1" t="s">
        <v>116</v>
      </c>
      <c r="C39" s="7">
        <v>0</v>
      </c>
      <c r="D39" s="7"/>
      <c r="E39" s="7">
        <v>101050861</v>
      </c>
      <c r="F39" s="7"/>
      <c r="G39" s="7">
        <v>0</v>
      </c>
      <c r="H39" s="7"/>
      <c r="I39" s="7">
        <f t="shared" si="0"/>
        <v>101050861</v>
      </c>
      <c r="J39" s="7"/>
      <c r="K39" s="7">
        <v>0</v>
      </c>
      <c r="L39" s="7"/>
      <c r="M39" s="7">
        <v>101050861</v>
      </c>
      <c r="N39" s="7"/>
      <c r="O39" s="7">
        <v>0</v>
      </c>
      <c r="P39" s="7"/>
      <c r="Q39" s="7">
        <f t="shared" si="1"/>
        <v>101050861</v>
      </c>
    </row>
    <row r="40" spans="1:17" ht="24.75" thickBot="1">
      <c r="C40" s="11">
        <f>SUM(C8:C39)</f>
        <v>2051488606</v>
      </c>
      <c r="D40" s="6"/>
      <c r="E40" s="11">
        <f>SUM(E8:E39)</f>
        <v>9087432746</v>
      </c>
      <c r="F40" s="6"/>
      <c r="G40" s="11">
        <f>SUM(G8:G39)</f>
        <v>8032833895</v>
      </c>
      <c r="H40" s="6"/>
      <c r="I40" s="11">
        <f>SUM(I8:I39)</f>
        <v>19171755247</v>
      </c>
      <c r="J40" s="6"/>
      <c r="K40" s="11">
        <f>SUM(K8:K39)</f>
        <v>51065380054</v>
      </c>
      <c r="L40" s="6"/>
      <c r="M40" s="11">
        <f>SUM(M8:M39)</f>
        <v>34055386553</v>
      </c>
      <c r="N40" s="6"/>
      <c r="O40" s="11">
        <f>SUM(O8:O39)</f>
        <v>137013302564</v>
      </c>
      <c r="P40" s="6"/>
      <c r="Q40" s="11">
        <f>SUM(Q8:Q39)</f>
        <v>222134069171</v>
      </c>
    </row>
    <row r="41" spans="1:17" ht="24.75" thickTop="1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.75">
      <c r="A3" s="14" t="s">
        <v>149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.75">
      <c r="A6" s="15" t="s">
        <v>255</v>
      </c>
      <c r="B6" s="15" t="s">
        <v>255</v>
      </c>
      <c r="C6" s="15" t="s">
        <v>255</v>
      </c>
      <c r="E6" s="15" t="s">
        <v>151</v>
      </c>
      <c r="F6" s="15" t="s">
        <v>151</v>
      </c>
      <c r="G6" s="15" t="s">
        <v>151</v>
      </c>
      <c r="I6" s="15" t="s">
        <v>152</v>
      </c>
      <c r="J6" s="15" t="s">
        <v>152</v>
      </c>
      <c r="K6" s="15" t="s">
        <v>152</v>
      </c>
    </row>
    <row r="7" spans="1:11" ht="24.75">
      <c r="A7" s="15" t="s">
        <v>256</v>
      </c>
      <c r="C7" s="15" t="s">
        <v>133</v>
      </c>
      <c r="E7" s="15" t="s">
        <v>257</v>
      </c>
      <c r="G7" s="15" t="s">
        <v>258</v>
      </c>
      <c r="I7" s="15" t="s">
        <v>257</v>
      </c>
      <c r="K7" s="15" t="s">
        <v>258</v>
      </c>
    </row>
    <row r="8" spans="1:11">
      <c r="A8" s="1" t="s">
        <v>139</v>
      </c>
      <c r="C8" s="6" t="s">
        <v>140</v>
      </c>
      <c r="D8" s="6"/>
      <c r="E8" s="5">
        <v>2400141</v>
      </c>
      <c r="F8" s="6"/>
      <c r="G8" s="9">
        <f>E8/$E$11</f>
        <v>3.9265504600451721E-3</v>
      </c>
      <c r="H8" s="6"/>
      <c r="I8" s="5">
        <v>605460051</v>
      </c>
      <c r="J8" s="6"/>
      <c r="K8" s="9">
        <f>I8/$I$11</f>
        <v>0.12436992723449475</v>
      </c>
    </row>
    <row r="9" spans="1:11">
      <c r="A9" s="1" t="s">
        <v>143</v>
      </c>
      <c r="C9" s="6" t="s">
        <v>144</v>
      </c>
      <c r="D9" s="6"/>
      <c r="E9" s="5">
        <v>608859290</v>
      </c>
      <c r="F9" s="6"/>
      <c r="G9" s="9">
        <f t="shared" ref="G9:G10" si="0">E9/$E$11</f>
        <v>0.9960734495399548</v>
      </c>
      <c r="H9" s="6"/>
      <c r="I9" s="5">
        <v>2568720588</v>
      </c>
      <c r="J9" s="6"/>
      <c r="K9" s="9">
        <f t="shared" ref="K9:K10" si="1">I9/$I$11</f>
        <v>0.52765098554009893</v>
      </c>
    </row>
    <row r="10" spans="1:11">
      <c r="A10" s="1" t="s">
        <v>146</v>
      </c>
      <c r="C10" s="6" t="s">
        <v>147</v>
      </c>
      <c r="D10" s="6"/>
      <c r="E10" s="5">
        <v>0</v>
      </c>
      <c r="F10" s="6"/>
      <c r="G10" s="9">
        <f t="shared" si="0"/>
        <v>0</v>
      </c>
      <c r="H10" s="6"/>
      <c r="I10" s="5">
        <v>1694038427</v>
      </c>
      <c r="J10" s="6"/>
      <c r="K10" s="9">
        <f t="shared" si="1"/>
        <v>0.34797908722540632</v>
      </c>
    </row>
    <row r="11" spans="1:11" ht="24.75" thickBot="1">
      <c r="C11" s="6"/>
      <c r="D11" s="6"/>
      <c r="E11" s="11">
        <f>SUM(E8:E10)</f>
        <v>611259431</v>
      </c>
      <c r="F11" s="6"/>
      <c r="G11" s="12">
        <f>SUM(G8:G10)</f>
        <v>1</v>
      </c>
      <c r="H11" s="6"/>
      <c r="I11" s="11">
        <f>SUM(I8:I10)</f>
        <v>4868219066</v>
      </c>
      <c r="J11" s="6"/>
      <c r="K11" s="12">
        <f>SUM(K8:K10)</f>
        <v>1</v>
      </c>
    </row>
    <row r="12" spans="1:11" ht="24.75" thickTop="1"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C13" s="6"/>
      <c r="D13" s="6"/>
      <c r="E13" s="6"/>
      <c r="F13" s="6"/>
      <c r="G13" s="6"/>
      <c r="H13" s="6"/>
      <c r="I13" s="6"/>
      <c r="J13" s="6"/>
      <c r="K13" s="6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H16" sqref="H16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4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4" t="s">
        <v>0</v>
      </c>
      <c r="B2" s="14"/>
      <c r="C2" s="14"/>
      <c r="D2" s="14"/>
      <c r="E2" s="14"/>
    </row>
    <row r="3" spans="1:5" ht="24.75">
      <c r="A3" s="14" t="s">
        <v>149</v>
      </c>
      <c r="B3" s="14"/>
      <c r="C3" s="14"/>
      <c r="D3" s="14"/>
      <c r="E3" s="14"/>
    </row>
    <row r="4" spans="1:5" ht="24.75">
      <c r="A4" s="14" t="s">
        <v>2</v>
      </c>
      <c r="B4" s="14"/>
      <c r="C4" s="14"/>
      <c r="D4" s="14"/>
      <c r="E4" s="14"/>
    </row>
    <row r="5" spans="1:5" ht="24.75">
      <c r="C5" s="14" t="s">
        <v>151</v>
      </c>
      <c r="E5" s="2" t="s">
        <v>267</v>
      </c>
    </row>
    <row r="6" spans="1:5" ht="24.75">
      <c r="A6" s="14" t="s">
        <v>259</v>
      </c>
      <c r="C6" s="15"/>
      <c r="E6" s="4" t="s">
        <v>266</v>
      </c>
    </row>
    <row r="7" spans="1:5" ht="24.75">
      <c r="A7" s="15" t="s">
        <v>259</v>
      </c>
      <c r="C7" s="15" t="s">
        <v>136</v>
      </c>
      <c r="E7" s="15" t="s">
        <v>136</v>
      </c>
    </row>
    <row r="8" spans="1:5">
      <c r="A8" s="1" t="s">
        <v>260</v>
      </c>
      <c r="C8" s="3">
        <v>2000</v>
      </c>
      <c r="E8" s="3">
        <v>32879198529</v>
      </c>
    </row>
    <row r="9" spans="1:5" ht="25.5" thickBot="1">
      <c r="A9" s="2" t="s">
        <v>159</v>
      </c>
      <c r="C9" s="13">
        <v>2000</v>
      </c>
      <c r="E9" s="13">
        <v>32879198529</v>
      </c>
    </row>
    <row r="10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C7" sqref="C7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4" t="s">
        <v>0</v>
      </c>
      <c r="B2" s="14"/>
      <c r="C2" s="14"/>
      <c r="D2" s="14"/>
      <c r="E2" s="14"/>
      <c r="F2" s="14"/>
      <c r="G2" s="14"/>
    </row>
    <row r="3" spans="1:7" ht="24.75">
      <c r="A3" s="14" t="s">
        <v>149</v>
      </c>
      <c r="B3" s="14"/>
      <c r="C3" s="14"/>
      <c r="D3" s="14"/>
      <c r="E3" s="14"/>
      <c r="F3" s="14"/>
      <c r="G3" s="14"/>
    </row>
    <row r="4" spans="1:7" ht="24.75">
      <c r="A4" s="14" t="s">
        <v>2</v>
      </c>
      <c r="B4" s="14"/>
      <c r="C4" s="14"/>
      <c r="D4" s="14"/>
      <c r="E4" s="14"/>
      <c r="F4" s="14"/>
      <c r="G4" s="14"/>
    </row>
    <row r="6" spans="1:7" ht="24.75">
      <c r="A6" s="15" t="s">
        <v>153</v>
      </c>
      <c r="C6" s="15" t="s">
        <v>136</v>
      </c>
      <c r="E6" s="15" t="s">
        <v>252</v>
      </c>
      <c r="G6" s="15" t="s">
        <v>13</v>
      </c>
    </row>
    <row r="7" spans="1:7">
      <c r="A7" s="1" t="s">
        <v>261</v>
      </c>
      <c r="C7" s="5">
        <v>2202018088978</v>
      </c>
      <c r="D7" s="6"/>
      <c r="E7" s="9">
        <f>C7/$C$10</f>
        <v>0.99109595604869993</v>
      </c>
      <c r="F7" s="6"/>
      <c r="G7" s="9">
        <v>9.1275372776183181E-2</v>
      </c>
    </row>
    <row r="8" spans="1:7">
      <c r="A8" s="1" t="s">
        <v>262</v>
      </c>
      <c r="C8" s="5">
        <v>19171755247</v>
      </c>
      <c r="D8" s="6"/>
      <c r="E8" s="9">
        <f t="shared" ref="E8:E9" si="0">C8/$C$10</f>
        <v>8.6289250713993473E-3</v>
      </c>
      <c r="F8" s="6"/>
      <c r="G8" s="9">
        <v>7.9468425609339002E-4</v>
      </c>
    </row>
    <row r="9" spans="1:7">
      <c r="A9" s="1" t="s">
        <v>263</v>
      </c>
      <c r="C9" s="5">
        <v>611259431</v>
      </c>
      <c r="D9" s="6"/>
      <c r="E9" s="9">
        <f t="shared" si="0"/>
        <v>2.7511887990071E-4</v>
      </c>
      <c r="F9" s="6"/>
      <c r="G9" s="9">
        <v>2.5337181700163607E-5</v>
      </c>
    </row>
    <row r="10" spans="1:7" ht="24.75" thickBot="1">
      <c r="C10" s="11">
        <f>SUM(C7:C9)</f>
        <v>2221801103656</v>
      </c>
      <c r="D10" s="6"/>
      <c r="E10" s="12">
        <f>SUM(E7:E9)</f>
        <v>1</v>
      </c>
      <c r="F10" s="6"/>
      <c r="G10" s="12">
        <f>SUM(G7:G9)</f>
        <v>9.2095394213976736E-2</v>
      </c>
    </row>
    <row r="11" spans="1:7" ht="24.75" thickTop="1">
      <c r="C11" s="6"/>
      <c r="D11" s="6"/>
      <c r="E11" s="6"/>
      <c r="F11" s="6"/>
      <c r="G11" s="6"/>
    </row>
    <row r="12" spans="1:7">
      <c r="C12" s="6"/>
      <c r="D12" s="6"/>
      <c r="E12" s="6"/>
      <c r="F12" s="6"/>
      <c r="G12" s="6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4"/>
  <sheetViews>
    <sheetView rightToLeft="1" tabSelected="1" workbookViewId="0">
      <selection activeCell="M14" sqref="M14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24.75">
      <c r="A6" s="14" t="s">
        <v>3</v>
      </c>
      <c r="C6" s="15" t="s">
        <v>264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.7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.7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>
      <c r="A9" s="1" t="s">
        <v>15</v>
      </c>
      <c r="C9" s="7">
        <v>12000000</v>
      </c>
      <c r="D9" s="7"/>
      <c r="E9" s="7">
        <v>93884177659</v>
      </c>
      <c r="F9" s="7"/>
      <c r="G9" s="7">
        <v>100915956000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12000000</v>
      </c>
      <c r="R9" s="7"/>
      <c r="S9" s="7">
        <v>9710</v>
      </c>
      <c r="T9" s="7"/>
      <c r="U9" s="7">
        <v>93884177659</v>
      </c>
      <c r="V9" s="7"/>
      <c r="W9" s="7">
        <v>115826706000</v>
      </c>
      <c r="Y9" s="9">
        <v>4.8011075933050594E-3</v>
      </c>
    </row>
    <row r="10" spans="1:25">
      <c r="A10" s="1" t="s">
        <v>16</v>
      </c>
      <c r="C10" s="7">
        <v>82705941</v>
      </c>
      <c r="D10" s="7"/>
      <c r="E10" s="7">
        <v>206678062255</v>
      </c>
      <c r="F10" s="7"/>
      <c r="G10" s="7">
        <v>162947832170.38101</v>
      </c>
      <c r="H10" s="7"/>
      <c r="I10" s="7">
        <v>0</v>
      </c>
      <c r="J10" s="7"/>
      <c r="K10" s="7">
        <v>0</v>
      </c>
      <c r="L10" s="7"/>
      <c r="M10" s="7">
        <v>-40200000</v>
      </c>
      <c r="N10" s="7"/>
      <c r="O10" s="7">
        <v>104402144109</v>
      </c>
      <c r="P10" s="7"/>
      <c r="Q10" s="7">
        <v>42505941</v>
      </c>
      <c r="R10" s="7"/>
      <c r="S10" s="7">
        <v>2522</v>
      </c>
      <c r="T10" s="7"/>
      <c r="U10" s="7">
        <v>106220247465</v>
      </c>
      <c r="V10" s="7"/>
      <c r="W10" s="7">
        <v>106562143301.948</v>
      </c>
      <c r="Y10" s="9">
        <v>4.4170842203338188E-3</v>
      </c>
    </row>
    <row r="11" spans="1:25">
      <c r="A11" s="1" t="s">
        <v>17</v>
      </c>
      <c r="C11" s="7">
        <v>213866985</v>
      </c>
      <c r="D11" s="7"/>
      <c r="E11" s="7">
        <v>523884616593</v>
      </c>
      <c r="F11" s="7"/>
      <c r="G11" s="7">
        <v>933502346044.74695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213866985</v>
      </c>
      <c r="R11" s="7"/>
      <c r="S11" s="7">
        <v>4539</v>
      </c>
      <c r="T11" s="7"/>
      <c r="U11" s="7">
        <v>523884616593</v>
      </c>
      <c r="V11" s="7"/>
      <c r="W11" s="7">
        <v>964966328557.75598</v>
      </c>
      <c r="Y11" s="9">
        <v>3.9998609364945141E-2</v>
      </c>
    </row>
    <row r="12" spans="1:25">
      <c r="A12" s="1" t="s">
        <v>18</v>
      </c>
      <c r="C12" s="7">
        <v>68322904</v>
      </c>
      <c r="D12" s="7"/>
      <c r="E12" s="7">
        <v>379006062400</v>
      </c>
      <c r="F12" s="7"/>
      <c r="G12" s="7">
        <v>298424585676.953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68322904</v>
      </c>
      <c r="R12" s="7"/>
      <c r="S12" s="7">
        <v>4556</v>
      </c>
      <c r="T12" s="7"/>
      <c r="U12" s="7">
        <v>379006062400</v>
      </c>
      <c r="V12" s="7"/>
      <c r="W12" s="7">
        <v>309427039677.78699</v>
      </c>
      <c r="Y12" s="9">
        <v>1.2825992908500127E-2</v>
      </c>
    </row>
    <row r="13" spans="1:25">
      <c r="A13" s="1" t="s">
        <v>19</v>
      </c>
      <c r="C13" s="7">
        <v>17225390</v>
      </c>
      <c r="D13" s="7"/>
      <c r="E13" s="7">
        <v>811251617932</v>
      </c>
      <c r="F13" s="7"/>
      <c r="G13" s="7">
        <v>965389041645.20996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17225390</v>
      </c>
      <c r="R13" s="7"/>
      <c r="S13" s="7">
        <v>58780</v>
      </c>
      <c r="T13" s="7"/>
      <c r="U13" s="7">
        <v>811251617932</v>
      </c>
      <c r="V13" s="7"/>
      <c r="W13" s="7">
        <v>1006483999076.01</v>
      </c>
      <c r="Y13" s="9">
        <v>4.1719549293786136E-2</v>
      </c>
    </row>
    <row r="14" spans="1:25">
      <c r="A14" s="1" t="s">
        <v>20</v>
      </c>
      <c r="C14" s="7">
        <v>26645427</v>
      </c>
      <c r="D14" s="7"/>
      <c r="E14" s="7">
        <v>220697344377</v>
      </c>
      <c r="F14" s="7"/>
      <c r="G14" s="7">
        <v>247917259599.51599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26645427</v>
      </c>
      <c r="R14" s="7"/>
      <c r="S14" s="7">
        <v>11880</v>
      </c>
      <c r="T14" s="7"/>
      <c r="U14" s="7">
        <v>220697344377</v>
      </c>
      <c r="V14" s="7"/>
      <c r="W14" s="7">
        <v>314664214107.078</v>
      </c>
      <c r="Y14" s="9">
        <v>1.3043077886466539E-2</v>
      </c>
    </row>
    <row r="15" spans="1:25">
      <c r="A15" s="1" t="s">
        <v>21</v>
      </c>
      <c r="C15" s="7">
        <v>44026257</v>
      </c>
      <c r="D15" s="7"/>
      <c r="E15" s="7">
        <v>603942762419</v>
      </c>
      <c r="F15" s="7"/>
      <c r="G15" s="7">
        <v>476593235394.55701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44026257</v>
      </c>
      <c r="R15" s="7"/>
      <c r="S15" s="7">
        <v>13160</v>
      </c>
      <c r="T15" s="7"/>
      <c r="U15" s="7">
        <v>603942762419</v>
      </c>
      <c r="V15" s="7"/>
      <c r="W15" s="7">
        <v>575938198144.38599</v>
      </c>
      <c r="Y15" s="9">
        <v>2.3873088960895128E-2</v>
      </c>
    </row>
    <row r="16" spans="1:25">
      <c r="A16" s="1" t="s">
        <v>22</v>
      </c>
      <c r="C16" s="7">
        <v>3481979</v>
      </c>
      <c r="D16" s="7"/>
      <c r="E16" s="7">
        <v>256623814534</v>
      </c>
      <c r="F16" s="7"/>
      <c r="G16" s="7">
        <v>486930229125.966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3481979</v>
      </c>
      <c r="R16" s="7"/>
      <c r="S16" s="7">
        <v>169060</v>
      </c>
      <c r="T16" s="7"/>
      <c r="U16" s="7">
        <v>256623814534</v>
      </c>
      <c r="V16" s="7"/>
      <c r="W16" s="7">
        <v>585160822690.047</v>
      </c>
      <c r="Y16" s="9">
        <v>2.4255373964634893E-2</v>
      </c>
    </row>
    <row r="17" spans="1:25">
      <c r="A17" s="1" t="s">
        <v>23</v>
      </c>
      <c r="C17" s="7">
        <v>18653968</v>
      </c>
      <c r="D17" s="7"/>
      <c r="E17" s="7">
        <v>194725201270</v>
      </c>
      <c r="F17" s="7"/>
      <c r="G17" s="7">
        <v>267018867221.76001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18653968</v>
      </c>
      <c r="R17" s="7"/>
      <c r="S17" s="7">
        <v>15040</v>
      </c>
      <c r="T17" s="7"/>
      <c r="U17" s="7">
        <v>194725201270</v>
      </c>
      <c r="V17" s="7"/>
      <c r="W17" s="7">
        <v>278886372431.61603</v>
      </c>
      <c r="Y17" s="9">
        <v>1.1560058354337856E-2</v>
      </c>
    </row>
    <row r="18" spans="1:25">
      <c r="A18" s="1" t="s">
        <v>24</v>
      </c>
      <c r="C18" s="7">
        <v>9437123</v>
      </c>
      <c r="D18" s="7"/>
      <c r="E18" s="7">
        <v>198072152816</v>
      </c>
      <c r="F18" s="7"/>
      <c r="G18" s="7">
        <v>206099957435.755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9437123</v>
      </c>
      <c r="R18" s="7"/>
      <c r="S18" s="7">
        <v>25460</v>
      </c>
      <c r="T18" s="7"/>
      <c r="U18" s="7">
        <v>198072152816</v>
      </c>
      <c r="V18" s="7"/>
      <c r="W18" s="7">
        <v>238839550128.099</v>
      </c>
      <c r="Y18" s="9">
        <v>9.900086234875578E-3</v>
      </c>
    </row>
    <row r="19" spans="1:25">
      <c r="A19" s="1" t="s">
        <v>25</v>
      </c>
      <c r="C19" s="7">
        <v>37435419</v>
      </c>
      <c r="D19" s="7"/>
      <c r="E19" s="7">
        <v>172278651764</v>
      </c>
      <c r="F19" s="7"/>
      <c r="G19" s="7">
        <v>298073552838.16901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37435419</v>
      </c>
      <c r="R19" s="7"/>
      <c r="S19" s="7">
        <v>8810</v>
      </c>
      <c r="T19" s="7"/>
      <c r="U19" s="7">
        <v>172278651764</v>
      </c>
      <c r="V19" s="7"/>
      <c r="W19" s="7">
        <v>327843695443.729</v>
      </c>
      <c r="Y19" s="9">
        <v>1.3589377700269563E-2</v>
      </c>
    </row>
    <row r="20" spans="1:25">
      <c r="A20" s="1" t="s">
        <v>26</v>
      </c>
      <c r="C20" s="7">
        <v>5493573</v>
      </c>
      <c r="D20" s="7"/>
      <c r="E20" s="7">
        <v>219927742065</v>
      </c>
      <c r="F20" s="7"/>
      <c r="G20" s="7">
        <v>120685585918.36501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5493573</v>
      </c>
      <c r="R20" s="7"/>
      <c r="S20" s="7">
        <v>24100</v>
      </c>
      <c r="T20" s="7"/>
      <c r="U20" s="7">
        <v>219927742065</v>
      </c>
      <c r="V20" s="7"/>
      <c r="W20" s="7">
        <v>131607358399.66499</v>
      </c>
      <c r="Y20" s="9">
        <v>5.4552279829787444E-3</v>
      </c>
    </row>
    <row r="21" spans="1:25">
      <c r="A21" s="1" t="s">
        <v>27</v>
      </c>
      <c r="C21" s="7">
        <v>63178463</v>
      </c>
      <c r="D21" s="7"/>
      <c r="E21" s="7">
        <v>304525954705</v>
      </c>
      <c r="F21" s="7"/>
      <c r="G21" s="7">
        <v>279220142391.33698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63178463</v>
      </c>
      <c r="R21" s="7"/>
      <c r="S21" s="7">
        <v>4813</v>
      </c>
      <c r="T21" s="7"/>
      <c r="U21" s="7">
        <v>304525954705</v>
      </c>
      <c r="V21" s="7"/>
      <c r="W21" s="7">
        <v>302268678661.60699</v>
      </c>
      <c r="Y21" s="9">
        <v>1.2529273243258152E-2</v>
      </c>
    </row>
    <row r="22" spans="1:25">
      <c r="A22" s="1" t="s">
        <v>28</v>
      </c>
      <c r="C22" s="7">
        <v>67100864</v>
      </c>
      <c r="D22" s="7"/>
      <c r="E22" s="7">
        <v>179226407744</v>
      </c>
      <c r="F22" s="7"/>
      <c r="G22" s="7">
        <v>177492994479.33099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67100864</v>
      </c>
      <c r="R22" s="7"/>
      <c r="S22" s="7">
        <v>3281</v>
      </c>
      <c r="T22" s="7"/>
      <c r="U22" s="7">
        <v>179226407744</v>
      </c>
      <c r="V22" s="7"/>
      <c r="W22" s="7">
        <v>218847995072.035</v>
      </c>
      <c r="Y22" s="9">
        <v>9.0714206352370541E-3</v>
      </c>
    </row>
    <row r="23" spans="1:25">
      <c r="A23" s="1" t="s">
        <v>29</v>
      </c>
      <c r="C23" s="7">
        <v>53902374</v>
      </c>
      <c r="D23" s="7"/>
      <c r="E23" s="7">
        <v>570284613187</v>
      </c>
      <c r="F23" s="7"/>
      <c r="G23" s="7">
        <v>1000905313059.4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53902374</v>
      </c>
      <c r="R23" s="7"/>
      <c r="S23" s="7">
        <v>19010</v>
      </c>
      <c r="T23" s="7"/>
      <c r="U23" s="7">
        <v>570284613187</v>
      </c>
      <c r="V23" s="7"/>
      <c r="W23" s="7">
        <v>1018587259168.05</v>
      </c>
      <c r="Y23" s="9">
        <v>4.2221238894901439E-2</v>
      </c>
    </row>
    <row r="24" spans="1:25">
      <c r="A24" s="1" t="s">
        <v>30</v>
      </c>
      <c r="C24" s="7">
        <v>3267240</v>
      </c>
      <c r="D24" s="7"/>
      <c r="E24" s="7">
        <v>29960830442</v>
      </c>
      <c r="F24" s="7"/>
      <c r="G24" s="7">
        <v>49658860807.379997</v>
      </c>
      <c r="H24" s="7"/>
      <c r="I24" s="7">
        <v>0</v>
      </c>
      <c r="J24" s="7"/>
      <c r="K24" s="7">
        <v>0</v>
      </c>
      <c r="L24" s="7"/>
      <c r="M24" s="7">
        <v>-3267240</v>
      </c>
      <c r="N24" s="7"/>
      <c r="O24" s="7">
        <v>50869662027</v>
      </c>
      <c r="P24" s="7"/>
      <c r="Q24" s="7">
        <v>0</v>
      </c>
      <c r="R24" s="7"/>
      <c r="S24" s="7">
        <v>0</v>
      </c>
      <c r="T24" s="7"/>
      <c r="U24" s="7">
        <v>0</v>
      </c>
      <c r="V24" s="7"/>
      <c r="W24" s="7">
        <v>0</v>
      </c>
      <c r="Y24" s="9">
        <v>0</v>
      </c>
    </row>
    <row r="25" spans="1:25">
      <c r="A25" s="1" t="s">
        <v>31</v>
      </c>
      <c r="C25" s="7">
        <v>10428718</v>
      </c>
      <c r="D25" s="7"/>
      <c r="E25" s="7">
        <v>247010359791</v>
      </c>
      <c r="F25" s="7"/>
      <c r="G25" s="7">
        <v>195930008717.31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10428718</v>
      </c>
      <c r="R25" s="7"/>
      <c r="S25" s="7">
        <v>21950</v>
      </c>
      <c r="T25" s="7"/>
      <c r="U25" s="7">
        <v>247010359791</v>
      </c>
      <c r="V25" s="7"/>
      <c r="W25" s="7">
        <v>227548343457.405</v>
      </c>
      <c r="Y25" s="9">
        <v>9.4320568834732714E-3</v>
      </c>
    </row>
    <row r="26" spans="1:25">
      <c r="A26" s="1" t="s">
        <v>32</v>
      </c>
      <c r="C26" s="7">
        <v>1875216</v>
      </c>
      <c r="D26" s="7"/>
      <c r="E26" s="7">
        <v>14144239615</v>
      </c>
      <c r="F26" s="7"/>
      <c r="G26" s="7">
        <v>13085690422.896</v>
      </c>
      <c r="H26" s="7"/>
      <c r="I26" s="7">
        <v>0</v>
      </c>
      <c r="J26" s="7"/>
      <c r="K26" s="7">
        <v>0</v>
      </c>
      <c r="L26" s="7"/>
      <c r="M26" s="7">
        <v>-1875216</v>
      </c>
      <c r="N26" s="7"/>
      <c r="O26" s="7">
        <v>12842016167</v>
      </c>
      <c r="P26" s="7"/>
      <c r="Q26" s="7">
        <v>0</v>
      </c>
      <c r="R26" s="7"/>
      <c r="S26" s="7">
        <v>0</v>
      </c>
      <c r="T26" s="7"/>
      <c r="U26" s="7">
        <v>0</v>
      </c>
      <c r="V26" s="7"/>
      <c r="W26" s="7">
        <v>0</v>
      </c>
      <c r="Y26" s="9">
        <v>0</v>
      </c>
    </row>
    <row r="27" spans="1:25">
      <c r="A27" s="1" t="s">
        <v>33</v>
      </c>
      <c r="C27" s="7">
        <v>280000000</v>
      </c>
      <c r="D27" s="7"/>
      <c r="E27" s="7">
        <v>264215428919</v>
      </c>
      <c r="F27" s="7"/>
      <c r="G27" s="7">
        <v>322310772000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280000000</v>
      </c>
      <c r="R27" s="7"/>
      <c r="S27" s="7">
        <v>1317</v>
      </c>
      <c r="T27" s="7"/>
      <c r="U27" s="7">
        <v>264215428919</v>
      </c>
      <c r="V27" s="7"/>
      <c r="W27" s="7">
        <v>366565878000</v>
      </c>
      <c r="Y27" s="9">
        <v>1.5194442465732696E-2</v>
      </c>
    </row>
    <row r="28" spans="1:25">
      <c r="A28" s="1" t="s">
        <v>34</v>
      </c>
      <c r="C28" s="7">
        <v>8898275</v>
      </c>
      <c r="D28" s="7"/>
      <c r="E28" s="7">
        <v>110119646617</v>
      </c>
      <c r="F28" s="7"/>
      <c r="G28" s="7">
        <v>311090265376.08801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8898275</v>
      </c>
      <c r="R28" s="7"/>
      <c r="S28" s="7">
        <v>30700</v>
      </c>
      <c r="T28" s="7"/>
      <c r="U28" s="7">
        <v>110119646617</v>
      </c>
      <c r="V28" s="7"/>
      <c r="W28" s="7">
        <v>271551639097.125</v>
      </c>
      <c r="Y28" s="9">
        <v>1.1256027918497846E-2</v>
      </c>
    </row>
    <row r="29" spans="1:25">
      <c r="A29" s="1" t="s">
        <v>35</v>
      </c>
      <c r="C29" s="7">
        <v>23682052</v>
      </c>
      <c r="D29" s="7"/>
      <c r="E29" s="7">
        <v>223497824049</v>
      </c>
      <c r="F29" s="7"/>
      <c r="G29" s="7">
        <v>204337128102.40799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23682052</v>
      </c>
      <c r="R29" s="7"/>
      <c r="S29" s="7">
        <v>7530</v>
      </c>
      <c r="T29" s="7"/>
      <c r="U29" s="7">
        <v>223497824049</v>
      </c>
      <c r="V29" s="7"/>
      <c r="W29" s="7">
        <v>177264812743.21799</v>
      </c>
      <c r="Y29" s="9">
        <v>7.3477651905879404E-3</v>
      </c>
    </row>
    <row r="30" spans="1:25">
      <c r="A30" s="1" t="s">
        <v>36</v>
      </c>
      <c r="C30" s="7">
        <v>61944503</v>
      </c>
      <c r="D30" s="7"/>
      <c r="E30" s="7">
        <v>284114957089</v>
      </c>
      <c r="F30" s="7"/>
      <c r="G30" s="7">
        <v>407632677831.33301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61944503</v>
      </c>
      <c r="R30" s="7"/>
      <c r="S30" s="7">
        <v>6830</v>
      </c>
      <c r="T30" s="7"/>
      <c r="U30" s="7">
        <v>284114957089</v>
      </c>
      <c r="V30" s="7"/>
      <c r="W30" s="7">
        <v>420563623804.83398</v>
      </c>
      <c r="Y30" s="9">
        <v>1.7432691280344977E-2</v>
      </c>
    </row>
    <row r="31" spans="1:25">
      <c r="A31" s="1" t="s">
        <v>37</v>
      </c>
      <c r="C31" s="7">
        <v>272876853</v>
      </c>
      <c r="D31" s="7"/>
      <c r="E31" s="7">
        <v>1002069403684</v>
      </c>
      <c r="F31" s="7"/>
      <c r="G31" s="7">
        <v>1052462554611.64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272876853</v>
      </c>
      <c r="R31" s="7"/>
      <c r="S31" s="7">
        <v>4393</v>
      </c>
      <c r="T31" s="7"/>
      <c r="U31" s="7">
        <v>1002069403684</v>
      </c>
      <c r="V31" s="7"/>
      <c r="W31" s="7">
        <v>1191615464538.3899</v>
      </c>
      <c r="Y31" s="9">
        <v>4.9393393394913603E-2</v>
      </c>
    </row>
    <row r="32" spans="1:25">
      <c r="A32" s="1" t="s">
        <v>38</v>
      </c>
      <c r="C32" s="7">
        <v>35273977</v>
      </c>
      <c r="D32" s="7"/>
      <c r="E32" s="7">
        <v>148601447270</v>
      </c>
      <c r="F32" s="7"/>
      <c r="G32" s="7">
        <v>534376835793.59399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35273977</v>
      </c>
      <c r="R32" s="7"/>
      <c r="S32" s="7">
        <v>15810</v>
      </c>
      <c r="T32" s="7"/>
      <c r="U32" s="7">
        <v>148601447270</v>
      </c>
      <c r="V32" s="7"/>
      <c r="W32" s="7">
        <v>554363370990.599</v>
      </c>
      <c r="Y32" s="9">
        <v>2.297879549396108E-2</v>
      </c>
    </row>
    <row r="33" spans="1:25">
      <c r="A33" s="1" t="s">
        <v>39</v>
      </c>
      <c r="C33" s="7">
        <v>66410148</v>
      </c>
      <c r="D33" s="7"/>
      <c r="E33" s="7">
        <v>844747002266</v>
      </c>
      <c r="F33" s="7"/>
      <c r="G33" s="7">
        <v>1184969386768.23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66410148</v>
      </c>
      <c r="R33" s="7"/>
      <c r="S33" s="7">
        <v>20860</v>
      </c>
      <c r="T33" s="7"/>
      <c r="U33" s="7">
        <v>844747002266</v>
      </c>
      <c r="V33" s="7"/>
      <c r="W33" s="7">
        <v>1377073058940.6799</v>
      </c>
      <c r="Y33" s="9">
        <v>5.7080755795782749E-2</v>
      </c>
    </row>
    <row r="34" spans="1:25">
      <c r="A34" s="1" t="s">
        <v>40</v>
      </c>
      <c r="C34" s="7">
        <v>10156472</v>
      </c>
      <c r="D34" s="7"/>
      <c r="E34" s="7">
        <v>240697795239</v>
      </c>
      <c r="F34" s="7"/>
      <c r="G34" s="7">
        <v>443317159941.15601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10156472</v>
      </c>
      <c r="R34" s="7"/>
      <c r="S34" s="7">
        <v>46620</v>
      </c>
      <c r="T34" s="7"/>
      <c r="U34" s="7">
        <v>240697795239</v>
      </c>
      <c r="V34" s="7"/>
      <c r="W34" s="7">
        <v>470677431028.39203</v>
      </c>
      <c r="Y34" s="9">
        <v>1.9509947801742127E-2</v>
      </c>
    </row>
    <row r="35" spans="1:25">
      <c r="A35" s="1" t="s">
        <v>41</v>
      </c>
      <c r="C35" s="7">
        <v>1975806</v>
      </c>
      <c r="D35" s="7"/>
      <c r="E35" s="7">
        <v>119320395820</v>
      </c>
      <c r="F35" s="7"/>
      <c r="G35" s="7">
        <v>238632069447.45001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1975806</v>
      </c>
      <c r="R35" s="7"/>
      <c r="S35" s="7">
        <v>146350</v>
      </c>
      <c r="T35" s="7"/>
      <c r="U35" s="7">
        <v>119320395820</v>
      </c>
      <c r="V35" s="7"/>
      <c r="W35" s="7">
        <v>287438710811.80499</v>
      </c>
      <c r="Y35" s="9">
        <v>1.1914559472047613E-2</v>
      </c>
    </row>
    <row r="36" spans="1:25">
      <c r="A36" s="1" t="s">
        <v>42</v>
      </c>
      <c r="C36" s="7">
        <v>4785428</v>
      </c>
      <c r="D36" s="7"/>
      <c r="E36" s="7">
        <v>234173650820</v>
      </c>
      <c r="F36" s="7"/>
      <c r="G36" s="7">
        <v>432074195709.82202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4785428</v>
      </c>
      <c r="R36" s="7"/>
      <c r="S36" s="7">
        <v>97890</v>
      </c>
      <c r="T36" s="7"/>
      <c r="U36" s="7">
        <v>234173650820</v>
      </c>
      <c r="V36" s="7"/>
      <c r="W36" s="7">
        <v>465658295915.82599</v>
      </c>
      <c r="Y36" s="9">
        <v>1.9301900724060708E-2</v>
      </c>
    </row>
    <row r="37" spans="1:25">
      <c r="A37" s="1" t="s">
        <v>43</v>
      </c>
      <c r="C37" s="7">
        <v>2845381</v>
      </c>
      <c r="D37" s="7"/>
      <c r="E37" s="7">
        <v>114029872698</v>
      </c>
      <c r="F37" s="7"/>
      <c r="G37" s="7">
        <v>81346250272.518005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2845381</v>
      </c>
      <c r="R37" s="7"/>
      <c r="S37" s="7">
        <v>34480</v>
      </c>
      <c r="T37" s="7"/>
      <c r="U37" s="7">
        <v>114029872698</v>
      </c>
      <c r="V37" s="7"/>
      <c r="W37" s="7">
        <v>97524989895.563995</v>
      </c>
      <c r="Y37" s="9">
        <v>4.0424871404405776E-3</v>
      </c>
    </row>
    <row r="38" spans="1:25">
      <c r="A38" s="1" t="s">
        <v>44</v>
      </c>
      <c r="C38" s="7">
        <v>1185372</v>
      </c>
      <c r="D38" s="7"/>
      <c r="E38" s="7">
        <v>62146973469</v>
      </c>
      <c r="F38" s="7"/>
      <c r="G38" s="7">
        <v>51021214284.779999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1185372</v>
      </c>
      <c r="R38" s="7"/>
      <c r="S38" s="7">
        <v>44450</v>
      </c>
      <c r="T38" s="7"/>
      <c r="U38" s="7">
        <v>62146973469</v>
      </c>
      <c r="V38" s="7"/>
      <c r="W38" s="7">
        <v>52376281176.870003</v>
      </c>
      <c r="Y38" s="9">
        <v>2.1710378370541888E-3</v>
      </c>
    </row>
    <row r="39" spans="1:25">
      <c r="A39" s="1" t="s">
        <v>45</v>
      </c>
      <c r="C39" s="7">
        <v>33547503</v>
      </c>
      <c r="D39" s="7"/>
      <c r="E39" s="7">
        <v>334768409284</v>
      </c>
      <c r="F39" s="7"/>
      <c r="G39" s="7">
        <v>547238962810.83099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33547503</v>
      </c>
      <c r="R39" s="7"/>
      <c r="S39" s="7">
        <v>17130</v>
      </c>
      <c r="T39" s="7"/>
      <c r="U39" s="7">
        <v>334768409284</v>
      </c>
      <c r="V39" s="7"/>
      <c r="W39" s="7">
        <v>571249447467.979</v>
      </c>
      <c r="Y39" s="9">
        <v>2.3678736576604655E-2</v>
      </c>
    </row>
    <row r="40" spans="1:25">
      <c r="A40" s="1" t="s">
        <v>46</v>
      </c>
      <c r="C40" s="7">
        <v>19633704</v>
      </c>
      <c r="D40" s="7"/>
      <c r="E40" s="7">
        <v>386081500613</v>
      </c>
      <c r="F40" s="7"/>
      <c r="G40" s="7">
        <v>441862241561.56799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19633704</v>
      </c>
      <c r="R40" s="7"/>
      <c r="S40" s="7">
        <v>26740</v>
      </c>
      <c r="T40" s="7"/>
      <c r="U40" s="7">
        <v>386081500613</v>
      </c>
      <c r="V40" s="7"/>
      <c r="W40" s="7">
        <v>521881463752.48798</v>
      </c>
      <c r="Y40" s="9">
        <v>2.1632395023192919E-2</v>
      </c>
    </row>
    <row r="41" spans="1:25">
      <c r="A41" s="1" t="s">
        <v>47</v>
      </c>
      <c r="C41" s="7">
        <v>15225383</v>
      </c>
      <c r="D41" s="7"/>
      <c r="E41" s="7">
        <v>112531448584</v>
      </c>
      <c r="F41" s="7"/>
      <c r="G41" s="7">
        <v>144991307083.617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15225383</v>
      </c>
      <c r="R41" s="7"/>
      <c r="S41" s="7">
        <v>10060</v>
      </c>
      <c r="T41" s="7"/>
      <c r="U41" s="7">
        <v>112531448584</v>
      </c>
      <c r="V41" s="7"/>
      <c r="W41" s="7">
        <v>152256007229.76901</v>
      </c>
      <c r="Y41" s="9">
        <v>6.3111306336999179E-3</v>
      </c>
    </row>
    <row r="42" spans="1:25">
      <c r="A42" s="1" t="s">
        <v>48</v>
      </c>
      <c r="C42" s="7">
        <v>750000</v>
      </c>
      <c r="D42" s="7"/>
      <c r="E42" s="7">
        <v>25523904677</v>
      </c>
      <c r="F42" s="7"/>
      <c r="G42" s="7">
        <v>26764796250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750000</v>
      </c>
      <c r="R42" s="7"/>
      <c r="S42" s="7">
        <v>35900</v>
      </c>
      <c r="T42" s="7"/>
      <c r="U42" s="7">
        <v>25523904677</v>
      </c>
      <c r="V42" s="7"/>
      <c r="W42" s="7">
        <v>26764796250</v>
      </c>
      <c r="Y42" s="9">
        <v>1.1094217469081594E-3</v>
      </c>
    </row>
    <row r="43" spans="1:25">
      <c r="A43" s="1" t="s">
        <v>49</v>
      </c>
      <c r="C43" s="7">
        <v>23073927</v>
      </c>
      <c r="D43" s="7"/>
      <c r="E43" s="7">
        <v>367179685244</v>
      </c>
      <c r="F43" s="7"/>
      <c r="G43" s="7">
        <v>441530264836.237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23073927</v>
      </c>
      <c r="R43" s="7"/>
      <c r="S43" s="7">
        <v>20740</v>
      </c>
      <c r="T43" s="7"/>
      <c r="U43" s="7">
        <v>367179685244</v>
      </c>
      <c r="V43" s="7"/>
      <c r="W43" s="7">
        <v>475705854166.41901</v>
      </c>
      <c r="Y43" s="9">
        <v>1.9718379875346397E-2</v>
      </c>
    </row>
    <row r="44" spans="1:25">
      <c r="A44" s="1" t="s">
        <v>50</v>
      </c>
      <c r="C44" s="7">
        <v>4511276</v>
      </c>
      <c r="D44" s="7"/>
      <c r="E44" s="7">
        <v>272297529410</v>
      </c>
      <c r="F44" s="7"/>
      <c r="G44" s="7">
        <v>196866648552.42001</v>
      </c>
      <c r="H44" s="7"/>
      <c r="I44" s="7">
        <v>0</v>
      </c>
      <c r="J44" s="7"/>
      <c r="K44" s="7">
        <v>0</v>
      </c>
      <c r="L44" s="7"/>
      <c r="M44" s="7">
        <v>-3195538</v>
      </c>
      <c r="N44" s="7"/>
      <c r="O44" s="7">
        <v>137501811704</v>
      </c>
      <c r="P44" s="7"/>
      <c r="Q44" s="7">
        <v>1315738</v>
      </c>
      <c r="R44" s="7"/>
      <c r="S44" s="7">
        <v>42750</v>
      </c>
      <c r="T44" s="7"/>
      <c r="U44" s="7">
        <v>79417044468</v>
      </c>
      <c r="V44" s="7"/>
      <c r="W44" s="7">
        <v>55913125092.974998</v>
      </c>
      <c r="Y44" s="9">
        <v>2.3176427848107667E-3</v>
      </c>
    </row>
    <row r="45" spans="1:25">
      <c r="A45" s="1" t="s">
        <v>51</v>
      </c>
      <c r="C45" s="7">
        <v>14239873</v>
      </c>
      <c r="D45" s="7"/>
      <c r="E45" s="7">
        <v>43824895193</v>
      </c>
      <c r="F45" s="7"/>
      <c r="G45" s="7">
        <v>116072195196.33</v>
      </c>
      <c r="H45" s="7"/>
      <c r="I45" s="7">
        <v>0</v>
      </c>
      <c r="J45" s="7"/>
      <c r="K45" s="7">
        <v>0</v>
      </c>
      <c r="L45" s="7"/>
      <c r="M45" s="7">
        <v>-14239873</v>
      </c>
      <c r="N45" s="7"/>
      <c r="O45" s="7">
        <v>116492431295</v>
      </c>
      <c r="P45" s="7"/>
      <c r="Q45" s="7">
        <v>0</v>
      </c>
      <c r="R45" s="7"/>
      <c r="S45" s="7">
        <v>0</v>
      </c>
      <c r="T45" s="7"/>
      <c r="U45" s="7">
        <v>0</v>
      </c>
      <c r="V45" s="7"/>
      <c r="W45" s="7">
        <v>0</v>
      </c>
      <c r="Y45" s="9">
        <v>0</v>
      </c>
    </row>
    <row r="46" spans="1:25">
      <c r="A46" s="1" t="s">
        <v>52</v>
      </c>
      <c r="C46" s="7">
        <v>3074557</v>
      </c>
      <c r="D46" s="7"/>
      <c r="E46" s="7">
        <v>151776645410</v>
      </c>
      <c r="F46" s="7"/>
      <c r="G46" s="7">
        <v>184292682166.755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3074557</v>
      </c>
      <c r="R46" s="7"/>
      <c r="S46" s="7">
        <v>62570</v>
      </c>
      <c r="T46" s="7"/>
      <c r="U46" s="7">
        <v>151776645410</v>
      </c>
      <c r="V46" s="7"/>
      <c r="W46" s="7">
        <v>191230400052.634</v>
      </c>
      <c r="Y46" s="9">
        <v>7.9266497120574712E-3</v>
      </c>
    </row>
    <row r="47" spans="1:25">
      <c r="A47" s="1" t="s">
        <v>53</v>
      </c>
      <c r="C47" s="7">
        <v>11465714</v>
      </c>
      <c r="D47" s="7"/>
      <c r="E47" s="7">
        <v>155697172681</v>
      </c>
      <c r="F47" s="7"/>
      <c r="G47" s="7">
        <v>174267667995.99301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11465714</v>
      </c>
      <c r="R47" s="7"/>
      <c r="S47" s="7">
        <v>16370</v>
      </c>
      <c r="T47" s="7"/>
      <c r="U47" s="7">
        <v>155697172681</v>
      </c>
      <c r="V47" s="7"/>
      <c r="W47" s="7">
        <v>186576960437.82901</v>
      </c>
      <c r="Y47" s="9">
        <v>7.733760998899844E-3</v>
      </c>
    </row>
    <row r="48" spans="1:25">
      <c r="A48" s="1" t="s">
        <v>54</v>
      </c>
      <c r="C48" s="7">
        <v>29660529</v>
      </c>
      <c r="D48" s="7"/>
      <c r="E48" s="7">
        <v>504271217860</v>
      </c>
      <c r="F48" s="7"/>
      <c r="G48" s="7">
        <v>441965892298.22601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29660529</v>
      </c>
      <c r="R48" s="7"/>
      <c r="S48" s="7">
        <v>15170</v>
      </c>
      <c r="T48" s="7"/>
      <c r="U48" s="7">
        <v>504271217860</v>
      </c>
      <c r="V48" s="7"/>
      <c r="W48" s="7">
        <v>447273021091.66699</v>
      </c>
      <c r="Y48" s="9">
        <v>1.8539816696882466E-2</v>
      </c>
    </row>
    <row r="49" spans="1:25">
      <c r="A49" s="1" t="s">
        <v>55</v>
      </c>
      <c r="C49" s="7">
        <v>289888025</v>
      </c>
      <c r="D49" s="7"/>
      <c r="E49" s="7">
        <v>912145709642</v>
      </c>
      <c r="F49" s="7"/>
      <c r="G49" s="7">
        <v>1440815956256.25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289888025</v>
      </c>
      <c r="R49" s="7"/>
      <c r="S49" s="7">
        <v>5590</v>
      </c>
      <c r="T49" s="7"/>
      <c r="U49" s="7">
        <v>912145709642</v>
      </c>
      <c r="V49" s="7"/>
      <c r="W49" s="7">
        <v>1610832239094.49</v>
      </c>
      <c r="Y49" s="9">
        <v>6.6770256720044746E-2</v>
      </c>
    </row>
    <row r="50" spans="1:25">
      <c r="A50" s="1" t="s">
        <v>56</v>
      </c>
      <c r="C50" s="7">
        <v>29800000</v>
      </c>
      <c r="D50" s="7"/>
      <c r="E50" s="7">
        <v>50069057514</v>
      </c>
      <c r="F50" s="7"/>
      <c r="G50" s="7">
        <v>51128762940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29800000</v>
      </c>
      <c r="R50" s="7"/>
      <c r="S50" s="7">
        <v>2013</v>
      </c>
      <c r="T50" s="7"/>
      <c r="U50" s="7">
        <v>50069057514</v>
      </c>
      <c r="V50" s="7"/>
      <c r="W50" s="7">
        <v>59630474970</v>
      </c>
      <c r="Y50" s="9">
        <v>2.4717298458859244E-3</v>
      </c>
    </row>
    <row r="51" spans="1:25">
      <c r="A51" s="1" t="s">
        <v>57</v>
      </c>
      <c r="C51" s="7">
        <v>47100791</v>
      </c>
      <c r="D51" s="7"/>
      <c r="E51" s="7">
        <v>1007939408723</v>
      </c>
      <c r="F51" s="7"/>
      <c r="G51" s="7">
        <v>1487956802309.02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47100791</v>
      </c>
      <c r="R51" s="7"/>
      <c r="S51" s="7">
        <v>39720</v>
      </c>
      <c r="T51" s="7"/>
      <c r="U51" s="7">
        <v>1007939408723</v>
      </c>
      <c r="V51" s="7"/>
      <c r="W51" s="7">
        <v>1859711900179.8101</v>
      </c>
      <c r="Y51" s="9">
        <v>7.7086513410068544E-2</v>
      </c>
    </row>
    <row r="52" spans="1:25">
      <c r="A52" s="1" t="s">
        <v>58</v>
      </c>
      <c r="C52" s="7">
        <v>28325252</v>
      </c>
      <c r="D52" s="7"/>
      <c r="E52" s="7">
        <v>366803055258</v>
      </c>
      <c r="F52" s="7"/>
      <c r="G52" s="7">
        <v>174008509518.70801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28325252</v>
      </c>
      <c r="R52" s="7"/>
      <c r="S52" s="7">
        <v>6570</v>
      </c>
      <c r="T52" s="7"/>
      <c r="U52" s="7">
        <v>366803055258</v>
      </c>
      <c r="V52" s="7"/>
      <c r="W52" s="7">
        <v>184989629051.44199</v>
      </c>
      <c r="Y52" s="9">
        <v>7.6679648709129687E-3</v>
      </c>
    </row>
    <row r="53" spans="1:25">
      <c r="A53" s="1" t="s">
        <v>59</v>
      </c>
      <c r="C53" s="7">
        <v>11589687</v>
      </c>
      <c r="D53" s="7"/>
      <c r="E53" s="7">
        <v>150068256910</v>
      </c>
      <c r="F53" s="7"/>
      <c r="G53" s="7">
        <v>288479038193.24402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11589687</v>
      </c>
      <c r="R53" s="7"/>
      <c r="S53" s="7">
        <v>26220</v>
      </c>
      <c r="T53" s="7"/>
      <c r="U53" s="7">
        <v>150068256910</v>
      </c>
      <c r="V53" s="7"/>
      <c r="W53" s="7">
        <v>302073497660.81702</v>
      </c>
      <c r="Y53" s="9">
        <v>1.252118283805435E-2</v>
      </c>
    </row>
    <row r="54" spans="1:25">
      <c r="A54" s="1" t="s">
        <v>60</v>
      </c>
      <c r="C54" s="7">
        <v>18739100</v>
      </c>
      <c r="D54" s="7"/>
      <c r="E54" s="7">
        <v>843082381634</v>
      </c>
      <c r="F54" s="7"/>
      <c r="G54" s="7">
        <v>347963611991.40002</v>
      </c>
      <c r="H54" s="7"/>
      <c r="I54" s="7">
        <v>0</v>
      </c>
      <c r="J54" s="7"/>
      <c r="K54" s="7">
        <v>0</v>
      </c>
      <c r="L54" s="7"/>
      <c r="M54" s="7">
        <v>-1000000</v>
      </c>
      <c r="N54" s="7"/>
      <c r="O54" s="7">
        <v>21034577770</v>
      </c>
      <c r="P54" s="7"/>
      <c r="Q54" s="7">
        <v>17739100</v>
      </c>
      <c r="R54" s="7"/>
      <c r="S54" s="7">
        <v>21020</v>
      </c>
      <c r="T54" s="7"/>
      <c r="U54" s="7">
        <v>798091833441</v>
      </c>
      <c r="V54" s="7"/>
      <c r="W54" s="7">
        <v>370657270502.09998</v>
      </c>
      <c r="Y54" s="9">
        <v>1.5364033886290091E-2</v>
      </c>
    </row>
    <row r="55" spans="1:25">
      <c r="A55" s="1" t="s">
        <v>61</v>
      </c>
      <c r="C55" s="7">
        <v>66599619</v>
      </c>
      <c r="D55" s="7"/>
      <c r="E55" s="7">
        <v>233838011489</v>
      </c>
      <c r="F55" s="7"/>
      <c r="G55" s="7">
        <v>290434102008.10999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66599619</v>
      </c>
      <c r="R55" s="7"/>
      <c r="S55" s="7">
        <v>5070</v>
      </c>
      <c r="T55" s="7"/>
      <c r="U55" s="7">
        <v>233838011489</v>
      </c>
      <c r="V55" s="7"/>
      <c r="W55" s="7">
        <v>335650990923.43701</v>
      </c>
      <c r="Y55" s="9">
        <v>1.3912996206789142E-2</v>
      </c>
    </row>
    <row r="56" spans="1:25">
      <c r="A56" s="1" t="s">
        <v>62</v>
      </c>
      <c r="C56" s="7">
        <v>60000000</v>
      </c>
      <c r="D56" s="7"/>
      <c r="E56" s="7">
        <v>420145360000</v>
      </c>
      <c r="F56" s="7"/>
      <c r="G56" s="7">
        <v>396029520000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60000000</v>
      </c>
      <c r="R56" s="7"/>
      <c r="S56" s="7">
        <v>7410</v>
      </c>
      <c r="T56" s="7"/>
      <c r="U56" s="7">
        <v>420145360000</v>
      </c>
      <c r="V56" s="7"/>
      <c r="W56" s="7">
        <v>441954630000</v>
      </c>
      <c r="Y56" s="9">
        <v>1.8319365224711892E-2</v>
      </c>
    </row>
    <row r="57" spans="1:25">
      <c r="A57" s="1" t="s">
        <v>63</v>
      </c>
      <c r="C57" s="7">
        <v>3800001</v>
      </c>
      <c r="D57" s="7"/>
      <c r="E57" s="7">
        <v>25112788892</v>
      </c>
      <c r="F57" s="7"/>
      <c r="G57" s="7">
        <v>27990467265.9105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3800001</v>
      </c>
      <c r="R57" s="7"/>
      <c r="S57" s="7">
        <v>6810</v>
      </c>
      <c r="T57" s="7"/>
      <c r="U57" s="7">
        <v>25112788892</v>
      </c>
      <c r="V57" s="7"/>
      <c r="W57" s="7">
        <v>25724032669.480499</v>
      </c>
      <c r="Y57" s="9">
        <v>1.0662812821411864E-3</v>
      </c>
    </row>
    <row r="58" spans="1:25">
      <c r="A58" s="1" t="s">
        <v>64</v>
      </c>
      <c r="C58" s="7">
        <v>1476919</v>
      </c>
      <c r="D58" s="7"/>
      <c r="E58" s="7">
        <v>147373421418</v>
      </c>
      <c r="F58" s="7"/>
      <c r="G58" s="7">
        <v>117450506556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1476919</v>
      </c>
      <c r="R58" s="7"/>
      <c r="S58" s="7">
        <v>82950</v>
      </c>
      <c r="T58" s="7"/>
      <c r="U58" s="7">
        <v>147373421418</v>
      </c>
      <c r="V58" s="7"/>
      <c r="W58" s="7">
        <v>121781493985.25301</v>
      </c>
      <c r="Y58" s="9">
        <v>5.0479382146690127E-3</v>
      </c>
    </row>
    <row r="59" spans="1:25">
      <c r="A59" s="1" t="s">
        <v>65</v>
      </c>
      <c r="C59" s="7">
        <v>34081190</v>
      </c>
      <c r="D59" s="7"/>
      <c r="E59" s="7">
        <v>241396876311</v>
      </c>
      <c r="F59" s="7"/>
      <c r="G59" s="7">
        <v>157636227396.43399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34081190</v>
      </c>
      <c r="R59" s="7"/>
      <c r="S59" s="7">
        <v>5060</v>
      </c>
      <c r="T59" s="7"/>
      <c r="U59" s="7">
        <v>241396876311</v>
      </c>
      <c r="V59" s="7"/>
      <c r="W59" s="7">
        <v>171424739012.67001</v>
      </c>
      <c r="Y59" s="9">
        <v>7.1056895648406691E-3</v>
      </c>
    </row>
    <row r="60" spans="1:25">
      <c r="A60" s="1" t="s">
        <v>66</v>
      </c>
      <c r="C60" s="7">
        <v>12360000</v>
      </c>
      <c r="D60" s="7"/>
      <c r="E60" s="7">
        <v>185688158747</v>
      </c>
      <c r="F60" s="7"/>
      <c r="G60" s="7">
        <v>293892075360</v>
      </c>
      <c r="H60" s="7"/>
      <c r="I60" s="7">
        <v>0</v>
      </c>
      <c r="J60" s="7"/>
      <c r="K60" s="7">
        <v>0</v>
      </c>
      <c r="L60" s="7"/>
      <c r="M60" s="7">
        <v>-300000</v>
      </c>
      <c r="N60" s="7"/>
      <c r="O60" s="7">
        <v>8051805031</v>
      </c>
      <c r="P60" s="7"/>
      <c r="Q60" s="7">
        <v>12060000</v>
      </c>
      <c r="R60" s="7"/>
      <c r="S60" s="7">
        <v>26150</v>
      </c>
      <c r="T60" s="7"/>
      <c r="U60" s="7">
        <v>181181164603</v>
      </c>
      <c r="V60" s="7"/>
      <c r="W60" s="7">
        <v>313492554450</v>
      </c>
      <c r="Y60" s="9">
        <v>1.2994511676905452E-2</v>
      </c>
    </row>
    <row r="61" spans="1:25">
      <c r="A61" s="1" t="s">
        <v>67</v>
      </c>
      <c r="C61" s="7">
        <v>5523585</v>
      </c>
      <c r="D61" s="7"/>
      <c r="E61" s="7">
        <v>49758397843</v>
      </c>
      <c r="F61" s="7"/>
      <c r="G61" s="7">
        <v>35799492243.510002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5523585</v>
      </c>
      <c r="R61" s="7"/>
      <c r="S61" s="7">
        <v>7270</v>
      </c>
      <c r="T61" s="7"/>
      <c r="U61" s="7">
        <v>49758397843</v>
      </c>
      <c r="V61" s="7"/>
      <c r="W61" s="7">
        <v>39917531995.447502</v>
      </c>
      <c r="Y61" s="9">
        <v>1.6546129350284784E-3</v>
      </c>
    </row>
    <row r="62" spans="1:25">
      <c r="A62" s="1" t="s">
        <v>68</v>
      </c>
      <c r="C62" s="7">
        <v>70337403</v>
      </c>
      <c r="D62" s="7"/>
      <c r="E62" s="7">
        <v>261502551078</v>
      </c>
      <c r="F62" s="7"/>
      <c r="G62" s="7">
        <v>423708506440.02899</v>
      </c>
      <c r="H62" s="7"/>
      <c r="I62" s="7">
        <v>50002</v>
      </c>
      <c r="J62" s="7"/>
      <c r="K62" s="7">
        <v>351840262</v>
      </c>
      <c r="L62" s="7"/>
      <c r="M62" s="7">
        <v>-1050002</v>
      </c>
      <c r="N62" s="7"/>
      <c r="O62" s="7">
        <v>7319994462</v>
      </c>
      <c r="P62" s="7"/>
      <c r="Q62" s="7">
        <v>69337403</v>
      </c>
      <c r="R62" s="7"/>
      <c r="S62" s="7">
        <v>6710</v>
      </c>
      <c r="T62" s="7"/>
      <c r="U62" s="7">
        <v>257950542165</v>
      </c>
      <c r="V62" s="7"/>
      <c r="W62" s="7">
        <v>462485712983.927</v>
      </c>
      <c r="Y62" s="9">
        <v>1.9170394679118616E-2</v>
      </c>
    </row>
    <row r="63" spans="1:25" ht="24.75" thickBot="1">
      <c r="C63" s="7"/>
      <c r="D63" s="7"/>
      <c r="E63" s="8">
        <f>SUM(E9:E62)</f>
        <v>16122734853923</v>
      </c>
      <c r="F63" s="7"/>
      <c r="G63" s="8">
        <f>SUM(G9:G62)</f>
        <v>19793508206318.637</v>
      </c>
      <c r="H63" s="7"/>
      <c r="I63" s="7"/>
      <c r="J63" s="7"/>
      <c r="K63" s="8">
        <f>SUM(K9:K62)</f>
        <v>351840262</v>
      </c>
      <c r="L63" s="7"/>
      <c r="M63" s="7"/>
      <c r="N63" s="7"/>
      <c r="O63" s="8">
        <f>SUM(O9:O62)</f>
        <v>458514442565</v>
      </c>
      <c r="P63" s="7"/>
      <c r="Q63" s="7"/>
      <c r="R63" s="7"/>
      <c r="S63" s="7"/>
      <c r="T63" s="7"/>
      <c r="U63" s="8">
        <f>SUM(U9:U62)</f>
        <v>15688417037691</v>
      </c>
      <c r="V63" s="7"/>
      <c r="W63" s="8">
        <f>SUM(W9:W62)</f>
        <v>21385310034281.16</v>
      </c>
      <c r="Y63" s="10">
        <f>SUM(Y9:Y62)</f>
        <v>0.88643783404122822</v>
      </c>
    </row>
    <row r="64" spans="1:25" ht="24.75" thickTop="1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topLeftCell="H4" workbookViewId="0">
      <selection activeCell="AK17" sqref="AK17"/>
    </sheetView>
  </sheetViews>
  <sheetFormatPr defaultRowHeight="24"/>
  <cols>
    <col min="1" max="1" width="39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24.75">
      <c r="A6" s="15" t="s">
        <v>70</v>
      </c>
      <c r="B6" s="15" t="s">
        <v>70</v>
      </c>
      <c r="C6" s="15" t="s">
        <v>70</v>
      </c>
      <c r="D6" s="15" t="s">
        <v>70</v>
      </c>
      <c r="E6" s="15" t="s">
        <v>70</v>
      </c>
      <c r="F6" s="15" t="s">
        <v>70</v>
      </c>
      <c r="G6" s="15" t="s">
        <v>70</v>
      </c>
      <c r="H6" s="15" t="s">
        <v>70</v>
      </c>
      <c r="I6" s="15" t="s">
        <v>70</v>
      </c>
      <c r="J6" s="15" t="s">
        <v>70</v>
      </c>
      <c r="K6" s="15" t="s">
        <v>70</v>
      </c>
      <c r="L6" s="15" t="s">
        <v>70</v>
      </c>
      <c r="M6" s="15" t="s">
        <v>70</v>
      </c>
      <c r="O6" s="15" t="s">
        <v>264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4.75">
      <c r="A7" s="14" t="s">
        <v>71</v>
      </c>
      <c r="C7" s="14" t="s">
        <v>72</v>
      </c>
      <c r="E7" s="14" t="s">
        <v>73</v>
      </c>
      <c r="G7" s="14" t="s">
        <v>74</v>
      </c>
      <c r="I7" s="14" t="s">
        <v>75</v>
      </c>
      <c r="K7" s="14" t="s">
        <v>76</v>
      </c>
      <c r="M7" s="14" t="s">
        <v>69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77</v>
      </c>
      <c r="AG7" s="14" t="s">
        <v>8</v>
      </c>
      <c r="AI7" s="14" t="s">
        <v>9</v>
      </c>
      <c r="AK7" s="14" t="s">
        <v>13</v>
      </c>
    </row>
    <row r="8" spans="1:37" ht="24.75">
      <c r="A8" s="15" t="s">
        <v>71</v>
      </c>
      <c r="C8" s="15" t="s">
        <v>72</v>
      </c>
      <c r="E8" s="15" t="s">
        <v>73</v>
      </c>
      <c r="G8" s="15" t="s">
        <v>74</v>
      </c>
      <c r="I8" s="15" t="s">
        <v>75</v>
      </c>
      <c r="K8" s="15" t="s">
        <v>76</v>
      </c>
      <c r="M8" s="15" t="s">
        <v>69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77</v>
      </c>
      <c r="AG8" s="15" t="s">
        <v>8</v>
      </c>
      <c r="AI8" s="15" t="s">
        <v>9</v>
      </c>
      <c r="AK8" s="15" t="s">
        <v>13</v>
      </c>
    </row>
    <row r="9" spans="1:37">
      <c r="A9" s="1" t="s">
        <v>78</v>
      </c>
      <c r="C9" s="6" t="s">
        <v>79</v>
      </c>
      <c r="D9" s="6"/>
      <c r="E9" s="6" t="s">
        <v>79</v>
      </c>
      <c r="F9" s="6"/>
      <c r="G9" s="6" t="s">
        <v>80</v>
      </c>
      <c r="H9" s="6"/>
      <c r="I9" s="6" t="s">
        <v>81</v>
      </c>
      <c r="J9" s="6"/>
      <c r="K9" s="5">
        <v>0</v>
      </c>
      <c r="L9" s="6"/>
      <c r="M9" s="5">
        <v>0</v>
      </c>
      <c r="N9" s="6"/>
      <c r="O9" s="5">
        <v>6400</v>
      </c>
      <c r="P9" s="6"/>
      <c r="Q9" s="5">
        <v>4115573808</v>
      </c>
      <c r="R9" s="6"/>
      <c r="S9" s="5">
        <v>4182537777</v>
      </c>
      <c r="T9" s="6"/>
      <c r="U9" s="5">
        <v>0</v>
      </c>
      <c r="V9" s="6"/>
      <c r="W9" s="5">
        <v>0</v>
      </c>
      <c r="X9" s="6"/>
      <c r="Y9" s="5">
        <v>0</v>
      </c>
      <c r="Z9" s="6"/>
      <c r="AA9" s="5">
        <v>0</v>
      </c>
      <c r="AB9" s="6"/>
      <c r="AC9" s="5">
        <v>6400</v>
      </c>
      <c r="AD9" s="6"/>
      <c r="AE9" s="5">
        <v>671580</v>
      </c>
      <c r="AF9" s="6"/>
      <c r="AG9" s="5">
        <v>4115573808</v>
      </c>
      <c r="AH9" s="6"/>
      <c r="AI9" s="5">
        <v>4297332967</v>
      </c>
      <c r="AK9" s="9">
        <v>1.7812781396739247E-4</v>
      </c>
    </row>
    <row r="10" spans="1:37">
      <c r="A10" s="1" t="s">
        <v>82</v>
      </c>
      <c r="C10" s="6" t="s">
        <v>79</v>
      </c>
      <c r="D10" s="6"/>
      <c r="E10" s="6" t="s">
        <v>79</v>
      </c>
      <c r="F10" s="6"/>
      <c r="G10" s="6" t="s">
        <v>83</v>
      </c>
      <c r="H10" s="6"/>
      <c r="I10" s="6" t="s">
        <v>84</v>
      </c>
      <c r="J10" s="6"/>
      <c r="K10" s="5">
        <v>0</v>
      </c>
      <c r="L10" s="6"/>
      <c r="M10" s="5">
        <v>0</v>
      </c>
      <c r="N10" s="6"/>
      <c r="O10" s="5">
        <v>26435</v>
      </c>
      <c r="P10" s="6"/>
      <c r="Q10" s="5">
        <v>21411044780</v>
      </c>
      <c r="R10" s="6"/>
      <c r="S10" s="5">
        <v>25283137600</v>
      </c>
      <c r="T10" s="6"/>
      <c r="U10" s="5">
        <v>0</v>
      </c>
      <c r="V10" s="6"/>
      <c r="W10" s="5">
        <v>0</v>
      </c>
      <c r="X10" s="6"/>
      <c r="Y10" s="5">
        <v>0</v>
      </c>
      <c r="Z10" s="6"/>
      <c r="AA10" s="5">
        <v>0</v>
      </c>
      <c r="AB10" s="6"/>
      <c r="AC10" s="5">
        <v>26435</v>
      </c>
      <c r="AD10" s="6"/>
      <c r="AE10" s="5">
        <v>975900</v>
      </c>
      <c r="AF10" s="6"/>
      <c r="AG10" s="5">
        <v>21411044780</v>
      </c>
      <c r="AH10" s="6"/>
      <c r="AI10" s="5">
        <v>25793240627</v>
      </c>
      <c r="AK10" s="9">
        <v>1.069150006132733E-3</v>
      </c>
    </row>
    <row r="11" spans="1:37">
      <c r="A11" s="1" t="s">
        <v>85</v>
      </c>
      <c r="C11" s="6" t="s">
        <v>79</v>
      </c>
      <c r="D11" s="6"/>
      <c r="E11" s="6" t="s">
        <v>79</v>
      </c>
      <c r="F11" s="6"/>
      <c r="G11" s="6" t="s">
        <v>86</v>
      </c>
      <c r="H11" s="6"/>
      <c r="I11" s="6" t="s">
        <v>87</v>
      </c>
      <c r="J11" s="6"/>
      <c r="K11" s="5">
        <v>0</v>
      </c>
      <c r="L11" s="6"/>
      <c r="M11" s="5">
        <v>0</v>
      </c>
      <c r="N11" s="6"/>
      <c r="O11" s="5">
        <v>2100</v>
      </c>
      <c r="P11" s="6"/>
      <c r="Q11" s="5">
        <v>1697968701</v>
      </c>
      <c r="R11" s="6"/>
      <c r="S11" s="5">
        <v>2011435361</v>
      </c>
      <c r="T11" s="6"/>
      <c r="U11" s="5">
        <v>0</v>
      </c>
      <c r="V11" s="6"/>
      <c r="W11" s="5">
        <v>0</v>
      </c>
      <c r="X11" s="6"/>
      <c r="Y11" s="5">
        <v>0</v>
      </c>
      <c r="Z11" s="6"/>
      <c r="AA11" s="5">
        <v>0</v>
      </c>
      <c r="AB11" s="6"/>
      <c r="AC11" s="5">
        <v>2100</v>
      </c>
      <c r="AD11" s="6"/>
      <c r="AE11" s="5">
        <v>976640</v>
      </c>
      <c r="AF11" s="6"/>
      <c r="AG11" s="5">
        <v>1697968701</v>
      </c>
      <c r="AH11" s="6"/>
      <c r="AI11" s="5">
        <v>2050572266</v>
      </c>
      <c r="AK11" s="9">
        <v>8.4997824913654732E-5</v>
      </c>
    </row>
    <row r="12" spans="1:37">
      <c r="A12" s="1" t="s">
        <v>88</v>
      </c>
      <c r="C12" s="6" t="s">
        <v>79</v>
      </c>
      <c r="D12" s="6"/>
      <c r="E12" s="6" t="s">
        <v>79</v>
      </c>
      <c r="F12" s="6"/>
      <c r="G12" s="6" t="s">
        <v>89</v>
      </c>
      <c r="H12" s="6"/>
      <c r="I12" s="6" t="s">
        <v>90</v>
      </c>
      <c r="J12" s="6"/>
      <c r="K12" s="5">
        <v>0</v>
      </c>
      <c r="L12" s="6"/>
      <c r="M12" s="5">
        <v>0</v>
      </c>
      <c r="N12" s="6"/>
      <c r="O12" s="5">
        <v>100</v>
      </c>
      <c r="P12" s="6"/>
      <c r="Q12" s="5">
        <v>73300282</v>
      </c>
      <c r="R12" s="6"/>
      <c r="S12" s="5">
        <v>93883980</v>
      </c>
      <c r="T12" s="6"/>
      <c r="U12" s="5">
        <v>0</v>
      </c>
      <c r="V12" s="6"/>
      <c r="W12" s="5">
        <v>0</v>
      </c>
      <c r="X12" s="6"/>
      <c r="Y12" s="5">
        <v>0</v>
      </c>
      <c r="Z12" s="6"/>
      <c r="AA12" s="5">
        <v>0</v>
      </c>
      <c r="AB12" s="6"/>
      <c r="AC12" s="5">
        <v>100</v>
      </c>
      <c r="AD12" s="6"/>
      <c r="AE12" s="5">
        <v>955290</v>
      </c>
      <c r="AF12" s="6"/>
      <c r="AG12" s="5">
        <v>73300282</v>
      </c>
      <c r="AH12" s="6"/>
      <c r="AI12" s="5">
        <v>95511685</v>
      </c>
      <c r="AK12" s="9">
        <v>3.9590340771916712E-6</v>
      </c>
    </row>
    <row r="13" spans="1:37">
      <c r="A13" s="1" t="s">
        <v>91</v>
      </c>
      <c r="C13" s="6" t="s">
        <v>79</v>
      </c>
      <c r="D13" s="6"/>
      <c r="E13" s="6" t="s">
        <v>79</v>
      </c>
      <c r="F13" s="6"/>
      <c r="G13" s="6" t="s">
        <v>92</v>
      </c>
      <c r="H13" s="6"/>
      <c r="I13" s="6" t="s">
        <v>93</v>
      </c>
      <c r="J13" s="6"/>
      <c r="K13" s="5">
        <v>0</v>
      </c>
      <c r="L13" s="6"/>
      <c r="M13" s="5">
        <v>0</v>
      </c>
      <c r="N13" s="6"/>
      <c r="O13" s="5">
        <v>112768</v>
      </c>
      <c r="P13" s="6"/>
      <c r="Q13" s="5">
        <v>83694897092</v>
      </c>
      <c r="R13" s="6"/>
      <c r="S13" s="5">
        <v>89885737896</v>
      </c>
      <c r="T13" s="6"/>
      <c r="U13" s="5">
        <v>0</v>
      </c>
      <c r="V13" s="6"/>
      <c r="W13" s="5">
        <v>0</v>
      </c>
      <c r="X13" s="6"/>
      <c r="Y13" s="5">
        <v>0</v>
      </c>
      <c r="Z13" s="6"/>
      <c r="AA13" s="5">
        <v>0</v>
      </c>
      <c r="AB13" s="6"/>
      <c r="AC13" s="5">
        <v>112768</v>
      </c>
      <c r="AD13" s="6"/>
      <c r="AE13" s="5">
        <v>814150</v>
      </c>
      <c r="AF13" s="6"/>
      <c r="AG13" s="5">
        <v>83694897092</v>
      </c>
      <c r="AH13" s="6"/>
      <c r="AI13" s="5">
        <v>91793426625</v>
      </c>
      <c r="AK13" s="9">
        <v>3.8049093581645874E-3</v>
      </c>
    </row>
    <row r="14" spans="1:37">
      <c r="A14" s="1" t="s">
        <v>94</v>
      </c>
      <c r="C14" s="6" t="s">
        <v>79</v>
      </c>
      <c r="D14" s="6"/>
      <c r="E14" s="6" t="s">
        <v>79</v>
      </c>
      <c r="F14" s="6"/>
      <c r="G14" s="6" t="s">
        <v>95</v>
      </c>
      <c r="H14" s="6"/>
      <c r="I14" s="6" t="s">
        <v>96</v>
      </c>
      <c r="J14" s="6"/>
      <c r="K14" s="5">
        <v>0</v>
      </c>
      <c r="L14" s="6"/>
      <c r="M14" s="5">
        <v>0</v>
      </c>
      <c r="N14" s="6"/>
      <c r="O14" s="5">
        <v>182800</v>
      </c>
      <c r="P14" s="6"/>
      <c r="Q14" s="5">
        <v>130688505594</v>
      </c>
      <c r="R14" s="6"/>
      <c r="S14" s="5">
        <v>140860252450</v>
      </c>
      <c r="T14" s="6"/>
      <c r="U14" s="5">
        <v>0</v>
      </c>
      <c r="V14" s="6"/>
      <c r="W14" s="5">
        <v>0</v>
      </c>
      <c r="X14" s="6"/>
      <c r="Y14" s="5">
        <v>0</v>
      </c>
      <c r="Z14" s="6"/>
      <c r="AA14" s="5">
        <v>0</v>
      </c>
      <c r="AB14" s="6"/>
      <c r="AC14" s="5">
        <v>182800</v>
      </c>
      <c r="AD14" s="6"/>
      <c r="AE14" s="5">
        <v>782480</v>
      </c>
      <c r="AF14" s="6"/>
      <c r="AG14" s="5">
        <v>130688505594</v>
      </c>
      <c r="AH14" s="6"/>
      <c r="AI14" s="5">
        <v>143011418481</v>
      </c>
      <c r="AK14" s="9">
        <v>5.9279351965552457E-3</v>
      </c>
    </row>
    <row r="15" spans="1:37">
      <c r="A15" s="1" t="s">
        <v>97</v>
      </c>
      <c r="C15" s="6" t="s">
        <v>79</v>
      </c>
      <c r="D15" s="6"/>
      <c r="E15" s="6" t="s">
        <v>79</v>
      </c>
      <c r="F15" s="6"/>
      <c r="G15" s="6" t="s">
        <v>98</v>
      </c>
      <c r="H15" s="6"/>
      <c r="I15" s="6" t="s">
        <v>99</v>
      </c>
      <c r="J15" s="6"/>
      <c r="K15" s="5">
        <v>0</v>
      </c>
      <c r="L15" s="6"/>
      <c r="M15" s="5">
        <v>0</v>
      </c>
      <c r="N15" s="6"/>
      <c r="O15" s="5">
        <v>100025</v>
      </c>
      <c r="P15" s="6"/>
      <c r="Q15" s="5">
        <v>91990651935</v>
      </c>
      <c r="R15" s="6"/>
      <c r="S15" s="5">
        <v>99598842437</v>
      </c>
      <c r="T15" s="6"/>
      <c r="U15" s="5">
        <v>0</v>
      </c>
      <c r="V15" s="6"/>
      <c r="W15" s="5">
        <v>0</v>
      </c>
      <c r="X15" s="6"/>
      <c r="Y15" s="5">
        <v>100025</v>
      </c>
      <c r="Z15" s="6"/>
      <c r="AA15" s="5">
        <v>100025000000</v>
      </c>
      <c r="AB15" s="6"/>
      <c r="AC15" s="5">
        <v>0</v>
      </c>
      <c r="AD15" s="6"/>
      <c r="AE15" s="5">
        <v>0</v>
      </c>
      <c r="AF15" s="6"/>
      <c r="AG15" s="5">
        <v>0</v>
      </c>
      <c r="AH15" s="6"/>
      <c r="AI15" s="5">
        <v>0</v>
      </c>
      <c r="AK15" s="9">
        <v>0</v>
      </c>
    </row>
    <row r="16" spans="1:37">
      <c r="A16" s="1" t="s">
        <v>100</v>
      </c>
      <c r="C16" s="6" t="s">
        <v>79</v>
      </c>
      <c r="D16" s="6"/>
      <c r="E16" s="6" t="s">
        <v>79</v>
      </c>
      <c r="F16" s="6"/>
      <c r="G16" s="6" t="s">
        <v>101</v>
      </c>
      <c r="H16" s="6"/>
      <c r="I16" s="6" t="s">
        <v>102</v>
      </c>
      <c r="J16" s="6"/>
      <c r="K16" s="5">
        <v>0</v>
      </c>
      <c r="L16" s="6"/>
      <c r="M16" s="5">
        <v>0</v>
      </c>
      <c r="N16" s="6"/>
      <c r="O16" s="5">
        <v>388</v>
      </c>
      <c r="P16" s="6"/>
      <c r="Q16" s="5">
        <v>358542051</v>
      </c>
      <c r="R16" s="6"/>
      <c r="S16" s="5">
        <v>372129299</v>
      </c>
      <c r="T16" s="6"/>
      <c r="U16" s="5">
        <v>0</v>
      </c>
      <c r="V16" s="6"/>
      <c r="W16" s="5">
        <v>0</v>
      </c>
      <c r="X16" s="6"/>
      <c r="Y16" s="5">
        <v>0</v>
      </c>
      <c r="Z16" s="6"/>
      <c r="AA16" s="5">
        <v>0</v>
      </c>
      <c r="AB16" s="6"/>
      <c r="AC16" s="5">
        <v>388</v>
      </c>
      <c r="AD16" s="6"/>
      <c r="AE16" s="5">
        <v>980237</v>
      </c>
      <c r="AF16" s="6"/>
      <c r="AG16" s="5">
        <v>358542051</v>
      </c>
      <c r="AH16" s="6"/>
      <c r="AI16" s="5">
        <v>380263020</v>
      </c>
      <c r="AK16" s="9">
        <v>1.5762199719079585E-5</v>
      </c>
    </row>
    <row r="17" spans="1:37">
      <c r="A17" s="1" t="s">
        <v>103</v>
      </c>
      <c r="C17" s="6" t="s">
        <v>79</v>
      </c>
      <c r="D17" s="6"/>
      <c r="E17" s="6" t="s">
        <v>79</v>
      </c>
      <c r="F17" s="6"/>
      <c r="G17" s="6" t="s">
        <v>104</v>
      </c>
      <c r="H17" s="6"/>
      <c r="I17" s="6" t="s">
        <v>102</v>
      </c>
      <c r="J17" s="6"/>
      <c r="K17" s="5">
        <v>0</v>
      </c>
      <c r="L17" s="6"/>
      <c r="M17" s="5">
        <v>0</v>
      </c>
      <c r="N17" s="6"/>
      <c r="O17" s="5">
        <v>9620</v>
      </c>
      <c r="P17" s="6"/>
      <c r="Q17" s="5">
        <v>7774368849</v>
      </c>
      <c r="R17" s="6"/>
      <c r="S17" s="5">
        <v>9234487945</v>
      </c>
      <c r="T17" s="6"/>
      <c r="U17" s="5">
        <v>275978</v>
      </c>
      <c r="V17" s="6"/>
      <c r="W17" s="5">
        <v>270019671463</v>
      </c>
      <c r="X17" s="6"/>
      <c r="Y17" s="5">
        <v>0</v>
      </c>
      <c r="Z17" s="6"/>
      <c r="AA17" s="5">
        <v>0</v>
      </c>
      <c r="AB17" s="6"/>
      <c r="AC17" s="5">
        <v>285598</v>
      </c>
      <c r="AD17" s="6"/>
      <c r="AE17" s="5">
        <v>980110</v>
      </c>
      <c r="AF17" s="6"/>
      <c r="AG17" s="5">
        <v>277794040312</v>
      </c>
      <c r="AH17" s="6"/>
      <c r="AI17" s="5">
        <v>279866720741</v>
      </c>
      <c r="AK17" s="9">
        <v>1.160069455884381E-2</v>
      </c>
    </row>
    <row r="18" spans="1:37">
      <c r="A18" s="1" t="s">
        <v>105</v>
      </c>
      <c r="C18" s="6" t="s">
        <v>79</v>
      </c>
      <c r="D18" s="6"/>
      <c r="E18" s="6" t="s">
        <v>79</v>
      </c>
      <c r="F18" s="6"/>
      <c r="G18" s="6" t="s">
        <v>106</v>
      </c>
      <c r="H18" s="6"/>
      <c r="I18" s="6" t="s">
        <v>107</v>
      </c>
      <c r="J18" s="6"/>
      <c r="K18" s="5">
        <v>0</v>
      </c>
      <c r="L18" s="6"/>
      <c r="M18" s="5">
        <v>0</v>
      </c>
      <c r="N18" s="6"/>
      <c r="O18" s="5">
        <v>50060</v>
      </c>
      <c r="P18" s="6"/>
      <c r="Q18" s="5">
        <v>45358537021</v>
      </c>
      <c r="R18" s="6"/>
      <c r="S18" s="5">
        <v>47198023807</v>
      </c>
      <c r="T18" s="6"/>
      <c r="U18" s="5">
        <v>0</v>
      </c>
      <c r="V18" s="6"/>
      <c r="W18" s="5">
        <v>0</v>
      </c>
      <c r="X18" s="6"/>
      <c r="Y18" s="5">
        <v>0</v>
      </c>
      <c r="Z18" s="6"/>
      <c r="AA18" s="5">
        <v>0</v>
      </c>
      <c r="AB18" s="6"/>
      <c r="AC18" s="5">
        <v>50060</v>
      </c>
      <c r="AD18" s="6"/>
      <c r="AE18" s="5">
        <v>958430</v>
      </c>
      <c r="AF18" s="6"/>
      <c r="AG18" s="5">
        <v>45358537021</v>
      </c>
      <c r="AH18" s="6"/>
      <c r="AI18" s="5">
        <v>47970309605</v>
      </c>
      <c r="AK18" s="9">
        <v>1.9884068679097214E-3</v>
      </c>
    </row>
    <row r="19" spans="1:37">
      <c r="A19" s="1" t="s">
        <v>108</v>
      </c>
      <c r="C19" s="6" t="s">
        <v>79</v>
      </c>
      <c r="D19" s="6"/>
      <c r="E19" s="6" t="s">
        <v>79</v>
      </c>
      <c r="F19" s="6"/>
      <c r="G19" s="6" t="s">
        <v>104</v>
      </c>
      <c r="H19" s="6"/>
      <c r="I19" s="6" t="s">
        <v>102</v>
      </c>
      <c r="J19" s="6"/>
      <c r="K19" s="5">
        <v>0</v>
      </c>
      <c r="L19" s="6"/>
      <c r="M19" s="5">
        <v>0</v>
      </c>
      <c r="N19" s="6"/>
      <c r="O19" s="5">
        <v>30000</v>
      </c>
      <c r="P19" s="6"/>
      <c r="Q19" s="5">
        <v>27778815306</v>
      </c>
      <c r="R19" s="6"/>
      <c r="S19" s="5">
        <v>28755187177</v>
      </c>
      <c r="T19" s="6"/>
      <c r="U19" s="5">
        <v>410000</v>
      </c>
      <c r="V19" s="6"/>
      <c r="W19" s="5">
        <v>400872900000</v>
      </c>
      <c r="X19" s="6"/>
      <c r="Y19" s="5">
        <v>0</v>
      </c>
      <c r="Z19" s="6"/>
      <c r="AA19" s="5">
        <v>0</v>
      </c>
      <c r="AB19" s="6"/>
      <c r="AC19" s="5">
        <v>440000</v>
      </c>
      <c r="AD19" s="6"/>
      <c r="AE19" s="5">
        <v>980230</v>
      </c>
      <c r="AF19" s="6"/>
      <c r="AG19" s="5">
        <v>428651715306</v>
      </c>
      <c r="AH19" s="6"/>
      <c r="AI19" s="5">
        <v>431223026657</v>
      </c>
      <c r="AK19" s="9">
        <v>1.7874531869108951E-2</v>
      </c>
    </row>
    <row r="20" spans="1:37">
      <c r="A20" s="1" t="s">
        <v>109</v>
      </c>
      <c r="C20" s="6" t="s">
        <v>79</v>
      </c>
      <c r="D20" s="6"/>
      <c r="E20" s="6" t="s">
        <v>79</v>
      </c>
      <c r="F20" s="6"/>
      <c r="G20" s="6" t="s">
        <v>110</v>
      </c>
      <c r="H20" s="6"/>
      <c r="I20" s="6" t="s">
        <v>111</v>
      </c>
      <c r="J20" s="6"/>
      <c r="K20" s="5">
        <v>15</v>
      </c>
      <c r="L20" s="6"/>
      <c r="M20" s="5">
        <v>15</v>
      </c>
      <c r="N20" s="6"/>
      <c r="O20" s="5">
        <v>1681</v>
      </c>
      <c r="P20" s="6"/>
      <c r="Q20" s="5">
        <v>1578038948</v>
      </c>
      <c r="R20" s="6"/>
      <c r="S20" s="5">
        <v>1627131558</v>
      </c>
      <c r="T20" s="6"/>
      <c r="U20" s="5">
        <v>0</v>
      </c>
      <c r="V20" s="6"/>
      <c r="W20" s="5">
        <v>0</v>
      </c>
      <c r="X20" s="6"/>
      <c r="Y20" s="5">
        <v>0</v>
      </c>
      <c r="Z20" s="6"/>
      <c r="AA20" s="5">
        <v>0</v>
      </c>
      <c r="AB20" s="6"/>
      <c r="AC20" s="5">
        <v>1681</v>
      </c>
      <c r="AD20" s="6"/>
      <c r="AE20" s="5">
        <v>971300</v>
      </c>
      <c r="AF20" s="6"/>
      <c r="AG20" s="5">
        <v>1578038948</v>
      </c>
      <c r="AH20" s="6"/>
      <c r="AI20" s="5">
        <v>1632459363</v>
      </c>
      <c r="AK20" s="9">
        <v>6.7666717928257763E-5</v>
      </c>
    </row>
    <row r="21" spans="1:37">
      <c r="A21" s="1" t="s">
        <v>112</v>
      </c>
      <c r="C21" s="6" t="s">
        <v>79</v>
      </c>
      <c r="D21" s="6"/>
      <c r="E21" s="6" t="s">
        <v>79</v>
      </c>
      <c r="F21" s="6"/>
      <c r="G21" s="6" t="s">
        <v>113</v>
      </c>
      <c r="H21" s="6"/>
      <c r="I21" s="6" t="s">
        <v>114</v>
      </c>
      <c r="J21" s="6"/>
      <c r="K21" s="5">
        <v>17</v>
      </c>
      <c r="L21" s="6"/>
      <c r="M21" s="5">
        <v>17</v>
      </c>
      <c r="N21" s="6"/>
      <c r="O21" s="5">
        <v>0</v>
      </c>
      <c r="P21" s="6"/>
      <c r="Q21" s="5">
        <v>0</v>
      </c>
      <c r="R21" s="6"/>
      <c r="S21" s="5">
        <v>0</v>
      </c>
      <c r="T21" s="6"/>
      <c r="U21" s="5">
        <v>120600</v>
      </c>
      <c r="V21" s="6"/>
      <c r="W21" s="5">
        <v>118891723568</v>
      </c>
      <c r="X21" s="6"/>
      <c r="Y21" s="5">
        <v>0</v>
      </c>
      <c r="Z21" s="6"/>
      <c r="AA21" s="5">
        <v>0</v>
      </c>
      <c r="AB21" s="6"/>
      <c r="AC21" s="5">
        <v>120600</v>
      </c>
      <c r="AD21" s="6"/>
      <c r="AE21" s="5">
        <v>985700</v>
      </c>
      <c r="AF21" s="6"/>
      <c r="AG21" s="5">
        <v>118891723568</v>
      </c>
      <c r="AH21" s="6"/>
      <c r="AI21" s="5">
        <v>118853873830</v>
      </c>
      <c r="AK21" s="9">
        <v>4.9265860684921357E-3</v>
      </c>
    </row>
    <row r="22" spans="1:37">
      <c r="A22" s="1" t="s">
        <v>115</v>
      </c>
      <c r="C22" s="6" t="s">
        <v>79</v>
      </c>
      <c r="D22" s="6"/>
      <c r="E22" s="6" t="s">
        <v>79</v>
      </c>
      <c r="F22" s="6"/>
      <c r="G22" s="6" t="s">
        <v>106</v>
      </c>
      <c r="H22" s="6"/>
      <c r="I22" s="6" t="s">
        <v>107</v>
      </c>
      <c r="J22" s="6"/>
      <c r="K22" s="5">
        <v>0</v>
      </c>
      <c r="L22" s="6"/>
      <c r="M22" s="5">
        <v>0</v>
      </c>
      <c r="N22" s="6"/>
      <c r="O22" s="5">
        <v>0</v>
      </c>
      <c r="P22" s="6"/>
      <c r="Q22" s="5">
        <v>0</v>
      </c>
      <c r="R22" s="6"/>
      <c r="S22" s="5">
        <v>0</v>
      </c>
      <c r="T22" s="6"/>
      <c r="U22" s="5">
        <v>105000</v>
      </c>
      <c r="V22" s="6"/>
      <c r="W22" s="5">
        <v>100721147045</v>
      </c>
      <c r="X22" s="6"/>
      <c r="Y22" s="5">
        <v>0</v>
      </c>
      <c r="Z22" s="6"/>
      <c r="AA22" s="5">
        <v>0</v>
      </c>
      <c r="AB22" s="6"/>
      <c r="AC22" s="5">
        <v>105000</v>
      </c>
      <c r="AD22" s="6"/>
      <c r="AE22" s="5">
        <v>960800</v>
      </c>
      <c r="AF22" s="6"/>
      <c r="AG22" s="5">
        <v>100721147045</v>
      </c>
      <c r="AH22" s="6"/>
      <c r="AI22" s="5">
        <v>100865714775</v>
      </c>
      <c r="AK22" s="9">
        <v>4.1809628006721942E-3</v>
      </c>
    </row>
    <row r="23" spans="1:37">
      <c r="A23" s="1" t="s">
        <v>116</v>
      </c>
      <c r="C23" s="6" t="s">
        <v>79</v>
      </c>
      <c r="D23" s="6"/>
      <c r="E23" s="6" t="s">
        <v>79</v>
      </c>
      <c r="F23" s="6"/>
      <c r="G23" s="6" t="s">
        <v>117</v>
      </c>
      <c r="H23" s="6"/>
      <c r="I23" s="6" t="s">
        <v>118</v>
      </c>
      <c r="J23" s="6"/>
      <c r="K23" s="5">
        <v>0</v>
      </c>
      <c r="L23" s="6"/>
      <c r="M23" s="5">
        <v>0</v>
      </c>
      <c r="N23" s="6"/>
      <c r="O23" s="5">
        <v>0</v>
      </c>
      <c r="P23" s="6"/>
      <c r="Q23" s="5">
        <v>0</v>
      </c>
      <c r="R23" s="6"/>
      <c r="S23" s="5">
        <v>0</v>
      </c>
      <c r="T23" s="6"/>
      <c r="U23" s="5">
        <v>24000</v>
      </c>
      <c r="V23" s="6"/>
      <c r="W23" s="5">
        <v>15478124901</v>
      </c>
      <c r="X23" s="6"/>
      <c r="Y23" s="5">
        <v>0</v>
      </c>
      <c r="Z23" s="6"/>
      <c r="AA23" s="5">
        <v>0</v>
      </c>
      <c r="AB23" s="6"/>
      <c r="AC23" s="5">
        <v>24000</v>
      </c>
      <c r="AD23" s="6"/>
      <c r="AE23" s="5">
        <v>649250</v>
      </c>
      <c r="AF23" s="6"/>
      <c r="AG23" s="5">
        <v>15478124901</v>
      </c>
      <c r="AH23" s="6"/>
      <c r="AI23" s="5">
        <v>15579175762</v>
      </c>
      <c r="AK23" s="9">
        <v>6.4576902539533788E-4</v>
      </c>
    </row>
    <row r="24" spans="1:37">
      <c r="A24" s="1" t="s">
        <v>119</v>
      </c>
      <c r="C24" s="6" t="s">
        <v>79</v>
      </c>
      <c r="D24" s="6"/>
      <c r="E24" s="6" t="s">
        <v>79</v>
      </c>
      <c r="F24" s="6"/>
      <c r="G24" s="6" t="s">
        <v>120</v>
      </c>
      <c r="H24" s="6"/>
      <c r="I24" s="6" t="s">
        <v>121</v>
      </c>
      <c r="J24" s="6"/>
      <c r="K24" s="5">
        <v>0</v>
      </c>
      <c r="L24" s="6"/>
      <c r="M24" s="5">
        <v>0</v>
      </c>
      <c r="N24" s="6"/>
      <c r="O24" s="5">
        <v>0</v>
      </c>
      <c r="P24" s="6"/>
      <c r="Q24" s="5">
        <v>0</v>
      </c>
      <c r="R24" s="6"/>
      <c r="S24" s="5">
        <v>0</v>
      </c>
      <c r="T24" s="6"/>
      <c r="U24" s="5">
        <v>25000</v>
      </c>
      <c r="V24" s="6"/>
      <c r="W24" s="5">
        <v>14952959731</v>
      </c>
      <c r="X24" s="6"/>
      <c r="Y24" s="5">
        <v>0</v>
      </c>
      <c r="Z24" s="6"/>
      <c r="AA24" s="5">
        <v>0</v>
      </c>
      <c r="AB24" s="6"/>
      <c r="AC24" s="5">
        <v>25000</v>
      </c>
      <c r="AD24" s="6"/>
      <c r="AE24" s="5">
        <v>601820</v>
      </c>
      <c r="AF24" s="6"/>
      <c r="AG24" s="5">
        <v>14952959731</v>
      </c>
      <c r="AH24" s="6"/>
      <c r="AI24" s="5">
        <v>15042773003</v>
      </c>
      <c r="AK24" s="9">
        <v>6.2353471132182297E-4</v>
      </c>
    </row>
    <row r="25" spans="1:37">
      <c r="A25" s="1" t="s">
        <v>122</v>
      </c>
      <c r="C25" s="6" t="s">
        <v>79</v>
      </c>
      <c r="D25" s="6"/>
      <c r="E25" s="6" t="s">
        <v>79</v>
      </c>
      <c r="F25" s="6"/>
      <c r="G25" s="6" t="s">
        <v>123</v>
      </c>
      <c r="H25" s="6"/>
      <c r="I25" s="6" t="s">
        <v>124</v>
      </c>
      <c r="J25" s="6"/>
      <c r="K25" s="5">
        <v>0</v>
      </c>
      <c r="L25" s="6"/>
      <c r="M25" s="5">
        <v>0</v>
      </c>
      <c r="N25" s="6"/>
      <c r="O25" s="5">
        <v>0</v>
      </c>
      <c r="P25" s="6"/>
      <c r="Q25" s="5">
        <v>0</v>
      </c>
      <c r="R25" s="6"/>
      <c r="S25" s="5">
        <v>0</v>
      </c>
      <c r="T25" s="6"/>
      <c r="U25" s="5">
        <v>25000</v>
      </c>
      <c r="V25" s="6"/>
      <c r="W25" s="5">
        <v>15423844059</v>
      </c>
      <c r="X25" s="6"/>
      <c r="Y25" s="5">
        <v>0</v>
      </c>
      <c r="Z25" s="6"/>
      <c r="AA25" s="5">
        <v>0</v>
      </c>
      <c r="AB25" s="6"/>
      <c r="AC25" s="5">
        <v>25000</v>
      </c>
      <c r="AD25" s="6"/>
      <c r="AE25" s="5">
        <v>620200</v>
      </c>
      <c r="AF25" s="6"/>
      <c r="AG25" s="5">
        <v>15423844059</v>
      </c>
      <c r="AH25" s="6"/>
      <c r="AI25" s="5">
        <v>15502189718</v>
      </c>
      <c r="AK25" s="9">
        <v>6.425778936331438E-4</v>
      </c>
    </row>
    <row r="26" spans="1:37">
      <c r="A26" s="1" t="s">
        <v>125</v>
      </c>
      <c r="C26" s="6" t="s">
        <v>79</v>
      </c>
      <c r="D26" s="6"/>
      <c r="E26" s="6" t="s">
        <v>79</v>
      </c>
      <c r="F26" s="6"/>
      <c r="G26" s="6" t="s">
        <v>120</v>
      </c>
      <c r="H26" s="6"/>
      <c r="I26" s="6" t="s">
        <v>126</v>
      </c>
      <c r="J26" s="6"/>
      <c r="K26" s="5">
        <v>0</v>
      </c>
      <c r="L26" s="6"/>
      <c r="M26" s="5">
        <v>0</v>
      </c>
      <c r="N26" s="6"/>
      <c r="O26" s="5">
        <v>0</v>
      </c>
      <c r="P26" s="6"/>
      <c r="Q26" s="5">
        <v>0</v>
      </c>
      <c r="R26" s="6"/>
      <c r="S26" s="5">
        <v>0</v>
      </c>
      <c r="T26" s="6"/>
      <c r="U26" s="5">
        <v>100000</v>
      </c>
      <c r="V26" s="6"/>
      <c r="W26" s="5">
        <v>58585616718</v>
      </c>
      <c r="X26" s="6"/>
      <c r="Y26" s="5">
        <v>0</v>
      </c>
      <c r="Z26" s="6"/>
      <c r="AA26" s="5">
        <v>0</v>
      </c>
      <c r="AB26" s="6"/>
      <c r="AC26" s="5">
        <v>100000</v>
      </c>
      <c r="AD26" s="6"/>
      <c r="AE26" s="5">
        <v>591400</v>
      </c>
      <c r="AF26" s="6"/>
      <c r="AG26" s="5">
        <v>58585616718</v>
      </c>
      <c r="AH26" s="6"/>
      <c r="AI26" s="5">
        <v>59129280875</v>
      </c>
      <c r="AK26" s="9">
        <v>2.4509549584845326E-3</v>
      </c>
    </row>
    <row r="27" spans="1:37">
      <c r="A27" s="1" t="s">
        <v>127</v>
      </c>
      <c r="C27" s="6" t="s">
        <v>79</v>
      </c>
      <c r="D27" s="6"/>
      <c r="E27" s="6" t="s">
        <v>79</v>
      </c>
      <c r="F27" s="6"/>
      <c r="G27" s="6" t="s">
        <v>128</v>
      </c>
      <c r="H27" s="6"/>
      <c r="I27" s="6" t="s">
        <v>129</v>
      </c>
      <c r="J27" s="6"/>
      <c r="K27" s="5">
        <v>17</v>
      </c>
      <c r="L27" s="6"/>
      <c r="M27" s="5">
        <v>17</v>
      </c>
      <c r="N27" s="6"/>
      <c r="O27" s="5">
        <v>0</v>
      </c>
      <c r="P27" s="6"/>
      <c r="Q27" s="5">
        <v>0</v>
      </c>
      <c r="R27" s="6"/>
      <c r="S27" s="5">
        <v>0</v>
      </c>
      <c r="T27" s="6"/>
      <c r="U27" s="5">
        <v>215000</v>
      </c>
      <c r="V27" s="6"/>
      <c r="W27" s="5">
        <v>200463252777</v>
      </c>
      <c r="X27" s="6"/>
      <c r="Y27" s="5">
        <v>0</v>
      </c>
      <c r="Z27" s="6"/>
      <c r="AA27" s="5">
        <v>0</v>
      </c>
      <c r="AB27" s="6"/>
      <c r="AC27" s="5">
        <v>215000</v>
      </c>
      <c r="AD27" s="6"/>
      <c r="AE27" s="5">
        <v>934650</v>
      </c>
      <c r="AF27" s="6"/>
      <c r="AG27" s="5">
        <v>200463252777</v>
      </c>
      <c r="AH27" s="6"/>
      <c r="AI27" s="5">
        <v>200913327857</v>
      </c>
      <c r="AK27" s="9">
        <v>8.3280146460388126E-3</v>
      </c>
    </row>
    <row r="28" spans="1:37" ht="24.75" thickBot="1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1">
        <f>SUM(Q9:Q27)</f>
        <v>416520244367</v>
      </c>
      <c r="R28" s="6"/>
      <c r="S28" s="11">
        <f>SUM(S9:S27)</f>
        <v>449102787287</v>
      </c>
      <c r="T28" s="6"/>
      <c r="U28" s="6"/>
      <c r="V28" s="6"/>
      <c r="W28" s="11">
        <f>SUM(W9:W27)</f>
        <v>1195409240262</v>
      </c>
      <c r="X28" s="6"/>
      <c r="Y28" s="6"/>
      <c r="Z28" s="6"/>
      <c r="AA28" s="11">
        <f>SUM(AA9:AA27)</f>
        <v>100025000000</v>
      </c>
      <c r="AB28" s="6"/>
      <c r="AC28" s="6"/>
      <c r="AD28" s="6"/>
      <c r="AE28" s="6"/>
      <c r="AF28" s="6"/>
      <c r="AG28" s="11">
        <f>SUM(AG9:AG27)</f>
        <v>1519938832694</v>
      </c>
      <c r="AH28" s="6"/>
      <c r="AI28" s="11">
        <f>SUM(AI9:AI27)</f>
        <v>1554000617857</v>
      </c>
      <c r="AK28" s="12">
        <f>SUM(AK9:AK27)</f>
        <v>6.4414541551358603E-2</v>
      </c>
    </row>
    <row r="29" spans="1:37" ht="24.75" thickTop="1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7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7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E16" sqref="E1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131</v>
      </c>
      <c r="C6" s="15" t="s">
        <v>132</v>
      </c>
      <c r="D6" s="15" t="s">
        <v>132</v>
      </c>
      <c r="E6" s="15" t="s">
        <v>132</v>
      </c>
      <c r="F6" s="15" t="s">
        <v>132</v>
      </c>
      <c r="G6" s="15" t="s">
        <v>132</v>
      </c>
      <c r="H6" s="15" t="s">
        <v>132</v>
      </c>
      <c r="I6" s="15" t="s">
        <v>132</v>
      </c>
      <c r="K6" s="15" t="s">
        <v>264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.75">
      <c r="A7" s="15" t="s">
        <v>131</v>
      </c>
      <c r="C7" s="15" t="s">
        <v>133</v>
      </c>
      <c r="E7" s="15" t="s">
        <v>134</v>
      </c>
      <c r="G7" s="15" t="s">
        <v>135</v>
      </c>
      <c r="I7" s="15" t="s">
        <v>76</v>
      </c>
      <c r="K7" s="15" t="s">
        <v>136</v>
      </c>
      <c r="M7" s="15" t="s">
        <v>137</v>
      </c>
      <c r="O7" s="15" t="s">
        <v>138</v>
      </c>
      <c r="Q7" s="15" t="s">
        <v>136</v>
      </c>
      <c r="S7" s="15" t="s">
        <v>130</v>
      </c>
    </row>
    <row r="8" spans="1:19">
      <c r="A8" s="1" t="s">
        <v>139</v>
      </c>
      <c r="C8" s="6" t="s">
        <v>140</v>
      </c>
      <c r="D8" s="6"/>
      <c r="E8" s="6" t="s">
        <v>141</v>
      </c>
      <c r="F8" s="6"/>
      <c r="G8" s="6" t="s">
        <v>142</v>
      </c>
      <c r="H8" s="6"/>
      <c r="I8" s="5">
        <v>5</v>
      </c>
      <c r="J8" s="6"/>
      <c r="K8" s="5">
        <v>17611489883</v>
      </c>
      <c r="L8" s="6"/>
      <c r="M8" s="5">
        <v>571357042141</v>
      </c>
      <c r="N8" s="6"/>
      <c r="O8" s="5">
        <v>287000939644</v>
      </c>
      <c r="P8" s="6"/>
      <c r="Q8" s="5">
        <v>301967592380</v>
      </c>
      <c r="R8" s="6"/>
      <c r="S8" s="9">
        <v>1.2516792981297984E-2</v>
      </c>
    </row>
    <row r="9" spans="1:19">
      <c r="A9" s="1" t="s">
        <v>143</v>
      </c>
      <c r="C9" s="6" t="s">
        <v>144</v>
      </c>
      <c r="D9" s="6"/>
      <c r="E9" s="6" t="s">
        <v>141</v>
      </c>
      <c r="F9" s="6"/>
      <c r="G9" s="6" t="s">
        <v>145</v>
      </c>
      <c r="H9" s="6"/>
      <c r="I9" s="5">
        <v>5</v>
      </c>
      <c r="J9" s="6"/>
      <c r="K9" s="5">
        <v>6974623006</v>
      </c>
      <c r="L9" s="6"/>
      <c r="M9" s="5">
        <v>207421939206</v>
      </c>
      <c r="N9" s="6"/>
      <c r="O9" s="5">
        <v>113000887680</v>
      </c>
      <c r="P9" s="6"/>
      <c r="Q9" s="5">
        <v>101395674532</v>
      </c>
      <c r="R9" s="6"/>
      <c r="S9" s="9">
        <v>4.2029300472714269E-3</v>
      </c>
    </row>
    <row r="10" spans="1:19">
      <c r="A10" s="1" t="s">
        <v>146</v>
      </c>
      <c r="C10" s="6" t="s">
        <v>147</v>
      </c>
      <c r="D10" s="6"/>
      <c r="E10" s="6" t="s">
        <v>141</v>
      </c>
      <c r="F10" s="6"/>
      <c r="G10" s="6" t="s">
        <v>148</v>
      </c>
      <c r="H10" s="6"/>
      <c r="I10" s="5">
        <v>5</v>
      </c>
      <c r="J10" s="6"/>
      <c r="K10" s="5">
        <v>138755003260</v>
      </c>
      <c r="L10" s="6"/>
      <c r="M10" s="5">
        <v>1044759314369</v>
      </c>
      <c r="N10" s="6"/>
      <c r="O10" s="5">
        <v>1147443810909</v>
      </c>
      <c r="P10" s="6"/>
      <c r="Q10" s="5">
        <v>36070506720</v>
      </c>
      <c r="R10" s="6"/>
      <c r="S10" s="9">
        <v>1.4951507272230739E-3</v>
      </c>
    </row>
    <row r="11" spans="1:19" ht="24.75" thickBot="1">
      <c r="C11" s="6"/>
      <c r="D11" s="6"/>
      <c r="E11" s="6"/>
      <c r="F11" s="6"/>
      <c r="G11" s="6"/>
      <c r="H11" s="6"/>
      <c r="I11" s="6"/>
      <c r="J11" s="6"/>
      <c r="K11" s="11">
        <f>SUM(K8:K10)</f>
        <v>163341116149</v>
      </c>
      <c r="L11" s="6"/>
      <c r="M11" s="11">
        <f>SUM(M8:M10)</f>
        <v>1823538295716</v>
      </c>
      <c r="N11" s="6"/>
      <c r="O11" s="11">
        <f>SUM(O8:O10)</f>
        <v>1547445638233</v>
      </c>
      <c r="P11" s="6"/>
      <c r="Q11" s="11">
        <f>SUM(Q8:Q10)</f>
        <v>439433773632</v>
      </c>
      <c r="R11" s="6"/>
      <c r="S11" s="10">
        <f>SUM(S8:S10)</f>
        <v>1.8214873755792484E-2</v>
      </c>
    </row>
    <row r="12" spans="1:19" ht="24.75" thickTop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</sheetData>
  <mergeCells count="17"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2"/>
  <sheetViews>
    <sheetView rightToLeft="1" workbookViewId="0">
      <selection activeCell="E26" sqref="E26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ht="24.75">
      <c r="A3" s="14" t="s">
        <v>149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2" ht="24.75">
      <c r="A6" s="15" t="s">
        <v>150</v>
      </c>
      <c r="B6" s="15" t="s">
        <v>150</v>
      </c>
      <c r="C6" s="15" t="s">
        <v>150</v>
      </c>
      <c r="D6" s="15" t="s">
        <v>150</v>
      </c>
      <c r="E6" s="15" t="s">
        <v>150</v>
      </c>
      <c r="F6" s="15" t="s">
        <v>150</v>
      </c>
      <c r="G6" s="15" t="s">
        <v>150</v>
      </c>
      <c r="I6" s="15" t="s">
        <v>151</v>
      </c>
      <c r="J6" s="15" t="s">
        <v>151</v>
      </c>
      <c r="K6" s="15" t="s">
        <v>151</v>
      </c>
      <c r="L6" s="15" t="s">
        <v>151</v>
      </c>
      <c r="M6" s="15" t="s">
        <v>151</v>
      </c>
      <c r="O6" s="15" t="s">
        <v>152</v>
      </c>
      <c r="P6" s="15" t="s">
        <v>152</v>
      </c>
      <c r="Q6" s="15" t="s">
        <v>152</v>
      </c>
      <c r="R6" s="15" t="s">
        <v>152</v>
      </c>
      <c r="S6" s="15" t="s">
        <v>152</v>
      </c>
    </row>
    <row r="7" spans="1:22" ht="24.75">
      <c r="A7" s="15" t="s">
        <v>153</v>
      </c>
      <c r="C7" s="15" t="s">
        <v>154</v>
      </c>
      <c r="E7" s="15" t="s">
        <v>75</v>
      </c>
      <c r="G7" s="15" t="s">
        <v>76</v>
      </c>
      <c r="I7" s="15" t="s">
        <v>155</v>
      </c>
      <c r="K7" s="15" t="s">
        <v>156</v>
      </c>
      <c r="M7" s="15" t="s">
        <v>157</v>
      </c>
      <c r="O7" s="15" t="s">
        <v>155</v>
      </c>
      <c r="Q7" s="15" t="s">
        <v>156</v>
      </c>
      <c r="S7" s="15" t="s">
        <v>157</v>
      </c>
    </row>
    <row r="8" spans="1:22">
      <c r="A8" s="1" t="s">
        <v>158</v>
      </c>
      <c r="C8" s="6" t="s">
        <v>265</v>
      </c>
      <c r="D8" s="6"/>
      <c r="E8" s="6" t="s">
        <v>160</v>
      </c>
      <c r="F8" s="6"/>
      <c r="G8" s="5">
        <v>18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2065735459</v>
      </c>
      <c r="P8" s="6"/>
      <c r="Q8" s="5">
        <v>0</v>
      </c>
      <c r="R8" s="6"/>
      <c r="S8" s="5">
        <v>2065735459</v>
      </c>
      <c r="T8" s="6"/>
      <c r="U8" s="6"/>
      <c r="V8" s="6"/>
    </row>
    <row r="9" spans="1:22">
      <c r="A9" s="1" t="s">
        <v>161</v>
      </c>
      <c r="C9" s="6" t="s">
        <v>265</v>
      </c>
      <c r="D9" s="6"/>
      <c r="E9" s="6" t="s">
        <v>162</v>
      </c>
      <c r="F9" s="6"/>
      <c r="G9" s="5">
        <v>18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16993679170</v>
      </c>
      <c r="P9" s="6"/>
      <c r="Q9" s="5">
        <v>0</v>
      </c>
      <c r="R9" s="6"/>
      <c r="S9" s="5">
        <v>16993679170</v>
      </c>
      <c r="T9" s="6"/>
      <c r="U9" s="6"/>
      <c r="V9" s="6"/>
    </row>
    <row r="10" spans="1:22">
      <c r="A10" s="1" t="s">
        <v>127</v>
      </c>
      <c r="C10" s="6" t="s">
        <v>265</v>
      </c>
      <c r="D10" s="6"/>
      <c r="E10" s="6" t="s">
        <v>129</v>
      </c>
      <c r="F10" s="6"/>
      <c r="G10" s="5">
        <v>17</v>
      </c>
      <c r="H10" s="6"/>
      <c r="I10" s="5">
        <v>1914091133</v>
      </c>
      <c r="J10" s="6"/>
      <c r="K10" s="5">
        <v>0</v>
      </c>
      <c r="L10" s="6"/>
      <c r="M10" s="5">
        <v>1914091133</v>
      </c>
      <c r="N10" s="6"/>
      <c r="O10" s="5">
        <v>1914091133</v>
      </c>
      <c r="P10" s="6"/>
      <c r="Q10" s="5">
        <v>0</v>
      </c>
      <c r="R10" s="6"/>
      <c r="S10" s="5">
        <v>1914091133</v>
      </c>
      <c r="T10" s="6"/>
      <c r="U10" s="6"/>
      <c r="V10" s="6"/>
    </row>
    <row r="11" spans="1:22">
      <c r="A11" s="1" t="s">
        <v>109</v>
      </c>
      <c r="C11" s="6" t="s">
        <v>265</v>
      </c>
      <c r="D11" s="6"/>
      <c r="E11" s="6" t="s">
        <v>111</v>
      </c>
      <c r="F11" s="6"/>
      <c r="G11" s="5">
        <v>15</v>
      </c>
      <c r="H11" s="6"/>
      <c r="I11" s="5">
        <v>21476919</v>
      </c>
      <c r="J11" s="6"/>
      <c r="K11" s="5">
        <v>0</v>
      </c>
      <c r="L11" s="6"/>
      <c r="M11" s="5">
        <v>21476919</v>
      </c>
      <c r="N11" s="6"/>
      <c r="O11" s="5">
        <v>1818990546</v>
      </c>
      <c r="P11" s="6"/>
      <c r="Q11" s="5">
        <v>0</v>
      </c>
      <c r="R11" s="6"/>
      <c r="S11" s="5">
        <v>1818990546</v>
      </c>
      <c r="T11" s="6"/>
      <c r="U11" s="6"/>
      <c r="V11" s="6"/>
    </row>
    <row r="12" spans="1:22">
      <c r="A12" s="1" t="s">
        <v>163</v>
      </c>
      <c r="C12" s="6" t="s">
        <v>265</v>
      </c>
      <c r="D12" s="6"/>
      <c r="E12" s="6" t="s">
        <v>164</v>
      </c>
      <c r="F12" s="6"/>
      <c r="G12" s="5">
        <v>16</v>
      </c>
      <c r="H12" s="6"/>
      <c r="I12" s="5">
        <v>0</v>
      </c>
      <c r="J12" s="6"/>
      <c r="K12" s="5">
        <v>0</v>
      </c>
      <c r="L12" s="6"/>
      <c r="M12" s="5">
        <v>0</v>
      </c>
      <c r="N12" s="6"/>
      <c r="O12" s="5">
        <v>24491605658</v>
      </c>
      <c r="P12" s="6"/>
      <c r="Q12" s="5">
        <v>0</v>
      </c>
      <c r="R12" s="6"/>
      <c r="S12" s="5">
        <v>24491605658</v>
      </c>
      <c r="T12" s="6"/>
      <c r="U12" s="6"/>
      <c r="V12" s="6"/>
    </row>
    <row r="13" spans="1:22">
      <c r="A13" s="1" t="s">
        <v>112</v>
      </c>
      <c r="C13" s="6" t="s">
        <v>265</v>
      </c>
      <c r="D13" s="6"/>
      <c r="E13" s="6" t="s">
        <v>114</v>
      </c>
      <c r="F13" s="6"/>
      <c r="G13" s="5">
        <v>17</v>
      </c>
      <c r="H13" s="6"/>
      <c r="I13" s="5">
        <v>115920554</v>
      </c>
      <c r="J13" s="6"/>
      <c r="K13" s="5">
        <v>0</v>
      </c>
      <c r="L13" s="6"/>
      <c r="M13" s="5">
        <v>115920554</v>
      </c>
      <c r="N13" s="6"/>
      <c r="O13" s="5">
        <v>115920554</v>
      </c>
      <c r="P13" s="6"/>
      <c r="Q13" s="5">
        <v>0</v>
      </c>
      <c r="R13" s="6"/>
      <c r="S13" s="5">
        <v>115920554</v>
      </c>
      <c r="T13" s="6"/>
      <c r="U13" s="6"/>
      <c r="V13" s="6"/>
    </row>
    <row r="14" spans="1:22">
      <c r="A14" s="1" t="s">
        <v>165</v>
      </c>
      <c r="C14" s="6" t="s">
        <v>265</v>
      </c>
      <c r="D14" s="6"/>
      <c r="E14" s="6" t="s">
        <v>166</v>
      </c>
      <c r="F14" s="6"/>
      <c r="G14" s="5">
        <v>18</v>
      </c>
      <c r="H14" s="6"/>
      <c r="I14" s="5">
        <v>0</v>
      </c>
      <c r="J14" s="6"/>
      <c r="K14" s="5">
        <v>0</v>
      </c>
      <c r="L14" s="6"/>
      <c r="M14" s="5">
        <v>0</v>
      </c>
      <c r="N14" s="6"/>
      <c r="O14" s="5">
        <v>3665357534</v>
      </c>
      <c r="P14" s="6"/>
      <c r="Q14" s="5">
        <v>0</v>
      </c>
      <c r="R14" s="6"/>
      <c r="S14" s="5">
        <v>3665357534</v>
      </c>
      <c r="T14" s="6"/>
      <c r="U14" s="6"/>
      <c r="V14" s="6"/>
    </row>
    <row r="15" spans="1:22">
      <c r="A15" s="1" t="s">
        <v>139</v>
      </c>
      <c r="C15" s="5">
        <v>1</v>
      </c>
      <c r="D15" s="6"/>
      <c r="E15" s="6" t="s">
        <v>265</v>
      </c>
      <c r="F15" s="6"/>
      <c r="G15" s="5">
        <v>5</v>
      </c>
      <c r="H15" s="6"/>
      <c r="I15" s="5">
        <v>2400141</v>
      </c>
      <c r="J15" s="6"/>
      <c r="K15" s="5">
        <v>0</v>
      </c>
      <c r="L15" s="6"/>
      <c r="M15" s="5">
        <v>2400141</v>
      </c>
      <c r="N15" s="6"/>
      <c r="O15" s="5">
        <v>605460051</v>
      </c>
      <c r="P15" s="6"/>
      <c r="Q15" s="5">
        <v>0</v>
      </c>
      <c r="R15" s="6"/>
      <c r="S15" s="5">
        <v>605460051</v>
      </c>
      <c r="T15" s="6"/>
      <c r="U15" s="6"/>
      <c r="V15" s="6"/>
    </row>
    <row r="16" spans="1:22">
      <c r="A16" s="1" t="s">
        <v>143</v>
      </c>
      <c r="C16" s="5">
        <v>17</v>
      </c>
      <c r="D16" s="6"/>
      <c r="E16" s="6" t="s">
        <v>265</v>
      </c>
      <c r="F16" s="6"/>
      <c r="G16" s="5">
        <v>5</v>
      </c>
      <c r="H16" s="6"/>
      <c r="I16" s="5">
        <v>608859290</v>
      </c>
      <c r="J16" s="6"/>
      <c r="K16" s="5">
        <v>0</v>
      </c>
      <c r="L16" s="6"/>
      <c r="M16" s="5">
        <v>608859290</v>
      </c>
      <c r="N16" s="6"/>
      <c r="O16" s="5">
        <v>2568720588</v>
      </c>
      <c r="P16" s="6"/>
      <c r="Q16" s="5">
        <v>0</v>
      </c>
      <c r="R16" s="6"/>
      <c r="S16" s="5">
        <v>2568720588</v>
      </c>
      <c r="T16" s="6"/>
      <c r="U16" s="6"/>
      <c r="V16" s="6"/>
    </row>
    <row r="17" spans="1:22">
      <c r="A17" s="1" t="s">
        <v>146</v>
      </c>
      <c r="C17" s="5">
        <v>1</v>
      </c>
      <c r="D17" s="6"/>
      <c r="E17" s="6" t="s">
        <v>265</v>
      </c>
      <c r="F17" s="6"/>
      <c r="G17" s="5">
        <v>5</v>
      </c>
      <c r="H17" s="6"/>
      <c r="I17" s="5">
        <v>0</v>
      </c>
      <c r="J17" s="6"/>
      <c r="K17" s="5">
        <v>0</v>
      </c>
      <c r="L17" s="6"/>
      <c r="M17" s="5">
        <v>0</v>
      </c>
      <c r="N17" s="6"/>
      <c r="O17" s="5">
        <v>1694038427</v>
      </c>
      <c r="P17" s="6"/>
      <c r="Q17" s="5">
        <v>0</v>
      </c>
      <c r="R17" s="6"/>
      <c r="S17" s="5">
        <v>1694038427</v>
      </c>
      <c r="T17" s="6"/>
      <c r="U17" s="6"/>
      <c r="V17" s="6"/>
    </row>
    <row r="18" spans="1:22" ht="24.75" thickBot="1">
      <c r="C18" s="6"/>
      <c r="D18" s="6"/>
      <c r="E18" s="6"/>
      <c r="F18" s="6"/>
      <c r="G18" s="6"/>
      <c r="H18" s="6"/>
      <c r="I18" s="11">
        <f>SUM(I8:I17)</f>
        <v>2662748037</v>
      </c>
      <c r="J18" s="6"/>
      <c r="K18" s="11">
        <f>SUM(K8:K17)</f>
        <v>0</v>
      </c>
      <c r="L18" s="6"/>
      <c r="M18" s="11">
        <f>SUM(M8:M17)</f>
        <v>2662748037</v>
      </c>
      <c r="N18" s="6"/>
      <c r="O18" s="11">
        <f>SUM(O8:O17)</f>
        <v>55933599120</v>
      </c>
      <c r="P18" s="6"/>
      <c r="Q18" s="11">
        <f>SUM(Q8:Q17)</f>
        <v>0</v>
      </c>
      <c r="R18" s="6"/>
      <c r="S18" s="11">
        <f>SUM(S8:S17)</f>
        <v>55933599120</v>
      </c>
      <c r="T18" s="6"/>
      <c r="U18" s="6"/>
      <c r="V18" s="6"/>
    </row>
    <row r="19" spans="1:22" ht="24.75" thickTop="1">
      <c r="C19" s="6"/>
      <c r="D19" s="6"/>
      <c r="E19" s="6"/>
      <c r="F19" s="6"/>
      <c r="G19" s="6"/>
      <c r="H19" s="6"/>
      <c r="I19" s="6"/>
      <c r="J19" s="6"/>
      <c r="K19" s="6"/>
      <c r="L19" s="6"/>
      <c r="M19" s="5"/>
      <c r="N19" s="5"/>
      <c r="O19" s="5"/>
      <c r="P19" s="5"/>
      <c r="Q19" s="5"/>
      <c r="R19" s="5"/>
      <c r="S19" s="5"/>
      <c r="T19" s="6"/>
      <c r="U19" s="6"/>
      <c r="V19" s="6"/>
    </row>
    <row r="20" spans="1:2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2" spans="1:22">
      <c r="M22" s="3"/>
      <c r="N22" s="3"/>
      <c r="O22" s="3"/>
      <c r="P22" s="3"/>
      <c r="Q22" s="3"/>
      <c r="R22" s="3"/>
      <c r="S22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4"/>
  <sheetViews>
    <sheetView rightToLeft="1" workbookViewId="0">
      <selection activeCell="H72" sqref="H72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149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3</v>
      </c>
      <c r="C6" s="15" t="s">
        <v>167</v>
      </c>
      <c r="D6" s="15" t="s">
        <v>167</v>
      </c>
      <c r="E6" s="15" t="s">
        <v>167</v>
      </c>
      <c r="F6" s="15" t="s">
        <v>167</v>
      </c>
      <c r="G6" s="15" t="s">
        <v>167</v>
      </c>
      <c r="I6" s="15" t="s">
        <v>151</v>
      </c>
      <c r="J6" s="15" t="s">
        <v>151</v>
      </c>
      <c r="K6" s="15" t="s">
        <v>151</v>
      </c>
      <c r="L6" s="15" t="s">
        <v>151</v>
      </c>
      <c r="M6" s="15" t="s">
        <v>151</v>
      </c>
      <c r="O6" s="15" t="s">
        <v>152</v>
      </c>
      <c r="P6" s="15" t="s">
        <v>152</v>
      </c>
      <c r="Q6" s="15" t="s">
        <v>152</v>
      </c>
      <c r="R6" s="15" t="s">
        <v>152</v>
      </c>
      <c r="S6" s="15" t="s">
        <v>152</v>
      </c>
    </row>
    <row r="7" spans="1:19" ht="24.75">
      <c r="A7" s="15" t="s">
        <v>3</v>
      </c>
      <c r="C7" s="15" t="s">
        <v>168</v>
      </c>
      <c r="E7" s="15" t="s">
        <v>169</v>
      </c>
      <c r="G7" s="15" t="s">
        <v>170</v>
      </c>
      <c r="I7" s="15" t="s">
        <v>171</v>
      </c>
      <c r="K7" s="15" t="s">
        <v>156</v>
      </c>
      <c r="M7" s="15" t="s">
        <v>172</v>
      </c>
      <c r="O7" s="15" t="s">
        <v>171</v>
      </c>
      <c r="Q7" s="15" t="s">
        <v>156</v>
      </c>
      <c r="S7" s="15" t="s">
        <v>172</v>
      </c>
    </row>
    <row r="8" spans="1:19">
      <c r="A8" s="1" t="s">
        <v>66</v>
      </c>
      <c r="C8" s="6" t="s">
        <v>173</v>
      </c>
      <c r="D8" s="6"/>
      <c r="E8" s="5">
        <v>12360000</v>
      </c>
      <c r="F8" s="6"/>
      <c r="G8" s="5">
        <v>3050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37698000000</v>
      </c>
      <c r="P8" s="6"/>
      <c r="Q8" s="5">
        <v>0</v>
      </c>
      <c r="R8" s="6"/>
      <c r="S8" s="5">
        <v>37698000000</v>
      </c>
    </row>
    <row r="9" spans="1:19">
      <c r="A9" s="1" t="s">
        <v>61</v>
      </c>
      <c r="C9" s="6" t="s">
        <v>174</v>
      </c>
      <c r="D9" s="6"/>
      <c r="E9" s="5">
        <v>71977192</v>
      </c>
      <c r="F9" s="6"/>
      <c r="G9" s="5">
        <v>565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40667113480</v>
      </c>
      <c r="P9" s="6"/>
      <c r="Q9" s="5">
        <v>818800943</v>
      </c>
      <c r="R9" s="6"/>
      <c r="S9" s="5">
        <v>39848312537</v>
      </c>
    </row>
    <row r="10" spans="1:19">
      <c r="A10" s="1" t="s">
        <v>37</v>
      </c>
      <c r="C10" s="6" t="s">
        <v>175</v>
      </c>
      <c r="D10" s="6"/>
      <c r="E10" s="5">
        <v>243093377</v>
      </c>
      <c r="F10" s="6"/>
      <c r="G10" s="5">
        <v>800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194474701600</v>
      </c>
      <c r="P10" s="6"/>
      <c r="Q10" s="5">
        <v>0</v>
      </c>
      <c r="R10" s="6"/>
      <c r="S10" s="5">
        <v>194474701600</v>
      </c>
    </row>
    <row r="11" spans="1:19">
      <c r="A11" s="1" t="s">
        <v>36</v>
      </c>
      <c r="C11" s="6" t="s">
        <v>176</v>
      </c>
      <c r="D11" s="6"/>
      <c r="E11" s="5">
        <v>61944503</v>
      </c>
      <c r="F11" s="6"/>
      <c r="G11" s="5">
        <v>180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11150010540</v>
      </c>
      <c r="P11" s="6"/>
      <c r="Q11" s="5">
        <v>1217725373</v>
      </c>
      <c r="R11" s="6"/>
      <c r="S11" s="5">
        <v>9932285167</v>
      </c>
    </row>
    <row r="12" spans="1:19">
      <c r="A12" s="1" t="s">
        <v>177</v>
      </c>
      <c r="C12" s="6" t="s">
        <v>178</v>
      </c>
      <c r="D12" s="6"/>
      <c r="E12" s="5">
        <v>10000000</v>
      </c>
      <c r="F12" s="6"/>
      <c r="G12" s="5">
        <v>350</v>
      </c>
      <c r="H12" s="6"/>
      <c r="I12" s="5">
        <v>0</v>
      </c>
      <c r="J12" s="6"/>
      <c r="K12" s="5">
        <v>0</v>
      </c>
      <c r="L12" s="6"/>
      <c r="M12" s="5">
        <v>0</v>
      </c>
      <c r="N12" s="6"/>
      <c r="O12" s="5">
        <v>3500000000</v>
      </c>
      <c r="P12" s="6"/>
      <c r="Q12" s="5">
        <v>0</v>
      </c>
      <c r="R12" s="6"/>
      <c r="S12" s="5">
        <v>3500000000</v>
      </c>
    </row>
    <row r="13" spans="1:19">
      <c r="A13" s="1" t="s">
        <v>38</v>
      </c>
      <c r="C13" s="6" t="s">
        <v>179</v>
      </c>
      <c r="D13" s="6"/>
      <c r="E13" s="5">
        <v>35273977</v>
      </c>
      <c r="F13" s="6"/>
      <c r="G13" s="5">
        <v>2350</v>
      </c>
      <c r="H13" s="6"/>
      <c r="I13" s="5">
        <v>0</v>
      </c>
      <c r="J13" s="6"/>
      <c r="K13" s="5">
        <v>0</v>
      </c>
      <c r="L13" s="6"/>
      <c r="M13" s="5">
        <v>0</v>
      </c>
      <c r="N13" s="6"/>
      <c r="O13" s="5">
        <v>82893845950</v>
      </c>
      <c r="P13" s="6"/>
      <c r="Q13" s="5">
        <v>0</v>
      </c>
      <c r="R13" s="6"/>
      <c r="S13" s="5">
        <v>82893845950</v>
      </c>
    </row>
    <row r="14" spans="1:19">
      <c r="A14" s="1" t="s">
        <v>39</v>
      </c>
      <c r="C14" s="6" t="s">
        <v>180</v>
      </c>
      <c r="D14" s="6"/>
      <c r="E14" s="5">
        <v>66410148</v>
      </c>
      <c r="F14" s="6"/>
      <c r="G14" s="5">
        <v>2350</v>
      </c>
      <c r="H14" s="6"/>
      <c r="I14" s="5">
        <v>0</v>
      </c>
      <c r="J14" s="6"/>
      <c r="K14" s="5">
        <v>0</v>
      </c>
      <c r="L14" s="6"/>
      <c r="M14" s="5">
        <v>0</v>
      </c>
      <c r="N14" s="6"/>
      <c r="O14" s="5">
        <v>156063847800</v>
      </c>
      <c r="P14" s="6"/>
      <c r="Q14" s="5">
        <v>0</v>
      </c>
      <c r="R14" s="6"/>
      <c r="S14" s="5">
        <v>156063847800</v>
      </c>
    </row>
    <row r="15" spans="1:19">
      <c r="A15" s="1" t="s">
        <v>53</v>
      </c>
      <c r="C15" s="6" t="s">
        <v>181</v>
      </c>
      <c r="D15" s="6"/>
      <c r="E15" s="5">
        <v>11465714</v>
      </c>
      <c r="F15" s="6"/>
      <c r="G15" s="5">
        <v>1750</v>
      </c>
      <c r="H15" s="6"/>
      <c r="I15" s="5">
        <v>0</v>
      </c>
      <c r="J15" s="6"/>
      <c r="K15" s="5">
        <v>0</v>
      </c>
      <c r="L15" s="6"/>
      <c r="M15" s="5">
        <v>0</v>
      </c>
      <c r="N15" s="6"/>
      <c r="O15" s="5">
        <v>20064999500</v>
      </c>
      <c r="P15" s="6"/>
      <c r="Q15" s="5">
        <v>0</v>
      </c>
      <c r="R15" s="6"/>
      <c r="S15" s="5">
        <v>20064999500</v>
      </c>
    </row>
    <row r="16" spans="1:19">
      <c r="A16" s="1" t="s">
        <v>25</v>
      </c>
      <c r="C16" s="6" t="s">
        <v>182</v>
      </c>
      <c r="D16" s="6"/>
      <c r="E16" s="5">
        <v>37435419</v>
      </c>
      <c r="F16" s="6"/>
      <c r="G16" s="5">
        <v>360</v>
      </c>
      <c r="H16" s="6"/>
      <c r="I16" s="5">
        <v>0</v>
      </c>
      <c r="J16" s="6"/>
      <c r="K16" s="5">
        <v>0</v>
      </c>
      <c r="L16" s="6"/>
      <c r="M16" s="5">
        <v>0</v>
      </c>
      <c r="N16" s="6"/>
      <c r="O16" s="5">
        <v>13476750840</v>
      </c>
      <c r="P16" s="6"/>
      <c r="Q16" s="5">
        <v>1405550701</v>
      </c>
      <c r="R16" s="6"/>
      <c r="S16" s="5">
        <v>12071200139</v>
      </c>
    </row>
    <row r="17" spans="1:19">
      <c r="A17" s="1" t="s">
        <v>56</v>
      </c>
      <c r="C17" s="6" t="s">
        <v>183</v>
      </c>
      <c r="D17" s="6"/>
      <c r="E17" s="5">
        <v>29800000</v>
      </c>
      <c r="F17" s="6"/>
      <c r="G17" s="5">
        <v>40</v>
      </c>
      <c r="H17" s="6"/>
      <c r="I17" s="5">
        <v>0</v>
      </c>
      <c r="J17" s="6"/>
      <c r="K17" s="5">
        <v>0</v>
      </c>
      <c r="L17" s="6"/>
      <c r="M17" s="5">
        <v>0</v>
      </c>
      <c r="N17" s="6"/>
      <c r="O17" s="5">
        <v>1192000000</v>
      </c>
      <c r="P17" s="6"/>
      <c r="Q17" s="5">
        <v>0</v>
      </c>
      <c r="R17" s="6"/>
      <c r="S17" s="5">
        <v>1192000000</v>
      </c>
    </row>
    <row r="18" spans="1:19">
      <c r="A18" s="1" t="s">
        <v>27</v>
      </c>
      <c r="C18" s="6" t="s">
        <v>184</v>
      </c>
      <c r="D18" s="6"/>
      <c r="E18" s="5">
        <v>63178463</v>
      </c>
      <c r="F18" s="6"/>
      <c r="G18" s="5">
        <v>400</v>
      </c>
      <c r="H18" s="6"/>
      <c r="I18" s="5">
        <v>0</v>
      </c>
      <c r="J18" s="6"/>
      <c r="K18" s="5">
        <v>0</v>
      </c>
      <c r="L18" s="6"/>
      <c r="M18" s="5">
        <v>0</v>
      </c>
      <c r="N18" s="6"/>
      <c r="O18" s="5">
        <v>25271385200</v>
      </c>
      <c r="P18" s="6"/>
      <c r="Q18" s="5">
        <v>508819836</v>
      </c>
      <c r="R18" s="6"/>
      <c r="S18" s="5">
        <v>24762565364</v>
      </c>
    </row>
    <row r="19" spans="1:19">
      <c r="A19" s="1" t="s">
        <v>58</v>
      </c>
      <c r="C19" s="6" t="s">
        <v>185</v>
      </c>
      <c r="D19" s="6"/>
      <c r="E19" s="5">
        <v>28325252</v>
      </c>
      <c r="F19" s="6"/>
      <c r="G19" s="5">
        <v>600</v>
      </c>
      <c r="H19" s="6"/>
      <c r="I19" s="5">
        <v>0</v>
      </c>
      <c r="J19" s="6"/>
      <c r="K19" s="5">
        <v>0</v>
      </c>
      <c r="L19" s="6"/>
      <c r="M19" s="5">
        <v>0</v>
      </c>
      <c r="N19" s="6"/>
      <c r="O19" s="5">
        <v>16995151200</v>
      </c>
      <c r="P19" s="6"/>
      <c r="Q19" s="5">
        <v>0</v>
      </c>
      <c r="R19" s="6"/>
      <c r="S19" s="5">
        <v>16995151200</v>
      </c>
    </row>
    <row r="20" spans="1:19">
      <c r="A20" s="1" t="s">
        <v>24</v>
      </c>
      <c r="C20" s="6" t="s">
        <v>184</v>
      </c>
      <c r="D20" s="6"/>
      <c r="E20" s="5">
        <v>9437123</v>
      </c>
      <c r="F20" s="6"/>
      <c r="G20" s="5">
        <v>4500</v>
      </c>
      <c r="H20" s="6"/>
      <c r="I20" s="5">
        <v>0</v>
      </c>
      <c r="J20" s="6"/>
      <c r="K20" s="5">
        <v>0</v>
      </c>
      <c r="L20" s="6"/>
      <c r="M20" s="5">
        <v>0</v>
      </c>
      <c r="N20" s="6"/>
      <c r="O20" s="5">
        <v>42467053500</v>
      </c>
      <c r="P20" s="6"/>
      <c r="Q20" s="5">
        <v>0</v>
      </c>
      <c r="R20" s="6"/>
      <c r="S20" s="5">
        <v>42467053500</v>
      </c>
    </row>
    <row r="21" spans="1:19">
      <c r="A21" s="1" t="s">
        <v>19</v>
      </c>
      <c r="C21" s="6" t="s">
        <v>186</v>
      </c>
      <c r="D21" s="6"/>
      <c r="E21" s="5">
        <v>17225390</v>
      </c>
      <c r="F21" s="6"/>
      <c r="G21" s="5">
        <v>7569</v>
      </c>
      <c r="H21" s="6"/>
      <c r="I21" s="5">
        <v>0</v>
      </c>
      <c r="J21" s="6"/>
      <c r="K21" s="5">
        <v>0</v>
      </c>
      <c r="L21" s="6"/>
      <c r="M21" s="5">
        <v>0</v>
      </c>
      <c r="N21" s="6"/>
      <c r="O21" s="5">
        <v>130378976910</v>
      </c>
      <c r="P21" s="6"/>
      <c r="Q21" s="5">
        <v>12147109650</v>
      </c>
      <c r="R21" s="6"/>
      <c r="S21" s="5">
        <v>118231867260</v>
      </c>
    </row>
    <row r="22" spans="1:19">
      <c r="A22" s="1" t="s">
        <v>29</v>
      </c>
      <c r="C22" s="6" t="s">
        <v>187</v>
      </c>
      <c r="D22" s="6"/>
      <c r="E22" s="5">
        <v>22780170</v>
      </c>
      <c r="F22" s="6"/>
      <c r="G22" s="5">
        <v>6452</v>
      </c>
      <c r="H22" s="6"/>
      <c r="I22" s="5">
        <v>0</v>
      </c>
      <c r="J22" s="6"/>
      <c r="K22" s="5">
        <v>0</v>
      </c>
      <c r="L22" s="6"/>
      <c r="M22" s="5">
        <v>0</v>
      </c>
      <c r="N22" s="6"/>
      <c r="O22" s="5">
        <v>146977656840</v>
      </c>
      <c r="P22" s="6"/>
      <c r="Q22" s="5">
        <v>11162860013</v>
      </c>
      <c r="R22" s="6"/>
      <c r="S22" s="5">
        <v>135814796827</v>
      </c>
    </row>
    <row r="23" spans="1:19">
      <c r="A23" s="1" t="s">
        <v>45</v>
      </c>
      <c r="C23" s="6" t="s">
        <v>188</v>
      </c>
      <c r="D23" s="6"/>
      <c r="E23" s="5">
        <v>31547503</v>
      </c>
      <c r="F23" s="6"/>
      <c r="G23" s="5">
        <v>1590</v>
      </c>
      <c r="H23" s="6"/>
      <c r="I23" s="5">
        <v>0</v>
      </c>
      <c r="J23" s="6"/>
      <c r="K23" s="5">
        <v>0</v>
      </c>
      <c r="L23" s="6"/>
      <c r="M23" s="5">
        <v>0</v>
      </c>
      <c r="N23" s="6"/>
      <c r="O23" s="5">
        <v>50160529770</v>
      </c>
      <c r="P23" s="6"/>
      <c r="Q23" s="5">
        <v>0</v>
      </c>
      <c r="R23" s="6"/>
      <c r="S23" s="5">
        <v>50160529770</v>
      </c>
    </row>
    <row r="24" spans="1:19">
      <c r="A24" s="1" t="s">
        <v>189</v>
      </c>
      <c r="C24" s="6" t="s">
        <v>190</v>
      </c>
      <c r="D24" s="6"/>
      <c r="E24" s="5">
        <v>3709796</v>
      </c>
      <c r="F24" s="6"/>
      <c r="G24" s="5">
        <v>1800</v>
      </c>
      <c r="H24" s="6"/>
      <c r="I24" s="5">
        <v>0</v>
      </c>
      <c r="J24" s="6"/>
      <c r="K24" s="5">
        <v>0</v>
      </c>
      <c r="L24" s="6"/>
      <c r="M24" s="5">
        <v>0</v>
      </c>
      <c r="N24" s="6"/>
      <c r="O24" s="5">
        <v>6677632800</v>
      </c>
      <c r="P24" s="6"/>
      <c r="Q24" s="5">
        <v>0</v>
      </c>
      <c r="R24" s="6"/>
      <c r="S24" s="5">
        <v>6677632800</v>
      </c>
    </row>
    <row r="25" spans="1:19">
      <c r="A25" s="1" t="s">
        <v>46</v>
      </c>
      <c r="C25" s="6" t="s">
        <v>191</v>
      </c>
      <c r="D25" s="6"/>
      <c r="E25" s="5">
        <v>3927689</v>
      </c>
      <c r="F25" s="6"/>
      <c r="G25" s="5">
        <v>2000</v>
      </c>
      <c r="H25" s="6"/>
      <c r="I25" s="5">
        <v>0</v>
      </c>
      <c r="J25" s="6"/>
      <c r="K25" s="5">
        <v>0</v>
      </c>
      <c r="L25" s="6"/>
      <c r="M25" s="5">
        <v>0</v>
      </c>
      <c r="N25" s="6"/>
      <c r="O25" s="5">
        <v>7855378000</v>
      </c>
      <c r="P25" s="6"/>
      <c r="Q25" s="5">
        <v>0</v>
      </c>
      <c r="R25" s="6"/>
      <c r="S25" s="5">
        <v>7855378000</v>
      </c>
    </row>
    <row r="26" spans="1:19">
      <c r="A26" s="1" t="s">
        <v>67</v>
      </c>
      <c r="C26" s="6" t="s">
        <v>192</v>
      </c>
      <c r="D26" s="6"/>
      <c r="E26" s="5">
        <v>5523585</v>
      </c>
      <c r="F26" s="6"/>
      <c r="G26" s="5">
        <v>78</v>
      </c>
      <c r="H26" s="6"/>
      <c r="I26" s="5">
        <v>0</v>
      </c>
      <c r="J26" s="6"/>
      <c r="K26" s="5">
        <v>0</v>
      </c>
      <c r="L26" s="6"/>
      <c r="M26" s="5">
        <v>0</v>
      </c>
      <c r="N26" s="6"/>
      <c r="O26" s="5">
        <v>430839630</v>
      </c>
      <c r="P26" s="6"/>
      <c r="Q26" s="5">
        <v>17006828</v>
      </c>
      <c r="R26" s="6"/>
      <c r="S26" s="5">
        <v>413832802</v>
      </c>
    </row>
    <row r="27" spans="1:19">
      <c r="A27" s="1" t="s">
        <v>43</v>
      </c>
      <c r="C27" s="6" t="s">
        <v>193</v>
      </c>
      <c r="D27" s="6"/>
      <c r="E27" s="5">
        <v>2845381</v>
      </c>
      <c r="F27" s="6"/>
      <c r="G27" s="5">
        <v>4200</v>
      </c>
      <c r="H27" s="6"/>
      <c r="I27" s="5">
        <v>0</v>
      </c>
      <c r="J27" s="6"/>
      <c r="K27" s="5">
        <v>0</v>
      </c>
      <c r="L27" s="6"/>
      <c r="M27" s="5">
        <v>0</v>
      </c>
      <c r="N27" s="6"/>
      <c r="O27" s="5">
        <v>11950600200</v>
      </c>
      <c r="P27" s="6"/>
      <c r="Q27" s="5">
        <v>201188556</v>
      </c>
      <c r="R27" s="6"/>
      <c r="S27" s="5">
        <v>11749411644</v>
      </c>
    </row>
    <row r="28" spans="1:19">
      <c r="A28" s="1" t="s">
        <v>21</v>
      </c>
      <c r="C28" s="6" t="s">
        <v>183</v>
      </c>
      <c r="D28" s="6"/>
      <c r="E28" s="5">
        <v>44026257</v>
      </c>
      <c r="F28" s="6"/>
      <c r="G28" s="5">
        <v>2270</v>
      </c>
      <c r="H28" s="6"/>
      <c r="I28" s="5">
        <v>0</v>
      </c>
      <c r="J28" s="6"/>
      <c r="K28" s="5">
        <v>0</v>
      </c>
      <c r="L28" s="6"/>
      <c r="M28" s="5">
        <v>0</v>
      </c>
      <c r="N28" s="6"/>
      <c r="O28" s="5">
        <v>99939603390</v>
      </c>
      <c r="P28" s="6"/>
      <c r="Q28" s="5">
        <v>10642283348</v>
      </c>
      <c r="R28" s="6"/>
      <c r="S28" s="5">
        <v>89297320042</v>
      </c>
    </row>
    <row r="29" spans="1:19">
      <c r="A29" s="1" t="s">
        <v>55</v>
      </c>
      <c r="C29" s="6" t="s">
        <v>176</v>
      </c>
      <c r="D29" s="6"/>
      <c r="E29" s="5">
        <v>289888025</v>
      </c>
      <c r="F29" s="6"/>
      <c r="G29" s="5">
        <v>500</v>
      </c>
      <c r="H29" s="6"/>
      <c r="I29" s="5">
        <v>0</v>
      </c>
      <c r="J29" s="6"/>
      <c r="K29" s="5">
        <v>0</v>
      </c>
      <c r="L29" s="6"/>
      <c r="M29" s="5">
        <v>0</v>
      </c>
      <c r="N29" s="6"/>
      <c r="O29" s="5">
        <v>144944012500</v>
      </c>
      <c r="P29" s="6"/>
      <c r="Q29" s="5">
        <v>0</v>
      </c>
      <c r="R29" s="6"/>
      <c r="S29" s="5">
        <v>144944012500</v>
      </c>
    </row>
    <row r="30" spans="1:19">
      <c r="A30" s="1" t="s">
        <v>52</v>
      </c>
      <c r="C30" s="6" t="s">
        <v>194</v>
      </c>
      <c r="D30" s="6"/>
      <c r="E30" s="5">
        <v>3074557</v>
      </c>
      <c r="F30" s="6"/>
      <c r="G30" s="5">
        <v>6200</v>
      </c>
      <c r="H30" s="6"/>
      <c r="I30" s="5">
        <v>0</v>
      </c>
      <c r="J30" s="6"/>
      <c r="K30" s="5">
        <v>0</v>
      </c>
      <c r="L30" s="6"/>
      <c r="M30" s="5">
        <v>0</v>
      </c>
      <c r="N30" s="6"/>
      <c r="O30" s="5">
        <v>19062253400</v>
      </c>
      <c r="P30" s="6"/>
      <c r="Q30" s="5">
        <v>1808136869</v>
      </c>
      <c r="R30" s="6"/>
      <c r="S30" s="5">
        <v>17254116531</v>
      </c>
    </row>
    <row r="31" spans="1:19">
      <c r="A31" s="1" t="s">
        <v>17</v>
      </c>
      <c r="C31" s="6" t="s">
        <v>195</v>
      </c>
      <c r="D31" s="6"/>
      <c r="E31" s="5">
        <v>213866985</v>
      </c>
      <c r="F31" s="6"/>
      <c r="G31" s="5">
        <v>130</v>
      </c>
      <c r="H31" s="6"/>
      <c r="I31" s="5">
        <v>0</v>
      </c>
      <c r="J31" s="6"/>
      <c r="K31" s="5">
        <v>0</v>
      </c>
      <c r="L31" s="6"/>
      <c r="M31" s="5">
        <v>0</v>
      </c>
      <c r="N31" s="6"/>
      <c r="O31" s="5">
        <v>27802708050</v>
      </c>
      <c r="P31" s="6"/>
      <c r="Q31" s="5">
        <v>0</v>
      </c>
      <c r="R31" s="6"/>
      <c r="S31" s="5">
        <v>27802708050</v>
      </c>
    </row>
    <row r="32" spans="1:19">
      <c r="A32" s="1" t="s">
        <v>16</v>
      </c>
      <c r="C32" s="6" t="s">
        <v>195</v>
      </c>
      <c r="D32" s="6"/>
      <c r="E32" s="5">
        <v>82705941</v>
      </c>
      <c r="F32" s="6"/>
      <c r="G32" s="5">
        <v>58</v>
      </c>
      <c r="H32" s="6"/>
      <c r="I32" s="5">
        <v>0</v>
      </c>
      <c r="J32" s="6"/>
      <c r="K32" s="5">
        <v>0</v>
      </c>
      <c r="L32" s="6"/>
      <c r="M32" s="5">
        <v>0</v>
      </c>
      <c r="N32" s="6"/>
      <c r="O32" s="5">
        <v>4796944578</v>
      </c>
      <c r="P32" s="6"/>
      <c r="Q32" s="5">
        <v>0</v>
      </c>
      <c r="R32" s="6"/>
      <c r="S32" s="5">
        <v>4796944578</v>
      </c>
    </row>
    <row r="33" spans="1:19">
      <c r="A33" s="1" t="s">
        <v>42</v>
      </c>
      <c r="C33" s="6" t="s">
        <v>196</v>
      </c>
      <c r="D33" s="6"/>
      <c r="E33" s="5">
        <v>4785428</v>
      </c>
      <c r="F33" s="6"/>
      <c r="G33" s="5">
        <v>11070</v>
      </c>
      <c r="H33" s="6"/>
      <c r="I33" s="5">
        <v>0</v>
      </c>
      <c r="J33" s="6"/>
      <c r="K33" s="5">
        <v>0</v>
      </c>
      <c r="L33" s="6"/>
      <c r="M33" s="5">
        <v>0</v>
      </c>
      <c r="N33" s="6"/>
      <c r="O33" s="5">
        <v>52974687960</v>
      </c>
      <c r="P33" s="6"/>
      <c r="Q33" s="5">
        <v>0</v>
      </c>
      <c r="R33" s="6"/>
      <c r="S33" s="5">
        <v>52974687960</v>
      </c>
    </row>
    <row r="34" spans="1:19">
      <c r="A34" s="1" t="s">
        <v>54</v>
      </c>
      <c r="C34" s="6" t="s">
        <v>197</v>
      </c>
      <c r="D34" s="6"/>
      <c r="E34" s="5">
        <v>29660529</v>
      </c>
      <c r="F34" s="6"/>
      <c r="G34" s="5">
        <v>1800</v>
      </c>
      <c r="H34" s="6"/>
      <c r="I34" s="5">
        <v>0</v>
      </c>
      <c r="J34" s="6"/>
      <c r="K34" s="5">
        <v>0</v>
      </c>
      <c r="L34" s="6"/>
      <c r="M34" s="5">
        <v>0</v>
      </c>
      <c r="N34" s="6"/>
      <c r="O34" s="5">
        <v>53388952200</v>
      </c>
      <c r="P34" s="6"/>
      <c r="Q34" s="5">
        <v>5772660073</v>
      </c>
      <c r="R34" s="6"/>
      <c r="S34" s="5">
        <v>47616292127</v>
      </c>
    </row>
    <row r="35" spans="1:19">
      <c r="A35" s="1" t="s">
        <v>20</v>
      </c>
      <c r="C35" s="6" t="s">
        <v>192</v>
      </c>
      <c r="D35" s="6"/>
      <c r="E35" s="5">
        <v>36645427</v>
      </c>
      <c r="F35" s="6"/>
      <c r="G35" s="5">
        <v>2000</v>
      </c>
      <c r="H35" s="6"/>
      <c r="I35" s="5">
        <v>0</v>
      </c>
      <c r="J35" s="6"/>
      <c r="K35" s="5">
        <v>0</v>
      </c>
      <c r="L35" s="6"/>
      <c r="M35" s="5">
        <v>0</v>
      </c>
      <c r="N35" s="6"/>
      <c r="O35" s="5">
        <v>73290854000</v>
      </c>
      <c r="P35" s="6"/>
      <c r="Q35" s="5">
        <v>0</v>
      </c>
      <c r="R35" s="6"/>
      <c r="S35" s="5">
        <v>73290854000</v>
      </c>
    </row>
    <row r="36" spans="1:19">
      <c r="A36" s="1" t="s">
        <v>57</v>
      </c>
      <c r="C36" s="6" t="s">
        <v>198</v>
      </c>
      <c r="D36" s="6"/>
      <c r="E36" s="5">
        <v>47100791</v>
      </c>
      <c r="F36" s="6"/>
      <c r="G36" s="5">
        <v>5100</v>
      </c>
      <c r="H36" s="6"/>
      <c r="I36" s="5">
        <v>0</v>
      </c>
      <c r="J36" s="6"/>
      <c r="K36" s="5">
        <v>0</v>
      </c>
      <c r="L36" s="6"/>
      <c r="M36" s="5">
        <v>0</v>
      </c>
      <c r="N36" s="6"/>
      <c r="O36" s="5">
        <v>240214034100</v>
      </c>
      <c r="P36" s="6"/>
      <c r="Q36" s="5">
        <v>0</v>
      </c>
      <c r="R36" s="6"/>
      <c r="S36" s="5">
        <v>240214034100</v>
      </c>
    </row>
    <row r="37" spans="1:19">
      <c r="A37" s="1" t="s">
        <v>22</v>
      </c>
      <c r="C37" s="6" t="s">
        <v>199</v>
      </c>
      <c r="D37" s="6"/>
      <c r="E37" s="5">
        <v>3621979</v>
      </c>
      <c r="F37" s="6"/>
      <c r="G37" s="5">
        <v>23500</v>
      </c>
      <c r="H37" s="6"/>
      <c r="I37" s="5">
        <v>0</v>
      </c>
      <c r="J37" s="6"/>
      <c r="K37" s="5">
        <v>0</v>
      </c>
      <c r="L37" s="6"/>
      <c r="M37" s="5">
        <v>0</v>
      </c>
      <c r="N37" s="6"/>
      <c r="O37" s="5">
        <v>85116506500</v>
      </c>
      <c r="P37" s="6"/>
      <c r="Q37" s="5">
        <v>0</v>
      </c>
      <c r="R37" s="6"/>
      <c r="S37" s="5">
        <v>85116506500</v>
      </c>
    </row>
    <row r="38" spans="1:19">
      <c r="A38" s="1" t="s">
        <v>49</v>
      </c>
      <c r="C38" s="6" t="s">
        <v>186</v>
      </c>
      <c r="D38" s="6"/>
      <c r="E38" s="5">
        <v>7691309</v>
      </c>
      <c r="F38" s="6"/>
      <c r="G38" s="5">
        <v>8300</v>
      </c>
      <c r="H38" s="6"/>
      <c r="I38" s="5">
        <v>0</v>
      </c>
      <c r="J38" s="6"/>
      <c r="K38" s="5">
        <v>0</v>
      </c>
      <c r="L38" s="6"/>
      <c r="M38" s="5">
        <v>0</v>
      </c>
      <c r="N38" s="6"/>
      <c r="O38" s="5">
        <v>63837864700</v>
      </c>
      <c r="P38" s="6"/>
      <c r="Q38" s="5">
        <v>0</v>
      </c>
      <c r="R38" s="6"/>
      <c r="S38" s="5">
        <v>63837864700</v>
      </c>
    </row>
    <row r="39" spans="1:19">
      <c r="A39" s="1" t="s">
        <v>200</v>
      </c>
      <c r="C39" s="6" t="s">
        <v>201</v>
      </c>
      <c r="D39" s="6"/>
      <c r="E39" s="5">
        <v>31701011</v>
      </c>
      <c r="F39" s="6"/>
      <c r="G39" s="5">
        <v>500</v>
      </c>
      <c r="H39" s="6"/>
      <c r="I39" s="5">
        <v>0</v>
      </c>
      <c r="J39" s="6"/>
      <c r="K39" s="5">
        <v>0</v>
      </c>
      <c r="L39" s="6"/>
      <c r="M39" s="5">
        <v>0</v>
      </c>
      <c r="N39" s="6"/>
      <c r="O39" s="5">
        <v>15850505500</v>
      </c>
      <c r="P39" s="6"/>
      <c r="Q39" s="5">
        <v>0</v>
      </c>
      <c r="R39" s="6"/>
      <c r="S39" s="5">
        <v>15850505500</v>
      </c>
    </row>
    <row r="40" spans="1:19">
      <c r="A40" s="1" t="s">
        <v>64</v>
      </c>
      <c r="C40" s="6" t="s">
        <v>202</v>
      </c>
      <c r="D40" s="6"/>
      <c r="E40" s="5">
        <v>1476919</v>
      </c>
      <c r="F40" s="6"/>
      <c r="G40" s="5">
        <v>11120</v>
      </c>
      <c r="H40" s="6"/>
      <c r="I40" s="5">
        <v>0</v>
      </c>
      <c r="J40" s="6"/>
      <c r="K40" s="5">
        <v>0</v>
      </c>
      <c r="L40" s="6"/>
      <c r="M40" s="5">
        <v>0</v>
      </c>
      <c r="N40" s="6"/>
      <c r="O40" s="5">
        <v>16423339280</v>
      </c>
      <c r="P40" s="6"/>
      <c r="Q40" s="5">
        <v>0</v>
      </c>
      <c r="R40" s="6"/>
      <c r="S40" s="5">
        <v>16423339280</v>
      </c>
    </row>
    <row r="41" spans="1:19">
      <c r="A41" s="1" t="s">
        <v>44</v>
      </c>
      <c r="C41" s="6" t="s">
        <v>186</v>
      </c>
      <c r="D41" s="6"/>
      <c r="E41" s="5">
        <v>1185372</v>
      </c>
      <c r="F41" s="6"/>
      <c r="G41" s="5">
        <v>4800</v>
      </c>
      <c r="H41" s="6"/>
      <c r="I41" s="5">
        <v>0</v>
      </c>
      <c r="J41" s="6"/>
      <c r="K41" s="5">
        <v>0</v>
      </c>
      <c r="L41" s="6"/>
      <c r="M41" s="5">
        <v>0</v>
      </c>
      <c r="N41" s="6"/>
      <c r="O41" s="5">
        <v>5689785600</v>
      </c>
      <c r="P41" s="6"/>
      <c r="Q41" s="5">
        <v>0</v>
      </c>
      <c r="R41" s="6"/>
      <c r="S41" s="5">
        <v>5689785600</v>
      </c>
    </row>
    <row r="42" spans="1:19">
      <c r="A42" s="1" t="s">
        <v>47</v>
      </c>
      <c r="C42" s="6" t="s">
        <v>203</v>
      </c>
      <c r="D42" s="6"/>
      <c r="E42" s="5">
        <v>15205383</v>
      </c>
      <c r="F42" s="6"/>
      <c r="G42" s="5">
        <v>747</v>
      </c>
      <c r="H42" s="6"/>
      <c r="I42" s="5">
        <v>0</v>
      </c>
      <c r="J42" s="6"/>
      <c r="K42" s="5">
        <v>0</v>
      </c>
      <c r="L42" s="6"/>
      <c r="M42" s="5">
        <v>0</v>
      </c>
      <c r="N42" s="6"/>
      <c r="O42" s="5">
        <v>11358421101</v>
      </c>
      <c r="P42" s="6"/>
      <c r="Q42" s="5">
        <v>0</v>
      </c>
      <c r="R42" s="6"/>
      <c r="S42" s="5">
        <v>11358421101</v>
      </c>
    </row>
    <row r="43" spans="1:19">
      <c r="A43" s="1" t="s">
        <v>34</v>
      </c>
      <c r="C43" s="6" t="s">
        <v>204</v>
      </c>
      <c r="D43" s="6"/>
      <c r="E43" s="5">
        <v>8898275</v>
      </c>
      <c r="F43" s="6"/>
      <c r="G43" s="5">
        <v>3860</v>
      </c>
      <c r="H43" s="6"/>
      <c r="I43" s="5">
        <v>34347341500</v>
      </c>
      <c r="J43" s="6"/>
      <c r="K43" s="5">
        <v>1994361765</v>
      </c>
      <c r="L43" s="6"/>
      <c r="M43" s="5">
        <v>32352979735</v>
      </c>
      <c r="N43" s="6"/>
      <c r="O43" s="5">
        <v>34347341500</v>
      </c>
      <c r="P43" s="6"/>
      <c r="Q43" s="5">
        <v>1994361765</v>
      </c>
      <c r="R43" s="6"/>
      <c r="S43" s="5">
        <v>32352979735</v>
      </c>
    </row>
    <row r="44" spans="1:19">
      <c r="A44" s="1" t="s">
        <v>65</v>
      </c>
      <c r="C44" s="6" t="s">
        <v>184</v>
      </c>
      <c r="D44" s="6"/>
      <c r="E44" s="5">
        <v>34081190</v>
      </c>
      <c r="F44" s="6"/>
      <c r="G44" s="5">
        <v>600</v>
      </c>
      <c r="H44" s="6"/>
      <c r="I44" s="5">
        <v>0</v>
      </c>
      <c r="J44" s="6"/>
      <c r="K44" s="5">
        <v>0</v>
      </c>
      <c r="L44" s="6"/>
      <c r="M44" s="5">
        <v>0</v>
      </c>
      <c r="N44" s="6"/>
      <c r="O44" s="5">
        <v>20448714000</v>
      </c>
      <c r="P44" s="6"/>
      <c r="Q44" s="5">
        <v>0</v>
      </c>
      <c r="R44" s="6"/>
      <c r="S44" s="5">
        <v>20448714000</v>
      </c>
    </row>
    <row r="45" spans="1:19">
      <c r="A45" s="1" t="s">
        <v>40</v>
      </c>
      <c r="C45" s="6" t="s">
        <v>181</v>
      </c>
      <c r="D45" s="6"/>
      <c r="E45" s="5">
        <v>10156472</v>
      </c>
      <c r="F45" s="6"/>
      <c r="G45" s="5">
        <v>6830</v>
      </c>
      <c r="H45" s="6"/>
      <c r="I45" s="5">
        <v>0</v>
      </c>
      <c r="J45" s="6"/>
      <c r="K45" s="5">
        <v>0</v>
      </c>
      <c r="L45" s="6"/>
      <c r="M45" s="5">
        <v>0</v>
      </c>
      <c r="N45" s="6"/>
      <c r="O45" s="5">
        <v>69368703760</v>
      </c>
      <c r="P45" s="6"/>
      <c r="Q45" s="5">
        <v>0</v>
      </c>
      <c r="R45" s="6"/>
      <c r="S45" s="5">
        <v>69368703760</v>
      </c>
    </row>
    <row r="46" spans="1:19">
      <c r="A46" s="1" t="s">
        <v>205</v>
      </c>
      <c r="C46" s="6" t="s">
        <v>178</v>
      </c>
      <c r="D46" s="6"/>
      <c r="E46" s="5">
        <v>4179296</v>
      </c>
      <c r="F46" s="6"/>
      <c r="G46" s="5">
        <v>1100</v>
      </c>
      <c r="H46" s="6"/>
      <c r="I46" s="5">
        <v>0</v>
      </c>
      <c r="J46" s="6"/>
      <c r="K46" s="5">
        <v>0</v>
      </c>
      <c r="L46" s="6"/>
      <c r="M46" s="5">
        <v>0</v>
      </c>
      <c r="N46" s="6"/>
      <c r="O46" s="5">
        <v>4597225600</v>
      </c>
      <c r="P46" s="6"/>
      <c r="Q46" s="5">
        <v>0</v>
      </c>
      <c r="R46" s="6"/>
      <c r="S46" s="5">
        <v>4597225600</v>
      </c>
    </row>
    <row r="47" spans="1:19">
      <c r="A47" s="1" t="s">
        <v>30</v>
      </c>
      <c r="C47" s="6" t="s">
        <v>192</v>
      </c>
      <c r="D47" s="6"/>
      <c r="E47" s="5">
        <v>3267240</v>
      </c>
      <c r="F47" s="6"/>
      <c r="G47" s="5">
        <v>400</v>
      </c>
      <c r="H47" s="6"/>
      <c r="I47" s="5">
        <v>0</v>
      </c>
      <c r="J47" s="6"/>
      <c r="K47" s="5">
        <v>0</v>
      </c>
      <c r="L47" s="6"/>
      <c r="M47" s="5">
        <v>0</v>
      </c>
      <c r="N47" s="6"/>
      <c r="O47" s="5">
        <v>1306896000</v>
      </c>
      <c r="P47" s="6"/>
      <c r="Q47" s="5">
        <v>43274702</v>
      </c>
      <c r="R47" s="6"/>
      <c r="S47" s="5">
        <v>1263621298</v>
      </c>
    </row>
    <row r="48" spans="1:19">
      <c r="A48" s="1" t="s">
        <v>15</v>
      </c>
      <c r="C48" s="6" t="s">
        <v>186</v>
      </c>
      <c r="D48" s="6"/>
      <c r="E48" s="5">
        <v>12000000</v>
      </c>
      <c r="F48" s="6"/>
      <c r="G48" s="5">
        <v>500</v>
      </c>
      <c r="H48" s="6"/>
      <c r="I48" s="5">
        <v>0</v>
      </c>
      <c r="J48" s="6"/>
      <c r="K48" s="5">
        <v>0</v>
      </c>
      <c r="L48" s="6"/>
      <c r="M48" s="5">
        <v>0</v>
      </c>
      <c r="N48" s="6"/>
      <c r="O48" s="5">
        <v>6000000000</v>
      </c>
      <c r="P48" s="6"/>
      <c r="Q48" s="5">
        <v>140468227</v>
      </c>
      <c r="R48" s="6"/>
      <c r="S48" s="5">
        <v>5859531773</v>
      </c>
    </row>
    <row r="49" spans="1:19">
      <c r="A49" s="1" t="s">
        <v>59</v>
      </c>
      <c r="C49" s="6" t="s">
        <v>173</v>
      </c>
      <c r="D49" s="6"/>
      <c r="E49" s="5">
        <v>11589687</v>
      </c>
      <c r="F49" s="6"/>
      <c r="G49" s="5">
        <v>4290</v>
      </c>
      <c r="H49" s="6"/>
      <c r="I49" s="5">
        <v>0</v>
      </c>
      <c r="J49" s="6"/>
      <c r="K49" s="5">
        <v>0</v>
      </c>
      <c r="L49" s="6"/>
      <c r="M49" s="5">
        <v>0</v>
      </c>
      <c r="N49" s="6"/>
      <c r="O49" s="5">
        <v>49719757230</v>
      </c>
      <c r="P49" s="6"/>
      <c r="Q49" s="5">
        <v>1678165201</v>
      </c>
      <c r="R49" s="6"/>
      <c r="S49" s="5">
        <v>48041592029</v>
      </c>
    </row>
    <row r="50" spans="1:19">
      <c r="A50" s="1" t="s">
        <v>68</v>
      </c>
      <c r="C50" s="6" t="s">
        <v>206</v>
      </c>
      <c r="D50" s="6"/>
      <c r="E50" s="5">
        <v>46891602</v>
      </c>
      <c r="F50" s="6"/>
      <c r="G50" s="5">
        <v>540</v>
      </c>
      <c r="H50" s="6"/>
      <c r="I50" s="5">
        <v>0</v>
      </c>
      <c r="J50" s="6"/>
      <c r="K50" s="5">
        <v>0</v>
      </c>
      <c r="L50" s="6"/>
      <c r="M50" s="5">
        <v>0</v>
      </c>
      <c r="N50" s="6"/>
      <c r="O50" s="5">
        <v>25321465080</v>
      </c>
      <c r="P50" s="6"/>
      <c r="Q50" s="5">
        <v>64506966</v>
      </c>
      <c r="R50" s="6"/>
      <c r="S50" s="5">
        <v>25256958114</v>
      </c>
    </row>
    <row r="51" spans="1:19">
      <c r="A51" s="1" t="s">
        <v>207</v>
      </c>
      <c r="C51" s="6" t="s">
        <v>208</v>
      </c>
      <c r="D51" s="6"/>
      <c r="E51" s="5">
        <v>2741383</v>
      </c>
      <c r="F51" s="6"/>
      <c r="G51" s="5">
        <v>6000</v>
      </c>
      <c r="H51" s="6"/>
      <c r="I51" s="5">
        <v>0</v>
      </c>
      <c r="J51" s="6"/>
      <c r="K51" s="5">
        <v>0</v>
      </c>
      <c r="L51" s="6"/>
      <c r="M51" s="5">
        <v>0</v>
      </c>
      <c r="N51" s="6"/>
      <c r="O51" s="5">
        <v>16448298000</v>
      </c>
      <c r="P51" s="6"/>
      <c r="Q51" s="5">
        <v>0</v>
      </c>
      <c r="R51" s="6"/>
      <c r="S51" s="5">
        <v>16448298000</v>
      </c>
    </row>
    <row r="52" spans="1:19">
      <c r="A52" s="1" t="s">
        <v>60</v>
      </c>
      <c r="C52" s="6" t="s">
        <v>180</v>
      </c>
      <c r="D52" s="6"/>
      <c r="E52" s="5">
        <v>18769593</v>
      </c>
      <c r="F52" s="6"/>
      <c r="G52" s="5">
        <v>750</v>
      </c>
      <c r="H52" s="6"/>
      <c r="I52" s="5">
        <v>0</v>
      </c>
      <c r="J52" s="6"/>
      <c r="K52" s="5">
        <v>0</v>
      </c>
      <c r="L52" s="6"/>
      <c r="M52" s="5">
        <v>0</v>
      </c>
      <c r="N52" s="6"/>
      <c r="O52" s="5">
        <v>14077194750</v>
      </c>
      <c r="P52" s="6"/>
      <c r="Q52" s="5">
        <v>817385502</v>
      </c>
      <c r="R52" s="6"/>
      <c r="S52" s="5">
        <v>13259809248</v>
      </c>
    </row>
    <row r="53" spans="1:19">
      <c r="A53" s="1" t="s">
        <v>35</v>
      </c>
      <c r="C53" s="6" t="s">
        <v>99</v>
      </c>
      <c r="D53" s="6"/>
      <c r="E53" s="5">
        <v>23682052</v>
      </c>
      <c r="F53" s="6"/>
      <c r="G53" s="5">
        <v>2250</v>
      </c>
      <c r="H53" s="6"/>
      <c r="I53" s="5">
        <v>53284617000</v>
      </c>
      <c r="J53" s="6"/>
      <c r="K53" s="5">
        <v>4046932937</v>
      </c>
      <c r="L53" s="6"/>
      <c r="M53" s="5">
        <v>49237684063</v>
      </c>
      <c r="N53" s="6"/>
      <c r="O53" s="5">
        <v>53284617000</v>
      </c>
      <c r="P53" s="6"/>
      <c r="Q53" s="5">
        <v>4046932937</v>
      </c>
      <c r="R53" s="6"/>
      <c r="S53" s="5">
        <v>49237684063</v>
      </c>
    </row>
    <row r="54" spans="1:19">
      <c r="A54" s="1" t="s">
        <v>26</v>
      </c>
      <c r="C54" s="6" t="s">
        <v>209</v>
      </c>
      <c r="D54" s="6"/>
      <c r="E54" s="5">
        <v>5493573</v>
      </c>
      <c r="F54" s="6"/>
      <c r="G54" s="5">
        <v>4290</v>
      </c>
      <c r="H54" s="6"/>
      <c r="I54" s="5">
        <v>0</v>
      </c>
      <c r="J54" s="6"/>
      <c r="K54" s="5">
        <v>0</v>
      </c>
      <c r="L54" s="6"/>
      <c r="M54" s="5">
        <v>0</v>
      </c>
      <c r="N54" s="6"/>
      <c r="O54" s="5">
        <v>23567428170</v>
      </c>
      <c r="P54" s="6"/>
      <c r="Q54" s="5">
        <v>1368431313</v>
      </c>
      <c r="R54" s="6"/>
      <c r="S54" s="5">
        <v>22198996857</v>
      </c>
    </row>
    <row r="55" spans="1:19">
      <c r="A55" s="1" t="s">
        <v>41</v>
      </c>
      <c r="C55" s="6" t="s">
        <v>203</v>
      </c>
      <c r="D55" s="6"/>
      <c r="E55" s="5">
        <v>1975806</v>
      </c>
      <c r="F55" s="6"/>
      <c r="G55" s="5">
        <v>15000</v>
      </c>
      <c r="H55" s="6"/>
      <c r="I55" s="5">
        <v>0</v>
      </c>
      <c r="J55" s="6"/>
      <c r="K55" s="5">
        <v>0</v>
      </c>
      <c r="L55" s="6"/>
      <c r="M55" s="5">
        <v>0</v>
      </c>
      <c r="N55" s="6"/>
      <c r="O55" s="5">
        <v>29637090000</v>
      </c>
      <c r="P55" s="6"/>
      <c r="Q55" s="5">
        <v>0</v>
      </c>
      <c r="R55" s="6"/>
      <c r="S55" s="5">
        <v>29637090000</v>
      </c>
    </row>
    <row r="56" spans="1:19">
      <c r="A56" s="1" t="s">
        <v>23</v>
      </c>
      <c r="C56" s="6" t="s">
        <v>210</v>
      </c>
      <c r="D56" s="6"/>
      <c r="E56" s="5">
        <v>18653968</v>
      </c>
      <c r="F56" s="6"/>
      <c r="G56" s="5">
        <v>1300</v>
      </c>
      <c r="H56" s="6"/>
      <c r="I56" s="5">
        <v>0</v>
      </c>
      <c r="J56" s="6"/>
      <c r="K56" s="5">
        <v>0</v>
      </c>
      <c r="L56" s="6"/>
      <c r="M56" s="5">
        <v>0</v>
      </c>
      <c r="N56" s="6"/>
      <c r="O56" s="5">
        <v>24250158400</v>
      </c>
      <c r="P56" s="6"/>
      <c r="Q56" s="5">
        <v>0</v>
      </c>
      <c r="R56" s="6"/>
      <c r="S56" s="5">
        <v>24250158400</v>
      </c>
    </row>
    <row r="57" spans="1:19">
      <c r="A57" s="1" t="s">
        <v>33</v>
      </c>
      <c r="C57" s="6" t="s">
        <v>201</v>
      </c>
      <c r="D57" s="6"/>
      <c r="E57" s="5">
        <v>200000000</v>
      </c>
      <c r="F57" s="6"/>
      <c r="G57" s="5">
        <v>135</v>
      </c>
      <c r="H57" s="6"/>
      <c r="I57" s="5">
        <v>0</v>
      </c>
      <c r="J57" s="6"/>
      <c r="K57" s="5">
        <v>0</v>
      </c>
      <c r="L57" s="6"/>
      <c r="M57" s="5">
        <v>0</v>
      </c>
      <c r="N57" s="6"/>
      <c r="O57" s="5">
        <v>27000000000</v>
      </c>
      <c r="P57" s="6"/>
      <c r="Q57" s="5">
        <v>0</v>
      </c>
      <c r="R57" s="6"/>
      <c r="S57" s="5">
        <v>27000000000</v>
      </c>
    </row>
    <row r="58" spans="1:19">
      <c r="A58" s="1" t="s">
        <v>31</v>
      </c>
      <c r="C58" s="6" t="s">
        <v>211</v>
      </c>
      <c r="D58" s="6"/>
      <c r="E58" s="5">
        <v>10428718</v>
      </c>
      <c r="F58" s="6"/>
      <c r="G58" s="5">
        <v>2550</v>
      </c>
      <c r="H58" s="6"/>
      <c r="I58" s="5">
        <v>0</v>
      </c>
      <c r="J58" s="6"/>
      <c r="K58" s="5">
        <v>0</v>
      </c>
      <c r="L58" s="6"/>
      <c r="M58" s="5">
        <v>0</v>
      </c>
      <c r="N58" s="6"/>
      <c r="O58" s="5">
        <v>26593230900</v>
      </c>
      <c r="P58" s="6"/>
      <c r="Q58" s="5">
        <v>323868847</v>
      </c>
      <c r="R58" s="6"/>
      <c r="S58" s="5">
        <v>26269362053</v>
      </c>
    </row>
    <row r="59" spans="1:19">
      <c r="A59" s="1" t="s">
        <v>212</v>
      </c>
      <c r="C59" s="6" t="s">
        <v>123</v>
      </c>
      <c r="D59" s="6"/>
      <c r="E59" s="5">
        <v>2900000</v>
      </c>
      <c r="F59" s="6"/>
      <c r="G59" s="5">
        <v>304</v>
      </c>
      <c r="H59" s="6"/>
      <c r="I59" s="5">
        <v>0</v>
      </c>
      <c r="J59" s="6"/>
      <c r="K59" s="5">
        <v>0</v>
      </c>
      <c r="L59" s="6"/>
      <c r="M59" s="5">
        <v>0</v>
      </c>
      <c r="N59" s="6"/>
      <c r="O59" s="5">
        <v>881600000</v>
      </c>
      <c r="P59" s="6"/>
      <c r="Q59" s="5">
        <v>0</v>
      </c>
      <c r="R59" s="6"/>
      <c r="S59" s="5">
        <v>881600000</v>
      </c>
    </row>
    <row r="60" spans="1:19">
      <c r="A60" s="1" t="s">
        <v>51</v>
      </c>
      <c r="C60" s="6" t="s">
        <v>213</v>
      </c>
      <c r="D60" s="6"/>
      <c r="E60" s="5">
        <v>21245751</v>
      </c>
      <c r="F60" s="6"/>
      <c r="G60" s="5">
        <v>100</v>
      </c>
      <c r="H60" s="6"/>
      <c r="I60" s="5">
        <v>0</v>
      </c>
      <c r="J60" s="6"/>
      <c r="K60" s="5">
        <v>0</v>
      </c>
      <c r="L60" s="6"/>
      <c r="M60" s="5">
        <v>0</v>
      </c>
      <c r="N60" s="6"/>
      <c r="O60" s="5">
        <v>2124575100</v>
      </c>
      <c r="P60" s="6"/>
      <c r="Q60" s="5">
        <v>0</v>
      </c>
      <c r="R60" s="6"/>
      <c r="S60" s="5">
        <v>2124575100</v>
      </c>
    </row>
    <row r="61" spans="1:19">
      <c r="A61" s="1" t="s">
        <v>50</v>
      </c>
      <c r="C61" s="6" t="s">
        <v>186</v>
      </c>
      <c r="D61" s="6"/>
      <c r="E61" s="5">
        <v>4511276</v>
      </c>
      <c r="F61" s="6"/>
      <c r="G61" s="5">
        <v>4327</v>
      </c>
      <c r="H61" s="6"/>
      <c r="I61" s="5">
        <v>0</v>
      </c>
      <c r="J61" s="6"/>
      <c r="K61" s="5">
        <v>0</v>
      </c>
      <c r="L61" s="6"/>
      <c r="M61" s="5">
        <v>0</v>
      </c>
      <c r="N61" s="6"/>
      <c r="O61" s="5">
        <v>19520291252</v>
      </c>
      <c r="P61" s="6"/>
      <c r="Q61" s="5">
        <v>1121566121</v>
      </c>
      <c r="R61" s="6"/>
      <c r="S61" s="5">
        <v>18398725131</v>
      </c>
    </row>
    <row r="62" spans="1:19" ht="24.75" thickBot="1">
      <c r="C62" s="6"/>
      <c r="D62" s="6"/>
      <c r="E62" s="6"/>
      <c r="F62" s="6"/>
      <c r="G62" s="6"/>
      <c r="H62" s="6"/>
      <c r="I62" s="11">
        <f>SUM(I8:I61)</f>
        <v>87631958500</v>
      </c>
      <c r="J62" s="6"/>
      <c r="K62" s="11">
        <f>SUM(K8:K61)</f>
        <v>6041294702</v>
      </c>
      <c r="L62" s="6"/>
      <c r="M62" s="11">
        <f>SUM(M8:M61)</f>
        <v>81590663798</v>
      </c>
      <c r="N62" s="6"/>
      <c r="O62" s="11">
        <f>SUM(O8:O61)</f>
        <v>2363531533361</v>
      </c>
      <c r="P62" s="6"/>
      <c r="Q62" s="11">
        <f>SUM(Q8:Q61)</f>
        <v>57301103771</v>
      </c>
      <c r="R62" s="6"/>
      <c r="S62" s="11">
        <f>SUM(S8:S61)</f>
        <v>2306230429590</v>
      </c>
    </row>
    <row r="63" spans="1:19" ht="24.75" thickTop="1">
      <c r="I63" s="5"/>
      <c r="O63" s="5"/>
    </row>
    <row r="64" spans="1:19">
      <c r="I64" s="5"/>
      <c r="O64" s="5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2"/>
  <sheetViews>
    <sheetView rightToLeft="1" workbookViewId="0">
      <selection activeCell="H82" sqref="H82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149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151</v>
      </c>
      <c r="D6" s="15" t="s">
        <v>151</v>
      </c>
      <c r="E6" s="15" t="s">
        <v>151</v>
      </c>
      <c r="F6" s="15" t="s">
        <v>151</v>
      </c>
      <c r="G6" s="15" t="s">
        <v>151</v>
      </c>
      <c r="H6" s="15" t="s">
        <v>151</v>
      </c>
      <c r="I6" s="15" t="s">
        <v>151</v>
      </c>
      <c r="K6" s="15" t="s">
        <v>152</v>
      </c>
      <c r="L6" s="15" t="s">
        <v>152</v>
      </c>
      <c r="M6" s="15" t="s">
        <v>152</v>
      </c>
      <c r="N6" s="15" t="s">
        <v>152</v>
      </c>
      <c r="O6" s="15" t="s">
        <v>152</v>
      </c>
      <c r="P6" s="15" t="s">
        <v>152</v>
      </c>
      <c r="Q6" s="15" t="s">
        <v>152</v>
      </c>
    </row>
    <row r="7" spans="1:17" ht="24.75">
      <c r="A7" s="14" t="s">
        <v>3</v>
      </c>
      <c r="C7" s="15" t="s">
        <v>7</v>
      </c>
      <c r="E7" s="15" t="s">
        <v>214</v>
      </c>
      <c r="G7" s="15" t="s">
        <v>215</v>
      </c>
      <c r="I7" s="15" t="s">
        <v>216</v>
      </c>
      <c r="K7" s="15" t="s">
        <v>7</v>
      </c>
      <c r="M7" s="15" t="s">
        <v>214</v>
      </c>
      <c r="O7" s="15" t="s">
        <v>215</v>
      </c>
      <c r="Q7" s="15" t="s">
        <v>216</v>
      </c>
    </row>
    <row r="8" spans="1:17">
      <c r="A8" s="1" t="s">
        <v>38</v>
      </c>
      <c r="C8" s="7">
        <v>35273977</v>
      </c>
      <c r="D8" s="7"/>
      <c r="E8" s="7">
        <v>554363370990</v>
      </c>
      <c r="F8" s="7"/>
      <c r="G8" s="7">
        <v>534376835793</v>
      </c>
      <c r="H8" s="7"/>
      <c r="I8" s="7">
        <f>E8-G8</f>
        <v>19986535197</v>
      </c>
      <c r="J8" s="7"/>
      <c r="K8" s="7">
        <v>35273977</v>
      </c>
      <c r="L8" s="7"/>
      <c r="M8" s="7">
        <v>554363370990</v>
      </c>
      <c r="N8" s="7"/>
      <c r="O8" s="7">
        <v>386477560277</v>
      </c>
      <c r="P8" s="7"/>
      <c r="Q8" s="7">
        <f>M8-O8</f>
        <v>167885810713</v>
      </c>
    </row>
    <row r="9" spans="1:17">
      <c r="A9" s="1" t="s">
        <v>29</v>
      </c>
      <c r="C9" s="7">
        <v>53902374</v>
      </c>
      <c r="D9" s="7"/>
      <c r="E9" s="7">
        <v>1018587259168</v>
      </c>
      <c r="F9" s="7"/>
      <c r="G9" s="7">
        <v>1000905313059</v>
      </c>
      <c r="H9" s="7"/>
      <c r="I9" s="7">
        <f t="shared" ref="I9:I72" si="0">E9-G9</f>
        <v>17681946109</v>
      </c>
      <c r="J9" s="7"/>
      <c r="K9" s="7">
        <v>53902374</v>
      </c>
      <c r="L9" s="7"/>
      <c r="M9" s="7">
        <v>1018587259168</v>
      </c>
      <c r="N9" s="7"/>
      <c r="O9" s="7">
        <v>784073588171</v>
      </c>
      <c r="P9" s="7"/>
      <c r="Q9" s="7">
        <f t="shared" ref="Q9:Q72" si="1">M9-O9</f>
        <v>234513670997</v>
      </c>
    </row>
    <row r="10" spans="1:17">
      <c r="A10" s="1" t="s">
        <v>37</v>
      </c>
      <c r="C10" s="7">
        <v>272876853</v>
      </c>
      <c r="D10" s="7"/>
      <c r="E10" s="7">
        <v>1191615464538</v>
      </c>
      <c r="F10" s="7"/>
      <c r="G10" s="7">
        <v>1052462554611</v>
      </c>
      <c r="H10" s="7"/>
      <c r="I10" s="7">
        <f t="shared" si="0"/>
        <v>139152909927</v>
      </c>
      <c r="J10" s="7"/>
      <c r="K10" s="7">
        <v>272876853</v>
      </c>
      <c r="L10" s="7"/>
      <c r="M10" s="7">
        <v>1191615464538</v>
      </c>
      <c r="N10" s="7"/>
      <c r="O10" s="7">
        <v>881832984307</v>
      </c>
      <c r="P10" s="7"/>
      <c r="Q10" s="7">
        <f t="shared" si="1"/>
        <v>309782480231</v>
      </c>
    </row>
    <row r="11" spans="1:17">
      <c r="A11" s="1" t="s">
        <v>23</v>
      </c>
      <c r="C11" s="7">
        <v>18653968</v>
      </c>
      <c r="D11" s="7"/>
      <c r="E11" s="7">
        <v>278886372431</v>
      </c>
      <c r="F11" s="7"/>
      <c r="G11" s="7">
        <v>267018867221</v>
      </c>
      <c r="H11" s="7"/>
      <c r="I11" s="7">
        <f t="shared" si="0"/>
        <v>11867505210</v>
      </c>
      <c r="J11" s="7"/>
      <c r="K11" s="7">
        <v>18653968</v>
      </c>
      <c r="L11" s="7"/>
      <c r="M11" s="7">
        <v>278886372431</v>
      </c>
      <c r="N11" s="7"/>
      <c r="O11" s="7">
        <v>194725201270</v>
      </c>
      <c r="P11" s="7"/>
      <c r="Q11" s="7">
        <f t="shared" si="1"/>
        <v>84161171161</v>
      </c>
    </row>
    <row r="12" spans="1:17">
      <c r="A12" s="1" t="s">
        <v>21</v>
      </c>
      <c r="C12" s="7">
        <v>44026257</v>
      </c>
      <c r="D12" s="7"/>
      <c r="E12" s="7">
        <v>575938198144</v>
      </c>
      <c r="F12" s="7"/>
      <c r="G12" s="7">
        <v>476593235394</v>
      </c>
      <c r="H12" s="7"/>
      <c r="I12" s="7">
        <f t="shared" si="0"/>
        <v>99344962750</v>
      </c>
      <c r="J12" s="7"/>
      <c r="K12" s="7">
        <v>44026257</v>
      </c>
      <c r="L12" s="7"/>
      <c r="M12" s="7">
        <v>575938198144</v>
      </c>
      <c r="N12" s="7"/>
      <c r="O12" s="7">
        <v>607010851687</v>
      </c>
      <c r="P12" s="7"/>
      <c r="Q12" s="7">
        <f t="shared" si="1"/>
        <v>-31072653543</v>
      </c>
    </row>
    <row r="13" spans="1:17">
      <c r="A13" s="1" t="s">
        <v>61</v>
      </c>
      <c r="C13" s="7">
        <v>66599619</v>
      </c>
      <c r="D13" s="7"/>
      <c r="E13" s="7">
        <v>335650990923</v>
      </c>
      <c r="F13" s="7"/>
      <c r="G13" s="7">
        <v>290434102008</v>
      </c>
      <c r="H13" s="7"/>
      <c r="I13" s="7">
        <f t="shared" si="0"/>
        <v>45216888915</v>
      </c>
      <c r="J13" s="7"/>
      <c r="K13" s="7">
        <v>66599619</v>
      </c>
      <c r="L13" s="7"/>
      <c r="M13" s="7">
        <v>335650990923</v>
      </c>
      <c r="N13" s="7"/>
      <c r="O13" s="7">
        <v>233838011489</v>
      </c>
      <c r="P13" s="7"/>
      <c r="Q13" s="7">
        <f t="shared" si="1"/>
        <v>101812979434</v>
      </c>
    </row>
    <row r="14" spans="1:17">
      <c r="A14" s="1" t="s">
        <v>52</v>
      </c>
      <c r="C14" s="7">
        <v>3074557</v>
      </c>
      <c r="D14" s="7"/>
      <c r="E14" s="7">
        <v>191230400052</v>
      </c>
      <c r="F14" s="7"/>
      <c r="G14" s="7">
        <v>184292682166</v>
      </c>
      <c r="H14" s="7"/>
      <c r="I14" s="7">
        <f t="shared" si="0"/>
        <v>6937717886</v>
      </c>
      <c r="J14" s="7"/>
      <c r="K14" s="7">
        <v>3074557</v>
      </c>
      <c r="L14" s="7"/>
      <c r="M14" s="7">
        <v>191230400052</v>
      </c>
      <c r="N14" s="7"/>
      <c r="O14" s="7">
        <v>119408040839</v>
      </c>
      <c r="P14" s="7"/>
      <c r="Q14" s="7">
        <f t="shared" si="1"/>
        <v>71822359213</v>
      </c>
    </row>
    <row r="15" spans="1:17">
      <c r="A15" s="1" t="s">
        <v>50</v>
      </c>
      <c r="C15" s="7">
        <v>1315738</v>
      </c>
      <c r="D15" s="7"/>
      <c r="E15" s="7">
        <v>55913125092</v>
      </c>
      <c r="F15" s="7"/>
      <c r="G15" s="7">
        <v>3986163610</v>
      </c>
      <c r="H15" s="7"/>
      <c r="I15" s="7">
        <f t="shared" si="0"/>
        <v>51926961482</v>
      </c>
      <c r="J15" s="7"/>
      <c r="K15" s="7">
        <v>1315738</v>
      </c>
      <c r="L15" s="7"/>
      <c r="M15" s="7">
        <v>55913125092</v>
      </c>
      <c r="N15" s="7"/>
      <c r="O15" s="7">
        <v>79417044468</v>
      </c>
      <c r="P15" s="7"/>
      <c r="Q15" s="7">
        <f t="shared" si="1"/>
        <v>-23503919376</v>
      </c>
    </row>
    <row r="16" spans="1:17">
      <c r="A16" s="1" t="s">
        <v>44</v>
      </c>
      <c r="C16" s="7">
        <v>1185372</v>
      </c>
      <c r="D16" s="7"/>
      <c r="E16" s="7">
        <v>52376281176</v>
      </c>
      <c r="F16" s="7"/>
      <c r="G16" s="7">
        <v>51021214284</v>
      </c>
      <c r="H16" s="7"/>
      <c r="I16" s="7">
        <f t="shared" si="0"/>
        <v>1355066892</v>
      </c>
      <c r="J16" s="7"/>
      <c r="K16" s="7">
        <v>1185372</v>
      </c>
      <c r="L16" s="7"/>
      <c r="M16" s="7">
        <v>52376281176</v>
      </c>
      <c r="N16" s="7"/>
      <c r="O16" s="7">
        <v>62146973469</v>
      </c>
      <c r="P16" s="7"/>
      <c r="Q16" s="7">
        <f t="shared" si="1"/>
        <v>-9770692293</v>
      </c>
    </row>
    <row r="17" spans="1:17">
      <c r="A17" s="1" t="s">
        <v>46</v>
      </c>
      <c r="C17" s="7">
        <v>19633704</v>
      </c>
      <c r="D17" s="7"/>
      <c r="E17" s="7">
        <v>521881463752</v>
      </c>
      <c r="F17" s="7"/>
      <c r="G17" s="7">
        <v>441862241561</v>
      </c>
      <c r="H17" s="7"/>
      <c r="I17" s="7">
        <f t="shared" si="0"/>
        <v>80019222191</v>
      </c>
      <c r="J17" s="7"/>
      <c r="K17" s="7">
        <v>19633704</v>
      </c>
      <c r="L17" s="7"/>
      <c r="M17" s="7">
        <v>521881463752</v>
      </c>
      <c r="N17" s="7"/>
      <c r="O17" s="7">
        <v>386081500613</v>
      </c>
      <c r="P17" s="7"/>
      <c r="Q17" s="7">
        <f t="shared" si="1"/>
        <v>135799963139</v>
      </c>
    </row>
    <row r="18" spans="1:17">
      <c r="A18" s="1" t="s">
        <v>33</v>
      </c>
      <c r="C18" s="7">
        <v>280000000</v>
      </c>
      <c r="D18" s="7"/>
      <c r="E18" s="7">
        <v>366565878000</v>
      </c>
      <c r="F18" s="7"/>
      <c r="G18" s="7">
        <v>322310772000</v>
      </c>
      <c r="H18" s="7"/>
      <c r="I18" s="7">
        <f t="shared" si="0"/>
        <v>44255106000</v>
      </c>
      <c r="J18" s="7"/>
      <c r="K18" s="7">
        <v>280000000</v>
      </c>
      <c r="L18" s="7"/>
      <c r="M18" s="7">
        <v>366565878000</v>
      </c>
      <c r="N18" s="7"/>
      <c r="O18" s="7">
        <v>250923919836</v>
      </c>
      <c r="P18" s="7"/>
      <c r="Q18" s="7">
        <f t="shared" si="1"/>
        <v>115641958164</v>
      </c>
    </row>
    <row r="19" spans="1:17">
      <c r="A19" s="1" t="s">
        <v>64</v>
      </c>
      <c r="C19" s="7">
        <v>1476919</v>
      </c>
      <c r="D19" s="7"/>
      <c r="E19" s="7">
        <v>121781493985</v>
      </c>
      <c r="F19" s="7"/>
      <c r="G19" s="7">
        <v>117450506556</v>
      </c>
      <c r="H19" s="7"/>
      <c r="I19" s="7">
        <f t="shared" si="0"/>
        <v>4330987429</v>
      </c>
      <c r="J19" s="7"/>
      <c r="K19" s="7">
        <v>1476919</v>
      </c>
      <c r="L19" s="7"/>
      <c r="M19" s="7">
        <v>121781493985</v>
      </c>
      <c r="N19" s="7"/>
      <c r="O19" s="7">
        <v>147373421418</v>
      </c>
      <c r="P19" s="7"/>
      <c r="Q19" s="7">
        <f t="shared" si="1"/>
        <v>-25591927433</v>
      </c>
    </row>
    <row r="20" spans="1:17">
      <c r="A20" s="1" t="s">
        <v>41</v>
      </c>
      <c r="C20" s="7">
        <v>1975806</v>
      </c>
      <c r="D20" s="7"/>
      <c r="E20" s="7">
        <v>287438710811</v>
      </c>
      <c r="F20" s="7"/>
      <c r="G20" s="7">
        <v>238632069447</v>
      </c>
      <c r="H20" s="7"/>
      <c r="I20" s="7">
        <f t="shared" si="0"/>
        <v>48806641364</v>
      </c>
      <c r="J20" s="7"/>
      <c r="K20" s="7">
        <v>1975806</v>
      </c>
      <c r="L20" s="7"/>
      <c r="M20" s="7">
        <v>287438710811</v>
      </c>
      <c r="N20" s="7"/>
      <c r="O20" s="7">
        <v>110190086338</v>
      </c>
      <c r="P20" s="7"/>
      <c r="Q20" s="7">
        <f t="shared" si="1"/>
        <v>177248624473</v>
      </c>
    </row>
    <row r="21" spans="1:17">
      <c r="A21" s="1" t="s">
        <v>57</v>
      </c>
      <c r="C21" s="7">
        <v>47100791</v>
      </c>
      <c r="D21" s="7"/>
      <c r="E21" s="7">
        <v>1859711900179</v>
      </c>
      <c r="F21" s="7"/>
      <c r="G21" s="7">
        <v>1487956802309</v>
      </c>
      <c r="H21" s="7"/>
      <c r="I21" s="7">
        <f t="shared" si="0"/>
        <v>371755097870</v>
      </c>
      <c r="J21" s="7"/>
      <c r="K21" s="7">
        <v>47100791</v>
      </c>
      <c r="L21" s="7"/>
      <c r="M21" s="7">
        <v>1859711900179</v>
      </c>
      <c r="N21" s="7"/>
      <c r="O21" s="7">
        <v>1467355764139</v>
      </c>
      <c r="P21" s="7"/>
      <c r="Q21" s="7">
        <f t="shared" si="1"/>
        <v>392356136040</v>
      </c>
    </row>
    <row r="22" spans="1:17">
      <c r="A22" s="1" t="s">
        <v>25</v>
      </c>
      <c r="C22" s="7">
        <v>37435419</v>
      </c>
      <c r="D22" s="7"/>
      <c r="E22" s="7">
        <v>327843695443</v>
      </c>
      <c r="F22" s="7"/>
      <c r="G22" s="7">
        <v>298073552838</v>
      </c>
      <c r="H22" s="7"/>
      <c r="I22" s="7">
        <f t="shared" si="0"/>
        <v>29770142605</v>
      </c>
      <c r="J22" s="7"/>
      <c r="K22" s="7">
        <v>37435419</v>
      </c>
      <c r="L22" s="7"/>
      <c r="M22" s="7">
        <v>327843695443</v>
      </c>
      <c r="N22" s="7"/>
      <c r="O22" s="7">
        <v>172278651764</v>
      </c>
      <c r="P22" s="7"/>
      <c r="Q22" s="7">
        <f t="shared" si="1"/>
        <v>155565043679</v>
      </c>
    </row>
    <row r="23" spans="1:17">
      <c r="A23" s="1" t="s">
        <v>58</v>
      </c>
      <c r="C23" s="7">
        <v>28325252</v>
      </c>
      <c r="D23" s="7"/>
      <c r="E23" s="7">
        <v>184989629051</v>
      </c>
      <c r="F23" s="7"/>
      <c r="G23" s="7">
        <v>174008509518</v>
      </c>
      <c r="H23" s="7"/>
      <c r="I23" s="7">
        <f t="shared" si="0"/>
        <v>10981119533</v>
      </c>
      <c r="J23" s="7"/>
      <c r="K23" s="7">
        <v>28325252</v>
      </c>
      <c r="L23" s="7"/>
      <c r="M23" s="7">
        <v>184989629051</v>
      </c>
      <c r="N23" s="7"/>
      <c r="O23" s="7">
        <v>129971404520</v>
      </c>
      <c r="P23" s="7"/>
      <c r="Q23" s="7">
        <f t="shared" si="1"/>
        <v>55018224531</v>
      </c>
    </row>
    <row r="24" spans="1:17">
      <c r="A24" s="1" t="s">
        <v>28</v>
      </c>
      <c r="C24" s="7">
        <v>67100864</v>
      </c>
      <c r="D24" s="7"/>
      <c r="E24" s="7">
        <v>218847995072</v>
      </c>
      <c r="F24" s="7"/>
      <c r="G24" s="7">
        <v>177492994479</v>
      </c>
      <c r="H24" s="7"/>
      <c r="I24" s="7">
        <f t="shared" si="0"/>
        <v>41355000593</v>
      </c>
      <c r="J24" s="7"/>
      <c r="K24" s="7">
        <v>67100864</v>
      </c>
      <c r="L24" s="7"/>
      <c r="M24" s="7">
        <v>218847995072</v>
      </c>
      <c r="N24" s="7"/>
      <c r="O24" s="7">
        <v>179226407744</v>
      </c>
      <c r="P24" s="7"/>
      <c r="Q24" s="7">
        <f t="shared" si="1"/>
        <v>39621587328</v>
      </c>
    </row>
    <row r="25" spans="1:17">
      <c r="A25" s="1" t="s">
        <v>43</v>
      </c>
      <c r="C25" s="7">
        <v>2845381</v>
      </c>
      <c r="D25" s="7"/>
      <c r="E25" s="7">
        <v>97524989895</v>
      </c>
      <c r="F25" s="7"/>
      <c r="G25" s="7">
        <v>81346250272</v>
      </c>
      <c r="H25" s="7"/>
      <c r="I25" s="7">
        <f t="shared" si="0"/>
        <v>16178739623</v>
      </c>
      <c r="J25" s="7"/>
      <c r="K25" s="7">
        <v>2845381</v>
      </c>
      <c r="L25" s="7"/>
      <c r="M25" s="7">
        <v>97524989895</v>
      </c>
      <c r="N25" s="7"/>
      <c r="O25" s="7">
        <v>114029872698</v>
      </c>
      <c r="P25" s="7"/>
      <c r="Q25" s="7">
        <f t="shared" si="1"/>
        <v>-16504882803</v>
      </c>
    </row>
    <row r="26" spans="1:17">
      <c r="A26" s="1" t="s">
        <v>42</v>
      </c>
      <c r="C26" s="7">
        <v>4785428</v>
      </c>
      <c r="D26" s="7"/>
      <c r="E26" s="7">
        <v>465658295915</v>
      </c>
      <c r="F26" s="7"/>
      <c r="G26" s="7">
        <v>432074195709</v>
      </c>
      <c r="H26" s="7"/>
      <c r="I26" s="7">
        <f t="shared" si="0"/>
        <v>33584100206</v>
      </c>
      <c r="J26" s="7"/>
      <c r="K26" s="7">
        <v>4785428</v>
      </c>
      <c r="L26" s="7"/>
      <c r="M26" s="7">
        <v>465658295915</v>
      </c>
      <c r="N26" s="7"/>
      <c r="O26" s="7">
        <v>234173650820</v>
      </c>
      <c r="P26" s="7"/>
      <c r="Q26" s="7">
        <f t="shared" si="1"/>
        <v>231484645095</v>
      </c>
    </row>
    <row r="27" spans="1:17">
      <c r="A27" s="1" t="s">
        <v>62</v>
      </c>
      <c r="C27" s="7">
        <v>60000000</v>
      </c>
      <c r="D27" s="7"/>
      <c r="E27" s="7">
        <v>441954630000</v>
      </c>
      <c r="F27" s="7"/>
      <c r="G27" s="7">
        <v>396029520000</v>
      </c>
      <c r="H27" s="7"/>
      <c r="I27" s="7">
        <f t="shared" si="0"/>
        <v>45925110000</v>
      </c>
      <c r="J27" s="7"/>
      <c r="K27" s="7">
        <v>60000000</v>
      </c>
      <c r="L27" s="7"/>
      <c r="M27" s="7">
        <v>441954630000</v>
      </c>
      <c r="N27" s="7"/>
      <c r="O27" s="7">
        <v>420145360000</v>
      </c>
      <c r="P27" s="7"/>
      <c r="Q27" s="7">
        <f t="shared" si="1"/>
        <v>21809270000</v>
      </c>
    </row>
    <row r="28" spans="1:17">
      <c r="A28" s="1" t="s">
        <v>39</v>
      </c>
      <c r="C28" s="7">
        <v>66410148</v>
      </c>
      <c r="D28" s="7"/>
      <c r="E28" s="7">
        <v>1377073058940</v>
      </c>
      <c r="F28" s="7"/>
      <c r="G28" s="7">
        <v>1184969386768</v>
      </c>
      <c r="H28" s="7"/>
      <c r="I28" s="7">
        <f t="shared" si="0"/>
        <v>192103672172</v>
      </c>
      <c r="J28" s="7"/>
      <c r="K28" s="7">
        <v>66410148</v>
      </c>
      <c r="L28" s="7"/>
      <c r="M28" s="7">
        <v>1377073058940</v>
      </c>
      <c r="N28" s="7"/>
      <c r="O28" s="7">
        <v>893188956541</v>
      </c>
      <c r="P28" s="7"/>
      <c r="Q28" s="7">
        <f t="shared" si="1"/>
        <v>483884102399</v>
      </c>
    </row>
    <row r="29" spans="1:17">
      <c r="A29" s="1" t="s">
        <v>48</v>
      </c>
      <c r="C29" s="7">
        <v>750000</v>
      </c>
      <c r="D29" s="7"/>
      <c r="E29" s="7">
        <v>26764796250</v>
      </c>
      <c r="F29" s="7"/>
      <c r="G29" s="7">
        <v>26764796250</v>
      </c>
      <c r="H29" s="7"/>
      <c r="I29" s="7">
        <f t="shared" si="0"/>
        <v>0</v>
      </c>
      <c r="J29" s="7"/>
      <c r="K29" s="7">
        <v>750000</v>
      </c>
      <c r="L29" s="7"/>
      <c r="M29" s="7">
        <v>26764796250</v>
      </c>
      <c r="N29" s="7"/>
      <c r="O29" s="7">
        <v>25523904677</v>
      </c>
      <c r="P29" s="7"/>
      <c r="Q29" s="7">
        <f t="shared" si="1"/>
        <v>1240891573</v>
      </c>
    </row>
    <row r="30" spans="1:17">
      <c r="A30" s="1" t="s">
        <v>54</v>
      </c>
      <c r="C30" s="7">
        <v>29660529</v>
      </c>
      <c r="D30" s="7"/>
      <c r="E30" s="7">
        <v>447273021091</v>
      </c>
      <c r="F30" s="7"/>
      <c r="G30" s="7">
        <v>441965892298</v>
      </c>
      <c r="H30" s="7"/>
      <c r="I30" s="7">
        <f t="shared" si="0"/>
        <v>5307128793</v>
      </c>
      <c r="J30" s="7"/>
      <c r="K30" s="7">
        <v>29660529</v>
      </c>
      <c r="L30" s="7"/>
      <c r="M30" s="7">
        <v>447273021091</v>
      </c>
      <c r="N30" s="7"/>
      <c r="O30" s="7">
        <v>504271217860</v>
      </c>
      <c r="P30" s="7"/>
      <c r="Q30" s="7">
        <f t="shared" si="1"/>
        <v>-56998196769</v>
      </c>
    </row>
    <row r="31" spans="1:17">
      <c r="A31" s="1" t="s">
        <v>40</v>
      </c>
      <c r="C31" s="7">
        <v>10156472</v>
      </c>
      <c r="D31" s="7"/>
      <c r="E31" s="7">
        <v>470677431028</v>
      </c>
      <c r="F31" s="7"/>
      <c r="G31" s="7">
        <v>443317159941</v>
      </c>
      <c r="H31" s="7"/>
      <c r="I31" s="7">
        <f t="shared" si="0"/>
        <v>27360271087</v>
      </c>
      <c r="J31" s="7"/>
      <c r="K31" s="7">
        <v>10156472</v>
      </c>
      <c r="L31" s="7"/>
      <c r="M31" s="7">
        <v>470677431028</v>
      </c>
      <c r="N31" s="7"/>
      <c r="O31" s="7">
        <v>219701578042</v>
      </c>
      <c r="P31" s="7"/>
      <c r="Q31" s="7">
        <f t="shared" si="1"/>
        <v>250975852986</v>
      </c>
    </row>
    <row r="32" spans="1:17">
      <c r="A32" s="1" t="s">
        <v>65</v>
      </c>
      <c r="C32" s="7">
        <v>34081190</v>
      </c>
      <c r="D32" s="7"/>
      <c r="E32" s="7">
        <v>171424739012</v>
      </c>
      <c r="F32" s="7"/>
      <c r="G32" s="7">
        <v>157636227396</v>
      </c>
      <c r="H32" s="7"/>
      <c r="I32" s="7">
        <f t="shared" si="0"/>
        <v>13788511616</v>
      </c>
      <c r="J32" s="7"/>
      <c r="K32" s="7">
        <v>34081190</v>
      </c>
      <c r="L32" s="7"/>
      <c r="M32" s="7">
        <v>171424739012</v>
      </c>
      <c r="N32" s="7"/>
      <c r="O32" s="7">
        <v>241396876311</v>
      </c>
      <c r="P32" s="7"/>
      <c r="Q32" s="7">
        <f t="shared" si="1"/>
        <v>-69972137299</v>
      </c>
    </row>
    <row r="33" spans="1:17">
      <c r="A33" s="1" t="s">
        <v>60</v>
      </c>
      <c r="C33" s="7">
        <v>17739100</v>
      </c>
      <c r="D33" s="7"/>
      <c r="E33" s="7">
        <v>370657270502</v>
      </c>
      <c r="F33" s="7"/>
      <c r="G33" s="7">
        <v>334971378318</v>
      </c>
      <c r="H33" s="7"/>
      <c r="I33" s="7">
        <f t="shared" si="0"/>
        <v>35685892184</v>
      </c>
      <c r="J33" s="7"/>
      <c r="K33" s="7">
        <v>17739100</v>
      </c>
      <c r="L33" s="7"/>
      <c r="M33" s="7">
        <v>370657270502</v>
      </c>
      <c r="N33" s="7"/>
      <c r="O33" s="7">
        <v>230470529100</v>
      </c>
      <c r="P33" s="7"/>
      <c r="Q33" s="7">
        <f t="shared" si="1"/>
        <v>140186741402</v>
      </c>
    </row>
    <row r="34" spans="1:17">
      <c r="A34" s="1" t="s">
        <v>18</v>
      </c>
      <c r="C34" s="7">
        <v>68322904</v>
      </c>
      <c r="D34" s="7"/>
      <c r="E34" s="7">
        <v>309427039677</v>
      </c>
      <c r="F34" s="7"/>
      <c r="G34" s="7">
        <v>298424585676</v>
      </c>
      <c r="H34" s="7"/>
      <c r="I34" s="7">
        <f t="shared" si="0"/>
        <v>11002454001</v>
      </c>
      <c r="J34" s="7"/>
      <c r="K34" s="7">
        <v>68322904</v>
      </c>
      <c r="L34" s="7"/>
      <c r="M34" s="7">
        <v>309427039677</v>
      </c>
      <c r="N34" s="7"/>
      <c r="O34" s="7">
        <v>379006062400</v>
      </c>
      <c r="P34" s="7"/>
      <c r="Q34" s="7">
        <f t="shared" si="1"/>
        <v>-69579022723</v>
      </c>
    </row>
    <row r="35" spans="1:17">
      <c r="A35" s="1" t="s">
        <v>19</v>
      </c>
      <c r="C35" s="7">
        <v>17225390</v>
      </c>
      <c r="D35" s="7"/>
      <c r="E35" s="7">
        <v>1006483999076</v>
      </c>
      <c r="F35" s="7"/>
      <c r="G35" s="7">
        <v>965389041645</v>
      </c>
      <c r="H35" s="7"/>
      <c r="I35" s="7">
        <f t="shared" si="0"/>
        <v>41094957431</v>
      </c>
      <c r="J35" s="7"/>
      <c r="K35" s="7">
        <v>17225390</v>
      </c>
      <c r="L35" s="7"/>
      <c r="M35" s="7">
        <v>1006483999076</v>
      </c>
      <c r="N35" s="7"/>
      <c r="O35" s="7">
        <v>455175615476</v>
      </c>
      <c r="P35" s="7"/>
      <c r="Q35" s="7">
        <f t="shared" si="1"/>
        <v>551308383600</v>
      </c>
    </row>
    <row r="36" spans="1:17">
      <c r="A36" s="1" t="s">
        <v>17</v>
      </c>
      <c r="C36" s="7">
        <v>213866985</v>
      </c>
      <c r="D36" s="7"/>
      <c r="E36" s="7">
        <v>964966328557</v>
      </c>
      <c r="F36" s="7"/>
      <c r="G36" s="7">
        <v>933502346044</v>
      </c>
      <c r="H36" s="7"/>
      <c r="I36" s="7">
        <f t="shared" si="0"/>
        <v>31463982513</v>
      </c>
      <c r="J36" s="7"/>
      <c r="K36" s="7">
        <v>213866985</v>
      </c>
      <c r="L36" s="7"/>
      <c r="M36" s="7">
        <v>964966328557</v>
      </c>
      <c r="N36" s="7"/>
      <c r="O36" s="7">
        <v>417264133862</v>
      </c>
      <c r="P36" s="7"/>
      <c r="Q36" s="7">
        <f t="shared" si="1"/>
        <v>547702194695</v>
      </c>
    </row>
    <row r="37" spans="1:17">
      <c r="A37" s="1" t="s">
        <v>45</v>
      </c>
      <c r="C37" s="7">
        <v>33547503</v>
      </c>
      <c r="D37" s="7"/>
      <c r="E37" s="7">
        <v>571249447467</v>
      </c>
      <c r="F37" s="7"/>
      <c r="G37" s="7">
        <v>547238962810</v>
      </c>
      <c r="H37" s="7"/>
      <c r="I37" s="7">
        <f t="shared" si="0"/>
        <v>24010484657</v>
      </c>
      <c r="J37" s="7"/>
      <c r="K37" s="7">
        <v>33547503</v>
      </c>
      <c r="L37" s="7"/>
      <c r="M37" s="7">
        <v>571249447467</v>
      </c>
      <c r="N37" s="7"/>
      <c r="O37" s="7">
        <v>335196560335</v>
      </c>
      <c r="P37" s="7"/>
      <c r="Q37" s="7">
        <f t="shared" si="1"/>
        <v>236052887132</v>
      </c>
    </row>
    <row r="38" spans="1:17">
      <c r="A38" s="1" t="s">
        <v>53</v>
      </c>
      <c r="C38" s="7">
        <v>11465714</v>
      </c>
      <c r="D38" s="7"/>
      <c r="E38" s="7">
        <v>186576960437</v>
      </c>
      <c r="F38" s="7"/>
      <c r="G38" s="7">
        <v>174267667995</v>
      </c>
      <c r="H38" s="7"/>
      <c r="I38" s="7">
        <f t="shared" si="0"/>
        <v>12309292442</v>
      </c>
      <c r="J38" s="7"/>
      <c r="K38" s="7">
        <v>11465714</v>
      </c>
      <c r="L38" s="7"/>
      <c r="M38" s="7">
        <v>186576960437</v>
      </c>
      <c r="N38" s="7"/>
      <c r="O38" s="7">
        <v>144518766146</v>
      </c>
      <c r="P38" s="7"/>
      <c r="Q38" s="7">
        <f t="shared" si="1"/>
        <v>42058194291</v>
      </c>
    </row>
    <row r="39" spans="1:17">
      <c r="A39" s="1" t="s">
        <v>55</v>
      </c>
      <c r="C39" s="7">
        <v>289888025</v>
      </c>
      <c r="D39" s="7"/>
      <c r="E39" s="7">
        <v>1610832239094</v>
      </c>
      <c r="F39" s="7"/>
      <c r="G39" s="7">
        <v>1440815956256</v>
      </c>
      <c r="H39" s="7"/>
      <c r="I39" s="7">
        <f t="shared" si="0"/>
        <v>170016282838</v>
      </c>
      <c r="J39" s="7"/>
      <c r="K39" s="7">
        <v>289888025</v>
      </c>
      <c r="L39" s="7"/>
      <c r="M39" s="7">
        <v>1610832239094</v>
      </c>
      <c r="N39" s="7"/>
      <c r="O39" s="7">
        <v>958358732181</v>
      </c>
      <c r="P39" s="7"/>
      <c r="Q39" s="7">
        <f t="shared" si="1"/>
        <v>652473506913</v>
      </c>
    </row>
    <row r="40" spans="1:17">
      <c r="A40" s="1" t="s">
        <v>47</v>
      </c>
      <c r="C40" s="7">
        <v>15225383</v>
      </c>
      <c r="D40" s="7"/>
      <c r="E40" s="7">
        <v>152256007229</v>
      </c>
      <c r="F40" s="7"/>
      <c r="G40" s="7">
        <v>144991307083</v>
      </c>
      <c r="H40" s="7"/>
      <c r="I40" s="7">
        <f t="shared" si="0"/>
        <v>7264700146</v>
      </c>
      <c r="J40" s="7"/>
      <c r="K40" s="7">
        <v>15225383</v>
      </c>
      <c r="L40" s="7"/>
      <c r="M40" s="7">
        <v>152256007229</v>
      </c>
      <c r="N40" s="7"/>
      <c r="O40" s="7">
        <v>112531448584</v>
      </c>
      <c r="P40" s="7"/>
      <c r="Q40" s="7">
        <f t="shared" si="1"/>
        <v>39724558645</v>
      </c>
    </row>
    <row r="41" spans="1:17">
      <c r="A41" s="1" t="s">
        <v>22</v>
      </c>
      <c r="C41" s="7">
        <v>3481979</v>
      </c>
      <c r="D41" s="7"/>
      <c r="E41" s="7">
        <v>585160822690</v>
      </c>
      <c r="F41" s="7"/>
      <c r="G41" s="7">
        <v>486930229125</v>
      </c>
      <c r="H41" s="7"/>
      <c r="I41" s="7">
        <f t="shared" si="0"/>
        <v>98230593565</v>
      </c>
      <c r="J41" s="7"/>
      <c r="K41" s="7">
        <v>3481979</v>
      </c>
      <c r="L41" s="7"/>
      <c r="M41" s="7">
        <v>585160822690</v>
      </c>
      <c r="N41" s="7"/>
      <c r="O41" s="7">
        <v>651824713969</v>
      </c>
      <c r="P41" s="7"/>
      <c r="Q41" s="7">
        <f t="shared" si="1"/>
        <v>-66663891279</v>
      </c>
    </row>
    <row r="42" spans="1:17">
      <c r="A42" s="1" t="s">
        <v>59</v>
      </c>
      <c r="C42" s="7">
        <v>11589687</v>
      </c>
      <c r="D42" s="7"/>
      <c r="E42" s="7">
        <v>302073497660</v>
      </c>
      <c r="F42" s="7"/>
      <c r="G42" s="7">
        <v>288479038193</v>
      </c>
      <c r="H42" s="7"/>
      <c r="I42" s="7">
        <f t="shared" si="0"/>
        <v>13594459467</v>
      </c>
      <c r="J42" s="7"/>
      <c r="K42" s="7">
        <v>11589687</v>
      </c>
      <c r="L42" s="7"/>
      <c r="M42" s="7">
        <v>302073497660</v>
      </c>
      <c r="N42" s="7"/>
      <c r="O42" s="7">
        <v>277649553532</v>
      </c>
      <c r="P42" s="7"/>
      <c r="Q42" s="7">
        <f t="shared" si="1"/>
        <v>24423944128</v>
      </c>
    </row>
    <row r="43" spans="1:17">
      <c r="A43" s="1" t="s">
        <v>34</v>
      </c>
      <c r="C43" s="7">
        <v>8898275</v>
      </c>
      <c r="D43" s="7"/>
      <c r="E43" s="7">
        <v>271551639097</v>
      </c>
      <c r="F43" s="7"/>
      <c r="G43" s="7">
        <v>311090265376</v>
      </c>
      <c r="H43" s="7"/>
      <c r="I43" s="7">
        <f t="shared" si="0"/>
        <v>-39538626279</v>
      </c>
      <c r="J43" s="7"/>
      <c r="K43" s="7">
        <v>8898275</v>
      </c>
      <c r="L43" s="7"/>
      <c r="M43" s="7">
        <v>271551639097</v>
      </c>
      <c r="N43" s="7"/>
      <c r="O43" s="7">
        <v>160041098089</v>
      </c>
      <c r="P43" s="7"/>
      <c r="Q43" s="7">
        <f t="shared" si="1"/>
        <v>111510541008</v>
      </c>
    </row>
    <row r="44" spans="1:17">
      <c r="A44" s="1" t="s">
        <v>56</v>
      </c>
      <c r="C44" s="7">
        <v>29800000</v>
      </c>
      <c r="D44" s="7"/>
      <c r="E44" s="7">
        <v>59630474970</v>
      </c>
      <c r="F44" s="7"/>
      <c r="G44" s="7">
        <v>51128762940</v>
      </c>
      <c r="H44" s="7"/>
      <c r="I44" s="7">
        <f t="shared" si="0"/>
        <v>8501712030</v>
      </c>
      <c r="J44" s="7"/>
      <c r="K44" s="7">
        <v>29800000</v>
      </c>
      <c r="L44" s="7"/>
      <c r="M44" s="7">
        <v>59630474970</v>
      </c>
      <c r="N44" s="7"/>
      <c r="O44" s="7">
        <v>45470829150</v>
      </c>
      <c r="P44" s="7"/>
      <c r="Q44" s="7">
        <f t="shared" si="1"/>
        <v>14159645820</v>
      </c>
    </row>
    <row r="45" spans="1:17">
      <c r="A45" s="1" t="s">
        <v>63</v>
      </c>
      <c r="C45" s="7">
        <v>3800001</v>
      </c>
      <c r="D45" s="7"/>
      <c r="E45" s="7">
        <v>25724032669</v>
      </c>
      <c r="F45" s="7"/>
      <c r="G45" s="7">
        <v>27990467265</v>
      </c>
      <c r="H45" s="7"/>
      <c r="I45" s="7">
        <f t="shared" si="0"/>
        <v>-2266434596</v>
      </c>
      <c r="J45" s="7"/>
      <c r="K45" s="7">
        <v>3800001</v>
      </c>
      <c r="L45" s="7"/>
      <c r="M45" s="7">
        <v>25724032669</v>
      </c>
      <c r="N45" s="7"/>
      <c r="O45" s="7">
        <v>25112788892</v>
      </c>
      <c r="P45" s="7"/>
      <c r="Q45" s="7">
        <f t="shared" si="1"/>
        <v>611243777</v>
      </c>
    </row>
    <row r="46" spans="1:17">
      <c r="A46" s="1" t="s">
        <v>27</v>
      </c>
      <c r="C46" s="7">
        <v>63178463</v>
      </c>
      <c r="D46" s="7"/>
      <c r="E46" s="7">
        <v>302268678661</v>
      </c>
      <c r="F46" s="7"/>
      <c r="G46" s="7">
        <v>279220142391</v>
      </c>
      <c r="H46" s="7"/>
      <c r="I46" s="7">
        <f t="shared" si="0"/>
        <v>23048536270</v>
      </c>
      <c r="J46" s="7"/>
      <c r="K46" s="7">
        <v>63178463</v>
      </c>
      <c r="L46" s="7"/>
      <c r="M46" s="7">
        <v>302268678661</v>
      </c>
      <c r="N46" s="7"/>
      <c r="O46" s="7">
        <v>282171862311</v>
      </c>
      <c r="P46" s="7"/>
      <c r="Q46" s="7">
        <f t="shared" si="1"/>
        <v>20096816350</v>
      </c>
    </row>
    <row r="47" spans="1:17">
      <c r="A47" s="1" t="s">
        <v>35</v>
      </c>
      <c r="C47" s="7">
        <v>23682052</v>
      </c>
      <c r="D47" s="7"/>
      <c r="E47" s="7">
        <v>177264812743</v>
      </c>
      <c r="F47" s="7"/>
      <c r="G47" s="7">
        <v>204337128102</v>
      </c>
      <c r="H47" s="7"/>
      <c r="I47" s="7">
        <f t="shared" si="0"/>
        <v>-27072315359</v>
      </c>
      <c r="J47" s="7"/>
      <c r="K47" s="7">
        <v>23682052</v>
      </c>
      <c r="L47" s="7"/>
      <c r="M47" s="7">
        <v>177264812743</v>
      </c>
      <c r="N47" s="7"/>
      <c r="O47" s="7">
        <v>223497824049</v>
      </c>
      <c r="P47" s="7"/>
      <c r="Q47" s="7">
        <f t="shared" si="1"/>
        <v>-46233011306</v>
      </c>
    </row>
    <row r="48" spans="1:17">
      <c r="A48" s="1" t="s">
        <v>66</v>
      </c>
      <c r="C48" s="7">
        <v>12060000</v>
      </c>
      <c r="D48" s="7"/>
      <c r="E48" s="7">
        <v>313492554450</v>
      </c>
      <c r="F48" s="7"/>
      <c r="G48" s="7">
        <v>289385081216</v>
      </c>
      <c r="H48" s="7"/>
      <c r="I48" s="7">
        <f t="shared" si="0"/>
        <v>24107473234</v>
      </c>
      <c r="J48" s="7"/>
      <c r="K48" s="7">
        <v>12060000</v>
      </c>
      <c r="L48" s="7"/>
      <c r="M48" s="7">
        <v>313492554450</v>
      </c>
      <c r="N48" s="7"/>
      <c r="O48" s="7">
        <v>181181164603</v>
      </c>
      <c r="P48" s="7"/>
      <c r="Q48" s="7">
        <f t="shared" si="1"/>
        <v>132311389847</v>
      </c>
    </row>
    <row r="49" spans="1:17">
      <c r="A49" s="1" t="s">
        <v>24</v>
      </c>
      <c r="C49" s="7">
        <v>9437123</v>
      </c>
      <c r="D49" s="7"/>
      <c r="E49" s="7">
        <v>238839550128</v>
      </c>
      <c r="F49" s="7"/>
      <c r="G49" s="7">
        <v>206099957435</v>
      </c>
      <c r="H49" s="7"/>
      <c r="I49" s="7">
        <f t="shared" si="0"/>
        <v>32739592693</v>
      </c>
      <c r="J49" s="7"/>
      <c r="K49" s="7">
        <v>9437123</v>
      </c>
      <c r="L49" s="7"/>
      <c r="M49" s="7">
        <v>238839550128</v>
      </c>
      <c r="N49" s="7"/>
      <c r="O49" s="7">
        <v>215418389738</v>
      </c>
      <c r="P49" s="7"/>
      <c r="Q49" s="7">
        <f t="shared" si="1"/>
        <v>23421160390</v>
      </c>
    </row>
    <row r="50" spans="1:17">
      <c r="A50" s="1" t="s">
        <v>36</v>
      </c>
      <c r="C50" s="7">
        <v>61944503</v>
      </c>
      <c r="D50" s="7"/>
      <c r="E50" s="7">
        <v>420563623804</v>
      </c>
      <c r="F50" s="7"/>
      <c r="G50" s="7">
        <v>407632677831</v>
      </c>
      <c r="H50" s="7"/>
      <c r="I50" s="7">
        <f t="shared" si="0"/>
        <v>12930945973</v>
      </c>
      <c r="J50" s="7"/>
      <c r="K50" s="7">
        <v>61944503</v>
      </c>
      <c r="L50" s="7"/>
      <c r="M50" s="7">
        <v>420563623804</v>
      </c>
      <c r="N50" s="7"/>
      <c r="O50" s="7">
        <v>235220063852</v>
      </c>
      <c r="P50" s="7"/>
      <c r="Q50" s="7">
        <f t="shared" si="1"/>
        <v>185343559952</v>
      </c>
    </row>
    <row r="51" spans="1:17">
      <c r="A51" s="1" t="s">
        <v>16</v>
      </c>
      <c r="C51" s="7">
        <v>42505941</v>
      </c>
      <c r="D51" s="7"/>
      <c r="E51" s="7">
        <v>106562143301</v>
      </c>
      <c r="F51" s="7"/>
      <c r="G51" s="7">
        <v>83499512472</v>
      </c>
      <c r="H51" s="7"/>
      <c r="I51" s="7">
        <f t="shared" si="0"/>
        <v>23062630829</v>
      </c>
      <c r="J51" s="7"/>
      <c r="K51" s="7">
        <v>42505941</v>
      </c>
      <c r="L51" s="7"/>
      <c r="M51" s="7">
        <v>106562143301</v>
      </c>
      <c r="N51" s="7"/>
      <c r="O51" s="7">
        <v>84005611653</v>
      </c>
      <c r="P51" s="7"/>
      <c r="Q51" s="7">
        <f t="shared" si="1"/>
        <v>22556531648</v>
      </c>
    </row>
    <row r="52" spans="1:17">
      <c r="A52" s="1" t="s">
        <v>67</v>
      </c>
      <c r="C52" s="7">
        <v>5523585</v>
      </c>
      <c r="D52" s="7"/>
      <c r="E52" s="7">
        <v>39917531995</v>
      </c>
      <c r="F52" s="7"/>
      <c r="G52" s="7">
        <v>35799492243</v>
      </c>
      <c r="H52" s="7"/>
      <c r="I52" s="7">
        <f t="shared" si="0"/>
        <v>4118039752</v>
      </c>
      <c r="J52" s="7"/>
      <c r="K52" s="7">
        <v>5523585</v>
      </c>
      <c r="L52" s="7"/>
      <c r="M52" s="7">
        <v>39917531995</v>
      </c>
      <c r="N52" s="7"/>
      <c r="O52" s="7">
        <v>49758397843</v>
      </c>
      <c r="P52" s="7"/>
      <c r="Q52" s="7">
        <f t="shared" si="1"/>
        <v>-9840865848</v>
      </c>
    </row>
    <row r="53" spans="1:17">
      <c r="A53" s="1" t="s">
        <v>49</v>
      </c>
      <c r="C53" s="7">
        <v>23073927</v>
      </c>
      <c r="D53" s="7"/>
      <c r="E53" s="7">
        <v>475705854166</v>
      </c>
      <c r="F53" s="7"/>
      <c r="G53" s="7">
        <v>441530264836</v>
      </c>
      <c r="H53" s="7"/>
      <c r="I53" s="7">
        <f t="shared" si="0"/>
        <v>34175589330</v>
      </c>
      <c r="J53" s="7"/>
      <c r="K53" s="7">
        <v>23073927</v>
      </c>
      <c r="L53" s="7"/>
      <c r="M53" s="7">
        <v>475705854166</v>
      </c>
      <c r="N53" s="7"/>
      <c r="O53" s="7">
        <v>461790960971</v>
      </c>
      <c r="P53" s="7"/>
      <c r="Q53" s="7">
        <f t="shared" si="1"/>
        <v>13914893195</v>
      </c>
    </row>
    <row r="54" spans="1:17">
      <c r="A54" s="1" t="s">
        <v>26</v>
      </c>
      <c r="C54" s="7">
        <v>5493573</v>
      </c>
      <c r="D54" s="7"/>
      <c r="E54" s="7">
        <v>131607358399</v>
      </c>
      <c r="F54" s="7"/>
      <c r="G54" s="7">
        <v>120685585918</v>
      </c>
      <c r="H54" s="7"/>
      <c r="I54" s="7">
        <f t="shared" si="0"/>
        <v>10921772481</v>
      </c>
      <c r="J54" s="7"/>
      <c r="K54" s="7">
        <v>5493573</v>
      </c>
      <c r="L54" s="7"/>
      <c r="M54" s="7">
        <v>131607358399</v>
      </c>
      <c r="N54" s="7"/>
      <c r="O54" s="7">
        <v>219927742065</v>
      </c>
      <c r="P54" s="7"/>
      <c r="Q54" s="7">
        <f t="shared" si="1"/>
        <v>-88320383666</v>
      </c>
    </row>
    <row r="55" spans="1:17">
      <c r="A55" s="1" t="s">
        <v>31</v>
      </c>
      <c r="C55" s="7">
        <v>10428718</v>
      </c>
      <c r="D55" s="7"/>
      <c r="E55" s="7">
        <v>227548343457</v>
      </c>
      <c r="F55" s="7"/>
      <c r="G55" s="7">
        <v>195930008717</v>
      </c>
      <c r="H55" s="7"/>
      <c r="I55" s="7">
        <f t="shared" si="0"/>
        <v>31618334740</v>
      </c>
      <c r="J55" s="7"/>
      <c r="K55" s="7">
        <v>10428718</v>
      </c>
      <c r="L55" s="7"/>
      <c r="M55" s="7">
        <v>227548343457</v>
      </c>
      <c r="N55" s="7"/>
      <c r="O55" s="7">
        <v>221484456543</v>
      </c>
      <c r="P55" s="7"/>
      <c r="Q55" s="7">
        <f t="shared" si="1"/>
        <v>6063886914</v>
      </c>
    </row>
    <row r="56" spans="1:17">
      <c r="A56" s="1" t="s">
        <v>68</v>
      </c>
      <c r="C56" s="7">
        <v>69337403</v>
      </c>
      <c r="D56" s="7"/>
      <c r="E56" s="7">
        <v>462485712983</v>
      </c>
      <c r="F56" s="7"/>
      <c r="G56" s="7">
        <v>420713105429</v>
      </c>
      <c r="H56" s="7"/>
      <c r="I56" s="7">
        <f t="shared" si="0"/>
        <v>41772607554</v>
      </c>
      <c r="J56" s="7"/>
      <c r="K56" s="7">
        <v>69337403</v>
      </c>
      <c r="L56" s="7"/>
      <c r="M56" s="7">
        <v>462485712983</v>
      </c>
      <c r="N56" s="7"/>
      <c r="O56" s="7">
        <v>221219889899</v>
      </c>
      <c r="P56" s="7"/>
      <c r="Q56" s="7">
        <f t="shared" si="1"/>
        <v>241265823084</v>
      </c>
    </row>
    <row r="57" spans="1:17">
      <c r="A57" s="1" t="s">
        <v>20</v>
      </c>
      <c r="C57" s="7">
        <v>26645427</v>
      </c>
      <c r="D57" s="7"/>
      <c r="E57" s="7">
        <v>314664214107</v>
      </c>
      <c r="F57" s="7"/>
      <c r="G57" s="7">
        <v>247917259599</v>
      </c>
      <c r="H57" s="7"/>
      <c r="I57" s="7">
        <f t="shared" si="0"/>
        <v>66746954508</v>
      </c>
      <c r="J57" s="7"/>
      <c r="K57" s="7">
        <v>26645427</v>
      </c>
      <c r="L57" s="7"/>
      <c r="M57" s="7">
        <v>314664214107</v>
      </c>
      <c r="N57" s="7"/>
      <c r="O57" s="7">
        <v>183818993769</v>
      </c>
      <c r="P57" s="7"/>
      <c r="Q57" s="7">
        <f t="shared" si="1"/>
        <v>130845220338</v>
      </c>
    </row>
    <row r="58" spans="1:17">
      <c r="A58" s="1" t="s">
        <v>15</v>
      </c>
      <c r="C58" s="7">
        <v>12000000</v>
      </c>
      <c r="D58" s="7"/>
      <c r="E58" s="7">
        <v>115826706000</v>
      </c>
      <c r="F58" s="7"/>
      <c r="G58" s="7">
        <v>100915956000</v>
      </c>
      <c r="H58" s="7"/>
      <c r="I58" s="7">
        <f t="shared" si="0"/>
        <v>14910750000</v>
      </c>
      <c r="J58" s="7"/>
      <c r="K58" s="7">
        <v>12000000</v>
      </c>
      <c r="L58" s="7"/>
      <c r="M58" s="7">
        <v>115826706000</v>
      </c>
      <c r="N58" s="7"/>
      <c r="O58" s="7">
        <v>93884177659</v>
      </c>
      <c r="P58" s="7"/>
      <c r="Q58" s="7">
        <f t="shared" si="1"/>
        <v>21942528341</v>
      </c>
    </row>
    <row r="59" spans="1:17">
      <c r="A59" s="1" t="s">
        <v>115</v>
      </c>
      <c r="C59" s="7">
        <v>105000</v>
      </c>
      <c r="D59" s="7"/>
      <c r="E59" s="7">
        <v>100865714775</v>
      </c>
      <c r="F59" s="7"/>
      <c r="G59" s="7">
        <v>100721147045</v>
      </c>
      <c r="H59" s="7"/>
      <c r="I59" s="7">
        <f t="shared" si="0"/>
        <v>144567730</v>
      </c>
      <c r="J59" s="7"/>
      <c r="K59" s="7">
        <v>105000</v>
      </c>
      <c r="L59" s="7"/>
      <c r="M59" s="7">
        <v>100865714775</v>
      </c>
      <c r="N59" s="7"/>
      <c r="O59" s="7">
        <v>100721147045</v>
      </c>
      <c r="P59" s="7"/>
      <c r="Q59" s="7">
        <f t="shared" si="1"/>
        <v>144567730</v>
      </c>
    </row>
    <row r="60" spans="1:17">
      <c r="A60" s="1" t="s">
        <v>119</v>
      </c>
      <c r="C60" s="7">
        <v>25000</v>
      </c>
      <c r="D60" s="7"/>
      <c r="E60" s="7">
        <v>15042773003</v>
      </c>
      <c r="F60" s="7"/>
      <c r="G60" s="7">
        <v>14952959731</v>
      </c>
      <c r="H60" s="7"/>
      <c r="I60" s="7">
        <f t="shared" si="0"/>
        <v>89813272</v>
      </c>
      <c r="J60" s="7"/>
      <c r="K60" s="7">
        <v>25000</v>
      </c>
      <c r="L60" s="7"/>
      <c r="M60" s="7">
        <v>15042773003</v>
      </c>
      <c r="N60" s="7"/>
      <c r="O60" s="7">
        <v>14952959731</v>
      </c>
      <c r="P60" s="7"/>
      <c r="Q60" s="7">
        <f t="shared" si="1"/>
        <v>89813272</v>
      </c>
    </row>
    <row r="61" spans="1:17">
      <c r="A61" s="1" t="s">
        <v>122</v>
      </c>
      <c r="C61" s="7">
        <v>25000</v>
      </c>
      <c r="D61" s="7"/>
      <c r="E61" s="7">
        <v>15502189718</v>
      </c>
      <c r="F61" s="7"/>
      <c r="G61" s="7">
        <v>15423844059</v>
      </c>
      <c r="H61" s="7"/>
      <c r="I61" s="7">
        <f t="shared" si="0"/>
        <v>78345659</v>
      </c>
      <c r="J61" s="7"/>
      <c r="K61" s="7">
        <v>25000</v>
      </c>
      <c r="L61" s="7"/>
      <c r="M61" s="7">
        <v>15502189718</v>
      </c>
      <c r="N61" s="7"/>
      <c r="O61" s="7">
        <v>15423844059</v>
      </c>
      <c r="P61" s="7"/>
      <c r="Q61" s="7">
        <f t="shared" si="1"/>
        <v>78345659</v>
      </c>
    </row>
    <row r="62" spans="1:17">
      <c r="A62" s="1" t="s">
        <v>105</v>
      </c>
      <c r="C62" s="7">
        <v>50060</v>
      </c>
      <c r="D62" s="7"/>
      <c r="E62" s="7">
        <v>47970309605</v>
      </c>
      <c r="F62" s="7"/>
      <c r="G62" s="7">
        <v>47198023807</v>
      </c>
      <c r="H62" s="7"/>
      <c r="I62" s="7">
        <f t="shared" si="0"/>
        <v>772285798</v>
      </c>
      <c r="J62" s="7"/>
      <c r="K62" s="7">
        <v>50060</v>
      </c>
      <c r="L62" s="7"/>
      <c r="M62" s="7">
        <v>47970309605</v>
      </c>
      <c r="N62" s="7"/>
      <c r="O62" s="7">
        <v>45358537021</v>
      </c>
      <c r="P62" s="7"/>
      <c r="Q62" s="7">
        <f t="shared" si="1"/>
        <v>2611772584</v>
      </c>
    </row>
    <row r="63" spans="1:17">
      <c r="A63" s="1" t="s">
        <v>85</v>
      </c>
      <c r="C63" s="7">
        <v>2100</v>
      </c>
      <c r="D63" s="7"/>
      <c r="E63" s="7">
        <v>2050572266</v>
      </c>
      <c r="F63" s="7"/>
      <c r="G63" s="7">
        <v>2011435361</v>
      </c>
      <c r="H63" s="7"/>
      <c r="I63" s="7">
        <f t="shared" si="0"/>
        <v>39136905</v>
      </c>
      <c r="J63" s="7"/>
      <c r="K63" s="7">
        <v>2100</v>
      </c>
      <c r="L63" s="7"/>
      <c r="M63" s="7">
        <v>2050572266</v>
      </c>
      <c r="N63" s="7"/>
      <c r="O63" s="7">
        <v>1697968701</v>
      </c>
      <c r="P63" s="7"/>
      <c r="Q63" s="7">
        <f t="shared" si="1"/>
        <v>352603565</v>
      </c>
    </row>
    <row r="64" spans="1:17">
      <c r="A64" s="1" t="s">
        <v>91</v>
      </c>
      <c r="C64" s="7">
        <v>112768</v>
      </c>
      <c r="D64" s="7"/>
      <c r="E64" s="7">
        <v>91793426625</v>
      </c>
      <c r="F64" s="7"/>
      <c r="G64" s="7">
        <v>89885737896</v>
      </c>
      <c r="H64" s="7"/>
      <c r="I64" s="7">
        <f t="shared" si="0"/>
        <v>1907688729</v>
      </c>
      <c r="J64" s="7"/>
      <c r="K64" s="7">
        <v>112768</v>
      </c>
      <c r="L64" s="7"/>
      <c r="M64" s="7">
        <v>91793426625</v>
      </c>
      <c r="N64" s="7"/>
      <c r="O64" s="7">
        <v>83694897092</v>
      </c>
      <c r="P64" s="7"/>
      <c r="Q64" s="7">
        <f t="shared" si="1"/>
        <v>8098529533</v>
      </c>
    </row>
    <row r="65" spans="1:17">
      <c r="A65" s="1" t="s">
        <v>108</v>
      </c>
      <c r="C65" s="7">
        <v>440000</v>
      </c>
      <c r="D65" s="7"/>
      <c r="E65" s="7">
        <v>431223026657</v>
      </c>
      <c r="F65" s="7"/>
      <c r="G65" s="7">
        <v>429628087177</v>
      </c>
      <c r="H65" s="7"/>
      <c r="I65" s="7">
        <f t="shared" si="0"/>
        <v>1594939480</v>
      </c>
      <c r="J65" s="7"/>
      <c r="K65" s="7">
        <v>440000</v>
      </c>
      <c r="L65" s="7"/>
      <c r="M65" s="7">
        <v>431223026657</v>
      </c>
      <c r="N65" s="7"/>
      <c r="O65" s="7">
        <v>428651715306</v>
      </c>
      <c r="P65" s="7"/>
      <c r="Q65" s="7">
        <f t="shared" si="1"/>
        <v>2571311351</v>
      </c>
    </row>
    <row r="66" spans="1:17">
      <c r="A66" s="1" t="s">
        <v>100</v>
      </c>
      <c r="C66" s="7">
        <v>388</v>
      </c>
      <c r="D66" s="7"/>
      <c r="E66" s="7">
        <v>380263020</v>
      </c>
      <c r="F66" s="7"/>
      <c r="G66" s="7">
        <v>372129299</v>
      </c>
      <c r="H66" s="7"/>
      <c r="I66" s="7">
        <f t="shared" si="0"/>
        <v>8133721</v>
      </c>
      <c r="J66" s="7"/>
      <c r="K66" s="7">
        <v>388</v>
      </c>
      <c r="L66" s="7"/>
      <c r="M66" s="7">
        <v>380263020</v>
      </c>
      <c r="N66" s="7"/>
      <c r="O66" s="7">
        <v>358542051</v>
      </c>
      <c r="P66" s="7"/>
      <c r="Q66" s="7">
        <f t="shared" si="1"/>
        <v>21720969</v>
      </c>
    </row>
    <row r="67" spans="1:17">
      <c r="A67" s="1" t="s">
        <v>112</v>
      </c>
      <c r="C67" s="7">
        <v>120600</v>
      </c>
      <c r="D67" s="7"/>
      <c r="E67" s="7">
        <v>118853873830</v>
      </c>
      <c r="F67" s="7"/>
      <c r="G67" s="7">
        <v>118891723568</v>
      </c>
      <c r="H67" s="7"/>
      <c r="I67" s="7">
        <f t="shared" si="0"/>
        <v>-37849738</v>
      </c>
      <c r="J67" s="7"/>
      <c r="K67" s="7">
        <v>120600</v>
      </c>
      <c r="L67" s="7"/>
      <c r="M67" s="7">
        <v>118853873830</v>
      </c>
      <c r="N67" s="7"/>
      <c r="O67" s="7">
        <v>118891723568</v>
      </c>
      <c r="P67" s="7"/>
      <c r="Q67" s="7">
        <f t="shared" si="1"/>
        <v>-37849738</v>
      </c>
    </row>
    <row r="68" spans="1:17">
      <c r="A68" s="1" t="s">
        <v>127</v>
      </c>
      <c r="C68" s="7">
        <v>215000</v>
      </c>
      <c r="D68" s="7"/>
      <c r="E68" s="7">
        <v>200913327857</v>
      </c>
      <c r="F68" s="7"/>
      <c r="G68" s="7">
        <v>200463252777</v>
      </c>
      <c r="H68" s="7"/>
      <c r="I68" s="7">
        <f t="shared" si="0"/>
        <v>450075080</v>
      </c>
      <c r="J68" s="7"/>
      <c r="K68" s="7">
        <v>215000</v>
      </c>
      <c r="L68" s="7"/>
      <c r="M68" s="7">
        <v>200913327857</v>
      </c>
      <c r="N68" s="7"/>
      <c r="O68" s="7">
        <v>200463252777</v>
      </c>
      <c r="P68" s="7"/>
      <c r="Q68" s="7">
        <f t="shared" si="1"/>
        <v>450075080</v>
      </c>
    </row>
    <row r="69" spans="1:17">
      <c r="A69" s="1" t="s">
        <v>94</v>
      </c>
      <c r="C69" s="7">
        <v>182800</v>
      </c>
      <c r="D69" s="7"/>
      <c r="E69" s="7">
        <v>143011418481</v>
      </c>
      <c r="F69" s="7"/>
      <c r="G69" s="7">
        <v>140860252450</v>
      </c>
      <c r="H69" s="7"/>
      <c r="I69" s="7">
        <f t="shared" si="0"/>
        <v>2151166031</v>
      </c>
      <c r="J69" s="7"/>
      <c r="K69" s="7">
        <v>182800</v>
      </c>
      <c r="L69" s="7"/>
      <c r="M69" s="7">
        <v>143011418481</v>
      </c>
      <c r="N69" s="7"/>
      <c r="O69" s="7">
        <v>130688505594</v>
      </c>
      <c r="P69" s="7"/>
      <c r="Q69" s="7">
        <f t="shared" si="1"/>
        <v>12322912887</v>
      </c>
    </row>
    <row r="70" spans="1:17">
      <c r="A70" s="1" t="s">
        <v>125</v>
      </c>
      <c r="C70" s="7">
        <v>100000</v>
      </c>
      <c r="D70" s="7"/>
      <c r="E70" s="7">
        <v>59129280875</v>
      </c>
      <c r="F70" s="7"/>
      <c r="G70" s="7">
        <v>58585616718</v>
      </c>
      <c r="H70" s="7"/>
      <c r="I70" s="7">
        <f t="shared" si="0"/>
        <v>543664157</v>
      </c>
      <c r="J70" s="7"/>
      <c r="K70" s="7">
        <v>100000</v>
      </c>
      <c r="L70" s="7"/>
      <c r="M70" s="7">
        <v>59129280875</v>
      </c>
      <c r="N70" s="7"/>
      <c r="O70" s="7">
        <v>58585616718</v>
      </c>
      <c r="P70" s="7"/>
      <c r="Q70" s="7">
        <f t="shared" si="1"/>
        <v>543664157</v>
      </c>
    </row>
    <row r="71" spans="1:17">
      <c r="A71" s="1" t="s">
        <v>109</v>
      </c>
      <c r="C71" s="7">
        <v>1681</v>
      </c>
      <c r="D71" s="7"/>
      <c r="E71" s="7">
        <v>1632459363</v>
      </c>
      <c r="F71" s="7"/>
      <c r="G71" s="7">
        <v>1627131558</v>
      </c>
      <c r="H71" s="7"/>
      <c r="I71" s="7">
        <f t="shared" si="0"/>
        <v>5327805</v>
      </c>
      <c r="J71" s="7"/>
      <c r="K71" s="7">
        <v>1681</v>
      </c>
      <c r="L71" s="7"/>
      <c r="M71" s="7">
        <v>1632459363</v>
      </c>
      <c r="N71" s="7"/>
      <c r="O71" s="7">
        <v>1578038948</v>
      </c>
      <c r="P71" s="7"/>
      <c r="Q71" s="7">
        <f t="shared" si="1"/>
        <v>54420415</v>
      </c>
    </row>
    <row r="72" spans="1:17">
      <c r="A72" s="1" t="s">
        <v>78</v>
      </c>
      <c r="C72" s="7">
        <v>6400</v>
      </c>
      <c r="D72" s="7"/>
      <c r="E72" s="7">
        <v>4297332967</v>
      </c>
      <c r="F72" s="7"/>
      <c r="G72" s="7">
        <v>4182537777</v>
      </c>
      <c r="H72" s="7"/>
      <c r="I72" s="7">
        <f t="shared" si="0"/>
        <v>114795190</v>
      </c>
      <c r="J72" s="7"/>
      <c r="K72" s="7">
        <v>6400</v>
      </c>
      <c r="L72" s="7"/>
      <c r="M72" s="7">
        <v>4297332967</v>
      </c>
      <c r="N72" s="7"/>
      <c r="O72" s="7">
        <v>4115573808</v>
      </c>
      <c r="P72" s="7"/>
      <c r="Q72" s="7">
        <f t="shared" si="1"/>
        <v>181759159</v>
      </c>
    </row>
    <row r="73" spans="1:17">
      <c r="A73" s="1" t="s">
        <v>103</v>
      </c>
      <c r="C73" s="7">
        <v>285598</v>
      </c>
      <c r="D73" s="7"/>
      <c r="E73" s="7">
        <v>279866720741</v>
      </c>
      <c r="F73" s="7"/>
      <c r="G73" s="7">
        <v>279254159408</v>
      </c>
      <c r="H73" s="7"/>
      <c r="I73" s="7">
        <f t="shared" ref="I73:I76" si="2">E73-G73</f>
        <v>612561333</v>
      </c>
      <c r="J73" s="7"/>
      <c r="K73" s="7">
        <v>285598</v>
      </c>
      <c r="L73" s="7"/>
      <c r="M73" s="7">
        <v>279866720741</v>
      </c>
      <c r="N73" s="7"/>
      <c r="O73" s="7">
        <v>277794040312</v>
      </c>
      <c r="P73" s="7"/>
      <c r="Q73" s="7">
        <f t="shared" ref="Q73:Q76" si="3">M73-O73</f>
        <v>2072680429</v>
      </c>
    </row>
    <row r="74" spans="1:17">
      <c r="A74" s="1" t="s">
        <v>88</v>
      </c>
      <c r="C74" s="7">
        <v>100</v>
      </c>
      <c r="D74" s="7"/>
      <c r="E74" s="7">
        <v>95511685</v>
      </c>
      <c r="F74" s="7"/>
      <c r="G74" s="7">
        <v>93883980</v>
      </c>
      <c r="H74" s="7"/>
      <c r="I74" s="7">
        <f t="shared" si="2"/>
        <v>1627705</v>
      </c>
      <c r="J74" s="7"/>
      <c r="K74" s="7">
        <v>100</v>
      </c>
      <c r="L74" s="7"/>
      <c r="M74" s="7">
        <v>95511685</v>
      </c>
      <c r="N74" s="7"/>
      <c r="O74" s="7">
        <v>79290625</v>
      </c>
      <c r="P74" s="7"/>
      <c r="Q74" s="7">
        <f t="shared" si="3"/>
        <v>16221060</v>
      </c>
    </row>
    <row r="75" spans="1:17">
      <c r="A75" s="1" t="s">
        <v>116</v>
      </c>
      <c r="C75" s="7">
        <v>24000</v>
      </c>
      <c r="D75" s="7"/>
      <c r="E75" s="7">
        <v>15579175762</v>
      </c>
      <c r="F75" s="7"/>
      <c r="G75" s="7">
        <v>15478124901</v>
      </c>
      <c r="H75" s="7"/>
      <c r="I75" s="7">
        <f t="shared" si="2"/>
        <v>101050861</v>
      </c>
      <c r="J75" s="7"/>
      <c r="K75" s="7">
        <v>24000</v>
      </c>
      <c r="L75" s="7"/>
      <c r="M75" s="7">
        <v>15579175762</v>
      </c>
      <c r="N75" s="7"/>
      <c r="O75" s="7">
        <v>15478124901</v>
      </c>
      <c r="P75" s="7"/>
      <c r="Q75" s="7">
        <f>M75-O75</f>
        <v>101050861</v>
      </c>
    </row>
    <row r="76" spans="1:17">
      <c r="A76" s="1" t="s">
        <v>82</v>
      </c>
      <c r="C76" s="7">
        <v>26435</v>
      </c>
      <c r="D76" s="7"/>
      <c r="E76" s="7">
        <v>25793240627</v>
      </c>
      <c r="F76" s="7"/>
      <c r="G76" s="7">
        <v>25283137600</v>
      </c>
      <c r="H76" s="7"/>
      <c r="I76" s="7">
        <f t="shared" si="2"/>
        <v>510103027</v>
      </c>
      <c r="J76" s="7"/>
      <c r="K76" s="7">
        <v>26435</v>
      </c>
      <c r="L76" s="7"/>
      <c r="M76" s="7">
        <v>25793240627</v>
      </c>
      <c r="N76" s="7"/>
      <c r="O76" s="7">
        <v>21411453048</v>
      </c>
      <c r="P76" s="7"/>
      <c r="Q76" s="7">
        <f t="shared" si="3"/>
        <v>4381787579</v>
      </c>
    </row>
    <row r="77" spans="1:17" ht="24.75" thickBot="1">
      <c r="C77" s="7"/>
      <c r="D77" s="7"/>
      <c r="E77" s="8">
        <f>SUM(E8:E76)</f>
        <v>22939310652114</v>
      </c>
      <c r="F77" s="7"/>
      <c r="G77" s="8">
        <f>SUM(G8:G76)</f>
        <v>20866781211515</v>
      </c>
      <c r="H77" s="7"/>
      <c r="I77" s="8">
        <f>SUM(I8:I76)</f>
        <v>2072529440599</v>
      </c>
      <c r="J77" s="7"/>
      <c r="K77" s="7"/>
      <c r="L77" s="7"/>
      <c r="M77" s="8">
        <f>SUM(M8:M76)</f>
        <v>22939310652114</v>
      </c>
      <c r="N77" s="7"/>
      <c r="O77" s="8">
        <f>SUM(O8:O76)</f>
        <v>17230708427274</v>
      </c>
      <c r="P77" s="7"/>
      <c r="Q77" s="8">
        <f>SUM(Q8:Q76)</f>
        <v>5708602224840</v>
      </c>
    </row>
    <row r="78" spans="1:17" ht="24.75" thickTop="1">
      <c r="C78" s="6"/>
      <c r="D78" s="6"/>
      <c r="E78" s="6"/>
      <c r="F78" s="6"/>
      <c r="G78" s="6"/>
      <c r="H78" s="6"/>
      <c r="I78" s="7"/>
      <c r="J78" s="7"/>
      <c r="K78" s="7"/>
      <c r="L78" s="7"/>
      <c r="M78" s="7"/>
      <c r="N78" s="7"/>
      <c r="O78" s="7"/>
      <c r="P78" s="7"/>
      <c r="Q78" s="7"/>
    </row>
    <row r="79" spans="1:17">
      <c r="I79" s="6"/>
      <c r="J79" s="6"/>
      <c r="K79" s="6"/>
      <c r="L79" s="6"/>
      <c r="M79" s="6"/>
      <c r="N79" s="6"/>
      <c r="O79" s="6"/>
      <c r="P79" s="6"/>
      <c r="Q79" s="6"/>
    </row>
    <row r="80" spans="1:17">
      <c r="I80" s="6"/>
      <c r="J80" s="6"/>
      <c r="K80" s="6"/>
      <c r="L80" s="6"/>
      <c r="M80" s="6"/>
      <c r="N80" s="6"/>
      <c r="O80" s="6"/>
      <c r="P80" s="6"/>
      <c r="Q80" s="6"/>
    </row>
    <row r="81" spans="9:17">
      <c r="I81" s="6"/>
      <c r="J81" s="6"/>
      <c r="K81" s="6"/>
      <c r="L81" s="6"/>
      <c r="M81" s="6"/>
      <c r="N81" s="6"/>
      <c r="O81" s="6"/>
      <c r="P81" s="6"/>
      <c r="Q81" s="6"/>
    </row>
    <row r="82" spans="9:17">
      <c r="I82" s="7"/>
      <c r="J82" s="7"/>
      <c r="K82" s="7"/>
      <c r="L82" s="7"/>
      <c r="M82" s="7"/>
      <c r="N82" s="7"/>
      <c r="O82" s="7"/>
      <c r="P82" s="7"/>
      <c r="Q82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91"/>
  <sheetViews>
    <sheetView rightToLeft="1" workbookViewId="0">
      <selection activeCell="I94" sqref="I94"/>
    </sheetView>
  </sheetViews>
  <sheetFormatPr defaultRowHeight="24"/>
  <cols>
    <col min="1" max="1" width="34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8.42578125" style="1" bestFit="1" customWidth="1"/>
    <col min="21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149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151</v>
      </c>
      <c r="D6" s="15" t="s">
        <v>151</v>
      </c>
      <c r="E6" s="15" t="s">
        <v>151</v>
      </c>
      <c r="F6" s="15" t="s">
        <v>151</v>
      </c>
      <c r="G6" s="15" t="s">
        <v>151</v>
      </c>
      <c r="H6" s="15" t="s">
        <v>151</v>
      </c>
      <c r="I6" s="15" t="s">
        <v>151</v>
      </c>
      <c r="K6" s="15" t="s">
        <v>152</v>
      </c>
      <c r="L6" s="15" t="s">
        <v>152</v>
      </c>
      <c r="M6" s="15" t="s">
        <v>152</v>
      </c>
      <c r="N6" s="15" t="s">
        <v>152</v>
      </c>
      <c r="O6" s="15" t="s">
        <v>152</v>
      </c>
      <c r="P6" s="15" t="s">
        <v>152</v>
      </c>
      <c r="Q6" s="15" t="s">
        <v>152</v>
      </c>
    </row>
    <row r="7" spans="1:17" ht="24.75">
      <c r="A7" s="15" t="s">
        <v>3</v>
      </c>
      <c r="C7" s="15" t="s">
        <v>7</v>
      </c>
      <c r="E7" s="15" t="s">
        <v>214</v>
      </c>
      <c r="G7" s="15" t="s">
        <v>215</v>
      </c>
      <c r="I7" s="15" t="s">
        <v>217</v>
      </c>
      <c r="K7" s="15" t="s">
        <v>7</v>
      </c>
      <c r="M7" s="15" t="s">
        <v>214</v>
      </c>
      <c r="O7" s="15" t="s">
        <v>215</v>
      </c>
      <c r="Q7" s="15" t="s">
        <v>217</v>
      </c>
    </row>
    <row r="8" spans="1:17">
      <c r="A8" s="1" t="s">
        <v>60</v>
      </c>
      <c r="C8" s="7">
        <v>1000000</v>
      </c>
      <c r="D8" s="7"/>
      <c r="E8" s="7">
        <v>21034577770</v>
      </c>
      <c r="F8" s="7"/>
      <c r="G8" s="7">
        <v>12992233673</v>
      </c>
      <c r="H8" s="7"/>
      <c r="I8" s="7">
        <f>E8-G8</f>
        <v>8042344097</v>
      </c>
      <c r="J8" s="7"/>
      <c r="K8" s="7">
        <v>1030493</v>
      </c>
      <c r="L8" s="7"/>
      <c r="M8" s="7">
        <v>21700947133</v>
      </c>
      <c r="N8" s="7"/>
      <c r="O8" s="7">
        <v>13388405855</v>
      </c>
      <c r="P8" s="7"/>
      <c r="Q8" s="7">
        <f>M8-O8</f>
        <v>8312541278</v>
      </c>
    </row>
    <row r="9" spans="1:17">
      <c r="A9" s="1" t="s">
        <v>50</v>
      </c>
      <c r="C9" s="7">
        <v>3195538</v>
      </c>
      <c r="D9" s="7"/>
      <c r="E9" s="7">
        <v>137501811704</v>
      </c>
      <c r="F9" s="7"/>
      <c r="G9" s="7">
        <v>192880484942</v>
      </c>
      <c r="H9" s="7"/>
      <c r="I9" s="7">
        <f t="shared" ref="I9:I72" si="0">E9-G9</f>
        <v>-55378673238</v>
      </c>
      <c r="J9" s="7"/>
      <c r="K9" s="7">
        <v>3195538</v>
      </c>
      <c r="L9" s="7"/>
      <c r="M9" s="7">
        <v>137501811704</v>
      </c>
      <c r="N9" s="7"/>
      <c r="O9" s="7">
        <v>192880484942</v>
      </c>
      <c r="P9" s="7"/>
      <c r="Q9" s="7">
        <f t="shared" ref="Q9:Q72" si="1">M9-O9</f>
        <v>-55378673238</v>
      </c>
    </row>
    <row r="10" spans="1:17">
      <c r="A10" s="1" t="s">
        <v>66</v>
      </c>
      <c r="C10" s="7">
        <v>300000</v>
      </c>
      <c r="D10" s="7"/>
      <c r="E10" s="7">
        <v>8051805031</v>
      </c>
      <c r="F10" s="7"/>
      <c r="G10" s="7">
        <v>4506994144</v>
      </c>
      <c r="H10" s="7"/>
      <c r="I10" s="7">
        <f t="shared" si="0"/>
        <v>3544810887</v>
      </c>
      <c r="J10" s="7"/>
      <c r="K10" s="7">
        <v>300000</v>
      </c>
      <c r="L10" s="7"/>
      <c r="M10" s="7">
        <v>8051805031</v>
      </c>
      <c r="N10" s="7"/>
      <c r="O10" s="7">
        <v>4506994144</v>
      </c>
      <c r="P10" s="7"/>
      <c r="Q10" s="7">
        <f t="shared" si="1"/>
        <v>3544810887</v>
      </c>
    </row>
    <row r="11" spans="1:17">
      <c r="A11" s="1" t="s">
        <v>51</v>
      </c>
      <c r="C11" s="7">
        <v>14239873</v>
      </c>
      <c r="D11" s="7"/>
      <c r="E11" s="7">
        <v>116492431295</v>
      </c>
      <c r="F11" s="7"/>
      <c r="G11" s="7">
        <v>49116380292</v>
      </c>
      <c r="H11" s="7"/>
      <c r="I11" s="7">
        <f t="shared" si="0"/>
        <v>67376051003</v>
      </c>
      <c r="J11" s="7"/>
      <c r="K11" s="7">
        <v>21245752</v>
      </c>
      <c r="L11" s="7"/>
      <c r="M11" s="7">
        <v>173184853586</v>
      </c>
      <c r="N11" s="7"/>
      <c r="O11" s="7">
        <v>73281161601</v>
      </c>
      <c r="P11" s="7"/>
      <c r="Q11" s="7">
        <f t="shared" si="1"/>
        <v>99903691985</v>
      </c>
    </row>
    <row r="12" spans="1:17">
      <c r="A12" s="1" t="s">
        <v>16</v>
      </c>
      <c r="C12" s="7">
        <v>40200000</v>
      </c>
      <c r="D12" s="7"/>
      <c r="E12" s="7">
        <v>104402144109</v>
      </c>
      <c r="F12" s="7"/>
      <c r="G12" s="7">
        <v>79448319698</v>
      </c>
      <c r="H12" s="7"/>
      <c r="I12" s="7">
        <f t="shared" si="0"/>
        <v>24953824411</v>
      </c>
      <c r="J12" s="7"/>
      <c r="K12" s="7">
        <v>40200000</v>
      </c>
      <c r="L12" s="7"/>
      <c r="M12" s="7">
        <v>104402144109</v>
      </c>
      <c r="N12" s="7"/>
      <c r="O12" s="7">
        <v>79448319698</v>
      </c>
      <c r="P12" s="7"/>
      <c r="Q12" s="7">
        <f t="shared" si="1"/>
        <v>24953824411</v>
      </c>
    </row>
    <row r="13" spans="1:17">
      <c r="A13" s="1" t="s">
        <v>68</v>
      </c>
      <c r="C13" s="7">
        <v>1050002</v>
      </c>
      <c r="D13" s="7"/>
      <c r="E13" s="7">
        <v>7319994462</v>
      </c>
      <c r="F13" s="7"/>
      <c r="G13" s="7">
        <v>3347241273</v>
      </c>
      <c r="H13" s="7"/>
      <c r="I13" s="7">
        <f t="shared" si="0"/>
        <v>3972753189</v>
      </c>
      <c r="J13" s="7"/>
      <c r="K13" s="7">
        <v>1050002</v>
      </c>
      <c r="L13" s="7"/>
      <c r="M13" s="7">
        <v>7319994462</v>
      </c>
      <c r="N13" s="7"/>
      <c r="O13" s="7">
        <v>3347241273</v>
      </c>
      <c r="P13" s="7"/>
      <c r="Q13" s="7">
        <f t="shared" si="1"/>
        <v>3972753189</v>
      </c>
    </row>
    <row r="14" spans="1:17">
      <c r="A14" s="1" t="s">
        <v>32</v>
      </c>
      <c r="C14" s="7">
        <v>1875216</v>
      </c>
      <c r="D14" s="7"/>
      <c r="E14" s="7">
        <v>12842016167</v>
      </c>
      <c r="F14" s="7"/>
      <c r="G14" s="7">
        <v>7601630329</v>
      </c>
      <c r="H14" s="7"/>
      <c r="I14" s="7">
        <f t="shared" si="0"/>
        <v>5240385838</v>
      </c>
      <c r="J14" s="7"/>
      <c r="K14" s="7">
        <v>7325000</v>
      </c>
      <c r="L14" s="7"/>
      <c r="M14" s="7">
        <v>39750149059</v>
      </c>
      <c r="N14" s="7"/>
      <c r="O14" s="7">
        <v>29693615467</v>
      </c>
      <c r="P14" s="7"/>
      <c r="Q14" s="7">
        <f t="shared" si="1"/>
        <v>10056533592</v>
      </c>
    </row>
    <row r="15" spans="1:17">
      <c r="A15" s="1" t="s">
        <v>30</v>
      </c>
      <c r="C15" s="7">
        <v>3267240</v>
      </c>
      <c r="D15" s="7"/>
      <c r="E15" s="7">
        <v>50869662027</v>
      </c>
      <c r="F15" s="7"/>
      <c r="G15" s="7">
        <v>51635740891</v>
      </c>
      <c r="H15" s="7"/>
      <c r="I15" s="7">
        <f t="shared" si="0"/>
        <v>-766078864</v>
      </c>
      <c r="J15" s="7"/>
      <c r="K15" s="7">
        <v>6028969</v>
      </c>
      <c r="L15" s="7"/>
      <c r="M15" s="7">
        <v>92521277189</v>
      </c>
      <c r="N15" s="7"/>
      <c r="O15" s="7">
        <v>113818152653</v>
      </c>
      <c r="P15" s="7"/>
      <c r="Q15" s="7">
        <f t="shared" si="1"/>
        <v>-21296875464</v>
      </c>
    </row>
    <row r="16" spans="1:17">
      <c r="A16" s="1" t="s">
        <v>24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1842616</v>
      </c>
      <c r="L16" s="7"/>
      <c r="M16" s="7">
        <v>69206325146</v>
      </c>
      <c r="N16" s="7"/>
      <c r="O16" s="7">
        <v>42060845412</v>
      </c>
      <c r="P16" s="7"/>
      <c r="Q16" s="7">
        <f t="shared" si="1"/>
        <v>27145479734</v>
      </c>
    </row>
    <row r="17" spans="1:17">
      <c r="A17" s="1" t="s">
        <v>218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68129</v>
      </c>
      <c r="L17" s="7"/>
      <c r="M17" s="7">
        <v>532977166</v>
      </c>
      <c r="N17" s="7"/>
      <c r="O17" s="7">
        <v>633893199</v>
      </c>
      <c r="P17" s="7"/>
      <c r="Q17" s="7">
        <f t="shared" si="1"/>
        <v>-100916033</v>
      </c>
    </row>
    <row r="18" spans="1:17">
      <c r="A18" s="1" t="s">
        <v>219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20830000</v>
      </c>
      <c r="L18" s="7"/>
      <c r="M18" s="7">
        <v>77943298434</v>
      </c>
      <c r="N18" s="7"/>
      <c r="O18" s="7">
        <v>77254315456</v>
      </c>
      <c r="P18" s="7"/>
      <c r="Q18" s="7">
        <f t="shared" si="1"/>
        <v>688982978</v>
      </c>
    </row>
    <row r="19" spans="1:17">
      <c r="A19" s="1" t="s">
        <v>47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2500000</v>
      </c>
      <c r="L19" s="7"/>
      <c r="M19" s="7">
        <v>23186216315</v>
      </c>
      <c r="N19" s="7"/>
      <c r="O19" s="7">
        <v>17168868921</v>
      </c>
      <c r="P19" s="7"/>
      <c r="Q19" s="7">
        <f t="shared" si="1"/>
        <v>6017347394</v>
      </c>
    </row>
    <row r="20" spans="1:17">
      <c r="A20" s="1" t="s">
        <v>220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23445801</v>
      </c>
      <c r="L20" s="7"/>
      <c r="M20" s="7">
        <v>63702241317</v>
      </c>
      <c r="N20" s="7"/>
      <c r="O20" s="7">
        <v>63702241317</v>
      </c>
      <c r="P20" s="7"/>
      <c r="Q20" s="7">
        <f t="shared" si="1"/>
        <v>0</v>
      </c>
    </row>
    <row r="21" spans="1:17">
      <c r="A21" s="1" t="s">
        <v>212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5400000</v>
      </c>
      <c r="L21" s="7"/>
      <c r="M21" s="7">
        <v>143976251397</v>
      </c>
      <c r="N21" s="7"/>
      <c r="O21" s="7">
        <v>72966193200</v>
      </c>
      <c r="P21" s="7"/>
      <c r="Q21" s="7">
        <f t="shared" si="1"/>
        <v>71010058197</v>
      </c>
    </row>
    <row r="22" spans="1:17">
      <c r="A22" s="1" t="s">
        <v>177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15000000</v>
      </c>
      <c r="L22" s="7"/>
      <c r="M22" s="7">
        <v>192816616460</v>
      </c>
      <c r="N22" s="7"/>
      <c r="O22" s="7">
        <v>146920590000</v>
      </c>
      <c r="P22" s="7"/>
      <c r="Q22" s="7">
        <f t="shared" si="1"/>
        <v>45896026460</v>
      </c>
    </row>
    <row r="23" spans="1:17">
      <c r="A23" s="1" t="s">
        <v>221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46851062</v>
      </c>
      <c r="L23" s="7"/>
      <c r="M23" s="7">
        <v>590747387567</v>
      </c>
      <c r="N23" s="7"/>
      <c r="O23" s="7">
        <v>578427943409</v>
      </c>
      <c r="P23" s="7"/>
      <c r="Q23" s="7">
        <f t="shared" si="1"/>
        <v>12319444158</v>
      </c>
    </row>
    <row r="24" spans="1:17">
      <c r="A24" s="1" t="s">
        <v>20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49025695</v>
      </c>
      <c r="L24" s="7"/>
      <c r="M24" s="7">
        <v>617341994637</v>
      </c>
      <c r="N24" s="7"/>
      <c r="O24" s="7">
        <v>338213905270</v>
      </c>
      <c r="P24" s="7"/>
      <c r="Q24" s="7">
        <f t="shared" si="1"/>
        <v>279128089367</v>
      </c>
    </row>
    <row r="25" spans="1:17">
      <c r="A25" s="1" t="s">
        <v>207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2741383</v>
      </c>
      <c r="L25" s="7"/>
      <c r="M25" s="7">
        <v>86227990205</v>
      </c>
      <c r="N25" s="7"/>
      <c r="O25" s="7">
        <v>101781430652</v>
      </c>
      <c r="P25" s="7"/>
      <c r="Q25" s="7">
        <f t="shared" si="1"/>
        <v>-15553440447</v>
      </c>
    </row>
    <row r="26" spans="1:17">
      <c r="A26" s="1" t="s">
        <v>35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3583604</v>
      </c>
      <c r="L26" s="7"/>
      <c r="M26" s="7">
        <v>53077995191</v>
      </c>
      <c r="N26" s="7"/>
      <c r="O26" s="7">
        <v>29103840314</v>
      </c>
      <c r="P26" s="7"/>
      <c r="Q26" s="7">
        <f t="shared" si="1"/>
        <v>23974154877</v>
      </c>
    </row>
    <row r="27" spans="1:17">
      <c r="A27" s="1" t="s">
        <v>63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3800000</v>
      </c>
      <c r="L27" s="7"/>
      <c r="M27" s="7">
        <v>29765833598</v>
      </c>
      <c r="N27" s="7"/>
      <c r="O27" s="7">
        <v>25112782293</v>
      </c>
      <c r="P27" s="7"/>
      <c r="Q27" s="7">
        <f t="shared" si="1"/>
        <v>4653051305</v>
      </c>
    </row>
    <row r="28" spans="1:17">
      <c r="A28" s="1" t="s">
        <v>36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5000001</v>
      </c>
      <c r="L28" s="7"/>
      <c r="M28" s="7">
        <v>25944705001</v>
      </c>
      <c r="N28" s="7"/>
      <c r="O28" s="7">
        <v>23732947597</v>
      </c>
      <c r="P28" s="7"/>
      <c r="Q28" s="7">
        <f t="shared" si="1"/>
        <v>2211757404</v>
      </c>
    </row>
    <row r="29" spans="1:17">
      <c r="A29" s="1" t="s">
        <v>25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11343291</v>
      </c>
      <c r="L29" s="7"/>
      <c r="M29" s="7">
        <v>196199680291</v>
      </c>
      <c r="N29" s="7"/>
      <c r="O29" s="7">
        <v>103842716236</v>
      </c>
      <c r="P29" s="7"/>
      <c r="Q29" s="7">
        <f t="shared" si="1"/>
        <v>92356964055</v>
      </c>
    </row>
    <row r="30" spans="1:17">
      <c r="A30" s="1" t="s">
        <v>45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7</v>
      </c>
      <c r="L30" s="7"/>
      <c r="M30" s="7">
        <v>7</v>
      </c>
      <c r="N30" s="7"/>
      <c r="O30" s="7">
        <v>56502</v>
      </c>
      <c r="P30" s="7"/>
      <c r="Q30" s="7">
        <f t="shared" si="1"/>
        <v>-56495</v>
      </c>
    </row>
    <row r="31" spans="1:17">
      <c r="A31" s="1" t="s">
        <v>222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791731</v>
      </c>
      <c r="L31" s="7"/>
      <c r="M31" s="7">
        <v>20877270925</v>
      </c>
      <c r="N31" s="7"/>
      <c r="O31" s="7">
        <v>21721757535</v>
      </c>
      <c r="P31" s="7"/>
      <c r="Q31" s="7">
        <f t="shared" si="1"/>
        <v>-844486610</v>
      </c>
    </row>
    <row r="32" spans="1:17">
      <c r="A32" s="1" t="s">
        <v>28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1</v>
      </c>
      <c r="L32" s="7"/>
      <c r="M32" s="7">
        <v>1</v>
      </c>
      <c r="N32" s="7"/>
      <c r="O32" s="7">
        <v>2671</v>
      </c>
      <c r="P32" s="7"/>
      <c r="Q32" s="7">
        <f t="shared" si="1"/>
        <v>-2670</v>
      </c>
    </row>
    <row r="33" spans="1:17">
      <c r="A33" s="1" t="s">
        <v>223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11496875</v>
      </c>
      <c r="L33" s="7"/>
      <c r="M33" s="7">
        <v>93103890275</v>
      </c>
      <c r="N33" s="7"/>
      <c r="O33" s="7">
        <v>92456310923</v>
      </c>
      <c r="P33" s="7"/>
      <c r="Q33" s="7">
        <f t="shared" si="1"/>
        <v>647579352</v>
      </c>
    </row>
    <row r="34" spans="1:17">
      <c r="A34" s="1" t="s">
        <v>39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2496</v>
      </c>
      <c r="L34" s="7"/>
      <c r="M34" s="7">
        <v>39698383</v>
      </c>
      <c r="N34" s="7"/>
      <c r="O34" s="7">
        <v>33569943</v>
      </c>
      <c r="P34" s="7"/>
      <c r="Q34" s="7">
        <f t="shared" si="1"/>
        <v>6128440</v>
      </c>
    </row>
    <row r="35" spans="1:17">
      <c r="A35" s="1" t="s">
        <v>46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1</v>
      </c>
      <c r="L35" s="7"/>
      <c r="M35" s="7">
        <v>1</v>
      </c>
      <c r="N35" s="7"/>
      <c r="O35" s="7">
        <v>19448</v>
      </c>
      <c r="P35" s="7"/>
      <c r="Q35" s="7">
        <f t="shared" si="1"/>
        <v>-19447</v>
      </c>
    </row>
    <row r="36" spans="1:17">
      <c r="A36" s="1" t="s">
        <v>205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4179296</v>
      </c>
      <c r="L36" s="7"/>
      <c r="M36" s="7">
        <v>87501661180</v>
      </c>
      <c r="N36" s="7"/>
      <c r="O36" s="7">
        <v>57372667097</v>
      </c>
      <c r="P36" s="7"/>
      <c r="Q36" s="7">
        <f t="shared" si="1"/>
        <v>30128994083</v>
      </c>
    </row>
    <row r="37" spans="1:17">
      <c r="A37" s="1" t="s">
        <v>224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7026923</v>
      </c>
      <c r="L37" s="7"/>
      <c r="M37" s="7">
        <v>54761144012</v>
      </c>
      <c r="N37" s="7"/>
      <c r="O37" s="7">
        <v>26788652024</v>
      </c>
      <c r="P37" s="7"/>
      <c r="Q37" s="7">
        <f t="shared" si="1"/>
        <v>27972491988</v>
      </c>
    </row>
    <row r="38" spans="1:17">
      <c r="A38" s="1" t="s">
        <v>27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78692119</v>
      </c>
      <c r="L38" s="7"/>
      <c r="M38" s="7">
        <v>439518367106</v>
      </c>
      <c r="N38" s="7"/>
      <c r="O38" s="7">
        <v>351459986691</v>
      </c>
      <c r="P38" s="7"/>
      <c r="Q38" s="7">
        <f t="shared" si="1"/>
        <v>88058380415</v>
      </c>
    </row>
    <row r="39" spans="1:17">
      <c r="A39" s="1" t="s">
        <v>225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1585960</v>
      </c>
      <c r="L39" s="7"/>
      <c r="M39" s="7">
        <v>72948729444</v>
      </c>
      <c r="N39" s="7"/>
      <c r="O39" s="7">
        <v>55887759422</v>
      </c>
      <c r="P39" s="7"/>
      <c r="Q39" s="7">
        <f t="shared" si="1"/>
        <v>17060970022</v>
      </c>
    </row>
    <row r="40" spans="1:17">
      <c r="A40" s="1" t="s">
        <v>226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3267244</v>
      </c>
      <c r="L40" s="7"/>
      <c r="M40" s="7">
        <v>28870470528</v>
      </c>
      <c r="N40" s="7"/>
      <c r="O40" s="7">
        <v>28870497048</v>
      </c>
      <c r="P40" s="7"/>
      <c r="Q40" s="7">
        <f t="shared" si="1"/>
        <v>-26520</v>
      </c>
    </row>
    <row r="41" spans="1:17">
      <c r="A41" s="1" t="s">
        <v>227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20666666</v>
      </c>
      <c r="L41" s="7"/>
      <c r="M41" s="7">
        <v>78537141210</v>
      </c>
      <c r="N41" s="7"/>
      <c r="O41" s="7">
        <v>54192290332</v>
      </c>
      <c r="P41" s="7"/>
      <c r="Q41" s="7">
        <f t="shared" si="1"/>
        <v>24344850878</v>
      </c>
    </row>
    <row r="42" spans="1:17">
      <c r="A42" s="1" t="s">
        <v>228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4500000</v>
      </c>
      <c r="L42" s="7"/>
      <c r="M42" s="7">
        <v>108316904067</v>
      </c>
      <c r="N42" s="7"/>
      <c r="O42" s="7">
        <v>82053937386</v>
      </c>
      <c r="P42" s="7"/>
      <c r="Q42" s="7">
        <f t="shared" si="1"/>
        <v>26262966681</v>
      </c>
    </row>
    <row r="43" spans="1:17">
      <c r="A43" s="1" t="s">
        <v>229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13791400</v>
      </c>
      <c r="L43" s="7"/>
      <c r="M43" s="7">
        <v>29605836880</v>
      </c>
      <c r="N43" s="7"/>
      <c r="O43" s="7">
        <v>29605836876</v>
      </c>
      <c r="P43" s="7"/>
      <c r="Q43" s="7">
        <f t="shared" si="1"/>
        <v>4</v>
      </c>
    </row>
    <row r="44" spans="1:17">
      <c r="A44" s="1" t="s">
        <v>61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46174922</v>
      </c>
      <c r="L44" s="7"/>
      <c r="M44" s="7">
        <v>245848799845</v>
      </c>
      <c r="N44" s="7"/>
      <c r="O44" s="7">
        <v>162124830464</v>
      </c>
      <c r="P44" s="7"/>
      <c r="Q44" s="7">
        <f t="shared" si="1"/>
        <v>83723969381</v>
      </c>
    </row>
    <row r="45" spans="1:17">
      <c r="A45" s="1" t="s">
        <v>230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31122204</v>
      </c>
      <c r="L45" s="7"/>
      <c r="M45" s="7">
        <v>298119592116</v>
      </c>
      <c r="N45" s="7"/>
      <c r="O45" s="7">
        <v>298119592116</v>
      </c>
      <c r="P45" s="7"/>
      <c r="Q45" s="7">
        <f t="shared" si="1"/>
        <v>0</v>
      </c>
    </row>
    <row r="46" spans="1:17">
      <c r="A46" s="1" t="s">
        <v>29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200000</v>
      </c>
      <c r="L46" s="7"/>
      <c r="M46" s="7">
        <v>11962397710</v>
      </c>
      <c r="N46" s="7"/>
      <c r="O46" s="7">
        <v>6610586175</v>
      </c>
      <c r="P46" s="7"/>
      <c r="Q46" s="7">
        <f t="shared" si="1"/>
        <v>5351811535</v>
      </c>
    </row>
    <row r="47" spans="1:17">
      <c r="A47" s="1" t="s">
        <v>200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33886029</v>
      </c>
      <c r="L47" s="7"/>
      <c r="M47" s="7">
        <v>322390580180</v>
      </c>
      <c r="N47" s="7"/>
      <c r="O47" s="7">
        <v>234106622628</v>
      </c>
      <c r="P47" s="7"/>
      <c r="Q47" s="7">
        <f t="shared" si="1"/>
        <v>88283957552</v>
      </c>
    </row>
    <row r="48" spans="1:17">
      <c r="A48" s="1" t="s">
        <v>231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2</v>
      </c>
      <c r="L48" s="7"/>
      <c r="M48" s="7">
        <v>2</v>
      </c>
      <c r="N48" s="7"/>
      <c r="O48" s="7">
        <v>29702</v>
      </c>
      <c r="P48" s="7"/>
      <c r="Q48" s="7">
        <f t="shared" si="1"/>
        <v>-29700</v>
      </c>
    </row>
    <row r="49" spans="1:17">
      <c r="A49" s="1" t="s">
        <v>232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22062500</v>
      </c>
      <c r="L49" s="7"/>
      <c r="M49" s="7">
        <v>322388420047</v>
      </c>
      <c r="N49" s="7"/>
      <c r="O49" s="7">
        <v>318222120093</v>
      </c>
      <c r="P49" s="7"/>
      <c r="Q49" s="7">
        <f t="shared" si="1"/>
        <v>4166299954</v>
      </c>
    </row>
    <row r="50" spans="1:17">
      <c r="A50" s="1" t="s">
        <v>233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9450756</v>
      </c>
      <c r="L50" s="7"/>
      <c r="M50" s="7">
        <v>79299031482</v>
      </c>
      <c r="N50" s="7"/>
      <c r="O50" s="7">
        <v>93541275485</v>
      </c>
      <c r="P50" s="7"/>
      <c r="Q50" s="7">
        <f t="shared" si="1"/>
        <v>-14242244003</v>
      </c>
    </row>
    <row r="51" spans="1:17">
      <c r="A51" s="1" t="s">
        <v>234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10500000</v>
      </c>
      <c r="L51" s="7"/>
      <c r="M51" s="7">
        <v>122998984847</v>
      </c>
      <c r="N51" s="7"/>
      <c r="O51" s="7">
        <v>105095340000</v>
      </c>
      <c r="P51" s="7"/>
      <c r="Q51" s="7">
        <f t="shared" si="1"/>
        <v>17903644847</v>
      </c>
    </row>
    <row r="52" spans="1:17">
      <c r="A52" s="1" t="s">
        <v>235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38729730</v>
      </c>
      <c r="L52" s="7"/>
      <c r="M52" s="7">
        <v>225029210028</v>
      </c>
      <c r="N52" s="7"/>
      <c r="O52" s="7">
        <v>124275702007</v>
      </c>
      <c r="P52" s="7"/>
      <c r="Q52" s="7">
        <f t="shared" si="1"/>
        <v>100753508021</v>
      </c>
    </row>
    <row r="53" spans="1:17">
      <c r="A53" s="1" t="s">
        <v>37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3</v>
      </c>
      <c r="L53" s="7"/>
      <c r="M53" s="7">
        <v>3</v>
      </c>
      <c r="N53" s="7"/>
      <c r="O53" s="7">
        <v>10416</v>
      </c>
      <c r="P53" s="7"/>
      <c r="Q53" s="7">
        <f t="shared" si="1"/>
        <v>-10413</v>
      </c>
    </row>
    <row r="54" spans="1:17">
      <c r="A54" s="1" t="s">
        <v>17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32051464</v>
      </c>
      <c r="L54" s="7"/>
      <c r="M54" s="7">
        <v>96227481937</v>
      </c>
      <c r="N54" s="7"/>
      <c r="O54" s="7">
        <v>62533853282</v>
      </c>
      <c r="P54" s="7"/>
      <c r="Q54" s="7">
        <f t="shared" si="1"/>
        <v>33693628655</v>
      </c>
    </row>
    <row r="55" spans="1:17">
      <c r="A55" s="1" t="s">
        <v>22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440000</v>
      </c>
      <c r="L55" s="7"/>
      <c r="M55" s="7">
        <v>73909059066</v>
      </c>
      <c r="N55" s="7"/>
      <c r="O55" s="7">
        <v>82367778153</v>
      </c>
      <c r="P55" s="7"/>
      <c r="Q55" s="7">
        <f t="shared" si="1"/>
        <v>-8458719087</v>
      </c>
    </row>
    <row r="56" spans="1:17">
      <c r="A56" s="1" t="s">
        <v>236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300000</v>
      </c>
      <c r="L56" s="7"/>
      <c r="M56" s="7">
        <v>2320112702</v>
      </c>
      <c r="N56" s="7"/>
      <c r="O56" s="7">
        <v>2326077000</v>
      </c>
      <c r="P56" s="7"/>
      <c r="Q56" s="7">
        <f t="shared" si="1"/>
        <v>-5964298</v>
      </c>
    </row>
    <row r="57" spans="1:17">
      <c r="A57" s="1" t="s">
        <v>237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3000000</v>
      </c>
      <c r="L57" s="7"/>
      <c r="M57" s="7">
        <v>37872748250</v>
      </c>
      <c r="N57" s="7"/>
      <c r="O57" s="7">
        <v>34534328724</v>
      </c>
      <c r="P57" s="7"/>
      <c r="Q57" s="7">
        <f t="shared" si="1"/>
        <v>3338419526</v>
      </c>
    </row>
    <row r="58" spans="1:17">
      <c r="A58" s="1" t="s">
        <v>189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5377190</v>
      </c>
      <c r="L58" s="7"/>
      <c r="M58" s="7">
        <v>92737610744</v>
      </c>
      <c r="N58" s="7"/>
      <c r="O58" s="7">
        <v>60721423373</v>
      </c>
      <c r="P58" s="7"/>
      <c r="Q58" s="7">
        <f t="shared" si="1"/>
        <v>32016187371</v>
      </c>
    </row>
    <row r="59" spans="1:17">
      <c r="A59" s="1" t="s">
        <v>21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42949103</v>
      </c>
      <c r="L59" s="7"/>
      <c r="M59" s="7">
        <v>790860407428</v>
      </c>
      <c r="N59" s="7"/>
      <c r="O59" s="7">
        <v>592159619465</v>
      </c>
      <c r="P59" s="7"/>
      <c r="Q59" s="7">
        <f t="shared" si="1"/>
        <v>198700787963</v>
      </c>
    </row>
    <row r="60" spans="1:17">
      <c r="A60" s="1" t="s">
        <v>55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1</v>
      </c>
      <c r="L60" s="7"/>
      <c r="M60" s="7">
        <v>1</v>
      </c>
      <c r="N60" s="7"/>
      <c r="O60" s="7">
        <v>3306</v>
      </c>
      <c r="P60" s="7"/>
      <c r="Q60" s="7">
        <f t="shared" si="1"/>
        <v>-3305</v>
      </c>
    </row>
    <row r="61" spans="1:17">
      <c r="A61" s="1" t="s">
        <v>238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41680595</v>
      </c>
      <c r="L61" s="7"/>
      <c r="M61" s="7">
        <v>173347250969</v>
      </c>
      <c r="N61" s="7"/>
      <c r="O61" s="7">
        <v>183988816936</v>
      </c>
      <c r="P61" s="7"/>
      <c r="Q61" s="7">
        <f t="shared" si="1"/>
        <v>-10641565967</v>
      </c>
    </row>
    <row r="62" spans="1:17">
      <c r="A62" s="1" t="s">
        <v>239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625000</v>
      </c>
      <c r="L62" s="7"/>
      <c r="M62" s="7">
        <v>13784703938</v>
      </c>
      <c r="N62" s="7"/>
      <c r="O62" s="7">
        <v>8133003067</v>
      </c>
      <c r="P62" s="7"/>
      <c r="Q62" s="7">
        <f t="shared" si="1"/>
        <v>5651700871</v>
      </c>
    </row>
    <row r="63" spans="1:17">
      <c r="A63" s="1" t="s">
        <v>97</v>
      </c>
      <c r="C63" s="7">
        <v>100025</v>
      </c>
      <c r="D63" s="7"/>
      <c r="E63" s="7">
        <v>100025000000</v>
      </c>
      <c r="F63" s="7"/>
      <c r="G63" s="7">
        <v>91992166105</v>
      </c>
      <c r="H63" s="7"/>
      <c r="I63" s="7">
        <f t="shared" si="0"/>
        <v>8032833895</v>
      </c>
      <c r="J63" s="7"/>
      <c r="K63" s="7">
        <v>236625</v>
      </c>
      <c r="L63" s="7"/>
      <c r="M63" s="7">
        <v>215677296248</v>
      </c>
      <c r="N63" s="7"/>
      <c r="O63" s="7">
        <v>205602280539</v>
      </c>
      <c r="P63" s="7"/>
      <c r="Q63" s="7">
        <f t="shared" si="1"/>
        <v>10075015709</v>
      </c>
    </row>
    <row r="64" spans="1:17">
      <c r="A64" s="1" t="s">
        <v>240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533636</v>
      </c>
      <c r="L64" s="7"/>
      <c r="M64" s="7">
        <v>506147969298</v>
      </c>
      <c r="N64" s="7"/>
      <c r="O64" s="7">
        <v>488759326832</v>
      </c>
      <c r="P64" s="7"/>
      <c r="Q64" s="7">
        <f t="shared" si="1"/>
        <v>17388642466</v>
      </c>
    </row>
    <row r="65" spans="1:17">
      <c r="A65" s="1" t="s">
        <v>109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51591</v>
      </c>
      <c r="L65" s="7"/>
      <c r="M65" s="7">
        <v>49345227454</v>
      </c>
      <c r="N65" s="7"/>
      <c r="O65" s="7">
        <v>48431057315</v>
      </c>
      <c r="P65" s="7"/>
      <c r="Q65" s="7">
        <f t="shared" si="1"/>
        <v>914170139</v>
      </c>
    </row>
    <row r="66" spans="1:17">
      <c r="A66" s="1" t="s">
        <v>241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89244</v>
      </c>
      <c r="L66" s="7"/>
      <c r="M66" s="7">
        <v>83011706609</v>
      </c>
      <c r="N66" s="7"/>
      <c r="O66" s="7">
        <v>78708756291</v>
      </c>
      <c r="P66" s="7"/>
      <c r="Q66" s="7">
        <f t="shared" si="1"/>
        <v>4302950318</v>
      </c>
    </row>
    <row r="67" spans="1:17">
      <c r="A67" s="1" t="s">
        <v>242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36370</v>
      </c>
      <c r="L67" s="7"/>
      <c r="M67" s="7">
        <v>35098540900</v>
      </c>
      <c r="N67" s="7"/>
      <c r="O67" s="7">
        <v>31643437587</v>
      </c>
      <c r="P67" s="7"/>
      <c r="Q67" s="7">
        <f t="shared" si="1"/>
        <v>3455103313</v>
      </c>
    </row>
    <row r="68" spans="1:17">
      <c r="A68" s="1" t="s">
        <v>82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174805</v>
      </c>
      <c r="L68" s="7"/>
      <c r="M68" s="7">
        <v>145155389108</v>
      </c>
      <c r="N68" s="7"/>
      <c r="O68" s="7">
        <v>141238030187</v>
      </c>
      <c r="P68" s="7"/>
      <c r="Q68" s="7">
        <f t="shared" si="1"/>
        <v>3917358921</v>
      </c>
    </row>
    <row r="69" spans="1:17">
      <c r="A69" s="1" t="s">
        <v>165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200000</v>
      </c>
      <c r="L69" s="7"/>
      <c r="M69" s="7">
        <v>200000000000</v>
      </c>
      <c r="N69" s="7"/>
      <c r="O69" s="7">
        <v>198993925812</v>
      </c>
      <c r="P69" s="7"/>
      <c r="Q69" s="7">
        <f t="shared" si="1"/>
        <v>1006074188</v>
      </c>
    </row>
    <row r="70" spans="1:17">
      <c r="A70" s="1" t="s">
        <v>85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47500</v>
      </c>
      <c r="L70" s="7"/>
      <c r="M70" s="7">
        <v>40035717212</v>
      </c>
      <c r="N70" s="7"/>
      <c r="O70" s="7">
        <v>38406434903</v>
      </c>
      <c r="P70" s="7"/>
      <c r="Q70" s="7">
        <f t="shared" si="1"/>
        <v>1629282309</v>
      </c>
    </row>
    <row r="71" spans="1:17">
      <c r="A71" s="1" t="s">
        <v>243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202207</v>
      </c>
      <c r="L71" s="7"/>
      <c r="M71" s="7">
        <v>150455118413</v>
      </c>
      <c r="N71" s="7"/>
      <c r="O71" s="7">
        <v>143557458849</v>
      </c>
      <c r="P71" s="7"/>
      <c r="Q71" s="7">
        <f t="shared" si="1"/>
        <v>6897659564</v>
      </c>
    </row>
    <row r="72" spans="1:17">
      <c r="A72" s="1" t="s">
        <v>161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280479</v>
      </c>
      <c r="L72" s="7"/>
      <c r="M72" s="7">
        <v>276387126852</v>
      </c>
      <c r="N72" s="7"/>
      <c r="O72" s="7">
        <v>275373347921</v>
      </c>
      <c r="P72" s="7"/>
      <c r="Q72" s="7">
        <f t="shared" si="1"/>
        <v>1013778931</v>
      </c>
    </row>
    <row r="73" spans="1:17">
      <c r="A73" s="1" t="s">
        <v>100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85" si="2">E73-G73</f>
        <v>0</v>
      </c>
      <c r="J73" s="7"/>
      <c r="K73" s="7">
        <v>87450</v>
      </c>
      <c r="L73" s="7"/>
      <c r="M73" s="7">
        <v>71147790627</v>
      </c>
      <c r="N73" s="7"/>
      <c r="O73" s="7">
        <v>70012039867</v>
      </c>
      <c r="P73" s="7"/>
      <c r="Q73" s="7">
        <f t="shared" ref="Q73:Q85" si="3">M73-O73</f>
        <v>1135750760</v>
      </c>
    </row>
    <row r="74" spans="1:17">
      <c r="A74" s="1" t="s">
        <v>108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65000</v>
      </c>
      <c r="L74" s="7"/>
      <c r="M74" s="7">
        <v>60574218933</v>
      </c>
      <c r="N74" s="7"/>
      <c r="O74" s="7">
        <v>60187433162</v>
      </c>
      <c r="P74" s="7"/>
      <c r="Q74" s="7">
        <f t="shared" si="3"/>
        <v>386785771</v>
      </c>
    </row>
    <row r="75" spans="1:17">
      <c r="A75" s="1" t="s">
        <v>244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65000</v>
      </c>
      <c r="L75" s="7"/>
      <c r="M75" s="7">
        <v>56735364852</v>
      </c>
      <c r="N75" s="7"/>
      <c r="O75" s="7">
        <v>51786434588</v>
      </c>
      <c r="P75" s="7"/>
      <c r="Q75" s="7">
        <f t="shared" si="3"/>
        <v>4948930264</v>
      </c>
    </row>
    <row r="76" spans="1:17">
      <c r="A76" s="1" t="s">
        <v>245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392486</v>
      </c>
      <c r="L76" s="7"/>
      <c r="M76" s="7">
        <v>388240154904</v>
      </c>
      <c r="N76" s="7"/>
      <c r="O76" s="7">
        <v>365212663684</v>
      </c>
      <c r="P76" s="7"/>
      <c r="Q76" s="7">
        <f t="shared" si="3"/>
        <v>23027491220</v>
      </c>
    </row>
    <row r="77" spans="1:17">
      <c r="A77" s="1" t="s">
        <v>246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25400</v>
      </c>
      <c r="L77" s="7"/>
      <c r="M77" s="7">
        <v>19612773551</v>
      </c>
      <c r="N77" s="7"/>
      <c r="O77" s="7">
        <v>19605245905</v>
      </c>
      <c r="P77" s="7"/>
      <c r="Q77" s="7">
        <f t="shared" si="3"/>
        <v>7527646</v>
      </c>
    </row>
    <row r="78" spans="1:17">
      <c r="A78" s="1" t="s">
        <v>247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239309</v>
      </c>
      <c r="L78" s="7"/>
      <c r="M78" s="7">
        <v>239309000000</v>
      </c>
      <c r="N78" s="7"/>
      <c r="O78" s="7">
        <v>225094224240</v>
      </c>
      <c r="P78" s="7"/>
      <c r="Q78" s="7">
        <f t="shared" si="3"/>
        <v>14214775760</v>
      </c>
    </row>
    <row r="79" spans="1:17">
      <c r="A79" s="1" t="s">
        <v>91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249800</v>
      </c>
      <c r="L79" s="7"/>
      <c r="M79" s="7">
        <v>195414069794</v>
      </c>
      <c r="N79" s="7"/>
      <c r="O79" s="7">
        <v>183832306292</v>
      </c>
      <c r="P79" s="7"/>
      <c r="Q79" s="7">
        <f t="shared" si="3"/>
        <v>11581763502</v>
      </c>
    </row>
    <row r="80" spans="1:17">
      <c r="A80" s="1" t="s">
        <v>158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50000</v>
      </c>
      <c r="L80" s="7"/>
      <c r="M80" s="7">
        <v>46741526563</v>
      </c>
      <c r="N80" s="7"/>
      <c r="O80" s="7">
        <v>49990937500</v>
      </c>
      <c r="P80" s="7"/>
      <c r="Q80" s="7">
        <f t="shared" si="3"/>
        <v>-3249410937</v>
      </c>
    </row>
    <row r="81" spans="1:20">
      <c r="A81" s="1" t="s">
        <v>163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200000</v>
      </c>
      <c r="L81" s="7"/>
      <c r="M81" s="7">
        <v>200000000000</v>
      </c>
      <c r="N81" s="7"/>
      <c r="O81" s="7">
        <v>194130807412</v>
      </c>
      <c r="P81" s="7"/>
      <c r="Q81" s="7">
        <f t="shared" si="3"/>
        <v>5869192588</v>
      </c>
    </row>
    <row r="82" spans="1:20">
      <c r="A82" s="1" t="s">
        <v>94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13000</v>
      </c>
      <c r="L82" s="7"/>
      <c r="M82" s="7">
        <v>9993498352</v>
      </c>
      <c r="N82" s="7"/>
      <c r="O82" s="7">
        <v>9294040332</v>
      </c>
      <c r="P82" s="7"/>
      <c r="Q82" s="7">
        <f t="shared" si="3"/>
        <v>699458020</v>
      </c>
    </row>
    <row r="83" spans="1:20">
      <c r="A83" s="1" t="s">
        <v>103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160380</v>
      </c>
      <c r="L83" s="7"/>
      <c r="M83" s="7">
        <v>151272820284</v>
      </c>
      <c r="N83" s="7"/>
      <c r="O83" s="7">
        <v>129610527651</v>
      </c>
      <c r="P83" s="7"/>
      <c r="Q83" s="7">
        <f t="shared" si="3"/>
        <v>21662292633</v>
      </c>
    </row>
    <row r="84" spans="1:20">
      <c r="A84" s="1" t="s">
        <v>105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174940</v>
      </c>
      <c r="L84" s="7"/>
      <c r="M84" s="7">
        <v>161642021492</v>
      </c>
      <c r="N84" s="7"/>
      <c r="O84" s="7">
        <v>158510237041</v>
      </c>
      <c r="P84" s="7"/>
      <c r="Q84" s="7">
        <f t="shared" si="3"/>
        <v>3131784451</v>
      </c>
    </row>
    <row r="85" spans="1:20">
      <c r="A85" s="1" t="s">
        <v>248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497535</v>
      </c>
      <c r="L85" s="7"/>
      <c r="M85" s="7">
        <v>397846760797</v>
      </c>
      <c r="N85" s="7"/>
      <c r="O85" s="7">
        <v>394849835769</v>
      </c>
      <c r="P85" s="7"/>
      <c r="Q85" s="7">
        <f t="shared" si="3"/>
        <v>2996925028</v>
      </c>
    </row>
    <row r="86" spans="1:20" ht="24.75" thickBot="1">
      <c r="C86" s="7"/>
      <c r="D86" s="7"/>
      <c r="E86" s="8">
        <f>SUM(E8:E85)</f>
        <v>558539442565</v>
      </c>
      <c r="F86" s="7"/>
      <c r="G86" s="8">
        <f>SUM(G8:G85)</f>
        <v>493521191347</v>
      </c>
      <c r="H86" s="7"/>
      <c r="I86" s="8">
        <f>SUM(I8:I85)</f>
        <v>65018251218</v>
      </c>
      <c r="J86" s="7"/>
      <c r="K86" s="7"/>
      <c r="L86" s="7"/>
      <c r="M86" s="8">
        <f>SUM(M8:M85)</f>
        <v>10378124092555</v>
      </c>
      <c r="N86" s="7"/>
      <c r="O86" s="8">
        <f>SUM(O8:O85)</f>
        <v>8863422034878</v>
      </c>
      <c r="P86" s="7"/>
      <c r="Q86" s="8">
        <f>SUM(Q8:Q85)</f>
        <v>1514702057677</v>
      </c>
      <c r="T86" s="3"/>
    </row>
    <row r="87" spans="1:20" ht="24.75" thickTop="1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T87" s="3"/>
    </row>
    <row r="88" spans="1:20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T88" s="3"/>
    </row>
    <row r="89" spans="1:20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T89" s="3"/>
    </row>
    <row r="90" spans="1:20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20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9"/>
  <sheetViews>
    <sheetView rightToLeft="1" workbookViewId="0">
      <selection activeCell="G92" sqref="G92"/>
    </sheetView>
  </sheetViews>
  <sheetFormatPr defaultRowHeight="24"/>
  <cols>
    <col min="1" max="1" width="32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.75">
      <c r="A3" s="14" t="s">
        <v>149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.75">
      <c r="A6" s="14" t="s">
        <v>3</v>
      </c>
      <c r="C6" s="15" t="s">
        <v>151</v>
      </c>
      <c r="D6" s="15" t="s">
        <v>151</v>
      </c>
      <c r="E6" s="15" t="s">
        <v>151</v>
      </c>
      <c r="F6" s="15" t="s">
        <v>151</v>
      </c>
      <c r="G6" s="15" t="s">
        <v>151</v>
      </c>
      <c r="H6" s="15" t="s">
        <v>151</v>
      </c>
      <c r="I6" s="15" t="s">
        <v>151</v>
      </c>
      <c r="J6" s="15" t="s">
        <v>151</v>
      </c>
      <c r="K6" s="15" t="s">
        <v>151</v>
      </c>
      <c r="M6" s="15" t="s">
        <v>152</v>
      </c>
      <c r="N6" s="15" t="s">
        <v>152</v>
      </c>
      <c r="O6" s="15" t="s">
        <v>152</v>
      </c>
      <c r="P6" s="15" t="s">
        <v>152</v>
      </c>
      <c r="Q6" s="15" t="s">
        <v>152</v>
      </c>
      <c r="R6" s="15" t="s">
        <v>152</v>
      </c>
      <c r="S6" s="15" t="s">
        <v>152</v>
      </c>
      <c r="T6" s="15" t="s">
        <v>152</v>
      </c>
      <c r="U6" s="15" t="s">
        <v>152</v>
      </c>
    </row>
    <row r="7" spans="1:21" ht="24.75">
      <c r="A7" s="15" t="s">
        <v>3</v>
      </c>
      <c r="C7" s="15" t="s">
        <v>249</v>
      </c>
      <c r="E7" s="15" t="s">
        <v>250</v>
      </c>
      <c r="G7" s="15" t="s">
        <v>251</v>
      </c>
      <c r="I7" s="15" t="s">
        <v>136</v>
      </c>
      <c r="K7" s="15" t="s">
        <v>252</v>
      </c>
      <c r="M7" s="15" t="s">
        <v>249</v>
      </c>
      <c r="O7" s="15" t="s">
        <v>250</v>
      </c>
      <c r="Q7" s="15" t="s">
        <v>251</v>
      </c>
      <c r="S7" s="15" t="s">
        <v>136</v>
      </c>
      <c r="U7" s="15" t="s">
        <v>252</v>
      </c>
    </row>
    <row r="8" spans="1:21">
      <c r="A8" s="1" t="s">
        <v>60</v>
      </c>
      <c r="C8" s="7">
        <v>0</v>
      </c>
      <c r="D8" s="7"/>
      <c r="E8" s="7">
        <v>35685892184</v>
      </c>
      <c r="F8" s="7"/>
      <c r="G8" s="7">
        <v>8042344097</v>
      </c>
      <c r="H8" s="7"/>
      <c r="I8" s="7">
        <f>G8+E8+C8</f>
        <v>43728236281</v>
      </c>
      <c r="J8" s="7"/>
      <c r="K8" s="9">
        <f>I8/$I$88</f>
        <v>1.9858254798122543E-2</v>
      </c>
      <c r="L8" s="7"/>
      <c r="M8" s="7">
        <v>13259809248</v>
      </c>
      <c r="N8" s="7"/>
      <c r="O8" s="7">
        <v>140186741402</v>
      </c>
      <c r="P8" s="7"/>
      <c r="Q8" s="7">
        <v>8312541278</v>
      </c>
      <c r="R8" s="7"/>
      <c r="S8" s="7">
        <f>M8+O8+Q8</f>
        <v>161759091928</v>
      </c>
      <c r="T8" s="7"/>
      <c r="U8" s="9">
        <f>S8/$S$88</f>
        <v>1.7284787007870527E-2</v>
      </c>
    </row>
    <row r="9" spans="1:21">
      <c r="A9" s="1" t="s">
        <v>50</v>
      </c>
      <c r="C9" s="7">
        <v>0</v>
      </c>
      <c r="D9" s="7"/>
      <c r="E9" s="7">
        <v>51926961482</v>
      </c>
      <c r="F9" s="7"/>
      <c r="G9" s="7">
        <v>-55378673238</v>
      </c>
      <c r="H9" s="7"/>
      <c r="I9" s="7">
        <f t="shared" ref="I9:I70" si="0">G9+E9+C9</f>
        <v>-3451711756</v>
      </c>
      <c r="J9" s="7"/>
      <c r="K9" s="9">
        <f t="shared" ref="K9:K72" si="1">I9/$I$88</f>
        <v>-1.5675219805310534E-3</v>
      </c>
      <c r="L9" s="7"/>
      <c r="M9" s="7">
        <v>18398725131</v>
      </c>
      <c r="N9" s="7"/>
      <c r="O9" s="7">
        <v>-23503919375</v>
      </c>
      <c r="P9" s="7"/>
      <c r="Q9" s="7">
        <v>-55378673238</v>
      </c>
      <c r="R9" s="7"/>
      <c r="S9" s="7">
        <f t="shared" ref="S9:S70" si="2">M9+O9+Q9</f>
        <v>-60483867482</v>
      </c>
      <c r="T9" s="7"/>
      <c r="U9" s="9">
        <f t="shared" ref="U9:U72" si="3">S9/$S$88</f>
        <v>-6.4630108538441412E-3</v>
      </c>
    </row>
    <row r="10" spans="1:21">
      <c r="A10" s="1" t="s">
        <v>66</v>
      </c>
      <c r="C10" s="7">
        <v>0</v>
      </c>
      <c r="D10" s="7"/>
      <c r="E10" s="7">
        <v>24107473234</v>
      </c>
      <c r="F10" s="7"/>
      <c r="G10" s="7">
        <v>3544810887</v>
      </c>
      <c r="H10" s="7"/>
      <c r="I10" s="7">
        <f t="shared" si="0"/>
        <v>27652284121</v>
      </c>
      <c r="J10" s="7"/>
      <c r="K10" s="9">
        <f t="shared" si="1"/>
        <v>1.2557700710730297E-2</v>
      </c>
      <c r="L10" s="7"/>
      <c r="M10" s="7">
        <v>37698000000</v>
      </c>
      <c r="N10" s="7"/>
      <c r="O10" s="7">
        <v>132311389847</v>
      </c>
      <c r="P10" s="7"/>
      <c r="Q10" s="7">
        <v>3544810887</v>
      </c>
      <c r="R10" s="7"/>
      <c r="S10" s="7">
        <f t="shared" si="2"/>
        <v>173554200734</v>
      </c>
      <c r="T10" s="7"/>
      <c r="U10" s="9">
        <f t="shared" si="3"/>
        <v>1.8545154762266144E-2</v>
      </c>
    </row>
    <row r="11" spans="1:21">
      <c r="A11" s="1" t="s">
        <v>51</v>
      </c>
      <c r="C11" s="7">
        <v>0</v>
      </c>
      <c r="D11" s="7"/>
      <c r="E11" s="7">
        <v>0</v>
      </c>
      <c r="F11" s="7"/>
      <c r="G11" s="7">
        <v>67376051003</v>
      </c>
      <c r="H11" s="7"/>
      <c r="I11" s="7">
        <f t="shared" si="0"/>
        <v>67376051003</v>
      </c>
      <c r="J11" s="7"/>
      <c r="K11" s="9">
        <f t="shared" si="1"/>
        <v>3.0597410321125271E-2</v>
      </c>
      <c r="L11" s="7"/>
      <c r="M11" s="7">
        <v>2124575100</v>
      </c>
      <c r="N11" s="7"/>
      <c r="O11" s="7">
        <v>0</v>
      </c>
      <c r="P11" s="7"/>
      <c r="Q11" s="7">
        <v>99903691985</v>
      </c>
      <c r="R11" s="7"/>
      <c r="S11" s="7">
        <f t="shared" si="2"/>
        <v>102028267085</v>
      </c>
      <c r="T11" s="7"/>
      <c r="U11" s="9">
        <f t="shared" si="3"/>
        <v>1.0902242614784913E-2</v>
      </c>
    </row>
    <row r="12" spans="1:21">
      <c r="A12" s="1" t="s">
        <v>16</v>
      </c>
      <c r="C12" s="7">
        <v>0</v>
      </c>
      <c r="D12" s="7"/>
      <c r="E12" s="7">
        <v>23062630829</v>
      </c>
      <c r="F12" s="7"/>
      <c r="G12" s="7">
        <v>24953824411</v>
      </c>
      <c r="H12" s="7"/>
      <c r="I12" s="7">
        <f t="shared" si="0"/>
        <v>48016455240</v>
      </c>
      <c r="J12" s="7"/>
      <c r="K12" s="9">
        <f t="shared" si="1"/>
        <v>2.180565885463974E-2</v>
      </c>
      <c r="L12" s="7"/>
      <c r="M12" s="7">
        <v>4796944578</v>
      </c>
      <c r="N12" s="7"/>
      <c r="O12" s="7">
        <v>22556531648</v>
      </c>
      <c r="P12" s="7"/>
      <c r="Q12" s="7">
        <v>24953824411</v>
      </c>
      <c r="R12" s="7"/>
      <c r="S12" s="7">
        <f t="shared" si="2"/>
        <v>52307300637</v>
      </c>
      <c r="T12" s="7"/>
      <c r="U12" s="9">
        <f t="shared" si="3"/>
        <v>5.5893028310867688E-3</v>
      </c>
    </row>
    <row r="13" spans="1:21">
      <c r="A13" s="1" t="s">
        <v>68</v>
      </c>
      <c r="C13" s="7">
        <v>0</v>
      </c>
      <c r="D13" s="7"/>
      <c r="E13" s="7">
        <v>41772607554</v>
      </c>
      <c r="F13" s="7"/>
      <c r="G13" s="7">
        <v>3972753189</v>
      </c>
      <c r="H13" s="7"/>
      <c r="I13" s="7">
        <f t="shared" si="0"/>
        <v>45745360743</v>
      </c>
      <c r="J13" s="7"/>
      <c r="K13" s="9">
        <f t="shared" si="1"/>
        <v>2.0774289263096529E-2</v>
      </c>
      <c r="L13" s="7"/>
      <c r="M13" s="7">
        <v>25256958114</v>
      </c>
      <c r="N13" s="7"/>
      <c r="O13" s="7">
        <v>241265823084</v>
      </c>
      <c r="P13" s="7"/>
      <c r="Q13" s="7">
        <v>3972753189</v>
      </c>
      <c r="R13" s="7"/>
      <c r="S13" s="7">
        <f t="shared" si="2"/>
        <v>270495534387</v>
      </c>
      <c r="T13" s="7"/>
      <c r="U13" s="9">
        <f t="shared" si="3"/>
        <v>2.8903832500126105E-2</v>
      </c>
    </row>
    <row r="14" spans="1:21">
      <c r="A14" s="1" t="s">
        <v>32</v>
      </c>
      <c r="C14" s="7">
        <v>0</v>
      </c>
      <c r="D14" s="7"/>
      <c r="E14" s="7">
        <v>0</v>
      </c>
      <c r="F14" s="7"/>
      <c r="G14" s="7">
        <v>5240385838</v>
      </c>
      <c r="H14" s="7"/>
      <c r="I14" s="7">
        <f t="shared" si="0"/>
        <v>5240385838</v>
      </c>
      <c r="J14" s="7"/>
      <c r="K14" s="9">
        <f t="shared" si="1"/>
        <v>2.3798105311805891E-3</v>
      </c>
      <c r="L14" s="7"/>
      <c r="M14" s="7">
        <v>0</v>
      </c>
      <c r="N14" s="7"/>
      <c r="O14" s="7">
        <v>0</v>
      </c>
      <c r="P14" s="7"/>
      <c r="Q14" s="7">
        <v>10056533592</v>
      </c>
      <c r="R14" s="7"/>
      <c r="S14" s="7">
        <f t="shared" si="2"/>
        <v>10056533592</v>
      </c>
      <c r="T14" s="7"/>
      <c r="U14" s="9">
        <f t="shared" si="3"/>
        <v>1.0745920931145294E-3</v>
      </c>
    </row>
    <row r="15" spans="1:21">
      <c r="A15" s="1" t="s">
        <v>30</v>
      </c>
      <c r="C15" s="7">
        <v>0</v>
      </c>
      <c r="D15" s="7"/>
      <c r="E15" s="7">
        <v>0</v>
      </c>
      <c r="F15" s="7"/>
      <c r="G15" s="7">
        <v>-766078864</v>
      </c>
      <c r="H15" s="7"/>
      <c r="I15" s="7">
        <f t="shared" si="0"/>
        <v>-766078864</v>
      </c>
      <c r="J15" s="7"/>
      <c r="K15" s="9">
        <f t="shared" si="1"/>
        <v>-3.4789853354726634E-4</v>
      </c>
      <c r="L15" s="7"/>
      <c r="M15" s="7">
        <v>1263621298</v>
      </c>
      <c r="N15" s="7"/>
      <c r="O15" s="7">
        <v>0</v>
      </c>
      <c r="P15" s="7"/>
      <c r="Q15" s="7">
        <v>-21296875464</v>
      </c>
      <c r="R15" s="7"/>
      <c r="S15" s="7">
        <f t="shared" si="2"/>
        <v>-20033254166</v>
      </c>
      <c r="T15" s="7"/>
      <c r="U15" s="9">
        <f t="shared" si="3"/>
        <v>-2.1406557566975713E-3</v>
      </c>
    </row>
    <row r="16" spans="1:21">
      <c r="A16" s="1" t="s">
        <v>24</v>
      </c>
      <c r="C16" s="7">
        <v>0</v>
      </c>
      <c r="D16" s="7"/>
      <c r="E16" s="7">
        <v>32739592693</v>
      </c>
      <c r="F16" s="7"/>
      <c r="G16" s="7">
        <v>0</v>
      </c>
      <c r="H16" s="7"/>
      <c r="I16" s="7">
        <f t="shared" si="0"/>
        <v>32739592693</v>
      </c>
      <c r="J16" s="7"/>
      <c r="K16" s="9">
        <f t="shared" si="1"/>
        <v>1.4867994435138854E-2</v>
      </c>
      <c r="L16" s="7"/>
      <c r="M16" s="7">
        <v>42467053500</v>
      </c>
      <c r="N16" s="7"/>
      <c r="O16" s="7">
        <v>23421160390</v>
      </c>
      <c r="P16" s="7"/>
      <c r="Q16" s="7">
        <v>27145479734</v>
      </c>
      <c r="R16" s="7"/>
      <c r="S16" s="7">
        <f t="shared" si="2"/>
        <v>93033693624</v>
      </c>
      <c r="T16" s="7"/>
      <c r="U16" s="9">
        <f t="shared" si="3"/>
        <v>9.9411263977797499E-3</v>
      </c>
    </row>
    <row r="17" spans="1:21">
      <c r="A17" s="1" t="s">
        <v>218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9">
        <f t="shared" si="1"/>
        <v>0</v>
      </c>
      <c r="L17" s="7"/>
      <c r="M17" s="7">
        <v>0</v>
      </c>
      <c r="N17" s="7"/>
      <c r="O17" s="7">
        <v>0</v>
      </c>
      <c r="P17" s="7"/>
      <c r="Q17" s="7">
        <v>-100916033</v>
      </c>
      <c r="R17" s="7"/>
      <c r="S17" s="7">
        <f t="shared" si="2"/>
        <v>-100916033</v>
      </c>
      <c r="T17" s="7"/>
      <c r="U17" s="9">
        <f t="shared" si="3"/>
        <v>-1.0783394709341207E-5</v>
      </c>
    </row>
    <row r="18" spans="1:21">
      <c r="A18" s="1" t="s">
        <v>219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9">
        <f t="shared" si="1"/>
        <v>0</v>
      </c>
      <c r="L18" s="7"/>
      <c r="M18" s="7">
        <v>0</v>
      </c>
      <c r="N18" s="7"/>
      <c r="O18" s="7">
        <v>0</v>
      </c>
      <c r="P18" s="7"/>
      <c r="Q18" s="7">
        <v>688982978</v>
      </c>
      <c r="R18" s="7"/>
      <c r="S18" s="7">
        <f t="shared" si="2"/>
        <v>688982978</v>
      </c>
      <c r="T18" s="7"/>
      <c r="U18" s="9">
        <f t="shared" si="3"/>
        <v>7.3621358063008177E-5</v>
      </c>
    </row>
    <row r="19" spans="1:21">
      <c r="A19" s="1" t="s">
        <v>47</v>
      </c>
      <c r="C19" s="7">
        <v>0</v>
      </c>
      <c r="D19" s="7"/>
      <c r="E19" s="7">
        <v>7264700146</v>
      </c>
      <c r="F19" s="7"/>
      <c r="G19" s="7">
        <v>0</v>
      </c>
      <c r="H19" s="7"/>
      <c r="I19" s="7">
        <f t="shared" si="0"/>
        <v>7264700146</v>
      </c>
      <c r="J19" s="7"/>
      <c r="K19" s="9">
        <f t="shared" si="1"/>
        <v>3.299110112838215E-3</v>
      </c>
      <c r="L19" s="7"/>
      <c r="M19" s="7">
        <v>11358421101</v>
      </c>
      <c r="N19" s="7"/>
      <c r="O19" s="7">
        <v>39724558645</v>
      </c>
      <c r="P19" s="7"/>
      <c r="Q19" s="7">
        <v>6017347394</v>
      </c>
      <c r="R19" s="7"/>
      <c r="S19" s="7">
        <f t="shared" si="2"/>
        <v>57100327140</v>
      </c>
      <c r="T19" s="7"/>
      <c r="U19" s="9">
        <f t="shared" si="3"/>
        <v>6.1014622481556343E-3</v>
      </c>
    </row>
    <row r="20" spans="1:21">
      <c r="A20" s="1" t="s">
        <v>212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9">
        <f t="shared" si="1"/>
        <v>0</v>
      </c>
      <c r="L20" s="7"/>
      <c r="M20" s="7">
        <v>881600000</v>
      </c>
      <c r="N20" s="7"/>
      <c r="O20" s="7">
        <v>0</v>
      </c>
      <c r="P20" s="7"/>
      <c r="Q20" s="7">
        <v>71010058197</v>
      </c>
      <c r="R20" s="7"/>
      <c r="S20" s="7">
        <f t="shared" si="2"/>
        <v>71891658197</v>
      </c>
      <c r="T20" s="7"/>
      <c r="U20" s="9">
        <f t="shared" si="3"/>
        <v>7.6819916875576775E-3</v>
      </c>
    </row>
    <row r="21" spans="1:21">
      <c r="A21" s="1" t="s">
        <v>177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9">
        <f t="shared" si="1"/>
        <v>0</v>
      </c>
      <c r="L21" s="7"/>
      <c r="M21" s="7">
        <v>3500000000</v>
      </c>
      <c r="N21" s="7"/>
      <c r="O21" s="7">
        <v>0</v>
      </c>
      <c r="P21" s="7"/>
      <c r="Q21" s="7">
        <v>45896026460</v>
      </c>
      <c r="R21" s="7"/>
      <c r="S21" s="7">
        <f t="shared" si="2"/>
        <v>49396026460</v>
      </c>
      <c r="T21" s="7"/>
      <c r="U21" s="9">
        <f t="shared" si="3"/>
        <v>5.2782182826314854E-3</v>
      </c>
    </row>
    <row r="22" spans="1:21">
      <c r="A22" s="1" t="s">
        <v>221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9">
        <f t="shared" si="1"/>
        <v>0</v>
      </c>
      <c r="L22" s="7"/>
      <c r="M22" s="7">
        <v>0</v>
      </c>
      <c r="N22" s="7"/>
      <c r="O22" s="7">
        <v>0</v>
      </c>
      <c r="P22" s="7"/>
      <c r="Q22" s="7">
        <v>12319444158</v>
      </c>
      <c r="R22" s="7"/>
      <c r="S22" s="7">
        <f t="shared" si="2"/>
        <v>12319444158</v>
      </c>
      <c r="T22" s="7"/>
      <c r="U22" s="9">
        <f t="shared" si="3"/>
        <v>1.316395670798927E-3</v>
      </c>
    </row>
    <row r="23" spans="1:21">
      <c r="A23" s="1" t="s">
        <v>20</v>
      </c>
      <c r="C23" s="7">
        <v>0</v>
      </c>
      <c r="D23" s="7"/>
      <c r="E23" s="7">
        <v>66746954508</v>
      </c>
      <c r="F23" s="7"/>
      <c r="G23" s="7">
        <v>0</v>
      </c>
      <c r="H23" s="7"/>
      <c r="I23" s="7">
        <f t="shared" si="0"/>
        <v>66746954508</v>
      </c>
      <c r="J23" s="7"/>
      <c r="K23" s="9">
        <f t="shared" si="1"/>
        <v>3.0311719436863744E-2</v>
      </c>
      <c r="L23" s="7"/>
      <c r="M23" s="7">
        <v>73290854000</v>
      </c>
      <c r="N23" s="7"/>
      <c r="O23" s="7">
        <v>130845220338</v>
      </c>
      <c r="P23" s="7"/>
      <c r="Q23" s="7">
        <v>279128089367</v>
      </c>
      <c r="R23" s="7"/>
      <c r="S23" s="7">
        <f t="shared" si="2"/>
        <v>483264163705</v>
      </c>
      <c r="T23" s="7"/>
      <c r="U23" s="9">
        <f t="shared" si="3"/>
        <v>5.1639249692967022E-2</v>
      </c>
    </row>
    <row r="24" spans="1:21">
      <c r="A24" s="1" t="s">
        <v>207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9">
        <f t="shared" si="1"/>
        <v>0</v>
      </c>
      <c r="L24" s="7"/>
      <c r="M24" s="7">
        <v>16448298000</v>
      </c>
      <c r="N24" s="7"/>
      <c r="O24" s="7">
        <v>0</v>
      </c>
      <c r="P24" s="7"/>
      <c r="Q24" s="7">
        <v>-15553440447</v>
      </c>
      <c r="R24" s="7"/>
      <c r="S24" s="7">
        <f t="shared" si="2"/>
        <v>894857553</v>
      </c>
      <c r="T24" s="7"/>
      <c r="U24" s="9">
        <f t="shared" si="3"/>
        <v>9.5620110261708559E-5</v>
      </c>
    </row>
    <row r="25" spans="1:21">
      <c r="A25" s="1" t="s">
        <v>35</v>
      </c>
      <c r="C25" s="7">
        <v>49237684063</v>
      </c>
      <c r="D25" s="7"/>
      <c r="E25" s="7">
        <v>-27072315358</v>
      </c>
      <c r="F25" s="7"/>
      <c r="G25" s="7">
        <v>0</v>
      </c>
      <c r="H25" s="7"/>
      <c r="I25" s="7">
        <f t="shared" si="0"/>
        <v>22165368705</v>
      </c>
      <c r="J25" s="7"/>
      <c r="K25" s="9">
        <f t="shared" si="1"/>
        <v>1.0065933979355903E-2</v>
      </c>
      <c r="L25" s="7"/>
      <c r="M25" s="7">
        <v>49237684063</v>
      </c>
      <c r="N25" s="7"/>
      <c r="O25" s="7">
        <v>-46233011305</v>
      </c>
      <c r="P25" s="7"/>
      <c r="Q25" s="7">
        <v>23974154877</v>
      </c>
      <c r="R25" s="7"/>
      <c r="S25" s="7">
        <f t="shared" si="2"/>
        <v>26978827635</v>
      </c>
      <c r="T25" s="7"/>
      <c r="U25" s="9">
        <f t="shared" si="3"/>
        <v>2.8828258358459982E-3</v>
      </c>
    </row>
    <row r="26" spans="1:21">
      <c r="A26" s="1" t="s">
        <v>63</v>
      </c>
      <c r="C26" s="7">
        <v>0</v>
      </c>
      <c r="D26" s="7"/>
      <c r="E26" s="7">
        <v>-2266434595</v>
      </c>
      <c r="F26" s="7"/>
      <c r="G26" s="7">
        <v>0</v>
      </c>
      <c r="H26" s="7"/>
      <c r="I26" s="7">
        <f t="shared" si="0"/>
        <v>-2266434595</v>
      </c>
      <c r="J26" s="7"/>
      <c r="K26" s="9">
        <f t="shared" si="1"/>
        <v>-1.0292533954850012E-3</v>
      </c>
      <c r="L26" s="7"/>
      <c r="M26" s="7">
        <v>0</v>
      </c>
      <c r="N26" s="7"/>
      <c r="O26" s="7">
        <v>611243777</v>
      </c>
      <c r="P26" s="7"/>
      <c r="Q26" s="7">
        <v>4653051305</v>
      </c>
      <c r="R26" s="7"/>
      <c r="S26" s="7">
        <f t="shared" si="2"/>
        <v>5264295082</v>
      </c>
      <c r="T26" s="7"/>
      <c r="U26" s="9">
        <f t="shared" si="3"/>
        <v>5.6251687713140429E-4</v>
      </c>
    </row>
    <row r="27" spans="1:21">
      <c r="A27" s="1" t="s">
        <v>36</v>
      </c>
      <c r="C27" s="7">
        <v>0</v>
      </c>
      <c r="D27" s="7"/>
      <c r="E27" s="7">
        <v>12930945973</v>
      </c>
      <c r="F27" s="7"/>
      <c r="G27" s="7">
        <v>0</v>
      </c>
      <c r="H27" s="7"/>
      <c r="I27" s="7">
        <f t="shared" si="0"/>
        <v>12930945973</v>
      </c>
      <c r="J27" s="7"/>
      <c r="K27" s="9">
        <f t="shared" si="1"/>
        <v>5.872315962218779E-3</v>
      </c>
      <c r="L27" s="7"/>
      <c r="M27" s="7">
        <v>9932285167</v>
      </c>
      <c r="N27" s="7"/>
      <c r="O27" s="7">
        <v>185343559952</v>
      </c>
      <c r="P27" s="7"/>
      <c r="Q27" s="7">
        <v>2211757404</v>
      </c>
      <c r="R27" s="7"/>
      <c r="S27" s="7">
        <f t="shared" si="2"/>
        <v>197487602523</v>
      </c>
      <c r="T27" s="7"/>
      <c r="U27" s="9">
        <f t="shared" si="3"/>
        <v>2.1102561257109635E-2</v>
      </c>
    </row>
    <row r="28" spans="1:21">
      <c r="A28" s="1" t="s">
        <v>25</v>
      </c>
      <c r="C28" s="7">
        <v>0</v>
      </c>
      <c r="D28" s="7"/>
      <c r="E28" s="7">
        <v>29770142605</v>
      </c>
      <c r="F28" s="7"/>
      <c r="G28" s="7">
        <v>0</v>
      </c>
      <c r="H28" s="7"/>
      <c r="I28" s="7">
        <f t="shared" si="0"/>
        <v>29770142605</v>
      </c>
      <c r="J28" s="7"/>
      <c r="K28" s="9">
        <f t="shared" si="1"/>
        <v>1.3519481403904774E-2</v>
      </c>
      <c r="L28" s="7"/>
      <c r="M28" s="7">
        <v>12071200139</v>
      </c>
      <c r="N28" s="7"/>
      <c r="O28" s="7">
        <v>155565043679</v>
      </c>
      <c r="P28" s="7"/>
      <c r="Q28" s="7">
        <v>92356964055</v>
      </c>
      <c r="R28" s="7"/>
      <c r="S28" s="7">
        <f t="shared" si="2"/>
        <v>259993207873</v>
      </c>
      <c r="T28" s="7"/>
      <c r="U28" s="9">
        <f t="shared" si="3"/>
        <v>2.7781605151307891E-2</v>
      </c>
    </row>
    <row r="29" spans="1:21">
      <c r="A29" s="1" t="s">
        <v>45</v>
      </c>
      <c r="C29" s="7">
        <v>0</v>
      </c>
      <c r="D29" s="7"/>
      <c r="E29" s="7">
        <v>24010484657</v>
      </c>
      <c r="F29" s="7"/>
      <c r="G29" s="7">
        <v>0</v>
      </c>
      <c r="H29" s="7"/>
      <c r="I29" s="7">
        <f t="shared" si="0"/>
        <v>24010484657</v>
      </c>
      <c r="J29" s="7"/>
      <c r="K29" s="9">
        <f t="shared" si="1"/>
        <v>1.0903854412996098E-2</v>
      </c>
      <c r="L29" s="7"/>
      <c r="M29" s="7">
        <v>50160529770</v>
      </c>
      <c r="N29" s="7"/>
      <c r="O29" s="7">
        <v>236052887132</v>
      </c>
      <c r="P29" s="7"/>
      <c r="Q29" s="7">
        <v>-56495</v>
      </c>
      <c r="R29" s="7"/>
      <c r="S29" s="7">
        <f t="shared" si="2"/>
        <v>286213360407</v>
      </c>
      <c r="T29" s="7"/>
      <c r="U29" s="9">
        <f t="shared" si="3"/>
        <v>3.0583362668998415E-2</v>
      </c>
    </row>
    <row r="30" spans="1:21">
      <c r="A30" s="1" t="s">
        <v>222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9">
        <f t="shared" si="1"/>
        <v>0</v>
      </c>
      <c r="L30" s="7"/>
      <c r="M30" s="7">
        <v>0</v>
      </c>
      <c r="N30" s="7"/>
      <c r="O30" s="7">
        <v>0</v>
      </c>
      <c r="P30" s="7"/>
      <c r="Q30" s="7">
        <v>-844486610</v>
      </c>
      <c r="R30" s="7"/>
      <c r="S30" s="7">
        <f t="shared" si="2"/>
        <v>-844486610</v>
      </c>
      <c r="T30" s="7"/>
      <c r="U30" s="9">
        <f t="shared" si="3"/>
        <v>-9.0237717156237116E-5</v>
      </c>
    </row>
    <row r="31" spans="1:21">
      <c r="A31" s="1" t="s">
        <v>28</v>
      </c>
      <c r="C31" s="7">
        <v>0</v>
      </c>
      <c r="D31" s="7"/>
      <c r="E31" s="7">
        <v>41355000593</v>
      </c>
      <c r="F31" s="7"/>
      <c r="G31" s="7">
        <v>0</v>
      </c>
      <c r="H31" s="7"/>
      <c r="I31" s="7">
        <f t="shared" si="0"/>
        <v>41355000593</v>
      </c>
      <c r="J31" s="7"/>
      <c r="K31" s="9">
        <f t="shared" si="1"/>
        <v>1.8780499942302322E-2</v>
      </c>
      <c r="L31" s="7"/>
      <c r="M31" s="7">
        <v>0</v>
      </c>
      <c r="N31" s="7"/>
      <c r="O31" s="7">
        <v>39621587328</v>
      </c>
      <c r="P31" s="7"/>
      <c r="Q31" s="7">
        <v>-2670</v>
      </c>
      <c r="R31" s="7"/>
      <c r="S31" s="7">
        <f t="shared" si="2"/>
        <v>39621584658</v>
      </c>
      <c r="T31" s="7"/>
      <c r="U31" s="9">
        <f t="shared" si="3"/>
        <v>4.2337691412898878E-3</v>
      </c>
    </row>
    <row r="32" spans="1:21">
      <c r="A32" s="1" t="s">
        <v>223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9">
        <f t="shared" si="1"/>
        <v>0</v>
      </c>
      <c r="L32" s="7"/>
      <c r="M32" s="7">
        <v>0</v>
      </c>
      <c r="N32" s="7"/>
      <c r="O32" s="7">
        <v>0</v>
      </c>
      <c r="P32" s="7"/>
      <c r="Q32" s="7">
        <v>647579352</v>
      </c>
      <c r="R32" s="7"/>
      <c r="S32" s="7">
        <f t="shared" si="2"/>
        <v>647579352</v>
      </c>
      <c r="T32" s="7"/>
      <c r="U32" s="9">
        <f t="shared" si="3"/>
        <v>6.9197168682159828E-5</v>
      </c>
    </row>
    <row r="33" spans="1:21">
      <c r="A33" s="1" t="s">
        <v>39</v>
      </c>
      <c r="C33" s="7">
        <v>0</v>
      </c>
      <c r="D33" s="7"/>
      <c r="E33" s="7">
        <v>192103672172</v>
      </c>
      <c r="F33" s="7"/>
      <c r="G33" s="7">
        <v>0</v>
      </c>
      <c r="H33" s="7"/>
      <c r="I33" s="7">
        <f t="shared" si="0"/>
        <v>192103672172</v>
      </c>
      <c r="J33" s="7"/>
      <c r="K33" s="9">
        <f t="shared" si="1"/>
        <v>8.7239824746925265E-2</v>
      </c>
      <c r="L33" s="7"/>
      <c r="M33" s="7">
        <v>156063847800</v>
      </c>
      <c r="N33" s="7"/>
      <c r="O33" s="7">
        <v>483884102399</v>
      </c>
      <c r="P33" s="7"/>
      <c r="Q33" s="7">
        <v>6128440</v>
      </c>
      <c r="R33" s="7"/>
      <c r="S33" s="7">
        <f t="shared" si="2"/>
        <v>639954078639</v>
      </c>
      <c r="T33" s="7"/>
      <c r="U33" s="9">
        <f t="shared" si="3"/>
        <v>6.8382369190207071E-2</v>
      </c>
    </row>
    <row r="34" spans="1:21">
      <c r="A34" s="1" t="s">
        <v>46</v>
      </c>
      <c r="C34" s="7">
        <v>0</v>
      </c>
      <c r="D34" s="7"/>
      <c r="E34" s="7">
        <v>80019222191</v>
      </c>
      <c r="F34" s="7"/>
      <c r="G34" s="7">
        <v>0</v>
      </c>
      <c r="H34" s="7"/>
      <c r="I34" s="7">
        <f t="shared" si="0"/>
        <v>80019222191</v>
      </c>
      <c r="J34" s="7"/>
      <c r="K34" s="9">
        <f t="shared" si="1"/>
        <v>3.6339039443648941E-2</v>
      </c>
      <c r="L34" s="7"/>
      <c r="M34" s="7">
        <v>7855378000</v>
      </c>
      <c r="N34" s="7"/>
      <c r="O34" s="7">
        <v>135799963139</v>
      </c>
      <c r="P34" s="7"/>
      <c r="Q34" s="7">
        <v>-19447</v>
      </c>
      <c r="R34" s="7"/>
      <c r="S34" s="7">
        <f t="shared" si="2"/>
        <v>143655321692</v>
      </c>
      <c r="T34" s="7"/>
      <c r="U34" s="9">
        <f t="shared" si="3"/>
        <v>1.5350306486009236E-2</v>
      </c>
    </row>
    <row r="35" spans="1:21">
      <c r="A35" s="1" t="s">
        <v>205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9">
        <f t="shared" si="1"/>
        <v>0</v>
      </c>
      <c r="L35" s="7"/>
      <c r="M35" s="7">
        <v>4597225600</v>
      </c>
      <c r="N35" s="7"/>
      <c r="O35" s="7">
        <v>0</v>
      </c>
      <c r="P35" s="7"/>
      <c r="Q35" s="7">
        <v>30128994083</v>
      </c>
      <c r="R35" s="7"/>
      <c r="S35" s="7">
        <f t="shared" si="2"/>
        <v>34726219683</v>
      </c>
      <c r="T35" s="7"/>
      <c r="U35" s="9">
        <f t="shared" si="3"/>
        <v>3.7106743346231484E-3</v>
      </c>
    </row>
    <row r="36" spans="1:21">
      <c r="A36" s="1" t="s">
        <v>224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9">
        <f t="shared" si="1"/>
        <v>0</v>
      </c>
      <c r="L36" s="7"/>
      <c r="M36" s="7">
        <v>0</v>
      </c>
      <c r="N36" s="7"/>
      <c r="O36" s="7">
        <v>0</v>
      </c>
      <c r="P36" s="7"/>
      <c r="Q36" s="7">
        <v>27972491988</v>
      </c>
      <c r="R36" s="7"/>
      <c r="S36" s="7">
        <f t="shared" si="2"/>
        <v>27972491988</v>
      </c>
      <c r="T36" s="7"/>
      <c r="U36" s="9">
        <f t="shared" si="3"/>
        <v>2.9890039584739574E-3</v>
      </c>
    </row>
    <row r="37" spans="1:21">
      <c r="A37" s="1" t="s">
        <v>27</v>
      </c>
      <c r="C37" s="7">
        <v>0</v>
      </c>
      <c r="D37" s="7"/>
      <c r="E37" s="7">
        <v>23048536270</v>
      </c>
      <c r="F37" s="7"/>
      <c r="G37" s="7">
        <v>0</v>
      </c>
      <c r="H37" s="7"/>
      <c r="I37" s="7">
        <f t="shared" si="0"/>
        <v>23048536270</v>
      </c>
      <c r="J37" s="7"/>
      <c r="K37" s="9">
        <f t="shared" si="1"/>
        <v>1.0467005873097655E-2</v>
      </c>
      <c r="L37" s="7"/>
      <c r="M37" s="7">
        <v>24762565364</v>
      </c>
      <c r="N37" s="7"/>
      <c r="O37" s="7">
        <v>20096816350</v>
      </c>
      <c r="P37" s="7"/>
      <c r="Q37" s="7">
        <v>88058380415</v>
      </c>
      <c r="R37" s="7"/>
      <c r="S37" s="7">
        <f t="shared" si="2"/>
        <v>132917762129</v>
      </c>
      <c r="T37" s="7"/>
      <c r="U37" s="9">
        <f t="shared" si="3"/>
        <v>1.4202943281761101E-2</v>
      </c>
    </row>
    <row r="38" spans="1:21">
      <c r="A38" s="1" t="s">
        <v>225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9">
        <f t="shared" si="1"/>
        <v>0</v>
      </c>
      <c r="L38" s="7"/>
      <c r="M38" s="7">
        <v>0</v>
      </c>
      <c r="N38" s="7"/>
      <c r="O38" s="7">
        <v>0</v>
      </c>
      <c r="P38" s="7"/>
      <c r="Q38" s="7">
        <v>17060970022</v>
      </c>
      <c r="R38" s="7"/>
      <c r="S38" s="7">
        <f t="shared" si="2"/>
        <v>17060970022</v>
      </c>
      <c r="T38" s="7"/>
      <c r="U38" s="9">
        <f t="shared" si="3"/>
        <v>1.8230519809618729E-3</v>
      </c>
    </row>
    <row r="39" spans="1:21">
      <c r="A39" s="1" t="s">
        <v>226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9">
        <f t="shared" si="1"/>
        <v>0</v>
      </c>
      <c r="L39" s="7"/>
      <c r="M39" s="7">
        <v>0</v>
      </c>
      <c r="N39" s="7"/>
      <c r="O39" s="7">
        <v>0</v>
      </c>
      <c r="P39" s="7"/>
      <c r="Q39" s="7">
        <v>-26520</v>
      </c>
      <c r="R39" s="7"/>
      <c r="S39" s="7">
        <f t="shared" si="2"/>
        <v>-26520</v>
      </c>
      <c r="T39" s="7"/>
      <c r="U39" s="9">
        <f t="shared" si="3"/>
        <v>-2.8337977543343267E-9</v>
      </c>
    </row>
    <row r="40" spans="1:21">
      <c r="A40" s="1" t="s">
        <v>227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9">
        <f t="shared" si="1"/>
        <v>0</v>
      </c>
      <c r="L40" s="7"/>
      <c r="M40" s="7">
        <v>0</v>
      </c>
      <c r="N40" s="7"/>
      <c r="O40" s="7">
        <v>0</v>
      </c>
      <c r="P40" s="7"/>
      <c r="Q40" s="7">
        <v>24344850878</v>
      </c>
      <c r="R40" s="7"/>
      <c r="S40" s="7">
        <f t="shared" si="2"/>
        <v>24344850878</v>
      </c>
      <c r="T40" s="7"/>
      <c r="U40" s="9">
        <f t="shared" si="3"/>
        <v>2.6013719361870462E-3</v>
      </c>
    </row>
    <row r="41" spans="1:21">
      <c r="A41" s="1" t="s">
        <v>228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9">
        <f t="shared" si="1"/>
        <v>0</v>
      </c>
      <c r="L41" s="7"/>
      <c r="M41" s="7">
        <v>0</v>
      </c>
      <c r="N41" s="7"/>
      <c r="O41" s="7">
        <v>0</v>
      </c>
      <c r="P41" s="7"/>
      <c r="Q41" s="7">
        <v>26262966681</v>
      </c>
      <c r="R41" s="7"/>
      <c r="S41" s="7">
        <f t="shared" si="2"/>
        <v>26262966681</v>
      </c>
      <c r="T41" s="7"/>
      <c r="U41" s="9">
        <f t="shared" si="3"/>
        <v>2.8063324284605977E-3</v>
      </c>
    </row>
    <row r="42" spans="1:21">
      <c r="A42" s="1" t="s">
        <v>229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9">
        <f t="shared" si="1"/>
        <v>0</v>
      </c>
      <c r="L42" s="7"/>
      <c r="M42" s="7">
        <v>0</v>
      </c>
      <c r="N42" s="7"/>
      <c r="O42" s="7">
        <v>0</v>
      </c>
      <c r="P42" s="7"/>
      <c r="Q42" s="7">
        <v>4</v>
      </c>
      <c r="R42" s="7"/>
      <c r="S42" s="7">
        <f t="shared" si="2"/>
        <v>4</v>
      </c>
      <c r="T42" s="7"/>
      <c r="U42" s="9">
        <f t="shared" si="3"/>
        <v>4.2742047576686679E-13</v>
      </c>
    </row>
    <row r="43" spans="1:21">
      <c r="A43" s="1" t="s">
        <v>61</v>
      </c>
      <c r="C43" s="7">
        <v>0</v>
      </c>
      <c r="D43" s="7"/>
      <c r="E43" s="7">
        <v>45216888915</v>
      </c>
      <c r="F43" s="7"/>
      <c r="G43" s="7">
        <v>0</v>
      </c>
      <c r="H43" s="7"/>
      <c r="I43" s="7">
        <f t="shared" si="0"/>
        <v>45216888915</v>
      </c>
      <c r="J43" s="7"/>
      <c r="K43" s="9">
        <f t="shared" si="1"/>
        <v>2.0534294945772243E-2</v>
      </c>
      <c r="L43" s="7"/>
      <c r="M43" s="7">
        <v>39848312537</v>
      </c>
      <c r="N43" s="7"/>
      <c r="O43" s="7">
        <v>101812979434</v>
      </c>
      <c r="P43" s="7"/>
      <c r="Q43" s="7">
        <v>83723969381</v>
      </c>
      <c r="R43" s="7"/>
      <c r="S43" s="7">
        <f t="shared" si="2"/>
        <v>225385261352</v>
      </c>
      <c r="T43" s="7"/>
      <c r="U43" s="9">
        <f t="shared" si="3"/>
        <v>2.4083568909477864E-2</v>
      </c>
    </row>
    <row r="44" spans="1:21">
      <c r="A44" s="1" t="s">
        <v>29</v>
      </c>
      <c r="C44" s="7">
        <v>0</v>
      </c>
      <c r="D44" s="7"/>
      <c r="E44" s="7">
        <v>17681946109</v>
      </c>
      <c r="F44" s="7"/>
      <c r="G44" s="7">
        <v>0</v>
      </c>
      <c r="H44" s="7"/>
      <c r="I44" s="7">
        <f t="shared" si="0"/>
        <v>17681946109</v>
      </c>
      <c r="J44" s="7"/>
      <c r="K44" s="9">
        <f t="shared" si="1"/>
        <v>8.0298823145483512E-3</v>
      </c>
      <c r="L44" s="7"/>
      <c r="M44" s="7">
        <v>135814796827</v>
      </c>
      <c r="N44" s="7"/>
      <c r="O44" s="7">
        <v>234513670997</v>
      </c>
      <c r="P44" s="7"/>
      <c r="Q44" s="7">
        <v>5351811535</v>
      </c>
      <c r="R44" s="7"/>
      <c r="S44" s="7">
        <f t="shared" si="2"/>
        <v>375680279359</v>
      </c>
      <c r="T44" s="7"/>
      <c r="U44" s="9">
        <f t="shared" si="3"/>
        <v>4.0143360934963304E-2</v>
      </c>
    </row>
    <row r="45" spans="1:21">
      <c r="A45" s="1" t="s">
        <v>200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9">
        <f t="shared" si="1"/>
        <v>0</v>
      </c>
      <c r="L45" s="7"/>
      <c r="M45" s="7">
        <v>15850505500</v>
      </c>
      <c r="N45" s="7"/>
      <c r="O45" s="7">
        <v>0</v>
      </c>
      <c r="P45" s="7"/>
      <c r="Q45" s="7">
        <v>88283957552</v>
      </c>
      <c r="R45" s="7"/>
      <c r="S45" s="7">
        <f t="shared" si="2"/>
        <v>104134463052</v>
      </c>
      <c r="T45" s="7"/>
      <c r="U45" s="9">
        <f t="shared" si="3"/>
        <v>1.1127300435353264E-2</v>
      </c>
    </row>
    <row r="46" spans="1:21">
      <c r="A46" s="1" t="s">
        <v>231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9">
        <f t="shared" si="1"/>
        <v>0</v>
      </c>
      <c r="L46" s="7"/>
      <c r="M46" s="7">
        <v>0</v>
      </c>
      <c r="N46" s="7"/>
      <c r="O46" s="7">
        <v>0</v>
      </c>
      <c r="P46" s="7"/>
      <c r="Q46" s="7">
        <v>-29700</v>
      </c>
      <c r="R46" s="7"/>
      <c r="S46" s="7">
        <f t="shared" si="2"/>
        <v>-29700</v>
      </c>
      <c r="T46" s="7"/>
      <c r="U46" s="9">
        <f t="shared" si="3"/>
        <v>-3.1735970325689861E-9</v>
      </c>
    </row>
    <row r="47" spans="1:21">
      <c r="A47" s="1" t="s">
        <v>232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9">
        <f t="shared" si="1"/>
        <v>0</v>
      </c>
      <c r="L47" s="7"/>
      <c r="M47" s="7">
        <v>0</v>
      </c>
      <c r="N47" s="7"/>
      <c r="O47" s="7">
        <v>0</v>
      </c>
      <c r="P47" s="7"/>
      <c r="Q47" s="7">
        <v>4166299954</v>
      </c>
      <c r="R47" s="7"/>
      <c r="S47" s="7">
        <f t="shared" si="2"/>
        <v>4166299954</v>
      </c>
      <c r="T47" s="7"/>
      <c r="U47" s="9">
        <f t="shared" si="3"/>
        <v>4.451904771315388E-4</v>
      </c>
    </row>
    <row r="48" spans="1:21">
      <c r="A48" s="1" t="s">
        <v>233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9">
        <f t="shared" si="1"/>
        <v>0</v>
      </c>
      <c r="L48" s="7"/>
      <c r="M48" s="7">
        <v>0</v>
      </c>
      <c r="N48" s="7"/>
      <c r="O48" s="7">
        <v>0</v>
      </c>
      <c r="P48" s="7"/>
      <c r="Q48" s="7">
        <v>-14242244003</v>
      </c>
      <c r="R48" s="7"/>
      <c r="S48" s="7">
        <f t="shared" si="2"/>
        <v>-14242244003</v>
      </c>
      <c r="T48" s="7"/>
      <c r="U48" s="9">
        <f t="shared" si="3"/>
        <v>-1.5218566769375163E-3</v>
      </c>
    </row>
    <row r="49" spans="1:21">
      <c r="A49" s="1" t="s">
        <v>234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9">
        <f t="shared" si="1"/>
        <v>0</v>
      </c>
      <c r="L49" s="7"/>
      <c r="M49" s="7">
        <v>0</v>
      </c>
      <c r="N49" s="7"/>
      <c r="O49" s="7">
        <v>0</v>
      </c>
      <c r="P49" s="7"/>
      <c r="Q49" s="7">
        <v>17903644847</v>
      </c>
      <c r="R49" s="7"/>
      <c r="S49" s="7">
        <f t="shared" si="2"/>
        <v>17903644847</v>
      </c>
      <c r="T49" s="7"/>
      <c r="U49" s="9">
        <f t="shared" si="3"/>
        <v>1.9130960996164383E-3</v>
      </c>
    </row>
    <row r="50" spans="1:21">
      <c r="A50" s="1" t="s">
        <v>235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9">
        <f t="shared" si="1"/>
        <v>0</v>
      </c>
      <c r="L50" s="7"/>
      <c r="M50" s="7">
        <v>0</v>
      </c>
      <c r="N50" s="7"/>
      <c r="O50" s="7">
        <v>0</v>
      </c>
      <c r="P50" s="7"/>
      <c r="Q50" s="7">
        <v>100753508021</v>
      </c>
      <c r="R50" s="7"/>
      <c r="S50" s="7">
        <f t="shared" si="2"/>
        <v>100753508021</v>
      </c>
      <c r="T50" s="7"/>
      <c r="U50" s="9">
        <f t="shared" si="3"/>
        <v>1.0766028083379162E-2</v>
      </c>
    </row>
    <row r="51" spans="1:21">
      <c r="A51" s="1" t="s">
        <v>37</v>
      </c>
      <c r="C51" s="7">
        <v>0</v>
      </c>
      <c r="D51" s="7"/>
      <c r="E51" s="7">
        <v>139152909927</v>
      </c>
      <c r="F51" s="7"/>
      <c r="G51" s="7">
        <v>0</v>
      </c>
      <c r="H51" s="7"/>
      <c r="I51" s="7">
        <f t="shared" si="0"/>
        <v>139152909927</v>
      </c>
      <c r="J51" s="7"/>
      <c r="K51" s="9">
        <f t="shared" si="1"/>
        <v>6.3193354597547199E-2</v>
      </c>
      <c r="L51" s="7"/>
      <c r="M51" s="7">
        <v>194474701600</v>
      </c>
      <c r="N51" s="7"/>
      <c r="O51" s="7">
        <v>309782480231</v>
      </c>
      <c r="P51" s="7"/>
      <c r="Q51" s="7">
        <v>-10413</v>
      </c>
      <c r="R51" s="7"/>
      <c r="S51" s="7">
        <f t="shared" si="2"/>
        <v>504257171418</v>
      </c>
      <c r="T51" s="7"/>
      <c r="U51" s="9">
        <f t="shared" si="3"/>
        <v>5.3882460029084013E-2</v>
      </c>
    </row>
    <row r="52" spans="1:21">
      <c r="A52" s="1" t="s">
        <v>17</v>
      </c>
      <c r="C52" s="7">
        <v>0</v>
      </c>
      <c r="D52" s="7"/>
      <c r="E52" s="7">
        <v>31463982513</v>
      </c>
      <c r="F52" s="7"/>
      <c r="G52" s="7">
        <v>0</v>
      </c>
      <c r="H52" s="7"/>
      <c r="I52" s="7">
        <f t="shared" si="0"/>
        <v>31463982513</v>
      </c>
      <c r="J52" s="7"/>
      <c r="K52" s="9">
        <f t="shared" si="1"/>
        <v>1.4288703017695487E-2</v>
      </c>
      <c r="L52" s="7"/>
      <c r="M52" s="7">
        <v>27802708050</v>
      </c>
      <c r="N52" s="7"/>
      <c r="O52" s="7">
        <v>547702194695</v>
      </c>
      <c r="P52" s="7"/>
      <c r="Q52" s="7">
        <v>33693628655</v>
      </c>
      <c r="R52" s="7"/>
      <c r="S52" s="7">
        <f t="shared" si="2"/>
        <v>609198531400</v>
      </c>
      <c r="T52" s="7"/>
      <c r="U52" s="9">
        <f t="shared" si="3"/>
        <v>6.5095981531866132E-2</v>
      </c>
    </row>
    <row r="53" spans="1:21">
      <c r="A53" s="1" t="s">
        <v>22</v>
      </c>
      <c r="C53" s="7">
        <v>0</v>
      </c>
      <c r="D53" s="7"/>
      <c r="E53" s="7">
        <v>98230593565</v>
      </c>
      <c r="F53" s="7"/>
      <c r="G53" s="7">
        <v>0</v>
      </c>
      <c r="H53" s="7"/>
      <c r="I53" s="7">
        <f t="shared" si="0"/>
        <v>98230593565</v>
      </c>
      <c r="J53" s="7"/>
      <c r="K53" s="9">
        <f t="shared" si="1"/>
        <v>4.4609349058794857E-2</v>
      </c>
      <c r="L53" s="7"/>
      <c r="M53" s="7">
        <v>85116506500</v>
      </c>
      <c r="N53" s="7"/>
      <c r="O53" s="7">
        <v>-66663891278</v>
      </c>
      <c r="P53" s="7"/>
      <c r="Q53" s="7">
        <v>-8458719087</v>
      </c>
      <c r="R53" s="7"/>
      <c r="S53" s="7">
        <f t="shared" si="2"/>
        <v>9993896135</v>
      </c>
      <c r="T53" s="7"/>
      <c r="U53" s="9">
        <f t="shared" si="3"/>
        <v>1.0678989601965879E-3</v>
      </c>
    </row>
    <row r="54" spans="1:21">
      <c r="A54" s="1" t="s">
        <v>236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9">
        <f t="shared" si="1"/>
        <v>0</v>
      </c>
      <c r="L54" s="7"/>
      <c r="M54" s="7">
        <v>0</v>
      </c>
      <c r="N54" s="7"/>
      <c r="O54" s="7">
        <v>0</v>
      </c>
      <c r="P54" s="7"/>
      <c r="Q54" s="7">
        <v>-5964298</v>
      </c>
      <c r="R54" s="7"/>
      <c r="S54" s="7">
        <f t="shared" si="2"/>
        <v>-5964298</v>
      </c>
      <c r="T54" s="7"/>
      <c r="U54" s="9">
        <f t="shared" si="3"/>
        <v>-6.3731577219384302E-7</v>
      </c>
    </row>
    <row r="55" spans="1:21">
      <c r="A55" s="1" t="s">
        <v>237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9">
        <f t="shared" si="1"/>
        <v>0</v>
      </c>
      <c r="L55" s="7"/>
      <c r="M55" s="7">
        <v>0</v>
      </c>
      <c r="N55" s="7"/>
      <c r="O55" s="7">
        <v>0</v>
      </c>
      <c r="P55" s="7"/>
      <c r="Q55" s="7">
        <v>3338419526</v>
      </c>
      <c r="R55" s="7"/>
      <c r="S55" s="7">
        <f t="shared" si="2"/>
        <v>3338419526</v>
      </c>
      <c r="T55" s="7"/>
      <c r="U55" s="9">
        <f t="shared" si="3"/>
        <v>3.5672721552807948E-4</v>
      </c>
    </row>
    <row r="56" spans="1:21">
      <c r="A56" s="1" t="s">
        <v>189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9">
        <f t="shared" si="1"/>
        <v>0</v>
      </c>
      <c r="L56" s="7"/>
      <c r="M56" s="7">
        <v>6677632800</v>
      </c>
      <c r="N56" s="7"/>
      <c r="O56" s="7">
        <v>0</v>
      </c>
      <c r="P56" s="7"/>
      <c r="Q56" s="7">
        <v>32016187371</v>
      </c>
      <c r="R56" s="7"/>
      <c r="S56" s="7">
        <f t="shared" si="2"/>
        <v>38693820171</v>
      </c>
      <c r="T56" s="7"/>
      <c r="U56" s="9">
        <f t="shared" si="3"/>
        <v>4.134632756681602E-3</v>
      </c>
    </row>
    <row r="57" spans="1:21">
      <c r="A57" s="1" t="s">
        <v>21</v>
      </c>
      <c r="C57" s="7">
        <v>0</v>
      </c>
      <c r="D57" s="7"/>
      <c r="E57" s="7">
        <v>99344962750</v>
      </c>
      <c r="F57" s="7"/>
      <c r="G57" s="7">
        <v>0</v>
      </c>
      <c r="H57" s="7"/>
      <c r="I57" s="7">
        <f t="shared" si="0"/>
        <v>99344962750</v>
      </c>
      <c r="J57" s="7"/>
      <c r="K57" s="9">
        <f t="shared" si="1"/>
        <v>4.5115416284390267E-2</v>
      </c>
      <c r="L57" s="7"/>
      <c r="M57" s="7">
        <v>89297320042</v>
      </c>
      <c r="N57" s="7"/>
      <c r="O57" s="7">
        <v>-31072653542</v>
      </c>
      <c r="P57" s="7"/>
      <c r="Q57" s="7">
        <v>198700787963</v>
      </c>
      <c r="R57" s="7"/>
      <c r="S57" s="7">
        <f t="shared" si="2"/>
        <v>256925454463</v>
      </c>
      <c r="T57" s="7"/>
      <c r="U57" s="9">
        <f t="shared" si="3"/>
        <v>2.7453799995798483E-2</v>
      </c>
    </row>
    <row r="58" spans="1:21">
      <c r="A58" s="1" t="s">
        <v>55</v>
      </c>
      <c r="C58" s="7">
        <v>0</v>
      </c>
      <c r="D58" s="7"/>
      <c r="E58" s="7">
        <v>170016282838</v>
      </c>
      <c r="F58" s="7"/>
      <c r="G58" s="7">
        <v>0</v>
      </c>
      <c r="H58" s="7"/>
      <c r="I58" s="7">
        <f t="shared" si="0"/>
        <v>170016282838</v>
      </c>
      <c r="J58" s="7"/>
      <c r="K58" s="9">
        <f t="shared" si="1"/>
        <v>7.7209303451684141E-2</v>
      </c>
      <c r="L58" s="7"/>
      <c r="M58" s="7">
        <v>144944012500</v>
      </c>
      <c r="N58" s="7"/>
      <c r="O58" s="7">
        <v>652473506913</v>
      </c>
      <c r="P58" s="7"/>
      <c r="Q58" s="7">
        <v>-3305</v>
      </c>
      <c r="R58" s="7"/>
      <c r="S58" s="7">
        <f t="shared" si="2"/>
        <v>797417516108</v>
      </c>
      <c r="T58" s="7"/>
      <c r="U58" s="9">
        <f t="shared" si="3"/>
        <v>8.5208143529928629E-2</v>
      </c>
    </row>
    <row r="59" spans="1:21">
      <c r="A59" s="1" t="s">
        <v>238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9">
        <f t="shared" si="1"/>
        <v>0</v>
      </c>
      <c r="L59" s="7"/>
      <c r="M59" s="7">
        <v>0</v>
      </c>
      <c r="N59" s="7"/>
      <c r="O59" s="7">
        <v>0</v>
      </c>
      <c r="P59" s="7"/>
      <c r="Q59" s="7">
        <v>-10641565967</v>
      </c>
      <c r="R59" s="7"/>
      <c r="S59" s="7">
        <f t="shared" si="2"/>
        <v>-10641565967</v>
      </c>
      <c r="T59" s="7"/>
      <c r="U59" s="9">
        <f t="shared" si="3"/>
        <v>-1.1371057971299094E-3</v>
      </c>
    </row>
    <row r="60" spans="1:21">
      <c r="A60" s="1" t="s">
        <v>239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9">
        <f t="shared" si="1"/>
        <v>0</v>
      </c>
      <c r="L60" s="7"/>
      <c r="M60" s="7">
        <v>0</v>
      </c>
      <c r="N60" s="7"/>
      <c r="O60" s="7">
        <v>0</v>
      </c>
      <c r="P60" s="7"/>
      <c r="Q60" s="7">
        <v>5651700871</v>
      </c>
      <c r="R60" s="7"/>
      <c r="S60" s="7">
        <f t="shared" si="2"/>
        <v>5651700871</v>
      </c>
      <c r="T60" s="7"/>
      <c r="U60" s="9">
        <f t="shared" si="3"/>
        <v>6.0391316879370891E-4</v>
      </c>
    </row>
    <row r="61" spans="1:21">
      <c r="A61" s="1" t="s">
        <v>38</v>
      </c>
      <c r="C61" s="7">
        <v>0</v>
      </c>
      <c r="D61" s="7"/>
      <c r="E61" s="7">
        <v>19986535197</v>
      </c>
      <c r="F61" s="7"/>
      <c r="G61" s="7">
        <v>0</v>
      </c>
      <c r="H61" s="7"/>
      <c r="I61" s="7">
        <f t="shared" si="0"/>
        <v>19986535197</v>
      </c>
      <c r="J61" s="7"/>
      <c r="K61" s="9">
        <f t="shared" si="1"/>
        <v>9.0764627670593505E-3</v>
      </c>
      <c r="L61" s="7"/>
      <c r="M61" s="7">
        <v>82893845950</v>
      </c>
      <c r="N61" s="7"/>
      <c r="O61" s="7">
        <v>167885810713</v>
      </c>
      <c r="P61" s="7"/>
      <c r="Q61" s="7">
        <v>0</v>
      </c>
      <c r="R61" s="7"/>
      <c r="S61" s="7">
        <f t="shared" si="2"/>
        <v>250779656663</v>
      </c>
      <c r="T61" s="7"/>
      <c r="U61" s="9">
        <f t="shared" si="3"/>
        <v>2.679709004088774E-2</v>
      </c>
    </row>
    <row r="62" spans="1:21">
      <c r="A62" s="1" t="s">
        <v>53</v>
      </c>
      <c r="C62" s="7">
        <v>0</v>
      </c>
      <c r="D62" s="7"/>
      <c r="E62" s="7">
        <v>12309292442</v>
      </c>
      <c r="F62" s="7"/>
      <c r="G62" s="7">
        <v>0</v>
      </c>
      <c r="H62" s="7"/>
      <c r="I62" s="7">
        <f t="shared" si="0"/>
        <v>12309292442</v>
      </c>
      <c r="J62" s="7"/>
      <c r="K62" s="9">
        <f t="shared" si="1"/>
        <v>5.5900051428337651E-3</v>
      </c>
      <c r="L62" s="7"/>
      <c r="M62" s="7">
        <v>20064999500</v>
      </c>
      <c r="N62" s="7"/>
      <c r="O62" s="7">
        <v>42058194291</v>
      </c>
      <c r="P62" s="7"/>
      <c r="Q62" s="7">
        <v>0</v>
      </c>
      <c r="R62" s="7"/>
      <c r="S62" s="7">
        <f t="shared" si="2"/>
        <v>62123193791</v>
      </c>
      <c r="T62" s="7"/>
      <c r="U62" s="9">
        <f t="shared" si="3"/>
        <v>6.6381812615766214E-3</v>
      </c>
    </row>
    <row r="63" spans="1:21">
      <c r="A63" s="1" t="s">
        <v>56</v>
      </c>
      <c r="C63" s="7">
        <v>0</v>
      </c>
      <c r="D63" s="7"/>
      <c r="E63" s="7">
        <v>8501712030</v>
      </c>
      <c r="F63" s="7"/>
      <c r="G63" s="7">
        <v>0</v>
      </c>
      <c r="H63" s="7"/>
      <c r="I63" s="7">
        <f t="shared" si="0"/>
        <v>8501712030</v>
      </c>
      <c r="J63" s="7"/>
      <c r="K63" s="9">
        <f t="shared" si="1"/>
        <v>3.8608729294979643E-3</v>
      </c>
      <c r="L63" s="7"/>
      <c r="M63" s="7">
        <v>1192000000</v>
      </c>
      <c r="N63" s="7"/>
      <c r="O63" s="7">
        <v>14159645820</v>
      </c>
      <c r="P63" s="7"/>
      <c r="Q63" s="7">
        <v>0</v>
      </c>
      <c r="R63" s="7"/>
      <c r="S63" s="7">
        <f t="shared" si="2"/>
        <v>15351645820</v>
      </c>
      <c r="T63" s="7"/>
      <c r="U63" s="9">
        <f t="shared" si="3"/>
        <v>1.6404019400472079E-3</v>
      </c>
    </row>
    <row r="64" spans="1:21">
      <c r="A64" s="1" t="s">
        <v>58</v>
      </c>
      <c r="C64" s="7">
        <v>0</v>
      </c>
      <c r="D64" s="7"/>
      <c r="E64" s="7">
        <v>10981119533</v>
      </c>
      <c r="F64" s="7"/>
      <c r="G64" s="7">
        <v>0</v>
      </c>
      <c r="H64" s="7"/>
      <c r="I64" s="7">
        <f t="shared" si="0"/>
        <v>10981119533</v>
      </c>
      <c r="J64" s="7"/>
      <c r="K64" s="9">
        <f t="shared" si="1"/>
        <v>4.9868434723424789E-3</v>
      </c>
      <c r="L64" s="7"/>
      <c r="M64" s="7">
        <v>16995151200</v>
      </c>
      <c r="N64" s="7"/>
      <c r="O64" s="7">
        <v>55018224531</v>
      </c>
      <c r="P64" s="7"/>
      <c r="Q64" s="7">
        <v>0</v>
      </c>
      <c r="R64" s="7"/>
      <c r="S64" s="7">
        <f t="shared" si="2"/>
        <v>72013375731</v>
      </c>
      <c r="T64" s="7"/>
      <c r="U64" s="9">
        <f t="shared" si="3"/>
        <v>7.6949978291305397E-3</v>
      </c>
    </row>
    <row r="65" spans="1:21">
      <c r="A65" s="1" t="s">
        <v>19</v>
      </c>
      <c r="C65" s="7">
        <v>0</v>
      </c>
      <c r="D65" s="7"/>
      <c r="E65" s="7">
        <v>41094957431</v>
      </c>
      <c r="F65" s="7"/>
      <c r="G65" s="7">
        <v>0</v>
      </c>
      <c r="H65" s="7"/>
      <c r="I65" s="7">
        <f t="shared" si="0"/>
        <v>41094957431</v>
      </c>
      <c r="J65" s="7"/>
      <c r="K65" s="9">
        <f t="shared" si="1"/>
        <v>1.8662406833393898E-2</v>
      </c>
      <c r="L65" s="7"/>
      <c r="M65" s="7">
        <v>118231867260</v>
      </c>
      <c r="N65" s="7"/>
      <c r="O65" s="7">
        <v>551308383600</v>
      </c>
      <c r="P65" s="7"/>
      <c r="Q65" s="7">
        <v>0</v>
      </c>
      <c r="R65" s="7"/>
      <c r="S65" s="7">
        <f t="shared" si="2"/>
        <v>669540250860</v>
      </c>
      <c r="T65" s="7"/>
      <c r="U65" s="9">
        <f t="shared" si="3"/>
        <v>7.1543803141912138E-2</v>
      </c>
    </row>
    <row r="66" spans="1:21">
      <c r="A66" s="1" t="s">
        <v>67</v>
      </c>
      <c r="C66" s="7">
        <v>0</v>
      </c>
      <c r="D66" s="7"/>
      <c r="E66" s="7">
        <v>4118039752</v>
      </c>
      <c r="F66" s="7"/>
      <c r="G66" s="7">
        <v>0</v>
      </c>
      <c r="H66" s="7"/>
      <c r="I66" s="7">
        <f t="shared" si="0"/>
        <v>4118039752</v>
      </c>
      <c r="J66" s="7"/>
      <c r="K66" s="9">
        <f t="shared" si="1"/>
        <v>1.8701207644989254E-3</v>
      </c>
      <c r="L66" s="7"/>
      <c r="M66" s="7">
        <v>413832802</v>
      </c>
      <c r="N66" s="7"/>
      <c r="O66" s="7">
        <v>-9840865847</v>
      </c>
      <c r="P66" s="7"/>
      <c r="Q66" s="7">
        <v>0</v>
      </c>
      <c r="R66" s="7"/>
      <c r="S66" s="7">
        <f t="shared" si="2"/>
        <v>-9427033045</v>
      </c>
      <c r="T66" s="7"/>
      <c r="U66" s="9">
        <f t="shared" si="3"/>
        <v>-1.0073267372909687E-3</v>
      </c>
    </row>
    <row r="67" spans="1:21">
      <c r="A67" s="1" t="s">
        <v>43</v>
      </c>
      <c r="C67" s="7">
        <v>0</v>
      </c>
      <c r="D67" s="7"/>
      <c r="E67" s="7">
        <v>16178739623</v>
      </c>
      <c r="F67" s="7"/>
      <c r="G67" s="7">
        <v>0</v>
      </c>
      <c r="H67" s="7"/>
      <c r="I67" s="7">
        <f t="shared" si="0"/>
        <v>16178739623</v>
      </c>
      <c r="J67" s="7"/>
      <c r="K67" s="9">
        <f t="shared" si="1"/>
        <v>7.3472328424462998E-3</v>
      </c>
      <c r="L67" s="7"/>
      <c r="M67" s="7">
        <v>11749411644</v>
      </c>
      <c r="N67" s="7"/>
      <c r="O67" s="7">
        <v>-16504882802</v>
      </c>
      <c r="P67" s="7"/>
      <c r="Q67" s="7">
        <v>0</v>
      </c>
      <c r="R67" s="7"/>
      <c r="S67" s="7">
        <f t="shared" si="2"/>
        <v>-4755471158</v>
      </c>
      <c r="T67" s="7"/>
      <c r="U67" s="9">
        <f t="shared" si="3"/>
        <v>-5.0814643621199319E-4</v>
      </c>
    </row>
    <row r="68" spans="1:21">
      <c r="A68" s="1" t="s">
        <v>52</v>
      </c>
      <c r="C68" s="7">
        <v>0</v>
      </c>
      <c r="D68" s="7"/>
      <c r="E68" s="7">
        <v>6937717886</v>
      </c>
      <c r="F68" s="7"/>
      <c r="G68" s="7">
        <v>0</v>
      </c>
      <c r="H68" s="7"/>
      <c r="I68" s="7">
        <f t="shared" si="0"/>
        <v>6937717886</v>
      </c>
      <c r="J68" s="7"/>
      <c r="K68" s="9">
        <f t="shared" si="1"/>
        <v>3.1506180265848459E-3</v>
      </c>
      <c r="L68" s="7"/>
      <c r="M68" s="7">
        <v>17254116531</v>
      </c>
      <c r="N68" s="7"/>
      <c r="O68" s="7">
        <v>71822359213</v>
      </c>
      <c r="P68" s="7"/>
      <c r="Q68" s="7">
        <v>0</v>
      </c>
      <c r="R68" s="7"/>
      <c r="S68" s="7">
        <f t="shared" si="2"/>
        <v>89076475744</v>
      </c>
      <c r="T68" s="7"/>
      <c r="U68" s="9">
        <f t="shared" si="3"/>
        <v>9.5182774105340619E-3</v>
      </c>
    </row>
    <row r="69" spans="1:21">
      <c r="A69" s="1" t="s">
        <v>42</v>
      </c>
      <c r="C69" s="7">
        <v>0</v>
      </c>
      <c r="D69" s="7"/>
      <c r="E69" s="7">
        <v>33584100206</v>
      </c>
      <c r="F69" s="7"/>
      <c r="G69" s="7">
        <v>0</v>
      </c>
      <c r="H69" s="7"/>
      <c r="I69" s="7">
        <f t="shared" si="0"/>
        <v>33584100206</v>
      </c>
      <c r="J69" s="7"/>
      <c r="K69" s="9">
        <f t="shared" si="1"/>
        <v>1.5251509682914114E-2</v>
      </c>
      <c r="L69" s="7"/>
      <c r="M69" s="7">
        <v>52974687960</v>
      </c>
      <c r="N69" s="7"/>
      <c r="O69" s="7">
        <v>231484645095</v>
      </c>
      <c r="P69" s="7"/>
      <c r="Q69" s="7">
        <v>0</v>
      </c>
      <c r="R69" s="7"/>
      <c r="S69" s="7">
        <f t="shared" si="2"/>
        <v>284459333055</v>
      </c>
      <c r="T69" s="7"/>
      <c r="U69" s="9">
        <f t="shared" si="3"/>
        <v>3.0395935867673429E-2</v>
      </c>
    </row>
    <row r="70" spans="1:21">
      <c r="A70" s="1" t="s">
        <v>54</v>
      </c>
      <c r="C70" s="7">
        <v>0</v>
      </c>
      <c r="D70" s="7"/>
      <c r="E70" s="7">
        <v>5307128793</v>
      </c>
      <c r="F70" s="7"/>
      <c r="G70" s="7">
        <v>0</v>
      </c>
      <c r="H70" s="7"/>
      <c r="I70" s="7">
        <f t="shared" si="0"/>
        <v>5307128793</v>
      </c>
      <c r="J70" s="7"/>
      <c r="K70" s="9">
        <f t="shared" si="1"/>
        <v>2.4101204343253799E-3</v>
      </c>
      <c r="L70" s="7"/>
      <c r="M70" s="7">
        <v>47616292127</v>
      </c>
      <c r="N70" s="7"/>
      <c r="O70" s="7">
        <v>-56998196768</v>
      </c>
      <c r="P70" s="7"/>
      <c r="Q70" s="7">
        <v>0</v>
      </c>
      <c r="R70" s="7"/>
      <c r="S70" s="7">
        <f t="shared" si="2"/>
        <v>-9381904641</v>
      </c>
      <c r="T70" s="7"/>
      <c r="U70" s="9">
        <f t="shared" si="3"/>
        <v>-1.0025045363138989E-3</v>
      </c>
    </row>
    <row r="71" spans="1:21">
      <c r="A71" s="1" t="s">
        <v>57</v>
      </c>
      <c r="C71" s="7">
        <v>0</v>
      </c>
      <c r="D71" s="7"/>
      <c r="E71" s="7">
        <v>371755097870</v>
      </c>
      <c r="F71" s="7"/>
      <c r="G71" s="7">
        <v>0</v>
      </c>
      <c r="H71" s="7"/>
      <c r="I71" s="7">
        <f t="shared" ref="I71:I87" si="4">G71+E71+C71</f>
        <v>371755097870</v>
      </c>
      <c r="J71" s="7"/>
      <c r="K71" s="9">
        <f t="shared" si="1"/>
        <v>0.1688247247971241</v>
      </c>
      <c r="L71" s="7"/>
      <c r="M71" s="7">
        <v>240214034100</v>
      </c>
      <c r="N71" s="7"/>
      <c r="O71" s="7">
        <v>392356136040</v>
      </c>
      <c r="P71" s="7"/>
      <c r="Q71" s="7">
        <v>0</v>
      </c>
      <c r="R71" s="7"/>
      <c r="S71" s="7">
        <f t="shared" ref="S71:S87" si="5">M71+O71+Q71</f>
        <v>632570170140</v>
      </c>
      <c r="T71" s="7"/>
      <c r="U71" s="9">
        <f t="shared" si="3"/>
        <v>6.7593360769291663E-2</v>
      </c>
    </row>
    <row r="72" spans="1:21">
      <c r="A72" s="1" t="s">
        <v>49</v>
      </c>
      <c r="C72" s="7">
        <v>0</v>
      </c>
      <c r="D72" s="7"/>
      <c r="E72" s="7">
        <v>34175589330</v>
      </c>
      <c r="F72" s="7"/>
      <c r="G72" s="7">
        <v>0</v>
      </c>
      <c r="H72" s="7"/>
      <c r="I72" s="7">
        <f t="shared" si="4"/>
        <v>34175589330</v>
      </c>
      <c r="J72" s="7"/>
      <c r="K72" s="9">
        <f t="shared" si="1"/>
        <v>1.5520121974048617E-2</v>
      </c>
      <c r="L72" s="7"/>
      <c r="M72" s="7">
        <v>63837864700</v>
      </c>
      <c r="N72" s="7"/>
      <c r="O72" s="7">
        <v>13914893195</v>
      </c>
      <c r="P72" s="7"/>
      <c r="Q72" s="7">
        <v>0</v>
      </c>
      <c r="R72" s="7"/>
      <c r="S72" s="7">
        <f t="shared" si="5"/>
        <v>77752757895</v>
      </c>
      <c r="T72" s="7"/>
      <c r="U72" s="9">
        <f t="shared" si="3"/>
        <v>8.3082801929167272E-3</v>
      </c>
    </row>
    <row r="73" spans="1:21">
      <c r="A73" s="1" t="s">
        <v>64</v>
      </c>
      <c r="C73" s="7">
        <v>0</v>
      </c>
      <c r="D73" s="7"/>
      <c r="E73" s="7">
        <v>4330987429</v>
      </c>
      <c r="F73" s="7"/>
      <c r="G73" s="7">
        <v>0</v>
      </c>
      <c r="H73" s="7"/>
      <c r="I73" s="7">
        <f t="shared" si="4"/>
        <v>4330987429</v>
      </c>
      <c r="J73" s="7"/>
      <c r="K73" s="9">
        <f t="shared" ref="K73:K87" si="6">I73/$I$88</f>
        <v>1.966826453732765E-3</v>
      </c>
      <c r="L73" s="7"/>
      <c r="M73" s="7">
        <v>16423339280</v>
      </c>
      <c r="N73" s="7"/>
      <c r="O73" s="7">
        <v>-25591927432</v>
      </c>
      <c r="P73" s="7"/>
      <c r="Q73" s="7">
        <v>0</v>
      </c>
      <c r="R73" s="7"/>
      <c r="S73" s="7">
        <f t="shared" si="5"/>
        <v>-9168588152</v>
      </c>
      <c r="T73" s="7"/>
      <c r="U73" s="9">
        <f t="shared" ref="U73:U87" si="7">S73/$S$88</f>
        <v>-9.7971057750957441E-4</v>
      </c>
    </row>
    <row r="74" spans="1:21">
      <c r="A74" s="1" t="s">
        <v>44</v>
      </c>
      <c r="C74" s="7">
        <v>0</v>
      </c>
      <c r="D74" s="7"/>
      <c r="E74" s="7">
        <v>1355066892</v>
      </c>
      <c r="F74" s="7"/>
      <c r="G74" s="7">
        <v>0</v>
      </c>
      <c r="H74" s="7"/>
      <c r="I74" s="7">
        <f t="shared" si="4"/>
        <v>1355066892</v>
      </c>
      <c r="J74" s="7"/>
      <c r="K74" s="9">
        <f t="shared" si="6"/>
        <v>6.1537500476615669E-4</v>
      </c>
      <c r="L74" s="7"/>
      <c r="M74" s="7">
        <v>5689785600</v>
      </c>
      <c r="N74" s="7"/>
      <c r="O74" s="7">
        <v>-9770692292</v>
      </c>
      <c r="P74" s="7"/>
      <c r="Q74" s="7">
        <v>0</v>
      </c>
      <c r="R74" s="7"/>
      <c r="S74" s="7">
        <f t="shared" si="5"/>
        <v>-4080906692</v>
      </c>
      <c r="T74" s="7"/>
      <c r="U74" s="9">
        <f t="shared" si="7"/>
        <v>-4.3606576996370761E-4</v>
      </c>
    </row>
    <row r="75" spans="1:21">
      <c r="A75" s="1" t="s">
        <v>34</v>
      </c>
      <c r="C75" s="7">
        <v>32352979735</v>
      </c>
      <c r="D75" s="7"/>
      <c r="E75" s="7">
        <v>-39538626278</v>
      </c>
      <c r="F75" s="7"/>
      <c r="G75" s="7">
        <v>0</v>
      </c>
      <c r="H75" s="7"/>
      <c r="I75" s="7">
        <f t="shared" si="4"/>
        <v>-7185646543</v>
      </c>
      <c r="J75" s="7"/>
      <c r="K75" s="9">
        <f t="shared" si="6"/>
        <v>-3.2632095889525595E-3</v>
      </c>
      <c r="L75" s="7"/>
      <c r="M75" s="7">
        <v>32352979735</v>
      </c>
      <c r="N75" s="7"/>
      <c r="O75" s="7">
        <v>111510541008</v>
      </c>
      <c r="P75" s="7"/>
      <c r="Q75" s="7">
        <v>0</v>
      </c>
      <c r="R75" s="7"/>
      <c r="S75" s="7">
        <f t="shared" si="5"/>
        <v>143863520743</v>
      </c>
      <c r="T75" s="7"/>
      <c r="U75" s="9">
        <f t="shared" si="7"/>
        <v>1.5372553620367392E-2</v>
      </c>
    </row>
    <row r="76" spans="1:21">
      <c r="A76" s="1" t="s">
        <v>65</v>
      </c>
      <c r="C76" s="7">
        <v>0</v>
      </c>
      <c r="D76" s="7"/>
      <c r="E76" s="7">
        <v>13788511616</v>
      </c>
      <c r="F76" s="7"/>
      <c r="G76" s="7">
        <v>0</v>
      </c>
      <c r="H76" s="7"/>
      <c r="I76" s="7">
        <f t="shared" si="4"/>
        <v>13788511616</v>
      </c>
      <c r="J76" s="7"/>
      <c r="K76" s="9">
        <f t="shared" si="6"/>
        <v>6.2617612838955011E-3</v>
      </c>
      <c r="L76" s="7"/>
      <c r="M76" s="7">
        <v>20448714000</v>
      </c>
      <c r="N76" s="7"/>
      <c r="O76" s="7">
        <v>-69972137298</v>
      </c>
      <c r="P76" s="7"/>
      <c r="Q76" s="7">
        <v>0</v>
      </c>
      <c r="R76" s="7"/>
      <c r="S76" s="7">
        <f t="shared" si="5"/>
        <v>-49523423298</v>
      </c>
      <c r="T76" s="7"/>
      <c r="U76" s="9">
        <f t="shared" si="7"/>
        <v>-5.291831286908774E-3</v>
      </c>
    </row>
    <row r="77" spans="1:21">
      <c r="A77" s="1" t="s">
        <v>40</v>
      </c>
      <c r="C77" s="7">
        <v>0</v>
      </c>
      <c r="D77" s="7"/>
      <c r="E77" s="7">
        <v>27360271087</v>
      </c>
      <c r="F77" s="7"/>
      <c r="G77" s="7">
        <v>0</v>
      </c>
      <c r="H77" s="7"/>
      <c r="I77" s="7">
        <f t="shared" si="4"/>
        <v>27360271087</v>
      </c>
      <c r="J77" s="7"/>
      <c r="K77" s="9">
        <f t="shared" si="6"/>
        <v>1.2425089159779992E-2</v>
      </c>
      <c r="L77" s="7"/>
      <c r="M77" s="7">
        <v>69368703760</v>
      </c>
      <c r="N77" s="7"/>
      <c r="O77" s="7">
        <v>250975852986</v>
      </c>
      <c r="P77" s="7"/>
      <c r="Q77" s="7">
        <v>0</v>
      </c>
      <c r="R77" s="7"/>
      <c r="S77" s="7">
        <f t="shared" si="5"/>
        <v>320344556746</v>
      </c>
      <c r="T77" s="7"/>
      <c r="U77" s="9">
        <f t="shared" si="7"/>
        <v>3.4230455713425346E-2</v>
      </c>
    </row>
    <row r="78" spans="1:21">
      <c r="A78" s="1" t="s">
        <v>15</v>
      </c>
      <c r="C78" s="7">
        <v>0</v>
      </c>
      <c r="D78" s="7"/>
      <c r="E78" s="7">
        <v>14910750000</v>
      </c>
      <c r="F78" s="7"/>
      <c r="G78" s="7">
        <v>0</v>
      </c>
      <c r="H78" s="7"/>
      <c r="I78" s="7">
        <f t="shared" si="4"/>
        <v>14910750000</v>
      </c>
      <c r="J78" s="7"/>
      <c r="K78" s="9">
        <f t="shared" si="6"/>
        <v>6.7714021399889468E-3</v>
      </c>
      <c r="L78" s="7"/>
      <c r="M78" s="7">
        <v>5859531773</v>
      </c>
      <c r="N78" s="7"/>
      <c r="O78" s="7">
        <v>21942528341</v>
      </c>
      <c r="P78" s="7"/>
      <c r="Q78" s="7">
        <v>0</v>
      </c>
      <c r="R78" s="7"/>
      <c r="S78" s="7">
        <f t="shared" si="5"/>
        <v>27802060114</v>
      </c>
      <c r="T78" s="7"/>
      <c r="U78" s="9">
        <f t="shared" si="7"/>
        <v>2.9707924403062276E-3</v>
      </c>
    </row>
    <row r="79" spans="1:21">
      <c r="A79" s="1" t="s">
        <v>59</v>
      </c>
      <c r="C79" s="7">
        <v>0</v>
      </c>
      <c r="D79" s="7"/>
      <c r="E79" s="7">
        <v>13594459467</v>
      </c>
      <c r="F79" s="7"/>
      <c r="G79" s="7">
        <v>0</v>
      </c>
      <c r="H79" s="7"/>
      <c r="I79" s="7">
        <f t="shared" si="4"/>
        <v>13594459467</v>
      </c>
      <c r="J79" s="7"/>
      <c r="K79" s="9">
        <f t="shared" si="6"/>
        <v>6.1736365995564806E-3</v>
      </c>
      <c r="L79" s="7"/>
      <c r="M79" s="7">
        <v>48041592029</v>
      </c>
      <c r="N79" s="7"/>
      <c r="O79" s="7">
        <v>24423944128</v>
      </c>
      <c r="P79" s="7"/>
      <c r="Q79" s="7">
        <v>0</v>
      </c>
      <c r="R79" s="7"/>
      <c r="S79" s="7">
        <f t="shared" si="5"/>
        <v>72465536157</v>
      </c>
      <c r="T79" s="7"/>
      <c r="U79" s="9">
        <f t="shared" si="7"/>
        <v>7.7433134852315068E-3</v>
      </c>
    </row>
    <row r="80" spans="1:21">
      <c r="A80" s="1" t="s">
        <v>26</v>
      </c>
      <c r="C80" s="7">
        <v>0</v>
      </c>
      <c r="D80" s="7"/>
      <c r="E80" s="7">
        <v>10921772481</v>
      </c>
      <c r="F80" s="7"/>
      <c r="G80" s="7">
        <v>0</v>
      </c>
      <c r="H80" s="7"/>
      <c r="I80" s="7">
        <f t="shared" si="4"/>
        <v>10921772481</v>
      </c>
      <c r="J80" s="7"/>
      <c r="K80" s="9">
        <f t="shared" si="6"/>
        <v>4.9598922623151614E-3</v>
      </c>
      <c r="L80" s="7"/>
      <c r="M80" s="7">
        <v>22198996857</v>
      </c>
      <c r="N80" s="7"/>
      <c r="O80" s="7">
        <v>-88320383665</v>
      </c>
      <c r="P80" s="7"/>
      <c r="Q80" s="7">
        <v>0</v>
      </c>
      <c r="R80" s="7"/>
      <c r="S80" s="7">
        <f t="shared" si="5"/>
        <v>-66121386808</v>
      </c>
      <c r="T80" s="7"/>
      <c r="U80" s="9">
        <f t="shared" si="7"/>
        <v>-7.0654086519600975E-3</v>
      </c>
    </row>
    <row r="81" spans="1:21">
      <c r="A81" s="1" t="s">
        <v>41</v>
      </c>
      <c r="C81" s="7">
        <v>0</v>
      </c>
      <c r="D81" s="7"/>
      <c r="E81" s="7">
        <v>48806641364</v>
      </c>
      <c r="F81" s="7"/>
      <c r="G81" s="7">
        <v>0</v>
      </c>
      <c r="H81" s="7"/>
      <c r="I81" s="7">
        <f t="shared" si="4"/>
        <v>48806641364</v>
      </c>
      <c r="J81" s="7"/>
      <c r="K81" s="9">
        <f t="shared" si="6"/>
        <v>2.2164505191077755E-2</v>
      </c>
      <c r="L81" s="7"/>
      <c r="M81" s="7">
        <v>29637090000</v>
      </c>
      <c r="N81" s="7"/>
      <c r="O81" s="7">
        <v>177248624473</v>
      </c>
      <c r="P81" s="7"/>
      <c r="Q81" s="7">
        <v>0</v>
      </c>
      <c r="R81" s="7"/>
      <c r="S81" s="7">
        <f t="shared" si="5"/>
        <v>206885714473</v>
      </c>
      <c r="T81" s="7"/>
      <c r="U81" s="9">
        <f t="shared" si="7"/>
        <v>2.2106797627354454E-2</v>
      </c>
    </row>
    <row r="82" spans="1:21">
      <c r="A82" s="1" t="s">
        <v>23</v>
      </c>
      <c r="C82" s="7">
        <v>0</v>
      </c>
      <c r="D82" s="7"/>
      <c r="E82" s="7">
        <v>11867505210</v>
      </c>
      <c r="F82" s="7"/>
      <c r="G82" s="7">
        <v>0</v>
      </c>
      <c r="H82" s="7"/>
      <c r="I82" s="7">
        <f t="shared" si="4"/>
        <v>11867505210</v>
      </c>
      <c r="J82" s="7"/>
      <c r="K82" s="9">
        <f t="shared" si="6"/>
        <v>5.3893768036701022E-3</v>
      </c>
      <c r="L82" s="7"/>
      <c r="M82" s="7">
        <v>24250158400</v>
      </c>
      <c r="N82" s="7"/>
      <c r="O82" s="7">
        <v>84161171161</v>
      </c>
      <c r="P82" s="7"/>
      <c r="Q82" s="7">
        <v>0</v>
      </c>
      <c r="R82" s="7"/>
      <c r="S82" s="7">
        <f t="shared" si="5"/>
        <v>108411329561</v>
      </c>
      <c r="T82" s="7"/>
      <c r="U82" s="9">
        <f t="shared" si="7"/>
        <v>1.1584305514870302E-2</v>
      </c>
    </row>
    <row r="83" spans="1:21">
      <c r="A83" s="1" t="s">
        <v>33</v>
      </c>
      <c r="C83" s="7">
        <v>0</v>
      </c>
      <c r="D83" s="7"/>
      <c r="E83" s="7">
        <v>44255106000</v>
      </c>
      <c r="F83" s="7"/>
      <c r="G83" s="7">
        <v>0</v>
      </c>
      <c r="H83" s="7"/>
      <c r="I83" s="7">
        <f t="shared" si="4"/>
        <v>44255106000</v>
      </c>
      <c r="J83" s="7"/>
      <c r="K83" s="9">
        <f t="shared" si="6"/>
        <v>2.0097521551487193E-2</v>
      </c>
      <c r="L83" s="7"/>
      <c r="M83" s="7">
        <v>27000000000</v>
      </c>
      <c r="N83" s="7"/>
      <c r="O83" s="7">
        <v>115641958164</v>
      </c>
      <c r="P83" s="7"/>
      <c r="Q83" s="7">
        <v>0</v>
      </c>
      <c r="R83" s="7"/>
      <c r="S83" s="7">
        <f t="shared" si="5"/>
        <v>142641958164</v>
      </c>
      <c r="T83" s="7"/>
      <c r="U83" s="9">
        <f t="shared" si="7"/>
        <v>1.5242023405693597E-2</v>
      </c>
    </row>
    <row r="84" spans="1:21">
      <c r="A84" s="1" t="s">
        <v>31</v>
      </c>
      <c r="C84" s="7">
        <v>0</v>
      </c>
      <c r="D84" s="7"/>
      <c r="E84" s="7">
        <v>31618334740</v>
      </c>
      <c r="F84" s="7"/>
      <c r="G84" s="7">
        <v>0</v>
      </c>
      <c r="H84" s="7"/>
      <c r="I84" s="7">
        <f t="shared" si="4"/>
        <v>31618334740</v>
      </c>
      <c r="J84" s="7"/>
      <c r="K84" s="9">
        <f t="shared" si="6"/>
        <v>1.4358798821073578E-2</v>
      </c>
      <c r="L84" s="7"/>
      <c r="M84" s="7">
        <v>26269362053</v>
      </c>
      <c r="N84" s="7"/>
      <c r="O84" s="7">
        <v>6063886914</v>
      </c>
      <c r="P84" s="7"/>
      <c r="Q84" s="7">
        <v>0</v>
      </c>
      <c r="R84" s="7"/>
      <c r="S84" s="7">
        <f t="shared" si="5"/>
        <v>32333248967</v>
      </c>
      <c r="T84" s="7"/>
      <c r="U84" s="9">
        <f t="shared" si="7"/>
        <v>3.4549731641409236E-3</v>
      </c>
    </row>
    <row r="85" spans="1:21">
      <c r="A85" s="1" t="s">
        <v>62</v>
      </c>
      <c r="C85" s="7">
        <v>0</v>
      </c>
      <c r="D85" s="7"/>
      <c r="E85" s="7">
        <v>45925110000</v>
      </c>
      <c r="F85" s="7"/>
      <c r="G85" s="7">
        <v>0</v>
      </c>
      <c r="H85" s="7"/>
      <c r="I85" s="7">
        <f t="shared" si="4"/>
        <v>45925110000</v>
      </c>
      <c r="J85" s="7"/>
      <c r="K85" s="9">
        <f t="shared" si="6"/>
        <v>2.0855918591165954E-2</v>
      </c>
      <c r="L85" s="7"/>
      <c r="M85" s="7">
        <v>0</v>
      </c>
      <c r="N85" s="7"/>
      <c r="O85" s="7">
        <v>21809270000</v>
      </c>
      <c r="P85" s="7"/>
      <c r="Q85" s="7">
        <v>0</v>
      </c>
      <c r="R85" s="7"/>
      <c r="S85" s="7">
        <f t="shared" si="5"/>
        <v>21809270000</v>
      </c>
      <c r="T85" s="7"/>
      <c r="U85" s="9">
        <f t="shared" si="7"/>
        <v>2.3304321398820139E-3</v>
      </c>
    </row>
    <row r="86" spans="1:21">
      <c r="A86" s="1" t="s">
        <v>48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4"/>
        <v>0</v>
      </c>
      <c r="J86" s="7"/>
      <c r="K86" s="9">
        <f t="shared" si="6"/>
        <v>0</v>
      </c>
      <c r="L86" s="7"/>
      <c r="M86" s="7">
        <v>0</v>
      </c>
      <c r="N86" s="7"/>
      <c r="O86" s="7">
        <v>1240891573</v>
      </c>
      <c r="P86" s="7"/>
      <c r="Q86" s="7">
        <v>0</v>
      </c>
      <c r="R86" s="7"/>
      <c r="S86" s="7">
        <f t="shared" si="5"/>
        <v>1240891573</v>
      </c>
      <c r="T86" s="7"/>
      <c r="U86" s="9">
        <f t="shared" si="7"/>
        <v>1.3259561662668892E-4</v>
      </c>
    </row>
    <row r="87" spans="1:21">
      <c r="A87" s="1" t="s">
        <v>18</v>
      </c>
      <c r="C87" s="7">
        <v>0</v>
      </c>
      <c r="D87" s="7"/>
      <c r="E87" s="7">
        <v>11002454001</v>
      </c>
      <c r="F87" s="7"/>
      <c r="G87" s="7">
        <v>0</v>
      </c>
      <c r="H87" s="7"/>
      <c r="I87" s="7">
        <f t="shared" si="4"/>
        <v>11002454001</v>
      </c>
      <c r="J87" s="7"/>
      <c r="K87" s="9">
        <f t="shared" si="6"/>
        <v>4.9965320703184851E-3</v>
      </c>
      <c r="L87" s="7"/>
      <c r="M87" s="7">
        <v>0</v>
      </c>
      <c r="N87" s="7"/>
      <c r="O87" s="7">
        <v>-69579022722</v>
      </c>
      <c r="P87" s="7"/>
      <c r="Q87" s="7">
        <v>0</v>
      </c>
      <c r="R87" s="7"/>
      <c r="S87" s="7">
        <f t="shared" si="5"/>
        <v>-69579022722</v>
      </c>
      <c r="T87" s="7"/>
      <c r="U87" s="9">
        <f t="shared" si="7"/>
        <v>-7.4348747488077191E-3</v>
      </c>
    </row>
    <row r="88" spans="1:21" ht="24.75" thickBot="1">
      <c r="C88" s="8">
        <f>SUM(C8:C87)</f>
        <v>81590663798</v>
      </c>
      <c r="D88" s="7"/>
      <c r="E88" s="8">
        <f>SUM(E8:E87)</f>
        <v>2063442007857</v>
      </c>
      <c r="F88" s="7"/>
      <c r="G88" s="8">
        <f>SUM(SUM(G8:G87))</f>
        <v>56985417323</v>
      </c>
      <c r="H88" s="7"/>
      <c r="I88" s="8">
        <f>SUM(I8:I87)</f>
        <v>2202018088978</v>
      </c>
      <c r="J88" s="7"/>
      <c r="K88" s="10">
        <f>SUM(K8:K87)</f>
        <v>1.0000000000000002</v>
      </c>
      <c r="L88" s="7"/>
      <c r="M88" s="8">
        <f>SUM(M8:M87)</f>
        <v>2306230429590</v>
      </c>
      <c r="N88" s="7"/>
      <c r="O88" s="8">
        <f>SUM(O8:O87)</f>
        <v>5674546838300</v>
      </c>
      <c r="P88" s="7"/>
      <c r="Q88" s="8">
        <f>SUM(Q8:Q87)</f>
        <v>1377688755113</v>
      </c>
      <c r="R88" s="7"/>
      <c r="S88" s="8">
        <f>SUM(S8:S87)</f>
        <v>9358466023003</v>
      </c>
      <c r="T88" s="7"/>
      <c r="U88" s="10">
        <f>SUM(U8:U87)</f>
        <v>0.99999999999999978</v>
      </c>
    </row>
    <row r="89" spans="1:21" ht="24.75" thickTop="1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2023-09-27T06:07:37Z</dcterms:created>
  <dcterms:modified xsi:type="dcterms:W3CDTF">2023-10-02T09:49:56Z</dcterms:modified>
</cp:coreProperties>
</file>