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اهانه\کدال شده\"/>
    </mc:Choice>
  </mc:AlternateContent>
  <xr:revisionPtr revIDLastSave="0" documentId="13_ncr:1_{DD7C269B-99FF-45A8-9BA5-8F7F7BBBF53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9" i="15"/>
  <c r="E10" i="15"/>
  <c r="C11" i="15"/>
  <c r="K11" i="13"/>
  <c r="S64" i="11"/>
  <c r="S63" i="11"/>
  <c r="S62" i="11"/>
  <c r="S61" i="11"/>
  <c r="U61" i="11" s="1"/>
  <c r="S60" i="11"/>
  <c r="E8" i="15"/>
  <c r="K9" i="13"/>
  <c r="K10" i="13"/>
  <c r="K8" i="13"/>
  <c r="G11" i="13"/>
  <c r="G9" i="13"/>
  <c r="G10" i="13"/>
  <c r="G8" i="13"/>
  <c r="E11" i="13"/>
  <c r="I11" i="13"/>
  <c r="I27" i="12"/>
  <c r="G27" i="12"/>
  <c r="E27" i="12"/>
  <c r="C27" i="12"/>
  <c r="Q27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8" i="12"/>
  <c r="O27" i="12"/>
  <c r="M27" i="12"/>
  <c r="K27" i="12"/>
  <c r="S9" i="11"/>
  <c r="S10" i="11"/>
  <c r="S11" i="11"/>
  <c r="S12" i="11"/>
  <c r="S13" i="11"/>
  <c r="S65" i="11" s="1"/>
  <c r="U11" i="11" s="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8" i="11"/>
  <c r="C65" i="11"/>
  <c r="E65" i="11"/>
  <c r="G65" i="11"/>
  <c r="M65" i="11"/>
  <c r="O65" i="11"/>
  <c r="Q65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8" i="10"/>
  <c r="E29" i="10"/>
  <c r="G29" i="10"/>
  <c r="M29" i="10"/>
  <c r="O29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8" i="9"/>
  <c r="I9" i="9"/>
  <c r="I10" i="9"/>
  <c r="I11" i="9"/>
  <c r="I73" i="9" s="1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8" i="9"/>
  <c r="O73" i="9"/>
  <c r="M73" i="9"/>
  <c r="G73" i="9"/>
  <c r="E73" i="9"/>
  <c r="I9" i="8"/>
  <c r="K9" i="8"/>
  <c r="M9" i="8"/>
  <c r="O9" i="8"/>
  <c r="Q9" i="8"/>
  <c r="S9" i="8"/>
  <c r="S14" i="7"/>
  <c r="Q14" i="7"/>
  <c r="O14" i="7"/>
  <c r="M14" i="7"/>
  <c r="K14" i="7"/>
  <c r="I14" i="7"/>
  <c r="S11" i="6"/>
  <c r="K11" i="6"/>
  <c r="M11" i="6"/>
  <c r="O11" i="6"/>
  <c r="Q11" i="6"/>
  <c r="AK28" i="3"/>
  <c r="Q28" i="3"/>
  <c r="S28" i="3"/>
  <c r="W28" i="3"/>
  <c r="AA28" i="3"/>
  <c r="AG28" i="3"/>
  <c r="AI28" i="3"/>
  <c r="Y66" i="1"/>
  <c r="U66" i="1"/>
  <c r="K66" i="1"/>
  <c r="E66" i="1"/>
  <c r="G66" i="1"/>
  <c r="O66" i="1"/>
  <c r="W66" i="1"/>
  <c r="E7" i="15" l="1"/>
  <c r="U58" i="11"/>
  <c r="U50" i="11"/>
  <c r="U42" i="11"/>
  <c r="U34" i="11"/>
  <c r="U26" i="11"/>
  <c r="U18" i="11"/>
  <c r="U10" i="11"/>
  <c r="U49" i="11"/>
  <c r="U41" i="11"/>
  <c r="U33" i="11"/>
  <c r="U25" i="11"/>
  <c r="U13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U12" i="11"/>
  <c r="U62" i="11"/>
  <c r="U54" i="11"/>
  <c r="U46" i="11"/>
  <c r="U38" i="11"/>
  <c r="U30" i="11"/>
  <c r="U22" i="11"/>
  <c r="U14" i="11"/>
  <c r="U8" i="11"/>
  <c r="U57" i="11"/>
  <c r="U53" i="11"/>
  <c r="U45" i="11"/>
  <c r="U37" i="11"/>
  <c r="U29" i="11"/>
  <c r="U21" i="11"/>
  <c r="U17" i="11"/>
  <c r="U9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I65" i="11"/>
  <c r="Q29" i="10"/>
  <c r="I29" i="10"/>
  <c r="Q73" i="9"/>
  <c r="U65" i="11" l="1"/>
  <c r="K10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62" i="11"/>
  <c r="K8" i="11"/>
  <c r="K11" i="11"/>
  <c r="K15" i="11"/>
  <c r="K19" i="11"/>
  <c r="K23" i="11"/>
  <c r="K27" i="11"/>
  <c r="K31" i="11"/>
  <c r="K35" i="11"/>
  <c r="K39" i="11"/>
  <c r="K43" i="11"/>
  <c r="K47" i="11"/>
  <c r="K51" i="11"/>
  <c r="K55" i="11"/>
  <c r="K59" i="11"/>
  <c r="K12" i="11"/>
  <c r="K16" i="11"/>
  <c r="K20" i="11"/>
  <c r="K24" i="11"/>
  <c r="K28" i="11"/>
  <c r="K32" i="11"/>
  <c r="K36" i="11"/>
  <c r="K40" i="11"/>
  <c r="K44" i="11"/>
  <c r="K48" i="11"/>
  <c r="K52" i="11"/>
  <c r="K56" i="11"/>
  <c r="K60" i="11"/>
  <c r="K64" i="11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63" i="11"/>
  <c r="K65" i="11" l="1"/>
</calcChain>
</file>

<file path=xl/sharedStrings.xml><?xml version="1.0" encoding="utf-8"?>
<sst xmlns="http://schemas.openxmlformats.org/spreadsheetml/2006/main" count="721" uniqueCount="190">
  <si>
    <t>صندوق سرمایه‌گذاری مشترک امید توسعه</t>
  </si>
  <si>
    <t>صورت وضعیت سبد</t>
  </si>
  <si>
    <t>برای ماه منتهی به 1402/07/30</t>
  </si>
  <si>
    <t>نام شرکت</t>
  </si>
  <si>
    <t>1402/06/31</t>
  </si>
  <si>
    <t>تغییرات طی دوره</t>
  </si>
  <si>
    <t>1402/07/30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</si>
  <si>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</si>
  <si>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</si>
  <si>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</si>
  <si>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</si>
  <si>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</si>
  <si>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</si>
  <si>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</si>
  <si>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</si>
  <si>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اقتصادی و خودکفایی آزادگان</t>
  </si>
  <si>
    <t>بانک تجارت</t>
  </si>
  <si>
    <t>بانک ملت</t>
  </si>
  <si>
    <t>بهمن  دیزل</t>
  </si>
  <si>
    <t>پارس‌ دارو</t>
  </si>
  <si>
    <t>پالایش نفت بندرعباس</t>
  </si>
  <si>
    <t>پالایش نفت تبریز</t>
  </si>
  <si>
    <t>پتروشیمی پردیس</t>
  </si>
  <si>
    <t>پتروشیمی تندگویان</t>
  </si>
  <si>
    <t>پتروشیمی‌شیراز</t>
  </si>
  <si>
    <t>تراکتورسازی‌ایران‌</t>
  </si>
  <si>
    <t>توزیع دارو پخش</t>
  </si>
  <si>
    <t>توسعه‌معادن‌وفلزات‌</t>
  </si>
  <si>
    <t>ح . سرمایه‌گذاری‌ سپه‌</t>
  </si>
  <si>
    <t>داروپخش‌ (هلدینگ‌</t>
  </si>
  <si>
    <t>زغال سنگ پروده طبس</t>
  </si>
  <si>
    <t>سرمایه گذاری تامین اجتماعی</t>
  </si>
  <si>
    <t>سرمایه گذاری دارویی تامین</t>
  </si>
  <si>
    <t>سرمایه گذاری صدرتامین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</si>
  <si>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</si>
  <si>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</si>
  <si>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</si>
  <si>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</si>
  <si>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</si>
  <si>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</si>
  <si>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</si>
  <si>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</si>
  <si>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</si>
  <si>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شمال‌</t>
  </si>
  <si>
    <t>سیمان‌هرمزگان‌</t>
  </si>
  <si>
    <t>شرکت صنایع غذایی مینو شرق</t>
  </si>
  <si>
    <t>صبا فولاد خلیج فارس</t>
  </si>
  <si>
    <t>صنایع پتروشیمی کرمانشاه</t>
  </si>
  <si>
    <t>صنایع فروآلیاژ ایران</t>
  </si>
  <si>
    <t>صنایع‌ کاشی‌ و سرامیک‌ سینا</t>
  </si>
  <si>
    <t>صنایع‌خاک‌چینی‌ایران‌</t>
  </si>
  <si>
    <t>فولاد آلیاژی ایران</t>
  </si>
  <si>
    <t>فولاد مبارکه اصفهان</t>
  </si>
  <si>
    <t>گروه‌بهمن‌</t>
  </si>
  <si>
    <t>گسترش نفت و گاز پارسیان</t>
  </si>
  <si>
    <t>گلتاش‌</t>
  </si>
  <si>
    <t>مبین انرژی خلیج فارس</t>
  </si>
  <si>
    <t>مدیریت صنعت شوینده ت.ص.بهشهر</t>
  </si>
  <si>
    <t>مس‌ شهیدباهنر</t>
  </si>
  <si>
    <t>ملی‌ صنایع‌ مس‌ ایران‌</t>
  </si>
  <si>
    <t>مولد نیروگاهی تجارت فارس</t>
  </si>
  <si>
    <t>نفت ایرانول</t>
  </si>
  <si>
    <t>نفت سپاهان</t>
  </si>
  <si>
    <t>نفت‌ بهران‌</t>
  </si>
  <si>
    <t>کاشی‌ وسرامیک‌ حافظ‌</t>
  </si>
  <si>
    <t>کویر تایر</t>
  </si>
  <si>
    <t>کشت و دامداری فکا</t>
  </si>
  <si>
    <t>بانک خاورمیانه</t>
  </si>
  <si>
    <t>پالایش نفت اصفهان</t>
  </si>
  <si>
    <t>پرتو بار فرابر خلیج فارس</t>
  </si>
  <si>
    <t>ح. گسترش سوخت سبززاگرس(س. عام)</t>
  </si>
  <si>
    <t>بانک‌اقتصادنوین‌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</si>
  <si>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</si>
  <si>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</si>
  <si>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</si>
  <si>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</si>
  <si>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</si>
  <si>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</si>
  <si>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</si>
  <si>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</si>
  <si>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</si>
  <si>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</si>
  <si>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</si>
  <si>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</si>
  <si>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1404/03/25</t>
  </si>
  <si>
    <t>اسناد خزانه-م3بودجه01-040520</t>
  </si>
  <si>
    <t>1401/05/18</t>
  </si>
  <si>
    <t>1404/05/19</t>
  </si>
  <si>
    <t>اسنادخزانه-م10بودجه99-020807</t>
  </si>
  <si>
    <t>1399/11/21</t>
  </si>
  <si>
    <t>1402/08/07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</si>
  <si>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</si>
  <si>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</si>
  <si>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</si>
  <si>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</si>
  <si>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</si>
  <si>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</si>
  <si>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اسنادخزانه-م4بودجه00-030522</t>
  </si>
  <si>
    <t>1400/03/11</t>
  </si>
  <si>
    <t>1403/05/22</t>
  </si>
  <si>
    <t>اسنادخزانه-م4بودجه01-040917</t>
  </si>
  <si>
    <t>1401/12/08</t>
  </si>
  <si>
    <t>1404/09/16</t>
  </si>
  <si>
    <t>اسنادخزانه-م5بودجه01-041015</t>
  </si>
  <si>
    <t>1404/10/14</t>
  </si>
  <si>
    <t>اسنادخزانه-م6بودجه00-030723</t>
  </si>
  <si>
    <t>1400/02/22</t>
  </si>
  <si>
    <t>1403/07/23</t>
  </si>
  <si>
    <t>اسنادخزانه-م8بودجه01-040728</t>
  </si>
  <si>
    <t>1401/12/28</t>
  </si>
  <si>
    <t>1404/07/27</t>
  </si>
  <si>
    <t>گام بانک صادرات ایران0207</t>
  </si>
  <si>
    <t>1401/04/01</t>
  </si>
  <si>
    <t>گواهی اعتبار مولد سامان0207</t>
  </si>
  <si>
    <t>1401/08/01</t>
  </si>
  <si>
    <t>گواهی اعتبار مولد سامان0208</t>
  </si>
  <si>
    <t>1401/09/01</t>
  </si>
  <si>
    <t>1402/08/30</t>
  </si>
  <si>
    <t>گواهی اعتبار مولد سپه0207</t>
  </si>
  <si>
    <t>گواهی اعتبارمولد رفاه0208</t>
  </si>
  <si>
    <t>مرابحه عام دولت3-ش.خ0211</t>
  </si>
  <si>
    <t>1399/03/13</t>
  </si>
  <si>
    <t>1402/11/13</t>
  </si>
  <si>
    <t>مرابحه عام دولت5-ش.خ 0209</t>
  </si>
  <si>
    <t>1399/08/27</t>
  </si>
  <si>
    <t>1402/09/27</t>
  </si>
  <si>
    <t>مرابحه عام دولت94-ش.خ030816</t>
  </si>
  <si>
    <t>1400/09/16</t>
  </si>
  <si>
    <t>1403/08/16</t>
  </si>
  <si>
    <t>اسنادخزانه-م6بودجه01-030814</t>
  </si>
  <si>
    <t>1401/12/10</t>
  </si>
  <si>
    <t>1403/08/14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</si>
  <si>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</si>
  <si>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</si>
  <si>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</si>
  <si>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</si>
  <si>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</si>
  <si>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</si>
  <si>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</si>
  <si>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</si>
  <si>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</si>
  <si>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</si>
  <si>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</si>
  <si>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</si>
  <si>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</si>
  <si>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</si>
  <si>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</si>
  <si>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</si>
  <si>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 xml:space="preserve">بانک خاورمیانه ظفر </t>
  </si>
  <si>
    <t>1009-10-810-707074687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</si>
  <si>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</si>
  <si>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</si>
  <si>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</si>
  <si>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</si>
  <si>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</si>
  <si>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</si>
  <si>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</si>
  <si>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</si>
  <si>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</si>
  <si>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</si>
  <si>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</si>
  <si>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</si>
  <si>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</si>
  <si>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</si>
  <si>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</si>
  <si>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</si>
  <si>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</si>
  <si>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</si>
  <si>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</si>
  <si>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</si>
  <si>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</si>
  <si>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</si>
  <si>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</si>
  <si>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</si>
  <si>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</si>
  <si>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</si>
  <si>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</si>
  <si>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</si>
  <si>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</si>
  <si>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</si>
  <si>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</si>
  <si>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</si>
  <si>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</si>
  <si>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</si>
  <si>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</si>
  <si>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</si>
  <si>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1402/07/01</t>
  </si>
  <si>
    <t>-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</si>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</sst>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54</xdr:row>
          <xdr:rowOff>0</xdr:rowOff>
        </xdr:from>
        <xdr:to>
          <xdr:col>10</xdr:col>
          <xdr:colOff>238125</xdr:colOff>
          <xdr:row>86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9157180-E5F0-4CE0-5AEA-D8F38DC270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09A2-6AF8-4C72-BCB9-86874E00805D}">
  <dimension ref="A1"/>
  <sheetViews>
    <sheetView rightToLeft="1" workbookViewId="0">
      <selection activeCell="A2" sqref="A2"/>
    </sheetView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9525</xdr:colOff>
                <xdr:row>54</xdr:row>
                <xdr:rowOff>0</xdr:rowOff>
              </from>
              <to>
                <xdr:col>10</xdr:col>
                <xdr:colOff>238125</xdr:colOff>
                <xdr:row>86</xdr:row>
                <xdr:rowOff>161925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8"/>
  <sheetViews>
    <sheetView rightToLeft="1" topLeftCell="A18" workbookViewId="0">
      <selection activeCell="C28" sqref="C28:G29"/>
    </sheetView>
  </sheetViews>
  <sheetFormatPr defaultRowHeight="24"/>
  <cols>
    <col min="1" max="1" width="30.8554687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>
      <c r="A3" s="15" t="s">
        <v>151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>
      <c r="A6" s="15" t="s">
        <v>155</v>
      </c>
      <c r="C6" s="16" t="s">
        <v>153</v>
      </c>
      <c r="D6" s="16" t="s">
        <v>153</v>
      </c>
      <c r="E6" s="16" t="s">
        <v>153</v>
      </c>
      <c r="F6" s="16" t="s">
        <v>153</v>
      </c>
      <c r="G6" s="16" t="s">
        <v>153</v>
      </c>
      <c r="H6" s="16" t="s">
        <v>153</v>
      </c>
      <c r="I6" s="16" t="s">
        <v>153</v>
      </c>
      <c r="K6" s="16" t="s">
        <v>154</v>
      </c>
      <c r="L6" s="16" t="s">
        <v>154</v>
      </c>
      <c r="M6" s="16" t="s">
        <v>154</v>
      </c>
      <c r="N6" s="16" t="s">
        <v>154</v>
      </c>
      <c r="O6" s="16" t="s">
        <v>154</v>
      </c>
      <c r="P6" s="16" t="s">
        <v>154</v>
      </c>
      <c r="Q6" s="16" t="s">
        <v>154</v>
      </c>
    </row>
    <row r="7" spans="1:17" ht="24.75">
      <c r="A7" s="16" t="s">
        <v>155</v>
      </c>
      <c r="C7" s="16" t="s">
        <v>175</v>
      </c>
      <c r="E7" s="16" t="s">
        <v>172</v>
      </c>
      <c r="G7" s="16" t="s">
        <v>173</v>
      </c>
      <c r="I7" s="16" t="s">
        <v>176</v>
      </c>
      <c r="K7" s="16" t="s">
        <v>175</v>
      </c>
      <c r="M7" s="16" t="s">
        <v>172</v>
      </c>
      <c r="O7" s="16" t="s">
        <v>173</v>
      </c>
      <c r="Q7" s="16" t="s">
        <v>176</v>
      </c>
    </row>
    <row r="8" spans="1:17">
      <c r="A8" s="1" t="s">
        <v>113</v>
      </c>
      <c r="C8" s="6">
        <v>0</v>
      </c>
      <c r="D8" s="4"/>
      <c r="E8" s="6">
        <v>0</v>
      </c>
      <c r="F8" s="4"/>
      <c r="G8" s="6">
        <v>5731279259</v>
      </c>
      <c r="H8" s="4"/>
      <c r="I8" s="6">
        <f>C8+E8+G8</f>
        <v>5731279259</v>
      </c>
      <c r="J8" s="4"/>
      <c r="K8" s="6">
        <v>0</v>
      </c>
      <c r="L8" s="4"/>
      <c r="M8" s="6">
        <v>0</v>
      </c>
      <c r="N8" s="4"/>
      <c r="O8" s="6">
        <v>5731279259</v>
      </c>
      <c r="P8" s="4"/>
      <c r="Q8" s="6">
        <f>O8+M8+K8</f>
        <v>5731279259</v>
      </c>
    </row>
    <row r="9" spans="1:17">
      <c r="A9" s="1" t="s">
        <v>115</v>
      </c>
      <c r="C9" s="6">
        <v>0</v>
      </c>
      <c r="D9" s="4"/>
      <c r="E9" s="6">
        <v>1303563</v>
      </c>
      <c r="F9" s="4"/>
      <c r="G9" s="6">
        <v>607389892</v>
      </c>
      <c r="H9" s="4"/>
      <c r="I9" s="6">
        <f t="shared" ref="I9:I26" si="0">C9+E9+G9</f>
        <v>608693455</v>
      </c>
      <c r="J9" s="4"/>
      <c r="K9" s="6">
        <v>0</v>
      </c>
      <c r="L9" s="4"/>
      <c r="M9" s="6">
        <v>1303563</v>
      </c>
      <c r="N9" s="4"/>
      <c r="O9" s="6">
        <v>607389892</v>
      </c>
      <c r="P9" s="4"/>
      <c r="Q9" s="6">
        <f t="shared" ref="Q9:Q26" si="1">O9+M9+K9</f>
        <v>608693455</v>
      </c>
    </row>
    <row r="10" spans="1:17">
      <c r="A10" s="1" t="s">
        <v>103</v>
      </c>
      <c r="C10" s="6">
        <v>0</v>
      </c>
      <c r="D10" s="4"/>
      <c r="E10" s="6">
        <v>0</v>
      </c>
      <c r="F10" s="4"/>
      <c r="G10" s="6">
        <v>669878563</v>
      </c>
      <c r="H10" s="4"/>
      <c r="I10" s="6">
        <f t="shared" si="0"/>
        <v>669878563</v>
      </c>
      <c r="J10" s="4"/>
      <c r="K10" s="6">
        <v>0</v>
      </c>
      <c r="L10" s="4"/>
      <c r="M10" s="6">
        <v>0</v>
      </c>
      <c r="N10" s="4"/>
      <c r="O10" s="6">
        <v>669878563</v>
      </c>
      <c r="P10" s="4"/>
      <c r="Q10" s="6">
        <f t="shared" si="1"/>
        <v>669878563</v>
      </c>
    </row>
    <row r="11" spans="1:17">
      <c r="A11" s="1" t="s">
        <v>81</v>
      </c>
      <c r="C11" s="6">
        <v>0</v>
      </c>
      <c r="D11" s="4"/>
      <c r="E11" s="6">
        <v>0</v>
      </c>
      <c r="F11" s="4"/>
      <c r="G11" s="6">
        <v>49463036</v>
      </c>
      <c r="H11" s="4"/>
      <c r="I11" s="6">
        <f t="shared" si="0"/>
        <v>49463036</v>
      </c>
      <c r="J11" s="4"/>
      <c r="K11" s="6">
        <v>0</v>
      </c>
      <c r="L11" s="4"/>
      <c r="M11" s="6">
        <v>0</v>
      </c>
      <c r="N11" s="4"/>
      <c r="O11" s="6">
        <v>49463036</v>
      </c>
      <c r="P11" s="4"/>
      <c r="Q11" s="6">
        <f t="shared" si="1"/>
        <v>49463036</v>
      </c>
    </row>
    <row r="12" spans="1:17">
      <c r="A12" s="1" t="s">
        <v>129</v>
      </c>
      <c r="C12" s="6">
        <v>0</v>
      </c>
      <c r="D12" s="4"/>
      <c r="E12" s="6">
        <v>1408068283</v>
      </c>
      <c r="F12" s="4"/>
      <c r="G12" s="6">
        <v>413006439</v>
      </c>
      <c r="H12" s="4"/>
      <c r="I12" s="6">
        <f t="shared" si="0"/>
        <v>1821074722</v>
      </c>
      <c r="J12" s="4"/>
      <c r="K12" s="6">
        <v>0</v>
      </c>
      <c r="L12" s="4"/>
      <c r="M12" s="6">
        <v>1408068283</v>
      </c>
      <c r="N12" s="4"/>
      <c r="O12" s="6">
        <v>413006439</v>
      </c>
      <c r="P12" s="4"/>
      <c r="Q12" s="6">
        <f t="shared" si="1"/>
        <v>1821074722</v>
      </c>
    </row>
    <row r="13" spans="1:17">
      <c r="A13" s="1" t="s">
        <v>111</v>
      </c>
      <c r="C13" s="6">
        <v>0</v>
      </c>
      <c r="D13" s="4"/>
      <c r="E13" s="6">
        <v>0</v>
      </c>
      <c r="F13" s="4"/>
      <c r="G13" s="6">
        <v>7736980</v>
      </c>
      <c r="H13" s="4"/>
      <c r="I13" s="6">
        <f t="shared" si="0"/>
        <v>7736980</v>
      </c>
      <c r="J13" s="4"/>
      <c r="K13" s="6">
        <v>0</v>
      </c>
      <c r="L13" s="4"/>
      <c r="M13" s="6">
        <v>0</v>
      </c>
      <c r="N13" s="4"/>
      <c r="O13" s="6">
        <v>7736980</v>
      </c>
      <c r="P13" s="4"/>
      <c r="Q13" s="6">
        <f t="shared" si="1"/>
        <v>7736980</v>
      </c>
    </row>
    <row r="14" spans="1:17">
      <c r="A14" s="1" t="s">
        <v>100</v>
      </c>
      <c r="C14" s="6">
        <v>0</v>
      </c>
      <c r="D14" s="4"/>
      <c r="E14" s="6">
        <v>0</v>
      </c>
      <c r="F14" s="4"/>
      <c r="G14" s="6">
        <v>186711479</v>
      </c>
      <c r="H14" s="4"/>
      <c r="I14" s="6">
        <f t="shared" si="0"/>
        <v>186711479</v>
      </c>
      <c r="J14" s="4"/>
      <c r="K14" s="6">
        <v>0</v>
      </c>
      <c r="L14" s="4"/>
      <c r="M14" s="6">
        <v>0</v>
      </c>
      <c r="N14" s="4"/>
      <c r="O14" s="6">
        <v>186711479</v>
      </c>
      <c r="P14" s="4"/>
      <c r="Q14" s="6">
        <f t="shared" si="1"/>
        <v>186711479</v>
      </c>
    </row>
    <row r="15" spans="1:17">
      <c r="A15" s="1" t="s">
        <v>126</v>
      </c>
      <c r="C15" s="6">
        <v>2350090230</v>
      </c>
      <c r="D15" s="4"/>
      <c r="E15" s="6">
        <v>946490916</v>
      </c>
      <c r="F15" s="4"/>
      <c r="G15" s="6">
        <v>604151536</v>
      </c>
      <c r="H15" s="4"/>
      <c r="I15" s="6">
        <f t="shared" si="0"/>
        <v>3900732682</v>
      </c>
      <c r="J15" s="4"/>
      <c r="K15" s="6">
        <v>2350090230</v>
      </c>
      <c r="L15" s="4"/>
      <c r="M15" s="6">
        <v>946490916</v>
      </c>
      <c r="N15" s="4"/>
      <c r="O15" s="6">
        <v>604151536</v>
      </c>
      <c r="P15" s="4"/>
      <c r="Q15" s="6">
        <f t="shared" si="1"/>
        <v>3900732682</v>
      </c>
    </row>
    <row r="16" spans="1:17">
      <c r="A16" s="1" t="s">
        <v>85</v>
      </c>
      <c r="C16" s="6">
        <v>0</v>
      </c>
      <c r="D16" s="4"/>
      <c r="E16" s="6">
        <v>0</v>
      </c>
      <c r="F16" s="4"/>
      <c r="G16" s="6">
        <v>179862549</v>
      </c>
      <c r="H16" s="4"/>
      <c r="I16" s="6">
        <f t="shared" si="0"/>
        <v>179862549</v>
      </c>
      <c r="J16" s="4"/>
      <c r="K16" s="6">
        <v>0</v>
      </c>
      <c r="L16" s="4"/>
      <c r="M16" s="6">
        <v>0</v>
      </c>
      <c r="N16" s="4"/>
      <c r="O16" s="6">
        <v>179862549</v>
      </c>
      <c r="P16" s="4"/>
      <c r="Q16" s="6">
        <f t="shared" si="1"/>
        <v>179862549</v>
      </c>
    </row>
    <row r="17" spans="1:17">
      <c r="A17" s="1" t="s">
        <v>118</v>
      </c>
      <c r="C17" s="6">
        <v>0</v>
      </c>
      <c r="D17" s="4"/>
      <c r="E17" s="6">
        <v>0</v>
      </c>
      <c r="F17" s="4"/>
      <c r="G17" s="6">
        <v>6768346969</v>
      </c>
      <c r="H17" s="4"/>
      <c r="I17" s="6">
        <f t="shared" si="0"/>
        <v>6768346969</v>
      </c>
      <c r="J17" s="4"/>
      <c r="K17" s="6">
        <v>0</v>
      </c>
      <c r="L17" s="4"/>
      <c r="M17" s="6">
        <v>0</v>
      </c>
      <c r="N17" s="4"/>
      <c r="O17" s="6">
        <v>6768346969</v>
      </c>
      <c r="P17" s="4"/>
      <c r="Q17" s="6">
        <f t="shared" si="1"/>
        <v>6768346969</v>
      </c>
    </row>
    <row r="18" spans="1:17">
      <c r="A18" s="1" t="s">
        <v>108</v>
      </c>
      <c r="C18" s="6">
        <v>0</v>
      </c>
      <c r="D18" s="4"/>
      <c r="E18" s="6">
        <v>0</v>
      </c>
      <c r="F18" s="4"/>
      <c r="G18" s="6">
        <v>198713979</v>
      </c>
      <c r="H18" s="4"/>
      <c r="I18" s="6">
        <f t="shared" si="0"/>
        <v>198713979</v>
      </c>
      <c r="J18" s="4"/>
      <c r="K18" s="6">
        <v>0</v>
      </c>
      <c r="L18" s="4"/>
      <c r="M18" s="6">
        <v>0</v>
      </c>
      <c r="N18" s="4"/>
      <c r="O18" s="6">
        <v>198713979</v>
      </c>
      <c r="P18" s="4"/>
      <c r="Q18" s="6">
        <f t="shared" si="1"/>
        <v>198713979</v>
      </c>
    </row>
    <row r="19" spans="1:17">
      <c r="A19" s="1" t="s">
        <v>119</v>
      </c>
      <c r="C19" s="6">
        <v>0</v>
      </c>
      <c r="D19" s="4"/>
      <c r="E19" s="6">
        <v>1283517320</v>
      </c>
      <c r="F19" s="4"/>
      <c r="G19" s="6">
        <v>453517785</v>
      </c>
      <c r="H19" s="4"/>
      <c r="I19" s="6">
        <f t="shared" si="0"/>
        <v>1737035105</v>
      </c>
      <c r="J19" s="4"/>
      <c r="K19" s="6">
        <v>0</v>
      </c>
      <c r="L19" s="4"/>
      <c r="M19" s="6">
        <v>1283517320</v>
      </c>
      <c r="N19" s="4"/>
      <c r="O19" s="6">
        <v>453517785</v>
      </c>
      <c r="P19" s="4"/>
      <c r="Q19" s="6">
        <f t="shared" si="1"/>
        <v>1737035105</v>
      </c>
    </row>
    <row r="20" spans="1:17">
      <c r="A20" s="1" t="s">
        <v>97</v>
      </c>
      <c r="C20" s="6">
        <v>0</v>
      </c>
      <c r="D20" s="4"/>
      <c r="E20" s="6">
        <v>290899265</v>
      </c>
      <c r="F20" s="4"/>
      <c r="G20" s="6">
        <v>1349313275</v>
      </c>
      <c r="H20" s="4"/>
      <c r="I20" s="6">
        <f t="shared" si="0"/>
        <v>1640212540</v>
      </c>
      <c r="J20" s="4"/>
      <c r="K20" s="6">
        <v>0</v>
      </c>
      <c r="L20" s="4"/>
      <c r="M20" s="6">
        <v>290899265</v>
      </c>
      <c r="N20" s="4"/>
      <c r="O20" s="6">
        <v>1349313275</v>
      </c>
      <c r="P20" s="4"/>
      <c r="Q20" s="6">
        <f t="shared" si="1"/>
        <v>1640212540</v>
      </c>
    </row>
    <row r="21" spans="1:17">
      <c r="A21" s="1" t="s">
        <v>120</v>
      </c>
      <c r="C21" s="6">
        <v>21302228</v>
      </c>
      <c r="D21" s="4"/>
      <c r="E21" s="6">
        <v>18151509</v>
      </c>
      <c r="F21" s="4"/>
      <c r="G21" s="6">
        <v>0</v>
      </c>
      <c r="H21" s="4"/>
      <c r="I21" s="6">
        <f t="shared" si="0"/>
        <v>39453737</v>
      </c>
      <c r="J21" s="4"/>
      <c r="K21" s="6">
        <v>21302228</v>
      </c>
      <c r="L21" s="4"/>
      <c r="M21" s="6">
        <v>18151509</v>
      </c>
      <c r="N21" s="4"/>
      <c r="O21" s="6">
        <v>0</v>
      </c>
      <c r="P21" s="4"/>
      <c r="Q21" s="6">
        <f t="shared" si="1"/>
        <v>39453737</v>
      </c>
    </row>
    <row r="22" spans="1:17">
      <c r="A22" s="1" t="s">
        <v>123</v>
      </c>
      <c r="C22" s="6">
        <v>1763718436</v>
      </c>
      <c r="D22" s="4"/>
      <c r="E22" s="6">
        <v>0</v>
      </c>
      <c r="F22" s="4"/>
      <c r="G22" s="6">
        <v>0</v>
      </c>
      <c r="H22" s="4"/>
      <c r="I22" s="6">
        <f t="shared" si="0"/>
        <v>1763718436</v>
      </c>
      <c r="J22" s="4"/>
      <c r="K22" s="6">
        <v>1763718436</v>
      </c>
      <c r="L22" s="4"/>
      <c r="M22" s="6">
        <v>0</v>
      </c>
      <c r="N22" s="4"/>
      <c r="O22" s="6">
        <v>0</v>
      </c>
      <c r="P22" s="4"/>
      <c r="Q22" s="6">
        <f t="shared" si="1"/>
        <v>1763718436</v>
      </c>
    </row>
    <row r="23" spans="1:17">
      <c r="A23" s="1" t="s">
        <v>91</v>
      </c>
      <c r="C23" s="6">
        <v>0</v>
      </c>
      <c r="D23" s="4"/>
      <c r="E23" s="6">
        <v>38528015</v>
      </c>
      <c r="F23" s="4"/>
      <c r="G23" s="6">
        <v>0</v>
      </c>
      <c r="H23" s="4"/>
      <c r="I23" s="6">
        <f t="shared" si="0"/>
        <v>38528015</v>
      </c>
      <c r="J23" s="4"/>
      <c r="K23" s="6">
        <v>0</v>
      </c>
      <c r="L23" s="4"/>
      <c r="M23" s="6">
        <v>38528015</v>
      </c>
      <c r="N23" s="4"/>
      <c r="O23" s="6">
        <v>0</v>
      </c>
      <c r="P23" s="4"/>
      <c r="Q23" s="6">
        <f t="shared" si="1"/>
        <v>38528015</v>
      </c>
    </row>
    <row r="24" spans="1:17">
      <c r="A24" s="1" t="s">
        <v>105</v>
      </c>
      <c r="C24" s="6">
        <v>0</v>
      </c>
      <c r="D24" s="4"/>
      <c r="E24" s="6">
        <v>3624266982</v>
      </c>
      <c r="F24" s="4"/>
      <c r="G24" s="6">
        <v>0</v>
      </c>
      <c r="H24" s="4"/>
      <c r="I24" s="6">
        <f t="shared" si="0"/>
        <v>3624266982</v>
      </c>
      <c r="J24" s="4"/>
      <c r="K24" s="6">
        <v>0</v>
      </c>
      <c r="L24" s="4"/>
      <c r="M24" s="6">
        <v>3624266982</v>
      </c>
      <c r="N24" s="4"/>
      <c r="O24" s="6">
        <v>0</v>
      </c>
      <c r="P24" s="4"/>
      <c r="Q24" s="6">
        <f t="shared" si="1"/>
        <v>3624266982</v>
      </c>
    </row>
    <row r="25" spans="1:17">
      <c r="A25" s="1" t="s">
        <v>94</v>
      </c>
      <c r="C25" s="6">
        <v>0</v>
      </c>
      <c r="D25" s="4"/>
      <c r="E25" s="6">
        <v>2217598</v>
      </c>
      <c r="F25" s="4"/>
      <c r="G25" s="6">
        <v>0</v>
      </c>
      <c r="H25" s="4"/>
      <c r="I25" s="6">
        <f t="shared" si="0"/>
        <v>2217598</v>
      </c>
      <c r="J25" s="4"/>
      <c r="K25" s="6">
        <v>0</v>
      </c>
      <c r="L25" s="4"/>
      <c r="M25" s="6">
        <v>2217598</v>
      </c>
      <c r="N25" s="4"/>
      <c r="O25" s="6">
        <v>0</v>
      </c>
      <c r="P25" s="4"/>
      <c r="Q25" s="6">
        <f t="shared" si="1"/>
        <v>2217598</v>
      </c>
    </row>
    <row r="26" spans="1:17">
      <c r="A26" s="1" t="s">
        <v>88</v>
      </c>
      <c r="C26" s="6">
        <v>0</v>
      </c>
      <c r="D26" s="4"/>
      <c r="E26" s="6">
        <v>500588152</v>
      </c>
      <c r="F26" s="4"/>
      <c r="G26" s="6">
        <v>0</v>
      </c>
      <c r="H26" s="4"/>
      <c r="I26" s="6">
        <f t="shared" si="0"/>
        <v>500588152</v>
      </c>
      <c r="J26" s="4"/>
      <c r="K26" s="6">
        <v>0</v>
      </c>
      <c r="L26" s="4"/>
      <c r="M26" s="6">
        <v>500588152</v>
      </c>
      <c r="N26" s="4"/>
      <c r="O26" s="6">
        <v>0</v>
      </c>
      <c r="P26" s="4"/>
      <c r="Q26" s="6">
        <f t="shared" si="1"/>
        <v>500588152</v>
      </c>
    </row>
    <row r="27" spans="1:17" ht="24.75" thickBot="1">
      <c r="C27" s="11">
        <f>SUM(C8:C26)</f>
        <v>4135110894</v>
      </c>
      <c r="E27" s="11">
        <f>SUM(E8:E26)</f>
        <v>8114031603</v>
      </c>
      <c r="G27" s="11">
        <f>SUM(G8:G26)</f>
        <v>17219371741</v>
      </c>
      <c r="I27" s="11">
        <f>SUM(I8:I26)</f>
        <v>29468514238</v>
      </c>
      <c r="K27" s="11">
        <f>SUM(SUM(K8:K26))</f>
        <v>4135110894</v>
      </c>
      <c r="M27" s="11">
        <f>SUM(M8:M26)</f>
        <v>8114031603</v>
      </c>
      <c r="O27" s="11">
        <f>SUM(O8:O26)</f>
        <v>17219371741</v>
      </c>
      <c r="Q27" s="11">
        <f>SUM(Q8:Q26)</f>
        <v>29468514238</v>
      </c>
    </row>
    <row r="28" spans="1:17" ht="24.75" thickTop="1">
      <c r="C28" s="3"/>
      <c r="E28" s="3"/>
      <c r="G28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4"/>
  <sheetViews>
    <sheetView rightToLeft="1" workbookViewId="0">
      <selection activeCell="K12" sqref="K12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4.75">
      <c r="A3" s="15" t="s">
        <v>151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24.75">
      <c r="A6" s="16" t="s">
        <v>177</v>
      </c>
      <c r="B6" s="16" t="s">
        <v>177</v>
      </c>
      <c r="C6" s="16" t="s">
        <v>177</v>
      </c>
      <c r="E6" s="16" t="s">
        <v>153</v>
      </c>
      <c r="F6" s="16" t="s">
        <v>153</v>
      </c>
      <c r="G6" s="16" t="s">
        <v>153</v>
      </c>
      <c r="I6" s="16" t="s">
        <v>154</v>
      </c>
      <c r="J6" s="16" t="s">
        <v>154</v>
      </c>
      <c r="K6" s="16" t="s">
        <v>154</v>
      </c>
    </row>
    <row r="7" spans="1:11" ht="24.75">
      <c r="A7" s="16" t="s">
        <v>178</v>
      </c>
      <c r="C7" s="16" t="s">
        <v>135</v>
      </c>
      <c r="E7" s="16" t="s">
        <v>179</v>
      </c>
      <c r="G7" s="16" t="s">
        <v>180</v>
      </c>
      <c r="I7" s="16" t="s">
        <v>179</v>
      </c>
      <c r="K7" s="16" t="s">
        <v>180</v>
      </c>
    </row>
    <row r="8" spans="1:11">
      <c r="A8" s="1" t="s">
        <v>141</v>
      </c>
      <c r="C8" s="4" t="s">
        <v>142</v>
      </c>
      <c r="D8" s="4"/>
      <c r="E8" s="6">
        <v>354686</v>
      </c>
      <c r="F8" s="4"/>
      <c r="G8" s="9">
        <f>E8/$E$11</f>
        <v>2.2251419274845426E-4</v>
      </c>
      <c r="H8" s="4"/>
      <c r="I8" s="6">
        <v>354686</v>
      </c>
      <c r="J8" s="4"/>
      <c r="K8" s="9">
        <f>I8/$I$11</f>
        <v>2.2251419274845426E-4</v>
      </c>
    </row>
    <row r="9" spans="1:11">
      <c r="A9" s="1" t="s">
        <v>145</v>
      </c>
      <c r="C9" s="4" t="s">
        <v>146</v>
      </c>
      <c r="D9" s="4"/>
      <c r="E9" s="6">
        <v>1491673473</v>
      </c>
      <c r="F9" s="4"/>
      <c r="G9" s="9">
        <f t="shared" ref="G9:G10" si="0">E9/$E$11</f>
        <v>0.93580947285451976</v>
      </c>
      <c r="H9" s="4"/>
      <c r="I9" s="6">
        <v>1491673473</v>
      </c>
      <c r="J9" s="4"/>
      <c r="K9" s="9">
        <f t="shared" ref="K9:K10" si="1">I9/$I$11</f>
        <v>0.93580947285451976</v>
      </c>
    </row>
    <row r="10" spans="1:11">
      <c r="A10" s="1" t="s">
        <v>148</v>
      </c>
      <c r="C10" s="4" t="s">
        <v>149</v>
      </c>
      <c r="D10" s="4"/>
      <c r="E10" s="6">
        <v>101964546</v>
      </c>
      <c r="F10" s="4"/>
      <c r="G10" s="9">
        <f t="shared" si="0"/>
        <v>6.3968012952731801E-2</v>
      </c>
      <c r="H10" s="4"/>
      <c r="I10" s="6">
        <v>101964546</v>
      </c>
      <c r="J10" s="4"/>
      <c r="K10" s="9">
        <f t="shared" si="1"/>
        <v>6.3968012952731801E-2</v>
      </c>
    </row>
    <row r="11" spans="1:11" ht="24.75" thickBot="1">
      <c r="C11" s="4"/>
      <c r="D11" s="4"/>
      <c r="E11" s="12">
        <f>SUM(E8:E10)</f>
        <v>1593992705</v>
      </c>
      <c r="F11" s="4"/>
      <c r="G11" s="13">
        <f>SUM(G8:G10)</f>
        <v>1</v>
      </c>
      <c r="H11" s="4"/>
      <c r="I11" s="12">
        <f>SUM(I8:I10)</f>
        <v>1593992705</v>
      </c>
      <c r="J11" s="4"/>
      <c r="K11" s="13">
        <f>SUM(K8:K10)</f>
        <v>1</v>
      </c>
    </row>
    <row r="12" spans="1:11" ht="24.75" thickTop="1"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C14" s="4"/>
      <c r="D14" s="4"/>
      <c r="E14" s="4"/>
      <c r="F14" s="4"/>
      <c r="G14" s="4"/>
      <c r="H14" s="4"/>
      <c r="I14" s="4"/>
      <c r="J14" s="4"/>
      <c r="K14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8" sqref="C8"/>
    </sheetView>
  </sheetViews>
  <sheetFormatPr defaultRowHeight="24"/>
  <cols>
    <col min="1" max="1" width="31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5" t="s">
        <v>0</v>
      </c>
      <c r="B2" s="15"/>
      <c r="C2" s="15"/>
      <c r="D2" s="15"/>
      <c r="E2" s="15"/>
    </row>
    <row r="3" spans="1:5" ht="24.75">
      <c r="A3" s="15" t="s">
        <v>151</v>
      </c>
      <c r="B3" s="15"/>
      <c r="C3" s="15"/>
      <c r="D3" s="15"/>
      <c r="E3" s="15"/>
    </row>
    <row r="4" spans="1:5" ht="24.75">
      <c r="A4" s="15" t="s">
        <v>2</v>
      </c>
      <c r="B4" s="15"/>
      <c r="C4" s="15"/>
      <c r="D4" s="15"/>
      <c r="E4" s="15"/>
    </row>
    <row r="5" spans="1:5" ht="24.75">
      <c r="C5" s="15" t="s">
        <v>153</v>
      </c>
      <c r="E5" s="2" t="s">
        <v>188</v>
      </c>
    </row>
    <row r="6" spans="1:5" ht="24.75">
      <c r="A6" s="15" t="s">
        <v>181</v>
      </c>
      <c r="C6" s="16"/>
      <c r="E6" s="5" t="s">
        <v>189</v>
      </c>
    </row>
    <row r="7" spans="1:5" ht="24.75">
      <c r="A7" s="16" t="s">
        <v>181</v>
      </c>
      <c r="C7" s="16" t="s">
        <v>138</v>
      </c>
      <c r="E7" s="16" t="s">
        <v>138</v>
      </c>
    </row>
    <row r="8" spans="1:5">
      <c r="A8" s="1" t="s">
        <v>182</v>
      </c>
      <c r="C8" s="6">
        <v>25018296246</v>
      </c>
      <c r="D8" s="4"/>
      <c r="E8" s="6">
        <v>25018296246</v>
      </c>
    </row>
    <row r="9" spans="1:5" ht="25.5" thickBot="1">
      <c r="A9" s="2" t="s">
        <v>160</v>
      </c>
      <c r="C9" s="12">
        <v>25018296246</v>
      </c>
      <c r="D9" s="4"/>
      <c r="E9" s="12">
        <v>25018296246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10" sqref="G7:G10"/>
    </sheetView>
  </sheetViews>
  <sheetFormatPr defaultRowHeight="2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5" t="s">
        <v>0</v>
      </c>
      <c r="B2" s="15"/>
      <c r="C2" s="15"/>
      <c r="D2" s="15"/>
      <c r="E2" s="15"/>
      <c r="F2" s="15"/>
      <c r="G2" s="15"/>
    </row>
    <row r="3" spans="1:7" ht="24.75">
      <c r="A3" s="15" t="s">
        <v>151</v>
      </c>
      <c r="B3" s="15"/>
      <c r="C3" s="15"/>
      <c r="D3" s="15"/>
      <c r="E3" s="15"/>
      <c r="F3" s="15"/>
      <c r="G3" s="15"/>
    </row>
    <row r="4" spans="1:7" ht="24.75">
      <c r="A4" s="15" t="s">
        <v>2</v>
      </c>
      <c r="B4" s="15"/>
      <c r="C4" s="15"/>
      <c r="D4" s="15"/>
      <c r="E4" s="15"/>
      <c r="F4" s="15"/>
      <c r="G4" s="15"/>
    </row>
    <row r="6" spans="1:7" ht="24.75">
      <c r="A6" s="16" t="s">
        <v>155</v>
      </c>
      <c r="C6" s="16" t="s">
        <v>138</v>
      </c>
      <c r="E6" s="16" t="s">
        <v>174</v>
      </c>
      <c r="G6" s="16" t="s">
        <v>13</v>
      </c>
    </row>
    <row r="7" spans="1:7">
      <c r="A7" s="1" t="s">
        <v>183</v>
      </c>
      <c r="C7" s="7">
        <v>-977500418785</v>
      </c>
      <c r="E7" s="9">
        <f>C7/$C$11</f>
        <v>1.0608634787449422</v>
      </c>
      <c r="G7" s="9">
        <v>-4.2595456047235337E-2</v>
      </c>
    </row>
    <row r="8" spans="1:7">
      <c r="A8" s="1" t="s">
        <v>184</v>
      </c>
      <c r="C8" s="7">
        <v>29468514238</v>
      </c>
      <c r="E8" s="9">
        <f t="shared" ref="E8:E10" si="0">C8/$C$11</f>
        <v>-3.1981644127403279E-2</v>
      </c>
      <c r="G8" s="9">
        <v>1.2841168953791956E-3</v>
      </c>
    </row>
    <row r="9" spans="1:7">
      <c r="A9" s="1" t="s">
        <v>185</v>
      </c>
      <c r="C9" s="7">
        <v>1593992705</v>
      </c>
      <c r="E9" s="9">
        <f t="shared" si="0"/>
        <v>-1.7299313776481314E-3</v>
      </c>
      <c r="G9" s="9">
        <v>6.945965945450412E-5</v>
      </c>
    </row>
    <row r="10" spans="1:7">
      <c r="A10" s="1" t="s">
        <v>181</v>
      </c>
      <c r="C10" s="6">
        <v>25018296246</v>
      </c>
      <c r="E10" s="9">
        <f t="shared" si="0"/>
        <v>-2.7151903239890834E-2</v>
      </c>
      <c r="G10" s="9">
        <v>1.0901946614486288E-3</v>
      </c>
    </row>
    <row r="11" spans="1:7" ht="24.75" thickBot="1">
      <c r="C11" s="8">
        <f>SUM(C7:C10)</f>
        <v>-921419615596</v>
      </c>
      <c r="E11" s="13">
        <f>SUM(E7:E10)</f>
        <v>1</v>
      </c>
      <c r="G11" s="13">
        <f>SUM(G7:G10)</f>
        <v>-4.0151684830953008E-2</v>
      </c>
    </row>
    <row r="12" spans="1:7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13"/>
  <sheetViews>
    <sheetView rightToLeft="1" tabSelected="1" topLeftCell="A54" workbookViewId="0">
      <selection activeCell="W67" sqref="W67"/>
    </sheetView>
  </sheetViews>
  <sheetFormatPr defaultRowHeight="24"/>
  <cols>
    <col min="1" max="1" width="35.71093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4.7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5" ht="24.75">
      <c r="A6" s="15" t="s">
        <v>3</v>
      </c>
      <c r="C6" s="16" t="s">
        <v>186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24.75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24.7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>
      <c r="A9" s="1" t="s">
        <v>15</v>
      </c>
      <c r="C9" s="7">
        <v>12000000</v>
      </c>
      <c r="D9" s="7"/>
      <c r="E9" s="7">
        <v>93884177659</v>
      </c>
      <c r="F9" s="7"/>
      <c r="G9" s="7">
        <v>115826706000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12000000</v>
      </c>
      <c r="R9" s="7"/>
      <c r="S9" s="7">
        <v>8450</v>
      </c>
      <c r="T9" s="7"/>
      <c r="U9" s="7">
        <v>93884177659</v>
      </c>
      <c r="V9" s="7"/>
      <c r="W9" s="7">
        <v>100796670000</v>
      </c>
      <c r="Y9" s="9">
        <v>4.3923051532083592E-3</v>
      </c>
    </row>
    <row r="10" spans="1:25">
      <c r="A10" s="1" t="s">
        <v>16</v>
      </c>
      <c r="C10" s="7">
        <v>42505941</v>
      </c>
      <c r="D10" s="7"/>
      <c r="E10" s="7">
        <v>106220247465</v>
      </c>
      <c r="F10" s="7"/>
      <c r="G10" s="7">
        <v>106562143301.948</v>
      </c>
      <c r="H10" s="7"/>
      <c r="I10" s="7">
        <v>0</v>
      </c>
      <c r="J10" s="7"/>
      <c r="K10" s="7">
        <v>0</v>
      </c>
      <c r="L10" s="7"/>
      <c r="M10" s="7">
        <v>-42505941</v>
      </c>
      <c r="N10" s="7"/>
      <c r="O10" s="7">
        <v>106586442896</v>
      </c>
      <c r="P10" s="7"/>
      <c r="Q10" s="7">
        <v>0</v>
      </c>
      <c r="R10" s="7"/>
      <c r="S10" s="7">
        <v>0</v>
      </c>
      <c r="T10" s="7"/>
      <c r="U10" s="7">
        <v>0</v>
      </c>
      <c r="V10" s="7"/>
      <c r="W10" s="7">
        <v>0</v>
      </c>
      <c r="Y10" s="9">
        <v>0</v>
      </c>
    </row>
    <row r="11" spans="1:25">
      <c r="A11" s="1" t="s">
        <v>17</v>
      </c>
      <c r="C11" s="7">
        <v>213866985</v>
      </c>
      <c r="D11" s="7"/>
      <c r="E11" s="7">
        <v>523884616593</v>
      </c>
      <c r="F11" s="7"/>
      <c r="G11" s="7">
        <v>964966328557.75598</v>
      </c>
      <c r="H11" s="7"/>
      <c r="I11" s="7">
        <v>0</v>
      </c>
      <c r="J11" s="7"/>
      <c r="K11" s="7">
        <v>0</v>
      </c>
      <c r="L11" s="7"/>
      <c r="M11" s="7">
        <v>-27361088</v>
      </c>
      <c r="N11" s="7"/>
      <c r="O11" s="7">
        <v>120240311013</v>
      </c>
      <c r="P11" s="7"/>
      <c r="Q11" s="7">
        <v>186505897</v>
      </c>
      <c r="R11" s="7"/>
      <c r="S11" s="7">
        <v>4412</v>
      </c>
      <c r="T11" s="7"/>
      <c r="U11" s="7">
        <v>456861400746</v>
      </c>
      <c r="V11" s="7"/>
      <c r="W11" s="7">
        <v>817967976659.49402</v>
      </c>
      <c r="Y11" s="9">
        <v>3.5643687028955526E-2</v>
      </c>
    </row>
    <row r="12" spans="1:25">
      <c r="A12" s="1" t="s">
        <v>18</v>
      </c>
      <c r="C12" s="7">
        <v>68322904</v>
      </c>
      <c r="D12" s="7"/>
      <c r="E12" s="7">
        <v>379006062400</v>
      </c>
      <c r="F12" s="7"/>
      <c r="G12" s="7">
        <v>309427039677.78699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68322904</v>
      </c>
      <c r="R12" s="7"/>
      <c r="S12" s="7">
        <v>3925</v>
      </c>
      <c r="T12" s="7"/>
      <c r="U12" s="7">
        <v>379006062400</v>
      </c>
      <c r="V12" s="7"/>
      <c r="W12" s="7">
        <v>266571802180.70999</v>
      </c>
      <c r="Y12" s="9">
        <v>1.1616104980634498E-2</v>
      </c>
    </row>
    <row r="13" spans="1:25">
      <c r="A13" s="1" t="s">
        <v>19</v>
      </c>
      <c r="C13" s="7">
        <v>17225390</v>
      </c>
      <c r="D13" s="7"/>
      <c r="E13" s="7">
        <v>811251617932</v>
      </c>
      <c r="F13" s="7"/>
      <c r="G13" s="7">
        <v>1006483999076.01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17225390</v>
      </c>
      <c r="R13" s="7"/>
      <c r="S13" s="7">
        <v>56510</v>
      </c>
      <c r="T13" s="7"/>
      <c r="U13" s="7">
        <v>811251617932</v>
      </c>
      <c r="V13" s="7"/>
      <c r="W13" s="7">
        <v>967615018506.04504</v>
      </c>
      <c r="Y13" s="9">
        <v>4.2164690878239368E-2</v>
      </c>
    </row>
    <row r="14" spans="1:25">
      <c r="A14" s="1" t="s">
        <v>20</v>
      </c>
      <c r="C14" s="7">
        <v>26645427</v>
      </c>
      <c r="D14" s="7"/>
      <c r="E14" s="7">
        <v>220697344377</v>
      </c>
      <c r="F14" s="7"/>
      <c r="G14" s="7">
        <v>314664214107.078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26645427</v>
      </c>
      <c r="R14" s="7"/>
      <c r="S14" s="7">
        <v>10700</v>
      </c>
      <c r="T14" s="7"/>
      <c r="U14" s="7">
        <v>220697344377</v>
      </c>
      <c r="V14" s="7"/>
      <c r="W14" s="7">
        <v>283409687790.04498</v>
      </c>
      <c r="Y14" s="9">
        <v>1.2349830923475814E-2</v>
      </c>
    </row>
    <row r="15" spans="1:25">
      <c r="A15" s="1" t="s">
        <v>21</v>
      </c>
      <c r="C15" s="7">
        <v>44026257</v>
      </c>
      <c r="D15" s="7"/>
      <c r="E15" s="7">
        <v>603942762419</v>
      </c>
      <c r="F15" s="7"/>
      <c r="G15" s="7">
        <v>575938198144.38599</v>
      </c>
      <c r="H15" s="7"/>
      <c r="I15" s="7">
        <v>0</v>
      </c>
      <c r="J15" s="7"/>
      <c r="K15" s="7">
        <v>0</v>
      </c>
      <c r="L15" s="7"/>
      <c r="M15" s="7">
        <v>-10271520</v>
      </c>
      <c r="N15" s="7"/>
      <c r="O15" s="7">
        <v>131566543336</v>
      </c>
      <c r="P15" s="7"/>
      <c r="Q15" s="7">
        <v>33754737</v>
      </c>
      <c r="R15" s="7"/>
      <c r="S15" s="7">
        <v>11850</v>
      </c>
      <c r="T15" s="7"/>
      <c r="U15" s="7">
        <v>463040251380</v>
      </c>
      <c r="V15" s="7"/>
      <c r="W15" s="7">
        <v>397613671330.97198</v>
      </c>
      <c r="Y15" s="9">
        <v>1.732637176975314E-2</v>
      </c>
    </row>
    <row r="16" spans="1:25">
      <c r="A16" s="1" t="s">
        <v>22</v>
      </c>
      <c r="C16" s="7">
        <v>3481979</v>
      </c>
      <c r="D16" s="7"/>
      <c r="E16" s="7">
        <v>256623814534</v>
      </c>
      <c r="F16" s="7"/>
      <c r="G16" s="7">
        <v>585160822690.047</v>
      </c>
      <c r="H16" s="7"/>
      <c r="I16" s="7">
        <v>21000</v>
      </c>
      <c r="J16" s="7"/>
      <c r="K16" s="7">
        <v>3494458687</v>
      </c>
      <c r="L16" s="7"/>
      <c r="M16" s="7">
        <v>0</v>
      </c>
      <c r="N16" s="7"/>
      <c r="O16" s="7">
        <v>0</v>
      </c>
      <c r="P16" s="7"/>
      <c r="Q16" s="7">
        <v>3502979</v>
      </c>
      <c r="R16" s="7"/>
      <c r="S16" s="7">
        <v>161940</v>
      </c>
      <c r="T16" s="7"/>
      <c r="U16" s="7">
        <v>260118273221</v>
      </c>
      <c r="V16" s="7"/>
      <c r="W16" s="7">
        <v>563897148365.40295</v>
      </c>
      <c r="Y16" s="9">
        <v>2.4572323179375452E-2</v>
      </c>
    </row>
    <row r="17" spans="1:25">
      <c r="A17" s="1" t="s">
        <v>23</v>
      </c>
      <c r="C17" s="7">
        <v>18653968</v>
      </c>
      <c r="D17" s="7"/>
      <c r="E17" s="7">
        <v>194725201270</v>
      </c>
      <c r="F17" s="7"/>
      <c r="G17" s="7">
        <v>278886372431.61603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18653968</v>
      </c>
      <c r="R17" s="7"/>
      <c r="S17" s="7">
        <v>14530</v>
      </c>
      <c r="T17" s="7"/>
      <c r="U17" s="7">
        <v>194725201270</v>
      </c>
      <c r="V17" s="7"/>
      <c r="W17" s="7">
        <v>269429454217.51199</v>
      </c>
      <c r="Y17" s="9">
        <v>1.174062972701076E-2</v>
      </c>
    </row>
    <row r="18" spans="1:25">
      <c r="A18" s="1" t="s">
        <v>24</v>
      </c>
      <c r="C18" s="7">
        <v>9437123</v>
      </c>
      <c r="D18" s="7"/>
      <c r="E18" s="7">
        <v>198072152816</v>
      </c>
      <c r="F18" s="7"/>
      <c r="G18" s="7">
        <v>238839550128.099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9437123</v>
      </c>
      <c r="R18" s="7"/>
      <c r="S18" s="7">
        <v>23040</v>
      </c>
      <c r="T18" s="7"/>
      <c r="U18" s="7">
        <v>198072152816</v>
      </c>
      <c r="V18" s="7"/>
      <c r="W18" s="7">
        <v>216137597602.17599</v>
      </c>
      <c r="Y18" s="9">
        <v>9.4183893550264346E-3</v>
      </c>
    </row>
    <row r="19" spans="1:25">
      <c r="A19" s="1" t="s">
        <v>25</v>
      </c>
      <c r="C19" s="7">
        <v>37435419</v>
      </c>
      <c r="D19" s="7"/>
      <c r="E19" s="7">
        <v>172278651764</v>
      </c>
      <c r="F19" s="7"/>
      <c r="G19" s="7">
        <v>327843695443.729</v>
      </c>
      <c r="H19" s="7"/>
      <c r="I19" s="7">
        <v>23800000</v>
      </c>
      <c r="J19" s="7"/>
      <c r="K19" s="7">
        <v>200028586560</v>
      </c>
      <c r="L19" s="7"/>
      <c r="M19" s="7">
        <v>0</v>
      </c>
      <c r="N19" s="7"/>
      <c r="O19" s="7">
        <v>0</v>
      </c>
      <c r="P19" s="7"/>
      <c r="Q19" s="7">
        <v>61235419</v>
      </c>
      <c r="R19" s="7"/>
      <c r="S19" s="7">
        <v>8310</v>
      </c>
      <c r="T19" s="7"/>
      <c r="U19" s="7">
        <v>372307238324</v>
      </c>
      <c r="V19" s="7"/>
      <c r="W19" s="7">
        <v>505838577215.255</v>
      </c>
      <c r="Y19" s="9">
        <v>2.2042368953202017E-2</v>
      </c>
    </row>
    <row r="20" spans="1:25">
      <c r="A20" s="1" t="s">
        <v>26</v>
      </c>
      <c r="C20" s="7">
        <v>5493573</v>
      </c>
      <c r="D20" s="7"/>
      <c r="E20" s="7">
        <v>219927742065</v>
      </c>
      <c r="F20" s="7"/>
      <c r="G20" s="7">
        <v>131607358399.66499</v>
      </c>
      <c r="H20" s="7"/>
      <c r="I20" s="7">
        <v>5253948</v>
      </c>
      <c r="J20" s="7"/>
      <c r="K20" s="7">
        <v>118026694628</v>
      </c>
      <c r="L20" s="7"/>
      <c r="M20" s="7">
        <v>0</v>
      </c>
      <c r="N20" s="7"/>
      <c r="O20" s="7">
        <v>0</v>
      </c>
      <c r="P20" s="7"/>
      <c r="Q20" s="7">
        <v>10747521</v>
      </c>
      <c r="R20" s="7"/>
      <c r="S20" s="7">
        <v>22850</v>
      </c>
      <c r="T20" s="7"/>
      <c r="U20" s="7">
        <v>337954436693</v>
      </c>
      <c r="V20" s="7"/>
      <c r="W20" s="7">
        <v>244119648763.642</v>
      </c>
      <c r="Y20" s="9">
        <v>1.063773229079849E-2</v>
      </c>
    </row>
    <row r="21" spans="1:25">
      <c r="A21" s="1" t="s">
        <v>27</v>
      </c>
      <c r="C21" s="7">
        <v>63178463</v>
      </c>
      <c r="D21" s="7"/>
      <c r="E21" s="7">
        <v>304525954705</v>
      </c>
      <c r="F21" s="7"/>
      <c r="G21" s="7">
        <v>302268678661.60699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63178463</v>
      </c>
      <c r="R21" s="7"/>
      <c r="S21" s="7">
        <v>4408</v>
      </c>
      <c r="T21" s="7"/>
      <c r="U21" s="7">
        <v>304525954705</v>
      </c>
      <c r="V21" s="7"/>
      <c r="W21" s="7">
        <v>276833645447.82098</v>
      </c>
      <c r="Y21" s="9">
        <v>1.2063273989923675E-2</v>
      </c>
    </row>
    <row r="22" spans="1:25">
      <c r="A22" s="1" t="s">
        <v>28</v>
      </c>
      <c r="C22" s="7">
        <v>67100864</v>
      </c>
      <c r="D22" s="7"/>
      <c r="E22" s="7">
        <v>179226407744</v>
      </c>
      <c r="F22" s="7"/>
      <c r="G22" s="7">
        <v>218847995072.035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67100864</v>
      </c>
      <c r="R22" s="7"/>
      <c r="S22" s="7">
        <v>3334</v>
      </c>
      <c r="T22" s="7"/>
      <c r="U22" s="7">
        <v>179226407744</v>
      </c>
      <c r="V22" s="7"/>
      <c r="W22" s="7">
        <v>222383180606.573</v>
      </c>
      <c r="Y22" s="9">
        <v>9.6905462270243242E-3</v>
      </c>
    </row>
    <row r="23" spans="1:25">
      <c r="A23" s="1" t="s">
        <v>29</v>
      </c>
      <c r="C23" s="7">
        <v>53902374</v>
      </c>
      <c r="D23" s="7"/>
      <c r="E23" s="7">
        <v>570284613187</v>
      </c>
      <c r="F23" s="7"/>
      <c r="G23" s="7">
        <v>1018587259168.05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53902374</v>
      </c>
      <c r="R23" s="7"/>
      <c r="S23" s="7">
        <v>18660</v>
      </c>
      <c r="T23" s="7"/>
      <c r="U23" s="7">
        <v>570284613187</v>
      </c>
      <c r="V23" s="7"/>
      <c r="W23" s="7">
        <v>999833679961.90198</v>
      </c>
      <c r="Y23" s="9">
        <v>4.3568647901244553E-2</v>
      </c>
    </row>
    <row r="24" spans="1:25">
      <c r="A24" s="1" t="s">
        <v>30</v>
      </c>
      <c r="C24" s="7">
        <v>10428718</v>
      </c>
      <c r="D24" s="7"/>
      <c r="E24" s="7">
        <v>247010359791</v>
      </c>
      <c r="F24" s="7"/>
      <c r="G24" s="7">
        <v>227548343457.405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10428718</v>
      </c>
      <c r="R24" s="7"/>
      <c r="S24" s="7">
        <v>21950</v>
      </c>
      <c r="T24" s="7"/>
      <c r="U24" s="7">
        <v>247010359791</v>
      </c>
      <c r="V24" s="7"/>
      <c r="W24" s="7">
        <v>227548343457.405</v>
      </c>
      <c r="Y24" s="9">
        <v>9.9156228233728914E-3</v>
      </c>
    </row>
    <row r="25" spans="1:25">
      <c r="A25" s="1" t="s">
        <v>31</v>
      </c>
      <c r="C25" s="7">
        <v>280000000</v>
      </c>
      <c r="D25" s="7"/>
      <c r="E25" s="7">
        <v>264215428919</v>
      </c>
      <c r="F25" s="7"/>
      <c r="G25" s="7">
        <v>366565878000</v>
      </c>
      <c r="H25" s="7"/>
      <c r="I25" s="7">
        <v>3000000</v>
      </c>
      <c r="J25" s="7"/>
      <c r="K25" s="7">
        <v>3753475932</v>
      </c>
      <c r="L25" s="7"/>
      <c r="M25" s="7">
        <v>0</v>
      </c>
      <c r="N25" s="7"/>
      <c r="O25" s="7">
        <v>0</v>
      </c>
      <c r="P25" s="7"/>
      <c r="Q25" s="7">
        <v>283000000</v>
      </c>
      <c r="R25" s="7"/>
      <c r="S25" s="7">
        <v>1131</v>
      </c>
      <c r="T25" s="7"/>
      <c r="U25" s="7">
        <v>267968904851</v>
      </c>
      <c r="V25" s="7"/>
      <c r="W25" s="7">
        <v>318168565650</v>
      </c>
      <c r="Y25" s="9">
        <v>1.3864480150915771E-2</v>
      </c>
    </row>
    <row r="26" spans="1:25">
      <c r="A26" s="1" t="s">
        <v>32</v>
      </c>
      <c r="C26" s="7">
        <v>8898275</v>
      </c>
      <c r="D26" s="7"/>
      <c r="E26" s="7">
        <v>110119646617</v>
      </c>
      <c r="F26" s="7"/>
      <c r="G26" s="7">
        <v>271551639097.125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8898275</v>
      </c>
      <c r="R26" s="7"/>
      <c r="S26" s="7">
        <v>29450</v>
      </c>
      <c r="T26" s="7"/>
      <c r="U26" s="7">
        <v>110119646617</v>
      </c>
      <c r="V26" s="7"/>
      <c r="W26" s="7">
        <v>260494976267.43799</v>
      </c>
      <c r="Y26" s="9">
        <v>1.1351301849995214E-2</v>
      </c>
    </row>
    <row r="27" spans="1:25">
      <c r="A27" s="1" t="s">
        <v>33</v>
      </c>
      <c r="C27" s="7">
        <v>23682052</v>
      </c>
      <c r="D27" s="7"/>
      <c r="E27" s="7">
        <v>223497824049</v>
      </c>
      <c r="F27" s="7"/>
      <c r="G27" s="7">
        <v>177264812743.21799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23682052</v>
      </c>
      <c r="R27" s="7"/>
      <c r="S27" s="7">
        <v>7830</v>
      </c>
      <c r="T27" s="7"/>
      <c r="U27" s="7">
        <v>223497824049</v>
      </c>
      <c r="V27" s="7"/>
      <c r="W27" s="7">
        <v>184327155880.39801</v>
      </c>
      <c r="Y27" s="9">
        <v>8.0322208724724013E-3</v>
      </c>
    </row>
    <row r="28" spans="1:25">
      <c r="A28" s="1" t="s">
        <v>34</v>
      </c>
      <c r="C28" s="7">
        <v>61944503</v>
      </c>
      <c r="D28" s="7"/>
      <c r="E28" s="7">
        <v>284114957089</v>
      </c>
      <c r="F28" s="7"/>
      <c r="G28" s="7">
        <v>420563623804.83398</v>
      </c>
      <c r="H28" s="7"/>
      <c r="I28" s="7">
        <v>0</v>
      </c>
      <c r="J28" s="7"/>
      <c r="K28" s="7">
        <v>0</v>
      </c>
      <c r="L28" s="7"/>
      <c r="M28" s="7">
        <v>-22385578</v>
      </c>
      <c r="N28" s="7"/>
      <c r="O28" s="7">
        <v>151345067024</v>
      </c>
      <c r="P28" s="7"/>
      <c r="Q28" s="7">
        <v>39558925</v>
      </c>
      <c r="R28" s="7"/>
      <c r="S28" s="7">
        <v>6800</v>
      </c>
      <c r="T28" s="7"/>
      <c r="U28" s="7">
        <v>181441156750</v>
      </c>
      <c r="V28" s="7"/>
      <c r="W28" s="7">
        <v>267400135894.5</v>
      </c>
      <c r="Y28" s="9">
        <v>1.1652200363940872E-2</v>
      </c>
    </row>
    <row r="29" spans="1:25">
      <c r="A29" s="1" t="s">
        <v>35</v>
      </c>
      <c r="C29" s="7">
        <v>272876853</v>
      </c>
      <c r="D29" s="7"/>
      <c r="E29" s="7">
        <v>1002069403684</v>
      </c>
      <c r="F29" s="7"/>
      <c r="G29" s="7">
        <v>1191615464538.3899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272876853</v>
      </c>
      <c r="R29" s="7"/>
      <c r="S29" s="7">
        <v>4373</v>
      </c>
      <c r="T29" s="7"/>
      <c r="U29" s="7">
        <v>1002069403684</v>
      </c>
      <c r="V29" s="7"/>
      <c r="W29" s="7">
        <v>1186190399823.8899</v>
      </c>
      <c r="Y29" s="9">
        <v>5.1689308841579344E-2</v>
      </c>
    </row>
    <row r="30" spans="1:25">
      <c r="A30" s="1" t="s">
        <v>36</v>
      </c>
      <c r="C30" s="7">
        <v>35273977</v>
      </c>
      <c r="D30" s="7"/>
      <c r="E30" s="7">
        <v>148601447270</v>
      </c>
      <c r="F30" s="7"/>
      <c r="G30" s="7">
        <v>554363370990.599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35273977</v>
      </c>
      <c r="R30" s="7"/>
      <c r="S30" s="7">
        <v>15470</v>
      </c>
      <c r="T30" s="7"/>
      <c r="U30" s="7">
        <v>148601447270</v>
      </c>
      <c r="V30" s="7"/>
      <c r="W30" s="7">
        <v>542441578066.07001</v>
      </c>
      <c r="Y30" s="9">
        <v>2.3637377491280951E-2</v>
      </c>
    </row>
    <row r="31" spans="1:25">
      <c r="A31" s="1" t="s">
        <v>37</v>
      </c>
      <c r="C31" s="7">
        <v>66410148</v>
      </c>
      <c r="D31" s="7"/>
      <c r="E31" s="7">
        <v>844747002266</v>
      </c>
      <c r="F31" s="7"/>
      <c r="G31" s="7">
        <v>1377073058940.6799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66410148</v>
      </c>
      <c r="R31" s="7"/>
      <c r="S31" s="7">
        <v>20460</v>
      </c>
      <c r="T31" s="7"/>
      <c r="U31" s="7">
        <v>844747002266</v>
      </c>
      <c r="V31" s="7"/>
      <c r="W31" s="7">
        <v>1350667055892.9199</v>
      </c>
      <c r="Y31" s="9">
        <v>5.8856526409724004E-2</v>
      </c>
    </row>
    <row r="32" spans="1:25">
      <c r="A32" s="1" t="s">
        <v>38</v>
      </c>
      <c r="C32" s="7">
        <v>10156472</v>
      </c>
      <c r="D32" s="7"/>
      <c r="E32" s="7">
        <v>240697795239</v>
      </c>
      <c r="F32" s="7"/>
      <c r="G32" s="7">
        <v>470677431028.39203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10156472</v>
      </c>
      <c r="R32" s="7"/>
      <c r="S32" s="7">
        <v>41680</v>
      </c>
      <c r="T32" s="7"/>
      <c r="U32" s="7">
        <v>240697795239</v>
      </c>
      <c r="V32" s="7"/>
      <c r="W32" s="7">
        <v>420802988529.888</v>
      </c>
      <c r="Y32" s="9">
        <v>1.8336867031473414E-2</v>
      </c>
    </row>
    <row r="33" spans="1:25">
      <c r="A33" s="1" t="s">
        <v>39</v>
      </c>
      <c r="C33" s="7">
        <v>1975806</v>
      </c>
      <c r="D33" s="7"/>
      <c r="E33" s="7">
        <v>119320395820</v>
      </c>
      <c r="F33" s="7"/>
      <c r="G33" s="7">
        <v>287438710811.80499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1975806</v>
      </c>
      <c r="R33" s="7"/>
      <c r="S33" s="7">
        <v>132200</v>
      </c>
      <c r="T33" s="7"/>
      <c r="U33" s="7">
        <v>119320395820</v>
      </c>
      <c r="V33" s="7"/>
      <c r="W33" s="7">
        <v>259647403958.45999</v>
      </c>
      <c r="Y33" s="9">
        <v>1.1314368127676404E-2</v>
      </c>
    </row>
    <row r="34" spans="1:25">
      <c r="A34" s="1" t="s">
        <v>40</v>
      </c>
      <c r="C34" s="7">
        <v>4785428</v>
      </c>
      <c r="D34" s="7"/>
      <c r="E34" s="7">
        <v>234173650820</v>
      </c>
      <c r="F34" s="7"/>
      <c r="G34" s="7">
        <v>465658295915.82599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4785428</v>
      </c>
      <c r="R34" s="7"/>
      <c r="S34" s="7">
        <v>89020</v>
      </c>
      <c r="T34" s="7"/>
      <c r="U34" s="7">
        <v>234173650820</v>
      </c>
      <c r="V34" s="7"/>
      <c r="W34" s="7">
        <v>423464107696.66803</v>
      </c>
      <c r="Y34" s="9">
        <v>1.8452827682053929E-2</v>
      </c>
    </row>
    <row r="35" spans="1:25">
      <c r="A35" s="1" t="s">
        <v>41</v>
      </c>
      <c r="C35" s="7">
        <v>2845381</v>
      </c>
      <c r="D35" s="7"/>
      <c r="E35" s="7">
        <v>114029872698</v>
      </c>
      <c r="F35" s="7"/>
      <c r="G35" s="7">
        <v>97524989895.563995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2845381</v>
      </c>
      <c r="R35" s="7"/>
      <c r="S35" s="7">
        <v>32040</v>
      </c>
      <c r="T35" s="7"/>
      <c r="U35" s="7">
        <v>114029872698</v>
      </c>
      <c r="V35" s="7"/>
      <c r="W35" s="7">
        <v>90623569496.921997</v>
      </c>
      <c r="Y35" s="9">
        <v>3.9490031893262582E-3</v>
      </c>
    </row>
    <row r="36" spans="1:25">
      <c r="A36" s="1" t="s">
        <v>42</v>
      </c>
      <c r="C36" s="7">
        <v>1185372</v>
      </c>
      <c r="D36" s="7"/>
      <c r="E36" s="7">
        <v>62146973469</v>
      </c>
      <c r="F36" s="7"/>
      <c r="G36" s="7">
        <v>52376281176.870003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1185372</v>
      </c>
      <c r="R36" s="7"/>
      <c r="S36" s="7">
        <v>43050</v>
      </c>
      <c r="T36" s="7"/>
      <c r="U36" s="7">
        <v>62146973469</v>
      </c>
      <c r="V36" s="7"/>
      <c r="W36" s="7">
        <v>50726634525.629997</v>
      </c>
      <c r="Y36" s="9">
        <v>2.2104585224079496E-3</v>
      </c>
    </row>
    <row r="37" spans="1:25">
      <c r="A37" s="1" t="s">
        <v>43</v>
      </c>
      <c r="C37" s="7">
        <v>33547503</v>
      </c>
      <c r="D37" s="7"/>
      <c r="E37" s="7">
        <v>334768409284</v>
      </c>
      <c r="F37" s="7"/>
      <c r="G37" s="7">
        <v>571249447467.979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33547503</v>
      </c>
      <c r="R37" s="7"/>
      <c r="S37" s="7">
        <v>15500</v>
      </c>
      <c r="T37" s="7"/>
      <c r="U37" s="7">
        <v>334768409284</v>
      </c>
      <c r="V37" s="7"/>
      <c r="W37" s="7">
        <v>516892378035.82501</v>
      </c>
      <c r="Y37" s="9">
        <v>2.2524048222038264E-2</v>
      </c>
    </row>
    <row r="38" spans="1:25">
      <c r="A38" s="1" t="s">
        <v>44</v>
      </c>
      <c r="C38" s="7">
        <v>19633704</v>
      </c>
      <c r="D38" s="7"/>
      <c r="E38" s="7">
        <v>386081500613</v>
      </c>
      <c r="F38" s="7"/>
      <c r="G38" s="7">
        <v>521881463752.48798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19633704</v>
      </c>
      <c r="R38" s="7"/>
      <c r="S38" s="7">
        <v>23040</v>
      </c>
      <c r="T38" s="7"/>
      <c r="U38" s="7">
        <v>386081500613</v>
      </c>
      <c r="V38" s="7"/>
      <c r="W38" s="7">
        <v>449668994946.04797</v>
      </c>
      <c r="Y38" s="9">
        <v>1.9594729109002808E-2</v>
      </c>
    </row>
    <row r="39" spans="1:25">
      <c r="A39" s="1" t="s">
        <v>45</v>
      </c>
      <c r="C39" s="7">
        <v>15225383</v>
      </c>
      <c r="D39" s="7"/>
      <c r="E39" s="7">
        <v>112531448584</v>
      </c>
      <c r="F39" s="7"/>
      <c r="G39" s="7">
        <v>152256007229.76901</v>
      </c>
      <c r="H39" s="7"/>
      <c r="I39" s="7">
        <v>28992</v>
      </c>
      <c r="J39" s="7"/>
      <c r="K39" s="7">
        <v>287281410</v>
      </c>
      <c r="L39" s="7"/>
      <c r="M39" s="7">
        <v>0</v>
      </c>
      <c r="N39" s="7"/>
      <c r="O39" s="7">
        <v>0</v>
      </c>
      <c r="P39" s="7"/>
      <c r="Q39" s="7">
        <v>15254375</v>
      </c>
      <c r="R39" s="7"/>
      <c r="S39" s="7">
        <v>10010</v>
      </c>
      <c r="T39" s="7"/>
      <c r="U39" s="7">
        <v>112818729994</v>
      </c>
      <c r="V39" s="7"/>
      <c r="W39" s="7">
        <v>151787750802.18799</v>
      </c>
      <c r="Y39" s="9">
        <v>6.6142871589146409E-3</v>
      </c>
    </row>
    <row r="40" spans="1:25">
      <c r="A40" s="1" t="s">
        <v>46</v>
      </c>
      <c r="C40" s="7">
        <v>750000</v>
      </c>
      <c r="D40" s="7"/>
      <c r="E40" s="7">
        <v>25523904677</v>
      </c>
      <c r="F40" s="7"/>
      <c r="G40" s="7">
        <v>26764796250</v>
      </c>
      <c r="H40" s="7"/>
      <c r="I40" s="7">
        <v>4814166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5564166</v>
      </c>
      <c r="R40" s="7"/>
      <c r="S40" s="7">
        <v>4839</v>
      </c>
      <c r="T40" s="7"/>
      <c r="U40" s="7">
        <v>25523904677</v>
      </c>
      <c r="V40" s="7"/>
      <c r="W40" s="7">
        <v>26764795528.319698</v>
      </c>
      <c r="Y40" s="9">
        <v>1.1662999315712182E-3</v>
      </c>
    </row>
    <row r="41" spans="1:25">
      <c r="A41" s="1" t="s">
        <v>47</v>
      </c>
      <c r="C41" s="7">
        <v>23073927</v>
      </c>
      <c r="D41" s="7"/>
      <c r="E41" s="7">
        <v>367179685244</v>
      </c>
      <c r="F41" s="7"/>
      <c r="G41" s="7">
        <v>475705854166.41901</v>
      </c>
      <c r="H41" s="7"/>
      <c r="I41" s="7">
        <v>0</v>
      </c>
      <c r="J41" s="7"/>
      <c r="K41" s="7">
        <v>0</v>
      </c>
      <c r="L41" s="7"/>
      <c r="M41" s="7">
        <v>-172459</v>
      </c>
      <c r="N41" s="7"/>
      <c r="O41" s="7">
        <v>3493259021</v>
      </c>
      <c r="P41" s="7"/>
      <c r="Q41" s="7">
        <v>22901468</v>
      </c>
      <c r="R41" s="7"/>
      <c r="S41" s="7">
        <v>18960</v>
      </c>
      <c r="T41" s="7"/>
      <c r="U41" s="7">
        <v>364435313150</v>
      </c>
      <c r="V41" s="7"/>
      <c r="W41" s="7">
        <v>431628272871.98401</v>
      </c>
      <c r="Y41" s="9">
        <v>1.8808588490136027E-2</v>
      </c>
    </row>
    <row r="42" spans="1:25">
      <c r="A42" s="1" t="s">
        <v>48</v>
      </c>
      <c r="C42" s="7">
        <v>1315738</v>
      </c>
      <c r="D42" s="7"/>
      <c r="E42" s="7">
        <v>79417044468</v>
      </c>
      <c r="F42" s="7"/>
      <c r="G42" s="7">
        <v>55913125092.974998</v>
      </c>
      <c r="H42" s="7"/>
      <c r="I42" s="7">
        <v>0</v>
      </c>
      <c r="J42" s="7"/>
      <c r="K42" s="7">
        <v>0</v>
      </c>
      <c r="L42" s="7"/>
      <c r="M42" s="7">
        <v>-1315738</v>
      </c>
      <c r="N42" s="7"/>
      <c r="O42" s="7">
        <v>57851530550</v>
      </c>
      <c r="P42" s="7"/>
      <c r="Q42" s="7">
        <v>0</v>
      </c>
      <c r="R42" s="7"/>
      <c r="S42" s="7">
        <v>0</v>
      </c>
      <c r="T42" s="7"/>
      <c r="U42" s="7">
        <v>0</v>
      </c>
      <c r="V42" s="7"/>
      <c r="W42" s="7">
        <v>0</v>
      </c>
      <c r="Y42" s="9">
        <v>0</v>
      </c>
    </row>
    <row r="43" spans="1:25">
      <c r="A43" s="1" t="s">
        <v>49</v>
      </c>
      <c r="C43" s="7">
        <v>3074557</v>
      </c>
      <c r="D43" s="7"/>
      <c r="E43" s="7">
        <v>151776645410</v>
      </c>
      <c r="F43" s="7"/>
      <c r="G43" s="7">
        <v>191230400052.634</v>
      </c>
      <c r="H43" s="7"/>
      <c r="I43" s="7">
        <v>1000771</v>
      </c>
      <c r="J43" s="7"/>
      <c r="K43" s="7">
        <v>57517288975</v>
      </c>
      <c r="L43" s="7"/>
      <c r="M43" s="7">
        <v>0</v>
      </c>
      <c r="N43" s="7"/>
      <c r="O43" s="7">
        <v>0</v>
      </c>
      <c r="P43" s="7"/>
      <c r="Q43" s="7">
        <v>4075328</v>
      </c>
      <c r="R43" s="7"/>
      <c r="S43" s="7">
        <v>57570</v>
      </c>
      <c r="T43" s="7"/>
      <c r="U43" s="7">
        <v>209293934385</v>
      </c>
      <c r="V43" s="7"/>
      <c r="W43" s="7">
        <v>233220663993.888</v>
      </c>
      <c r="Y43" s="9">
        <v>1.016279927000594E-2</v>
      </c>
    </row>
    <row r="44" spans="1:25">
      <c r="A44" s="1" t="s">
        <v>50</v>
      </c>
      <c r="C44" s="7">
        <v>11465714</v>
      </c>
      <c r="D44" s="7"/>
      <c r="E44" s="7">
        <v>155697172681</v>
      </c>
      <c r="F44" s="7"/>
      <c r="G44" s="7">
        <v>186576960437.82901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11465714</v>
      </c>
      <c r="R44" s="7"/>
      <c r="S44" s="7">
        <v>16020</v>
      </c>
      <c r="T44" s="7"/>
      <c r="U44" s="7">
        <v>155697172681</v>
      </c>
      <c r="V44" s="7"/>
      <c r="W44" s="7">
        <v>182587837887.23401</v>
      </c>
      <c r="Y44" s="9">
        <v>7.9564285334552277E-3</v>
      </c>
    </row>
    <row r="45" spans="1:25">
      <c r="A45" s="1" t="s">
        <v>51</v>
      </c>
      <c r="C45" s="7">
        <v>29660529</v>
      </c>
      <c r="D45" s="7"/>
      <c r="E45" s="7">
        <v>504271217860</v>
      </c>
      <c r="F45" s="7"/>
      <c r="G45" s="7">
        <v>447273021091.66699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29660529</v>
      </c>
      <c r="R45" s="7"/>
      <c r="S45" s="7">
        <v>14740</v>
      </c>
      <c r="T45" s="7"/>
      <c r="U45" s="7">
        <v>504271217860</v>
      </c>
      <c r="V45" s="7"/>
      <c r="W45" s="7">
        <v>434594880085.11298</v>
      </c>
      <c r="Y45" s="9">
        <v>1.8937861055884193E-2</v>
      </c>
    </row>
    <row r="46" spans="1:25">
      <c r="A46" s="1" t="s">
        <v>52</v>
      </c>
      <c r="C46" s="7">
        <v>289888025</v>
      </c>
      <c r="D46" s="7"/>
      <c r="E46" s="7">
        <v>912145709642</v>
      </c>
      <c r="F46" s="7"/>
      <c r="G46" s="7">
        <v>1610832239094.49</v>
      </c>
      <c r="H46" s="7"/>
      <c r="I46" s="7">
        <v>2000000</v>
      </c>
      <c r="J46" s="7"/>
      <c r="K46" s="7">
        <v>10289539820</v>
      </c>
      <c r="L46" s="7"/>
      <c r="M46" s="7">
        <v>0</v>
      </c>
      <c r="N46" s="7"/>
      <c r="O46" s="7">
        <v>0</v>
      </c>
      <c r="P46" s="7"/>
      <c r="Q46" s="7">
        <v>291888025</v>
      </c>
      <c r="R46" s="7"/>
      <c r="S46" s="7">
        <v>5370</v>
      </c>
      <c r="T46" s="7"/>
      <c r="U46" s="7">
        <v>922435249462</v>
      </c>
      <c r="V46" s="7"/>
      <c r="W46" s="7">
        <v>1558112434019.21</v>
      </c>
      <c r="Y46" s="9">
        <v>6.7896144517676976E-2</v>
      </c>
    </row>
    <row r="47" spans="1:25">
      <c r="A47" s="1" t="s">
        <v>53</v>
      </c>
      <c r="C47" s="7">
        <v>29800000</v>
      </c>
      <c r="D47" s="7"/>
      <c r="E47" s="7">
        <v>50069057514</v>
      </c>
      <c r="F47" s="7"/>
      <c r="G47" s="7">
        <v>59630474970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29800000</v>
      </c>
      <c r="R47" s="7"/>
      <c r="S47" s="7">
        <v>1682</v>
      </c>
      <c r="T47" s="7"/>
      <c r="U47" s="7">
        <v>50069057514</v>
      </c>
      <c r="V47" s="7"/>
      <c r="W47" s="7">
        <v>49825364580</v>
      </c>
      <c r="Y47" s="9">
        <v>2.1711848774887033E-3</v>
      </c>
    </row>
    <row r="48" spans="1:25">
      <c r="A48" s="1" t="s">
        <v>54</v>
      </c>
      <c r="C48" s="7">
        <v>47100791</v>
      </c>
      <c r="D48" s="7"/>
      <c r="E48" s="7">
        <v>1007939408723</v>
      </c>
      <c r="F48" s="7"/>
      <c r="G48" s="7">
        <v>1859711900179.8101</v>
      </c>
      <c r="H48" s="7"/>
      <c r="I48" s="7">
        <v>2012905</v>
      </c>
      <c r="J48" s="7"/>
      <c r="K48" s="7">
        <v>72489699049</v>
      </c>
      <c r="L48" s="7"/>
      <c r="M48" s="7">
        <v>0</v>
      </c>
      <c r="N48" s="7"/>
      <c r="O48" s="7">
        <v>0</v>
      </c>
      <c r="P48" s="7"/>
      <c r="Q48" s="7">
        <v>49113696</v>
      </c>
      <c r="R48" s="7"/>
      <c r="S48" s="7">
        <v>38360</v>
      </c>
      <c r="T48" s="7"/>
      <c r="U48" s="7">
        <v>1080429107772</v>
      </c>
      <c r="V48" s="7"/>
      <c r="W48" s="7">
        <v>1872791570357.5701</v>
      </c>
      <c r="Y48" s="9">
        <v>8.1608569661743097E-2</v>
      </c>
    </row>
    <row r="49" spans="1:25">
      <c r="A49" s="1" t="s">
        <v>55</v>
      </c>
      <c r="C49" s="7">
        <v>28325252</v>
      </c>
      <c r="D49" s="7"/>
      <c r="E49" s="7">
        <v>366803055258</v>
      </c>
      <c r="F49" s="7"/>
      <c r="G49" s="7">
        <v>184989629051.44199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28325252</v>
      </c>
      <c r="R49" s="7"/>
      <c r="S49" s="7">
        <v>6440</v>
      </c>
      <c r="T49" s="7"/>
      <c r="U49" s="7">
        <v>366803055258</v>
      </c>
      <c r="V49" s="7"/>
      <c r="W49" s="7">
        <v>181329255873.86401</v>
      </c>
      <c r="Y49" s="9">
        <v>7.9015846952306071E-3</v>
      </c>
    </row>
    <row r="50" spans="1:25">
      <c r="A50" s="1" t="s">
        <v>56</v>
      </c>
      <c r="C50" s="7">
        <v>11589687</v>
      </c>
      <c r="D50" s="7"/>
      <c r="E50" s="7">
        <v>150068256910</v>
      </c>
      <c r="F50" s="7"/>
      <c r="G50" s="7">
        <v>302073497660.81702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11589687</v>
      </c>
      <c r="R50" s="7"/>
      <c r="S50" s="7">
        <v>24820</v>
      </c>
      <c r="T50" s="7"/>
      <c r="U50" s="7">
        <v>150068256910</v>
      </c>
      <c r="V50" s="7"/>
      <c r="W50" s="7">
        <v>285944477953.52698</v>
      </c>
      <c r="Y50" s="9">
        <v>1.2460286674616837E-2</v>
      </c>
    </row>
    <row r="51" spans="1:25">
      <c r="A51" s="1" t="s">
        <v>57</v>
      </c>
      <c r="C51" s="7">
        <v>17739100</v>
      </c>
      <c r="D51" s="7"/>
      <c r="E51" s="7">
        <v>798091833441</v>
      </c>
      <c r="F51" s="7"/>
      <c r="G51" s="7">
        <v>370657270502.09998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17739100</v>
      </c>
      <c r="R51" s="7"/>
      <c r="S51" s="7">
        <v>19160</v>
      </c>
      <c r="T51" s="7"/>
      <c r="U51" s="7">
        <v>798091833441</v>
      </c>
      <c r="V51" s="7"/>
      <c r="W51" s="7">
        <v>337858863121.79999</v>
      </c>
      <c r="Y51" s="9">
        <v>1.4722502494844322E-2</v>
      </c>
    </row>
    <row r="52" spans="1:25">
      <c r="A52" s="1" t="s">
        <v>58</v>
      </c>
      <c r="C52" s="7">
        <v>66599619</v>
      </c>
      <c r="D52" s="7"/>
      <c r="E52" s="7">
        <v>233838011489</v>
      </c>
      <c r="F52" s="7"/>
      <c r="G52" s="7">
        <v>335650990923.43701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66599619</v>
      </c>
      <c r="R52" s="7"/>
      <c r="S52" s="7">
        <v>4752</v>
      </c>
      <c r="T52" s="7"/>
      <c r="U52" s="7">
        <v>233838011489</v>
      </c>
      <c r="V52" s="7"/>
      <c r="W52" s="7">
        <v>314598325220.54602</v>
      </c>
      <c r="Y52" s="9">
        <v>1.370890372724539E-2</v>
      </c>
    </row>
    <row r="53" spans="1:25">
      <c r="A53" s="1" t="s">
        <v>59</v>
      </c>
      <c r="C53" s="7">
        <v>60000000</v>
      </c>
      <c r="D53" s="7"/>
      <c r="E53" s="7">
        <v>420145360000</v>
      </c>
      <c r="F53" s="7"/>
      <c r="G53" s="7">
        <v>441954630000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60000000</v>
      </c>
      <c r="R53" s="7"/>
      <c r="S53" s="7">
        <v>7000</v>
      </c>
      <c r="T53" s="7"/>
      <c r="U53" s="7">
        <v>420145360000</v>
      </c>
      <c r="V53" s="7"/>
      <c r="W53" s="7">
        <v>417501000000</v>
      </c>
      <c r="Y53" s="9">
        <v>1.8192979924531665E-2</v>
      </c>
    </row>
    <row r="54" spans="1:25">
      <c r="A54" s="1" t="s">
        <v>60</v>
      </c>
      <c r="C54" s="7">
        <v>3800001</v>
      </c>
      <c r="D54" s="7"/>
      <c r="E54" s="7">
        <v>25112788892</v>
      </c>
      <c r="F54" s="7"/>
      <c r="G54" s="7">
        <v>25724032669.480499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3800001</v>
      </c>
      <c r="R54" s="7"/>
      <c r="S54" s="7">
        <v>5390</v>
      </c>
      <c r="T54" s="7"/>
      <c r="U54" s="7">
        <v>25112788892</v>
      </c>
      <c r="V54" s="7"/>
      <c r="W54" s="7">
        <v>20360137457.929501</v>
      </c>
      <c r="Y54" s="9">
        <v>8.8721122112957E-4</v>
      </c>
    </row>
    <row r="55" spans="1:25">
      <c r="A55" s="1" t="s">
        <v>61</v>
      </c>
      <c r="C55" s="7">
        <v>1476919</v>
      </c>
      <c r="D55" s="7"/>
      <c r="E55" s="7">
        <v>147373421418</v>
      </c>
      <c r="F55" s="7"/>
      <c r="G55" s="7">
        <v>121781493985.25301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1476919</v>
      </c>
      <c r="R55" s="7"/>
      <c r="S55" s="7">
        <v>78400</v>
      </c>
      <c r="T55" s="7"/>
      <c r="U55" s="7">
        <v>147373421418</v>
      </c>
      <c r="V55" s="7"/>
      <c r="W55" s="7">
        <v>115101496424.88</v>
      </c>
      <c r="Y55" s="9">
        <v>5.0156507738697521E-3</v>
      </c>
    </row>
    <row r="56" spans="1:25">
      <c r="A56" s="1" t="s">
        <v>62</v>
      </c>
      <c r="C56" s="7">
        <v>34081190</v>
      </c>
      <c r="D56" s="7"/>
      <c r="E56" s="7">
        <v>241396876311</v>
      </c>
      <c r="F56" s="7"/>
      <c r="G56" s="7">
        <v>171424739012.67001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34081190</v>
      </c>
      <c r="R56" s="7"/>
      <c r="S56" s="7">
        <v>4840</v>
      </c>
      <c r="T56" s="7"/>
      <c r="U56" s="7">
        <v>241396876311</v>
      </c>
      <c r="V56" s="7"/>
      <c r="W56" s="7">
        <v>163971489490.38</v>
      </c>
      <c r="Y56" s="9">
        <v>7.1452044821306735E-3</v>
      </c>
    </row>
    <row r="57" spans="1:25">
      <c r="A57" s="1" t="s">
        <v>63</v>
      </c>
      <c r="C57" s="7">
        <v>12060000</v>
      </c>
      <c r="D57" s="7"/>
      <c r="E57" s="7">
        <v>181181164603</v>
      </c>
      <c r="F57" s="7"/>
      <c r="G57" s="7">
        <v>313492554450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12060000</v>
      </c>
      <c r="R57" s="7"/>
      <c r="S57" s="7">
        <v>24140</v>
      </c>
      <c r="T57" s="7"/>
      <c r="U57" s="7">
        <v>181181164603</v>
      </c>
      <c r="V57" s="7"/>
      <c r="W57" s="7">
        <v>289396186020</v>
      </c>
      <c r="Y57" s="9">
        <v>1.2610697944431011E-2</v>
      </c>
    </row>
    <row r="58" spans="1:25">
      <c r="A58" s="1" t="s">
        <v>64</v>
      </c>
      <c r="C58" s="7">
        <v>5523585</v>
      </c>
      <c r="D58" s="7"/>
      <c r="E58" s="7">
        <v>49758397843</v>
      </c>
      <c r="F58" s="7"/>
      <c r="G58" s="7">
        <v>39917531995.447502</v>
      </c>
      <c r="H58" s="7"/>
      <c r="I58" s="7">
        <v>0</v>
      </c>
      <c r="J58" s="7"/>
      <c r="K58" s="7">
        <v>0</v>
      </c>
      <c r="L58" s="7"/>
      <c r="M58" s="7">
        <v>-5523585</v>
      </c>
      <c r="N58" s="7"/>
      <c r="O58" s="7">
        <v>34097369150</v>
      </c>
      <c r="P58" s="7"/>
      <c r="Q58" s="7">
        <v>0</v>
      </c>
      <c r="R58" s="7"/>
      <c r="S58" s="7">
        <v>0</v>
      </c>
      <c r="T58" s="7"/>
      <c r="U58" s="7">
        <v>0</v>
      </c>
      <c r="V58" s="7"/>
      <c r="W58" s="7">
        <v>0</v>
      </c>
      <c r="Y58" s="9">
        <v>0</v>
      </c>
    </row>
    <row r="59" spans="1:25">
      <c r="A59" s="1" t="s">
        <v>65</v>
      </c>
      <c r="C59" s="7">
        <v>69337403</v>
      </c>
      <c r="D59" s="7"/>
      <c r="E59" s="7">
        <v>257950542165</v>
      </c>
      <c r="F59" s="7"/>
      <c r="G59" s="7">
        <v>462485712983.927</v>
      </c>
      <c r="H59" s="7"/>
      <c r="I59" s="7">
        <v>673563</v>
      </c>
      <c r="J59" s="7"/>
      <c r="K59" s="7">
        <v>4447117938</v>
      </c>
      <c r="L59" s="7"/>
      <c r="M59" s="7">
        <v>0</v>
      </c>
      <c r="N59" s="7"/>
      <c r="O59" s="7">
        <v>0</v>
      </c>
      <c r="P59" s="7"/>
      <c r="Q59" s="7">
        <v>70010966</v>
      </c>
      <c r="R59" s="7"/>
      <c r="S59" s="7">
        <v>6800</v>
      </c>
      <c r="T59" s="7"/>
      <c r="U59" s="7">
        <v>262397660103</v>
      </c>
      <c r="V59" s="7"/>
      <c r="W59" s="7">
        <v>473241925115.64001</v>
      </c>
      <c r="Y59" s="9">
        <v>2.0621940649424929E-2</v>
      </c>
    </row>
    <row r="60" spans="1:25">
      <c r="A60" s="1" t="s">
        <v>66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v>8000000</v>
      </c>
      <c r="J60" s="7"/>
      <c r="K60" s="7">
        <v>137695364800</v>
      </c>
      <c r="L60" s="7"/>
      <c r="M60" s="7">
        <v>0</v>
      </c>
      <c r="N60" s="7"/>
      <c r="O60" s="7">
        <v>0</v>
      </c>
      <c r="P60" s="7"/>
      <c r="Q60" s="7">
        <v>8000000</v>
      </c>
      <c r="R60" s="7"/>
      <c r="S60" s="7">
        <v>17180</v>
      </c>
      <c r="T60" s="7"/>
      <c r="U60" s="7">
        <v>137695364800</v>
      </c>
      <c r="V60" s="7"/>
      <c r="W60" s="7">
        <v>136622232000</v>
      </c>
      <c r="Y60" s="9">
        <v>5.9534360972086477E-3</v>
      </c>
    </row>
    <row r="61" spans="1:25">
      <c r="A61" s="1" t="s">
        <v>67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v>47900000</v>
      </c>
      <c r="J61" s="7"/>
      <c r="K61" s="7">
        <v>188922157216</v>
      </c>
      <c r="L61" s="7"/>
      <c r="M61" s="7">
        <v>0</v>
      </c>
      <c r="N61" s="7"/>
      <c r="O61" s="7">
        <v>0</v>
      </c>
      <c r="P61" s="7"/>
      <c r="Q61" s="7">
        <v>47900000</v>
      </c>
      <c r="R61" s="7"/>
      <c r="S61" s="7">
        <v>3921</v>
      </c>
      <c r="T61" s="7"/>
      <c r="U61" s="7">
        <v>188922157216</v>
      </c>
      <c r="V61" s="7"/>
      <c r="W61" s="7">
        <v>186698395395</v>
      </c>
      <c r="Y61" s="9">
        <v>8.1355497576377309E-3</v>
      </c>
    </row>
    <row r="62" spans="1:25">
      <c r="A62" s="1" t="s">
        <v>68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v>42017000</v>
      </c>
      <c r="J62" s="7"/>
      <c r="K62" s="7">
        <v>351268865551</v>
      </c>
      <c r="L62" s="7"/>
      <c r="M62" s="7">
        <v>0</v>
      </c>
      <c r="N62" s="7"/>
      <c r="O62" s="7">
        <v>0</v>
      </c>
      <c r="P62" s="7"/>
      <c r="Q62" s="7">
        <v>42017000</v>
      </c>
      <c r="R62" s="7"/>
      <c r="S62" s="7">
        <v>8340</v>
      </c>
      <c r="T62" s="7"/>
      <c r="U62" s="7">
        <v>351268865551</v>
      </c>
      <c r="V62" s="7"/>
      <c r="W62" s="7">
        <v>348336770409</v>
      </c>
      <c r="Y62" s="9">
        <v>1.5179086687282505E-2</v>
      </c>
    </row>
    <row r="63" spans="1:25">
      <c r="A63" s="1" t="s">
        <v>69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v>3600000</v>
      </c>
      <c r="J63" s="7"/>
      <c r="K63" s="7">
        <v>18019947268</v>
      </c>
      <c r="L63" s="7"/>
      <c r="M63" s="7">
        <v>-1800000</v>
      </c>
      <c r="N63" s="7"/>
      <c r="O63" s="7">
        <v>10234738914</v>
      </c>
      <c r="P63" s="7"/>
      <c r="Q63" s="7">
        <v>1800000</v>
      </c>
      <c r="R63" s="7"/>
      <c r="S63" s="7">
        <v>5410</v>
      </c>
      <c r="T63" s="7"/>
      <c r="U63" s="7">
        <v>9009973633</v>
      </c>
      <c r="V63" s="7"/>
      <c r="W63" s="7">
        <v>9680058900</v>
      </c>
      <c r="Y63" s="9">
        <v>4.2181723453592703E-4</v>
      </c>
    </row>
    <row r="64" spans="1:25">
      <c r="A64" s="1" t="s">
        <v>70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v>164500000</v>
      </c>
      <c r="J64" s="7"/>
      <c r="K64" s="7">
        <v>249169840904</v>
      </c>
      <c r="L64" s="7"/>
      <c r="M64" s="7">
        <v>0</v>
      </c>
      <c r="N64" s="7"/>
      <c r="O64" s="7">
        <v>0</v>
      </c>
      <c r="P64" s="7"/>
      <c r="Q64" s="7">
        <v>164500000</v>
      </c>
      <c r="R64" s="7"/>
      <c r="S64" s="7">
        <v>1514</v>
      </c>
      <c r="T64" s="7"/>
      <c r="U64" s="7">
        <v>249169840904</v>
      </c>
      <c r="V64" s="7"/>
      <c r="W64" s="7">
        <v>247571134650</v>
      </c>
      <c r="Y64" s="9">
        <v>1.0788133878915203E-2</v>
      </c>
    </row>
    <row r="65" spans="1:25">
      <c r="A65" s="1" t="s">
        <v>71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v>4640000</v>
      </c>
      <c r="J65" s="7"/>
      <c r="K65" s="7">
        <v>27052604200</v>
      </c>
      <c r="L65" s="7"/>
      <c r="M65" s="7">
        <v>0</v>
      </c>
      <c r="N65" s="7"/>
      <c r="O65" s="7">
        <v>0</v>
      </c>
      <c r="P65" s="7"/>
      <c r="Q65" s="7">
        <v>4640000</v>
      </c>
      <c r="R65" s="7"/>
      <c r="S65" s="7">
        <v>6870</v>
      </c>
      <c r="T65" s="7"/>
      <c r="U65" s="7">
        <v>27052604200</v>
      </c>
      <c r="V65" s="7"/>
      <c r="W65" s="7">
        <v>31687133040</v>
      </c>
      <c r="Y65" s="9">
        <v>1.3807951963293119E-3</v>
      </c>
    </row>
    <row r="66" spans="1:25" ht="24.75" thickBot="1">
      <c r="C66" s="7"/>
      <c r="D66" s="7"/>
      <c r="E66" s="8">
        <f>SUM(E9:E65)</f>
        <v>15688417037691</v>
      </c>
      <c r="F66" s="7"/>
      <c r="G66" s="8">
        <f>SUM(G9:G65)</f>
        <v>21385310034281.16</v>
      </c>
      <c r="H66" s="7"/>
      <c r="I66" s="7"/>
      <c r="J66" s="7"/>
      <c r="K66" s="8">
        <f>SUM(K9:K65)</f>
        <v>1442462922938</v>
      </c>
      <c r="L66" s="7"/>
      <c r="M66" s="7"/>
      <c r="N66" s="7"/>
      <c r="O66" s="8">
        <f>SUM(O9:O65)</f>
        <v>615415261904</v>
      </c>
      <c r="P66" s="7"/>
      <c r="Q66" s="7"/>
      <c r="R66" s="7"/>
      <c r="S66" s="7"/>
      <c r="T66" s="7"/>
      <c r="U66" s="8">
        <f>SUM(U9:U65)</f>
        <v>16573130397899</v>
      </c>
      <c r="V66" s="7"/>
      <c r="W66" s="8">
        <f>SUM(W9:W65)</f>
        <v>21182724497967.691</v>
      </c>
      <c r="Y66" s="10">
        <f>SUM(Y9:Y65)</f>
        <v>0.92305618798137312</v>
      </c>
    </row>
    <row r="67" spans="1:25" ht="24.75" thickTop="1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spans="1:25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Y68" s="3"/>
    </row>
    <row r="69" spans="1:25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spans="1:25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25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spans="1:25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spans="1:25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spans="1:25"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spans="1:25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spans="1:25"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spans="1:25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spans="1:25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spans="1:25"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spans="1:25"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spans="3:23"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spans="3:23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spans="3:23"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3:23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spans="3:23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spans="3:23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spans="3:23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3:23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spans="3:23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spans="3:23"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spans="3:23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spans="3:23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spans="3:23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spans="3:23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spans="3:23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spans="3:23"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spans="3:23"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spans="3:23"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spans="3:23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spans="3:23"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spans="3:23"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spans="3:23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spans="3:23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3:23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spans="3:23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spans="3:23"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spans="3:23"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spans="3:23"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3:23"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spans="3:23"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spans="3:23"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spans="3:23"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spans="3:23"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9"/>
  <sheetViews>
    <sheetView rightToLeft="1" topLeftCell="H1" workbookViewId="0">
      <selection activeCell="AK13" sqref="AK13"/>
    </sheetView>
  </sheetViews>
  <sheetFormatPr defaultRowHeight="24"/>
  <cols>
    <col min="1" max="1" width="30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8.42578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ht="24.7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6" spans="1:37" ht="24.75">
      <c r="A6" s="16" t="s">
        <v>73</v>
      </c>
      <c r="B6" s="16" t="s">
        <v>73</v>
      </c>
      <c r="C6" s="16" t="s">
        <v>73</v>
      </c>
      <c r="D6" s="16" t="s">
        <v>73</v>
      </c>
      <c r="E6" s="16" t="s">
        <v>73</v>
      </c>
      <c r="F6" s="16" t="s">
        <v>73</v>
      </c>
      <c r="G6" s="16" t="s">
        <v>73</v>
      </c>
      <c r="H6" s="16" t="s">
        <v>73</v>
      </c>
      <c r="I6" s="16" t="s">
        <v>73</v>
      </c>
      <c r="J6" s="16" t="s">
        <v>73</v>
      </c>
      <c r="K6" s="16" t="s">
        <v>73</v>
      </c>
      <c r="L6" s="16" t="s">
        <v>73</v>
      </c>
      <c r="M6" s="16" t="s">
        <v>73</v>
      </c>
      <c r="O6" s="16" t="s">
        <v>186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ht="24.75">
      <c r="A7" s="15" t="s">
        <v>74</v>
      </c>
      <c r="C7" s="15" t="s">
        <v>75</v>
      </c>
      <c r="E7" s="15" t="s">
        <v>76</v>
      </c>
      <c r="G7" s="15" t="s">
        <v>77</v>
      </c>
      <c r="I7" s="15" t="s">
        <v>78</v>
      </c>
      <c r="K7" s="15" t="s">
        <v>79</v>
      </c>
      <c r="M7" s="15" t="s">
        <v>72</v>
      </c>
      <c r="O7" s="15" t="s">
        <v>7</v>
      </c>
      <c r="Q7" s="15" t="s">
        <v>8</v>
      </c>
      <c r="S7" s="15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5" t="s">
        <v>7</v>
      </c>
      <c r="AE7" s="15" t="s">
        <v>80</v>
      </c>
      <c r="AG7" s="15" t="s">
        <v>8</v>
      </c>
      <c r="AI7" s="15" t="s">
        <v>9</v>
      </c>
      <c r="AK7" s="15" t="s">
        <v>13</v>
      </c>
    </row>
    <row r="8" spans="1:37" ht="24.75">
      <c r="A8" s="16" t="s">
        <v>74</v>
      </c>
      <c r="C8" s="16" t="s">
        <v>75</v>
      </c>
      <c r="E8" s="16" t="s">
        <v>76</v>
      </c>
      <c r="G8" s="16" t="s">
        <v>77</v>
      </c>
      <c r="I8" s="16" t="s">
        <v>78</v>
      </c>
      <c r="K8" s="16" t="s">
        <v>79</v>
      </c>
      <c r="M8" s="16" t="s">
        <v>72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80</v>
      </c>
      <c r="AG8" s="16" t="s">
        <v>8</v>
      </c>
      <c r="AI8" s="16" t="s">
        <v>9</v>
      </c>
      <c r="AK8" s="16" t="s">
        <v>13</v>
      </c>
    </row>
    <row r="9" spans="1:37">
      <c r="A9" s="1" t="s">
        <v>81</v>
      </c>
      <c r="C9" s="4" t="s">
        <v>82</v>
      </c>
      <c r="D9" s="4"/>
      <c r="E9" s="4" t="s">
        <v>82</v>
      </c>
      <c r="F9" s="4"/>
      <c r="G9" s="4" t="s">
        <v>83</v>
      </c>
      <c r="H9" s="4"/>
      <c r="I9" s="4" t="s">
        <v>84</v>
      </c>
      <c r="J9" s="4"/>
      <c r="K9" s="6">
        <v>0</v>
      </c>
      <c r="L9" s="4"/>
      <c r="M9" s="6">
        <v>0</v>
      </c>
      <c r="N9" s="4"/>
      <c r="O9" s="6">
        <v>6400</v>
      </c>
      <c r="P9" s="4"/>
      <c r="Q9" s="6">
        <v>4115573808</v>
      </c>
      <c r="R9" s="4"/>
      <c r="S9" s="6">
        <v>4297332967</v>
      </c>
      <c r="T9" s="4"/>
      <c r="U9" s="6">
        <v>0</v>
      </c>
      <c r="V9" s="4"/>
      <c r="W9" s="6">
        <v>0</v>
      </c>
      <c r="X9" s="4"/>
      <c r="Y9" s="6">
        <v>6400</v>
      </c>
      <c r="Z9" s="4"/>
      <c r="AA9" s="6">
        <v>4346796003</v>
      </c>
      <c r="AB9" s="4"/>
      <c r="AC9" s="6">
        <v>0</v>
      </c>
      <c r="AD9" s="4"/>
      <c r="AE9" s="6">
        <v>0</v>
      </c>
      <c r="AF9" s="4"/>
      <c r="AG9" s="6">
        <v>0</v>
      </c>
      <c r="AH9" s="4"/>
      <c r="AI9" s="6">
        <v>0</v>
      </c>
      <c r="AJ9" s="4"/>
      <c r="AK9" s="9">
        <v>0</v>
      </c>
    </row>
    <row r="10" spans="1:37">
      <c r="A10" s="1" t="s">
        <v>85</v>
      </c>
      <c r="C10" s="4" t="s">
        <v>82</v>
      </c>
      <c r="D10" s="4"/>
      <c r="E10" s="4" t="s">
        <v>82</v>
      </c>
      <c r="F10" s="4"/>
      <c r="G10" s="4" t="s">
        <v>86</v>
      </c>
      <c r="H10" s="4"/>
      <c r="I10" s="4" t="s">
        <v>87</v>
      </c>
      <c r="J10" s="4"/>
      <c r="K10" s="6">
        <v>0</v>
      </c>
      <c r="L10" s="4"/>
      <c r="M10" s="6">
        <v>0</v>
      </c>
      <c r="N10" s="4"/>
      <c r="O10" s="6">
        <v>24000</v>
      </c>
      <c r="P10" s="4"/>
      <c r="Q10" s="6">
        <v>15478124901</v>
      </c>
      <c r="R10" s="4"/>
      <c r="S10" s="6">
        <v>15579175762</v>
      </c>
      <c r="T10" s="4"/>
      <c r="U10" s="6">
        <v>4000</v>
      </c>
      <c r="V10" s="4"/>
      <c r="W10" s="6">
        <v>2606472337</v>
      </c>
      <c r="X10" s="4"/>
      <c r="Y10" s="6">
        <v>28000</v>
      </c>
      <c r="Z10" s="4"/>
      <c r="AA10" s="6">
        <v>18365510648</v>
      </c>
      <c r="AB10" s="4"/>
      <c r="AC10" s="6">
        <v>0</v>
      </c>
      <c r="AD10" s="4"/>
      <c r="AE10" s="6">
        <v>0</v>
      </c>
      <c r="AF10" s="4"/>
      <c r="AG10" s="6">
        <v>0</v>
      </c>
      <c r="AH10" s="4"/>
      <c r="AI10" s="6">
        <v>0</v>
      </c>
      <c r="AJ10" s="4"/>
      <c r="AK10" s="9">
        <v>0</v>
      </c>
    </row>
    <row r="11" spans="1:37">
      <c r="A11" s="1" t="s">
        <v>88</v>
      </c>
      <c r="C11" s="4" t="s">
        <v>82</v>
      </c>
      <c r="D11" s="4"/>
      <c r="E11" s="4" t="s">
        <v>82</v>
      </c>
      <c r="F11" s="4"/>
      <c r="G11" s="4" t="s">
        <v>89</v>
      </c>
      <c r="H11" s="4"/>
      <c r="I11" s="4" t="s">
        <v>90</v>
      </c>
      <c r="J11" s="4"/>
      <c r="K11" s="6">
        <v>0</v>
      </c>
      <c r="L11" s="4"/>
      <c r="M11" s="6">
        <v>0</v>
      </c>
      <c r="N11" s="4"/>
      <c r="O11" s="6">
        <v>26435</v>
      </c>
      <c r="P11" s="4"/>
      <c r="Q11" s="6">
        <v>21411044780</v>
      </c>
      <c r="R11" s="4"/>
      <c r="S11" s="6">
        <v>25793240627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4"/>
      <c r="AC11" s="6">
        <v>26435</v>
      </c>
      <c r="AD11" s="4"/>
      <c r="AE11" s="6">
        <v>994840</v>
      </c>
      <c r="AF11" s="4"/>
      <c r="AG11" s="6">
        <v>21411044780</v>
      </c>
      <c r="AH11" s="4"/>
      <c r="AI11" s="6">
        <v>26293828779</v>
      </c>
      <c r="AJ11" s="4"/>
      <c r="AK11" s="9">
        <v>1.1457771337443981E-3</v>
      </c>
    </row>
    <row r="12" spans="1:37">
      <c r="A12" s="1" t="s">
        <v>91</v>
      </c>
      <c r="C12" s="4" t="s">
        <v>82</v>
      </c>
      <c r="D12" s="4"/>
      <c r="E12" s="4" t="s">
        <v>82</v>
      </c>
      <c r="F12" s="4"/>
      <c r="G12" s="4" t="s">
        <v>92</v>
      </c>
      <c r="H12" s="4"/>
      <c r="I12" s="4" t="s">
        <v>93</v>
      </c>
      <c r="J12" s="4"/>
      <c r="K12" s="6">
        <v>0</v>
      </c>
      <c r="L12" s="4"/>
      <c r="M12" s="6">
        <v>0</v>
      </c>
      <c r="N12" s="4"/>
      <c r="O12" s="6">
        <v>2100</v>
      </c>
      <c r="P12" s="4"/>
      <c r="Q12" s="6">
        <v>1697968701</v>
      </c>
      <c r="R12" s="4"/>
      <c r="S12" s="6">
        <v>2050572266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4"/>
      <c r="AC12" s="6">
        <v>2100</v>
      </c>
      <c r="AD12" s="4"/>
      <c r="AE12" s="6">
        <v>994990</v>
      </c>
      <c r="AF12" s="4"/>
      <c r="AG12" s="6">
        <v>1697968701</v>
      </c>
      <c r="AH12" s="4"/>
      <c r="AI12" s="6">
        <v>2089100281</v>
      </c>
      <c r="AJ12" s="4"/>
      <c r="AK12" s="9">
        <v>9.1034415420721053E-5</v>
      </c>
    </row>
    <row r="13" spans="1:37">
      <c r="A13" s="1" t="s">
        <v>94</v>
      </c>
      <c r="C13" s="4" t="s">
        <v>82</v>
      </c>
      <c r="D13" s="4"/>
      <c r="E13" s="4" t="s">
        <v>82</v>
      </c>
      <c r="F13" s="4"/>
      <c r="G13" s="4" t="s">
        <v>95</v>
      </c>
      <c r="H13" s="4"/>
      <c r="I13" s="4" t="s">
        <v>96</v>
      </c>
      <c r="J13" s="4"/>
      <c r="K13" s="6">
        <v>0</v>
      </c>
      <c r="L13" s="4"/>
      <c r="M13" s="6">
        <v>0</v>
      </c>
      <c r="N13" s="4"/>
      <c r="O13" s="6">
        <v>100</v>
      </c>
      <c r="P13" s="4"/>
      <c r="Q13" s="6">
        <v>73300282</v>
      </c>
      <c r="R13" s="4"/>
      <c r="S13" s="6">
        <v>95511685</v>
      </c>
      <c r="T13" s="4"/>
      <c r="U13" s="6">
        <v>0</v>
      </c>
      <c r="V13" s="4"/>
      <c r="W13" s="6">
        <v>0</v>
      </c>
      <c r="X13" s="4"/>
      <c r="Y13" s="6">
        <v>0</v>
      </c>
      <c r="Z13" s="4"/>
      <c r="AA13" s="6">
        <v>0</v>
      </c>
      <c r="AB13" s="4"/>
      <c r="AC13" s="6">
        <v>100</v>
      </c>
      <c r="AD13" s="4"/>
      <c r="AE13" s="6">
        <v>977470</v>
      </c>
      <c r="AF13" s="4"/>
      <c r="AG13" s="6">
        <v>73300282</v>
      </c>
      <c r="AH13" s="4"/>
      <c r="AI13" s="6">
        <v>97729283</v>
      </c>
      <c r="AJ13" s="4"/>
      <c r="AK13" s="9">
        <v>4.2586410180044449E-6</v>
      </c>
    </row>
    <row r="14" spans="1:37">
      <c r="A14" s="1" t="s">
        <v>97</v>
      </c>
      <c r="C14" s="4" t="s">
        <v>82</v>
      </c>
      <c r="D14" s="4"/>
      <c r="E14" s="4" t="s">
        <v>82</v>
      </c>
      <c r="F14" s="4"/>
      <c r="G14" s="4" t="s">
        <v>98</v>
      </c>
      <c r="H14" s="4"/>
      <c r="I14" s="4" t="s">
        <v>99</v>
      </c>
      <c r="J14" s="4"/>
      <c r="K14" s="6">
        <v>0</v>
      </c>
      <c r="L14" s="4"/>
      <c r="M14" s="6">
        <v>0</v>
      </c>
      <c r="N14" s="4"/>
      <c r="O14" s="6">
        <v>112768</v>
      </c>
      <c r="P14" s="4"/>
      <c r="Q14" s="6">
        <v>83694897092</v>
      </c>
      <c r="R14" s="4"/>
      <c r="S14" s="6">
        <v>91793426625</v>
      </c>
      <c r="T14" s="4"/>
      <c r="U14" s="6">
        <v>0</v>
      </c>
      <c r="V14" s="4"/>
      <c r="W14" s="6">
        <v>0</v>
      </c>
      <c r="X14" s="4"/>
      <c r="Y14" s="6">
        <v>96604</v>
      </c>
      <c r="Z14" s="4"/>
      <c r="AA14" s="6">
        <v>79985204536</v>
      </c>
      <c r="AB14" s="4"/>
      <c r="AC14" s="6">
        <v>16164</v>
      </c>
      <c r="AD14" s="4"/>
      <c r="AE14" s="6">
        <v>832150</v>
      </c>
      <c r="AF14" s="4"/>
      <c r="AG14" s="6">
        <v>11996703999</v>
      </c>
      <c r="AH14" s="4"/>
      <c r="AI14" s="6">
        <v>13448434629</v>
      </c>
      <c r="AJ14" s="4"/>
      <c r="AK14" s="9">
        <v>5.860275813034543E-4</v>
      </c>
    </row>
    <row r="15" spans="1:37">
      <c r="A15" s="1" t="s">
        <v>100</v>
      </c>
      <c r="C15" s="4" t="s">
        <v>82</v>
      </c>
      <c r="D15" s="4"/>
      <c r="E15" s="4" t="s">
        <v>82</v>
      </c>
      <c r="F15" s="4"/>
      <c r="G15" s="4" t="s">
        <v>101</v>
      </c>
      <c r="H15" s="4"/>
      <c r="I15" s="4" t="s">
        <v>102</v>
      </c>
      <c r="J15" s="4"/>
      <c r="K15" s="6">
        <v>0</v>
      </c>
      <c r="L15" s="4"/>
      <c r="M15" s="6">
        <v>0</v>
      </c>
      <c r="N15" s="4"/>
      <c r="O15" s="6">
        <v>25000</v>
      </c>
      <c r="P15" s="4"/>
      <c r="Q15" s="6">
        <v>14952959731</v>
      </c>
      <c r="R15" s="4"/>
      <c r="S15" s="6">
        <v>15042773003</v>
      </c>
      <c r="T15" s="4"/>
      <c r="U15" s="6">
        <v>500</v>
      </c>
      <c r="V15" s="4"/>
      <c r="W15" s="6">
        <v>302554827</v>
      </c>
      <c r="X15" s="4"/>
      <c r="Y15" s="6">
        <v>25500</v>
      </c>
      <c r="Z15" s="4"/>
      <c r="AA15" s="6">
        <v>15532039309</v>
      </c>
      <c r="AB15" s="4"/>
      <c r="AC15" s="6">
        <v>0</v>
      </c>
      <c r="AD15" s="4"/>
      <c r="AE15" s="6">
        <v>0</v>
      </c>
      <c r="AF15" s="4"/>
      <c r="AG15" s="6">
        <v>0</v>
      </c>
      <c r="AH15" s="4"/>
      <c r="AI15" s="6">
        <v>0</v>
      </c>
      <c r="AJ15" s="4"/>
      <c r="AK15" s="9">
        <v>0</v>
      </c>
    </row>
    <row r="16" spans="1:37">
      <c r="A16" s="1" t="s">
        <v>103</v>
      </c>
      <c r="C16" s="4" t="s">
        <v>82</v>
      </c>
      <c r="D16" s="4"/>
      <c r="E16" s="4" t="s">
        <v>82</v>
      </c>
      <c r="F16" s="4"/>
      <c r="G16" s="4" t="s">
        <v>101</v>
      </c>
      <c r="H16" s="4"/>
      <c r="I16" s="4" t="s">
        <v>104</v>
      </c>
      <c r="J16" s="4"/>
      <c r="K16" s="6">
        <v>0</v>
      </c>
      <c r="L16" s="4"/>
      <c r="M16" s="6">
        <v>0</v>
      </c>
      <c r="N16" s="4"/>
      <c r="O16" s="6">
        <v>100000</v>
      </c>
      <c r="P16" s="4"/>
      <c r="Q16" s="6">
        <v>58585616718</v>
      </c>
      <c r="R16" s="4"/>
      <c r="S16" s="6">
        <v>59129280875</v>
      </c>
      <c r="T16" s="4"/>
      <c r="U16" s="6">
        <v>0</v>
      </c>
      <c r="V16" s="4"/>
      <c r="W16" s="6">
        <v>0</v>
      </c>
      <c r="X16" s="4"/>
      <c r="Y16" s="6">
        <v>100000</v>
      </c>
      <c r="Z16" s="4"/>
      <c r="AA16" s="6">
        <v>59799159438</v>
      </c>
      <c r="AB16" s="4"/>
      <c r="AC16" s="6">
        <v>0</v>
      </c>
      <c r="AD16" s="4"/>
      <c r="AE16" s="6">
        <v>0</v>
      </c>
      <c r="AF16" s="4"/>
      <c r="AG16" s="6">
        <v>0</v>
      </c>
      <c r="AH16" s="4"/>
      <c r="AI16" s="6">
        <v>0</v>
      </c>
      <c r="AJ16" s="4"/>
      <c r="AK16" s="9">
        <v>0</v>
      </c>
    </row>
    <row r="17" spans="1:37">
      <c r="A17" s="1" t="s">
        <v>105</v>
      </c>
      <c r="C17" s="4" t="s">
        <v>82</v>
      </c>
      <c r="D17" s="4"/>
      <c r="E17" s="4" t="s">
        <v>82</v>
      </c>
      <c r="F17" s="4"/>
      <c r="G17" s="4" t="s">
        <v>106</v>
      </c>
      <c r="H17" s="4"/>
      <c r="I17" s="4" t="s">
        <v>107</v>
      </c>
      <c r="J17" s="4"/>
      <c r="K17" s="6">
        <v>0</v>
      </c>
      <c r="L17" s="4"/>
      <c r="M17" s="6">
        <v>0</v>
      </c>
      <c r="N17" s="4"/>
      <c r="O17" s="6">
        <v>182800</v>
      </c>
      <c r="P17" s="4"/>
      <c r="Q17" s="6">
        <v>130688505594</v>
      </c>
      <c r="R17" s="4"/>
      <c r="S17" s="6">
        <v>143011418481</v>
      </c>
      <c r="T17" s="4"/>
      <c r="U17" s="6">
        <v>0</v>
      </c>
      <c r="V17" s="4"/>
      <c r="W17" s="6">
        <v>0</v>
      </c>
      <c r="X17" s="4"/>
      <c r="Y17" s="6">
        <v>0</v>
      </c>
      <c r="Z17" s="4"/>
      <c r="AA17" s="6">
        <v>0</v>
      </c>
      <c r="AB17" s="4"/>
      <c r="AC17" s="6">
        <v>182800</v>
      </c>
      <c r="AD17" s="4"/>
      <c r="AE17" s="6">
        <v>802310</v>
      </c>
      <c r="AF17" s="4"/>
      <c r="AG17" s="6">
        <v>130688505594</v>
      </c>
      <c r="AH17" s="4"/>
      <c r="AI17" s="6">
        <v>146635685463</v>
      </c>
      <c r="AJ17" s="4"/>
      <c r="AK17" s="9">
        <v>6.3897812983640728E-3</v>
      </c>
    </row>
    <row r="18" spans="1:37">
      <c r="A18" s="1" t="s">
        <v>108</v>
      </c>
      <c r="C18" s="4" t="s">
        <v>82</v>
      </c>
      <c r="D18" s="4"/>
      <c r="E18" s="4" t="s">
        <v>82</v>
      </c>
      <c r="F18" s="4"/>
      <c r="G18" s="4" t="s">
        <v>109</v>
      </c>
      <c r="H18" s="4"/>
      <c r="I18" s="4" t="s">
        <v>110</v>
      </c>
      <c r="J18" s="4"/>
      <c r="K18" s="6">
        <v>0</v>
      </c>
      <c r="L18" s="4"/>
      <c r="M18" s="6">
        <v>0</v>
      </c>
      <c r="N18" s="4"/>
      <c r="O18" s="6">
        <v>25000</v>
      </c>
      <c r="P18" s="4"/>
      <c r="Q18" s="6">
        <v>15423844059</v>
      </c>
      <c r="R18" s="4"/>
      <c r="S18" s="6">
        <v>15502189718</v>
      </c>
      <c r="T18" s="4"/>
      <c r="U18" s="6">
        <v>0</v>
      </c>
      <c r="V18" s="4"/>
      <c r="W18" s="6">
        <v>0</v>
      </c>
      <c r="X18" s="4"/>
      <c r="Y18" s="6">
        <v>25000</v>
      </c>
      <c r="Z18" s="4"/>
      <c r="AA18" s="6">
        <v>15700903697</v>
      </c>
      <c r="AB18" s="4"/>
      <c r="AC18" s="6">
        <v>0</v>
      </c>
      <c r="AD18" s="4"/>
      <c r="AE18" s="6">
        <v>0</v>
      </c>
      <c r="AF18" s="4"/>
      <c r="AG18" s="6">
        <v>0</v>
      </c>
      <c r="AH18" s="4"/>
      <c r="AI18" s="6">
        <v>0</v>
      </c>
      <c r="AJ18" s="4"/>
      <c r="AK18" s="9">
        <v>0</v>
      </c>
    </row>
    <row r="19" spans="1:37">
      <c r="A19" s="1" t="s">
        <v>111</v>
      </c>
      <c r="C19" s="4" t="s">
        <v>82</v>
      </c>
      <c r="D19" s="4"/>
      <c r="E19" s="4" t="s">
        <v>82</v>
      </c>
      <c r="F19" s="4"/>
      <c r="G19" s="4" t="s">
        <v>112</v>
      </c>
      <c r="H19" s="4"/>
      <c r="I19" s="4" t="s">
        <v>6</v>
      </c>
      <c r="J19" s="4"/>
      <c r="K19" s="6">
        <v>0</v>
      </c>
      <c r="L19" s="4"/>
      <c r="M19" s="6">
        <v>0</v>
      </c>
      <c r="N19" s="4"/>
      <c r="O19" s="6">
        <v>388</v>
      </c>
      <c r="P19" s="4"/>
      <c r="Q19" s="6">
        <v>358542051</v>
      </c>
      <c r="R19" s="4"/>
      <c r="S19" s="6">
        <v>380263020</v>
      </c>
      <c r="T19" s="4"/>
      <c r="U19" s="6">
        <v>0</v>
      </c>
      <c r="V19" s="4"/>
      <c r="W19" s="6">
        <v>0</v>
      </c>
      <c r="X19" s="4"/>
      <c r="Y19" s="6">
        <v>388</v>
      </c>
      <c r="Z19" s="4"/>
      <c r="AA19" s="6">
        <v>388000000</v>
      </c>
      <c r="AB19" s="4"/>
      <c r="AC19" s="6">
        <v>0</v>
      </c>
      <c r="AD19" s="4"/>
      <c r="AE19" s="6">
        <v>0</v>
      </c>
      <c r="AF19" s="4"/>
      <c r="AG19" s="6">
        <v>0</v>
      </c>
      <c r="AH19" s="4"/>
      <c r="AI19" s="6">
        <v>0</v>
      </c>
      <c r="AJ19" s="4"/>
      <c r="AK19" s="9">
        <v>0</v>
      </c>
    </row>
    <row r="20" spans="1:37">
      <c r="A20" s="1" t="s">
        <v>113</v>
      </c>
      <c r="C20" s="4" t="s">
        <v>82</v>
      </c>
      <c r="D20" s="4"/>
      <c r="E20" s="4" t="s">
        <v>82</v>
      </c>
      <c r="F20" s="4"/>
      <c r="G20" s="4" t="s">
        <v>114</v>
      </c>
      <c r="H20" s="4"/>
      <c r="I20" s="4" t="s">
        <v>6</v>
      </c>
      <c r="J20" s="4"/>
      <c r="K20" s="6">
        <v>0</v>
      </c>
      <c r="L20" s="4"/>
      <c r="M20" s="6">
        <v>0</v>
      </c>
      <c r="N20" s="4"/>
      <c r="O20" s="6">
        <v>285598</v>
      </c>
      <c r="P20" s="4"/>
      <c r="Q20" s="6">
        <v>277794040312</v>
      </c>
      <c r="R20" s="4"/>
      <c r="S20" s="6">
        <v>279866720741</v>
      </c>
      <c r="T20" s="4"/>
      <c r="U20" s="6">
        <v>0</v>
      </c>
      <c r="V20" s="4"/>
      <c r="W20" s="6">
        <v>0</v>
      </c>
      <c r="X20" s="4"/>
      <c r="Y20" s="6">
        <v>285598</v>
      </c>
      <c r="Z20" s="4"/>
      <c r="AA20" s="6">
        <v>285598000000</v>
      </c>
      <c r="AB20" s="4"/>
      <c r="AC20" s="6">
        <v>0</v>
      </c>
      <c r="AD20" s="4"/>
      <c r="AE20" s="6">
        <v>0</v>
      </c>
      <c r="AF20" s="4"/>
      <c r="AG20" s="6">
        <v>0</v>
      </c>
      <c r="AH20" s="4"/>
      <c r="AI20" s="6">
        <v>0</v>
      </c>
      <c r="AJ20" s="4"/>
      <c r="AK20" s="9">
        <v>0</v>
      </c>
    </row>
    <row r="21" spans="1:37">
      <c r="A21" s="1" t="s">
        <v>115</v>
      </c>
      <c r="C21" s="4" t="s">
        <v>82</v>
      </c>
      <c r="D21" s="4"/>
      <c r="E21" s="4" t="s">
        <v>82</v>
      </c>
      <c r="F21" s="4"/>
      <c r="G21" s="4" t="s">
        <v>116</v>
      </c>
      <c r="H21" s="4"/>
      <c r="I21" s="4" t="s">
        <v>117</v>
      </c>
      <c r="J21" s="4"/>
      <c r="K21" s="6">
        <v>0</v>
      </c>
      <c r="L21" s="4"/>
      <c r="M21" s="6">
        <v>0</v>
      </c>
      <c r="N21" s="4"/>
      <c r="O21" s="6">
        <v>50060</v>
      </c>
      <c r="P21" s="4"/>
      <c r="Q21" s="6">
        <v>45358537021</v>
      </c>
      <c r="R21" s="4"/>
      <c r="S21" s="6">
        <v>47970309605</v>
      </c>
      <c r="T21" s="4"/>
      <c r="U21" s="6">
        <v>0</v>
      </c>
      <c r="V21" s="4"/>
      <c r="W21" s="6">
        <v>0</v>
      </c>
      <c r="X21" s="4"/>
      <c r="Y21" s="6">
        <v>50000</v>
      </c>
      <c r="Z21" s="4"/>
      <c r="AA21" s="6">
        <v>48520204120</v>
      </c>
      <c r="AB21" s="4"/>
      <c r="AC21" s="6">
        <v>60</v>
      </c>
      <c r="AD21" s="4"/>
      <c r="AE21" s="6">
        <v>980160</v>
      </c>
      <c r="AF21" s="4"/>
      <c r="AG21" s="6">
        <v>54365006</v>
      </c>
      <c r="AH21" s="4"/>
      <c r="AI21" s="6">
        <v>58798940</v>
      </c>
      <c r="AJ21" s="4"/>
      <c r="AK21" s="9">
        <v>2.5622164617659407E-6</v>
      </c>
    </row>
    <row r="22" spans="1:37">
      <c r="A22" s="1" t="s">
        <v>118</v>
      </c>
      <c r="C22" s="4" t="s">
        <v>82</v>
      </c>
      <c r="D22" s="4"/>
      <c r="E22" s="4" t="s">
        <v>82</v>
      </c>
      <c r="F22" s="4"/>
      <c r="G22" s="4" t="s">
        <v>114</v>
      </c>
      <c r="H22" s="4"/>
      <c r="I22" s="4" t="s">
        <v>6</v>
      </c>
      <c r="J22" s="4"/>
      <c r="K22" s="6">
        <v>0</v>
      </c>
      <c r="L22" s="4"/>
      <c r="M22" s="6">
        <v>0</v>
      </c>
      <c r="N22" s="4"/>
      <c r="O22" s="6">
        <v>440000</v>
      </c>
      <c r="P22" s="4"/>
      <c r="Q22" s="6">
        <v>428651715306</v>
      </c>
      <c r="R22" s="4"/>
      <c r="S22" s="6">
        <v>431223026657</v>
      </c>
      <c r="T22" s="4"/>
      <c r="U22" s="6">
        <v>0</v>
      </c>
      <c r="V22" s="4"/>
      <c r="W22" s="6">
        <v>0</v>
      </c>
      <c r="X22" s="4"/>
      <c r="Y22" s="6">
        <v>440000</v>
      </c>
      <c r="Z22" s="4"/>
      <c r="AA22" s="6">
        <v>437991373626</v>
      </c>
      <c r="AB22" s="4"/>
      <c r="AC22" s="6">
        <v>0</v>
      </c>
      <c r="AD22" s="4"/>
      <c r="AE22" s="6">
        <v>0</v>
      </c>
      <c r="AF22" s="4"/>
      <c r="AG22" s="6">
        <v>0</v>
      </c>
      <c r="AH22" s="4"/>
      <c r="AI22" s="6">
        <v>0</v>
      </c>
      <c r="AJ22" s="4"/>
      <c r="AK22" s="9">
        <v>0</v>
      </c>
    </row>
    <row r="23" spans="1:37">
      <c r="A23" s="1" t="s">
        <v>119</v>
      </c>
      <c r="C23" s="4" t="s">
        <v>82</v>
      </c>
      <c r="D23" s="4"/>
      <c r="E23" s="4" t="s">
        <v>82</v>
      </c>
      <c r="F23" s="4"/>
      <c r="G23" s="4" t="s">
        <v>116</v>
      </c>
      <c r="H23" s="4"/>
      <c r="I23" s="4" t="s">
        <v>117</v>
      </c>
      <c r="J23" s="4"/>
      <c r="K23" s="6">
        <v>0</v>
      </c>
      <c r="L23" s="4"/>
      <c r="M23" s="6">
        <v>0</v>
      </c>
      <c r="N23" s="4"/>
      <c r="O23" s="6">
        <v>105000</v>
      </c>
      <c r="P23" s="4"/>
      <c r="Q23" s="6">
        <v>100721147045</v>
      </c>
      <c r="R23" s="4"/>
      <c r="S23" s="6">
        <v>100865714775</v>
      </c>
      <c r="T23" s="4"/>
      <c r="U23" s="6">
        <v>0</v>
      </c>
      <c r="V23" s="4"/>
      <c r="W23" s="6">
        <v>0</v>
      </c>
      <c r="X23" s="4"/>
      <c r="Y23" s="6">
        <v>40000</v>
      </c>
      <c r="Z23" s="4"/>
      <c r="AA23" s="6">
        <v>38878551985</v>
      </c>
      <c r="AB23" s="4"/>
      <c r="AC23" s="6">
        <v>65000</v>
      </c>
      <c r="AD23" s="4"/>
      <c r="AE23" s="6">
        <v>980550</v>
      </c>
      <c r="AF23" s="4"/>
      <c r="AG23" s="6">
        <v>62351186266</v>
      </c>
      <c r="AH23" s="4"/>
      <c r="AI23" s="6">
        <v>63724197895</v>
      </c>
      <c r="AJ23" s="4"/>
      <c r="AK23" s="9">
        <v>2.7768389848422353E-3</v>
      </c>
    </row>
    <row r="24" spans="1:37">
      <c r="A24" s="1" t="s">
        <v>120</v>
      </c>
      <c r="C24" s="4" t="s">
        <v>82</v>
      </c>
      <c r="D24" s="4"/>
      <c r="E24" s="4" t="s">
        <v>82</v>
      </c>
      <c r="F24" s="4"/>
      <c r="G24" s="4" t="s">
        <v>121</v>
      </c>
      <c r="H24" s="4"/>
      <c r="I24" s="4" t="s">
        <v>122</v>
      </c>
      <c r="J24" s="4"/>
      <c r="K24" s="6">
        <v>15</v>
      </c>
      <c r="L24" s="4"/>
      <c r="M24" s="6">
        <v>15</v>
      </c>
      <c r="N24" s="4"/>
      <c r="O24" s="6">
        <v>1681</v>
      </c>
      <c r="P24" s="4"/>
      <c r="Q24" s="6">
        <v>1578038948</v>
      </c>
      <c r="R24" s="4"/>
      <c r="S24" s="6">
        <v>1632459363</v>
      </c>
      <c r="T24" s="4"/>
      <c r="U24" s="6">
        <v>0</v>
      </c>
      <c r="V24" s="4"/>
      <c r="W24" s="6">
        <v>0</v>
      </c>
      <c r="X24" s="4"/>
      <c r="Y24" s="6">
        <v>0</v>
      </c>
      <c r="Z24" s="4"/>
      <c r="AA24" s="6">
        <v>0</v>
      </c>
      <c r="AB24" s="4"/>
      <c r="AC24" s="6">
        <v>1681</v>
      </c>
      <c r="AD24" s="4"/>
      <c r="AE24" s="6">
        <v>982100</v>
      </c>
      <c r="AF24" s="4"/>
      <c r="AG24" s="6">
        <v>1578038948</v>
      </c>
      <c r="AH24" s="4"/>
      <c r="AI24" s="6">
        <v>1650610872</v>
      </c>
      <c r="AJ24" s="4"/>
      <c r="AK24" s="9">
        <v>7.192684678003097E-5</v>
      </c>
    </row>
    <row r="25" spans="1:37">
      <c r="A25" s="1" t="s">
        <v>123</v>
      </c>
      <c r="C25" s="4" t="s">
        <v>82</v>
      </c>
      <c r="D25" s="4"/>
      <c r="E25" s="4" t="s">
        <v>82</v>
      </c>
      <c r="F25" s="4"/>
      <c r="G25" s="4" t="s">
        <v>124</v>
      </c>
      <c r="H25" s="4"/>
      <c r="I25" s="4" t="s">
        <v>125</v>
      </c>
      <c r="J25" s="4"/>
      <c r="K25" s="6">
        <v>17</v>
      </c>
      <c r="L25" s="4"/>
      <c r="M25" s="6">
        <v>17</v>
      </c>
      <c r="N25" s="4"/>
      <c r="O25" s="6">
        <v>120600</v>
      </c>
      <c r="P25" s="4"/>
      <c r="Q25" s="6">
        <v>118891723568</v>
      </c>
      <c r="R25" s="4"/>
      <c r="S25" s="6">
        <v>118853873830</v>
      </c>
      <c r="T25" s="4"/>
      <c r="U25" s="6">
        <v>0</v>
      </c>
      <c r="V25" s="4"/>
      <c r="W25" s="6">
        <v>0</v>
      </c>
      <c r="X25" s="4"/>
      <c r="Y25" s="6">
        <v>0</v>
      </c>
      <c r="Z25" s="4"/>
      <c r="AA25" s="6">
        <v>0</v>
      </c>
      <c r="AB25" s="4"/>
      <c r="AC25" s="6">
        <v>120600</v>
      </c>
      <c r="AD25" s="4"/>
      <c r="AE25" s="6">
        <v>985700</v>
      </c>
      <c r="AF25" s="4"/>
      <c r="AG25" s="6">
        <v>118891723568</v>
      </c>
      <c r="AH25" s="4"/>
      <c r="AI25" s="6">
        <v>118853873830</v>
      </c>
      <c r="AJ25" s="4"/>
      <c r="AK25" s="9">
        <v>5.179163979348575E-3</v>
      </c>
    </row>
    <row r="26" spans="1:37">
      <c r="A26" s="1" t="s">
        <v>126</v>
      </c>
      <c r="C26" s="4" t="s">
        <v>82</v>
      </c>
      <c r="D26" s="4"/>
      <c r="E26" s="4" t="s">
        <v>82</v>
      </c>
      <c r="F26" s="4"/>
      <c r="G26" s="4" t="s">
        <v>127</v>
      </c>
      <c r="H26" s="4"/>
      <c r="I26" s="4" t="s">
        <v>128</v>
      </c>
      <c r="J26" s="4"/>
      <c r="K26" s="6">
        <v>17</v>
      </c>
      <c r="L26" s="4"/>
      <c r="M26" s="6">
        <v>17</v>
      </c>
      <c r="N26" s="4"/>
      <c r="O26" s="6">
        <v>215000</v>
      </c>
      <c r="P26" s="4"/>
      <c r="Q26" s="6">
        <v>200463252777</v>
      </c>
      <c r="R26" s="4"/>
      <c r="S26" s="6">
        <v>200913327857</v>
      </c>
      <c r="T26" s="4"/>
      <c r="U26" s="6">
        <v>0</v>
      </c>
      <c r="V26" s="4"/>
      <c r="W26" s="6">
        <v>0</v>
      </c>
      <c r="X26" s="4"/>
      <c r="Y26" s="6">
        <v>127750</v>
      </c>
      <c r="Z26" s="4"/>
      <c r="AA26" s="6">
        <v>119984047506</v>
      </c>
      <c r="AB26" s="4"/>
      <c r="AC26" s="6">
        <v>87250</v>
      </c>
      <c r="AD26" s="4"/>
      <c r="AE26" s="6">
        <v>945500</v>
      </c>
      <c r="AF26" s="4"/>
      <c r="AG26" s="6">
        <v>81350785139</v>
      </c>
      <c r="AH26" s="4"/>
      <c r="AI26" s="6">
        <v>82479922803</v>
      </c>
      <c r="AJ26" s="4"/>
      <c r="AK26" s="9">
        <v>3.5941364924440915E-3</v>
      </c>
    </row>
    <row r="27" spans="1:37">
      <c r="A27" s="1" t="s">
        <v>129</v>
      </c>
      <c r="C27" s="4" t="s">
        <v>82</v>
      </c>
      <c r="D27" s="4"/>
      <c r="E27" s="4" t="s">
        <v>82</v>
      </c>
      <c r="F27" s="4"/>
      <c r="G27" s="4" t="s">
        <v>130</v>
      </c>
      <c r="H27" s="4"/>
      <c r="I27" s="4" t="s">
        <v>131</v>
      </c>
      <c r="J27" s="4"/>
      <c r="K27" s="6">
        <v>0</v>
      </c>
      <c r="L27" s="4"/>
      <c r="M27" s="6">
        <v>0</v>
      </c>
      <c r="N27" s="4"/>
      <c r="O27" s="6">
        <v>0</v>
      </c>
      <c r="P27" s="4"/>
      <c r="Q27" s="6">
        <v>0</v>
      </c>
      <c r="R27" s="4"/>
      <c r="S27" s="6">
        <v>0</v>
      </c>
      <c r="T27" s="4"/>
      <c r="U27" s="6">
        <v>129000</v>
      </c>
      <c r="V27" s="4"/>
      <c r="W27" s="6">
        <v>99835819380</v>
      </c>
      <c r="X27" s="4"/>
      <c r="Y27" s="6">
        <v>31865</v>
      </c>
      <c r="Z27" s="4"/>
      <c r="AA27" s="6">
        <v>25074001668</v>
      </c>
      <c r="AB27" s="4"/>
      <c r="AC27" s="6">
        <v>97135</v>
      </c>
      <c r="AD27" s="4"/>
      <c r="AE27" s="6">
        <v>788560</v>
      </c>
      <c r="AF27" s="4"/>
      <c r="AG27" s="6">
        <v>75174824151</v>
      </c>
      <c r="AH27" s="4"/>
      <c r="AI27" s="6">
        <v>76582892434</v>
      </c>
      <c r="AJ27" s="4"/>
      <c r="AK27" s="9">
        <v>3.337168113643632E-3</v>
      </c>
    </row>
    <row r="28" spans="1:37" ht="24.75" thickBot="1">
      <c r="Q28" s="12">
        <f>SUM(Q9:Q27)</f>
        <v>1519938832694</v>
      </c>
      <c r="S28" s="12">
        <f>SUM(S9:S27)</f>
        <v>1554000617857</v>
      </c>
      <c r="W28" s="12">
        <f>SUM(W9:W27)</f>
        <v>102744846544</v>
      </c>
      <c r="AA28" s="12">
        <f>SUM(AA9:AA27)</f>
        <v>1150163792536</v>
      </c>
      <c r="AG28" s="12">
        <f>SUM(AG9:AG27)</f>
        <v>505268446434</v>
      </c>
      <c r="AI28" s="12">
        <f>SUM(AI9:AI27)</f>
        <v>531915075209</v>
      </c>
      <c r="AK28" s="13">
        <f>SUM(AK9:AK27)</f>
        <v>2.3178675703370982E-2</v>
      </c>
    </row>
    <row r="29" spans="1:37" ht="24.75" thickTop="1"/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12"/>
  <sheetViews>
    <sheetView rightToLeft="1" workbookViewId="0">
      <selection activeCell="S10" sqref="S8:S10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2" ht="24.7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2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22" ht="24.75">
      <c r="A6" s="15" t="s">
        <v>133</v>
      </c>
      <c r="C6" s="16" t="s">
        <v>134</v>
      </c>
      <c r="D6" s="16" t="s">
        <v>134</v>
      </c>
      <c r="E6" s="16" t="s">
        <v>134</v>
      </c>
      <c r="F6" s="16" t="s">
        <v>134</v>
      </c>
      <c r="G6" s="16" t="s">
        <v>134</v>
      </c>
      <c r="H6" s="16" t="s">
        <v>134</v>
      </c>
      <c r="I6" s="16" t="s">
        <v>134</v>
      </c>
      <c r="K6" s="16" t="s">
        <v>186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22" ht="24.75">
      <c r="A7" s="16" t="s">
        <v>133</v>
      </c>
      <c r="C7" s="16" t="s">
        <v>135</v>
      </c>
      <c r="E7" s="16" t="s">
        <v>136</v>
      </c>
      <c r="G7" s="16" t="s">
        <v>137</v>
      </c>
      <c r="I7" s="16" t="s">
        <v>79</v>
      </c>
      <c r="K7" s="16" t="s">
        <v>138</v>
      </c>
      <c r="M7" s="16" t="s">
        <v>139</v>
      </c>
      <c r="O7" s="16" t="s">
        <v>140</v>
      </c>
      <c r="Q7" s="16" t="s">
        <v>138</v>
      </c>
      <c r="S7" s="16" t="s">
        <v>132</v>
      </c>
    </row>
    <row r="8" spans="1:22">
      <c r="A8" s="1" t="s">
        <v>141</v>
      </c>
      <c r="C8" s="4" t="s">
        <v>142</v>
      </c>
      <c r="D8" s="4"/>
      <c r="E8" s="4" t="s">
        <v>143</v>
      </c>
      <c r="F8" s="4"/>
      <c r="G8" s="4" t="s">
        <v>144</v>
      </c>
      <c r="H8" s="4"/>
      <c r="I8" s="6">
        <v>5</v>
      </c>
      <c r="J8" s="4"/>
      <c r="K8" s="6">
        <v>301967592380</v>
      </c>
      <c r="L8" s="4"/>
      <c r="M8" s="6">
        <v>4149076043</v>
      </c>
      <c r="N8" s="4"/>
      <c r="O8" s="6">
        <v>304001153638</v>
      </c>
      <c r="P8" s="4"/>
      <c r="Q8" s="6">
        <v>2115514785</v>
      </c>
      <c r="R8" s="4"/>
      <c r="S8" s="9">
        <v>9.2185451085278653E-5</v>
      </c>
      <c r="T8" s="4"/>
      <c r="U8" s="4"/>
      <c r="V8" s="4"/>
    </row>
    <row r="9" spans="1:22">
      <c r="A9" s="1" t="s">
        <v>145</v>
      </c>
      <c r="C9" s="4" t="s">
        <v>146</v>
      </c>
      <c r="D9" s="4"/>
      <c r="E9" s="4" t="s">
        <v>143</v>
      </c>
      <c r="F9" s="4"/>
      <c r="G9" s="4" t="s">
        <v>147</v>
      </c>
      <c r="H9" s="4"/>
      <c r="I9" s="6">
        <v>5</v>
      </c>
      <c r="J9" s="4"/>
      <c r="K9" s="6">
        <v>101395674532</v>
      </c>
      <c r="L9" s="4"/>
      <c r="M9" s="6">
        <v>2926923760</v>
      </c>
      <c r="N9" s="4"/>
      <c r="O9" s="6">
        <v>103001314748</v>
      </c>
      <c r="P9" s="4"/>
      <c r="Q9" s="6">
        <v>1321283544</v>
      </c>
      <c r="R9" s="4"/>
      <c r="S9" s="9">
        <v>5.7576113567646673E-5</v>
      </c>
      <c r="T9" s="4"/>
      <c r="U9" s="4"/>
      <c r="V9" s="4"/>
    </row>
    <row r="10" spans="1:22">
      <c r="A10" s="1" t="s">
        <v>148</v>
      </c>
      <c r="C10" s="4" t="s">
        <v>149</v>
      </c>
      <c r="D10" s="4"/>
      <c r="E10" s="4" t="s">
        <v>143</v>
      </c>
      <c r="F10" s="4"/>
      <c r="G10" s="4" t="s">
        <v>150</v>
      </c>
      <c r="H10" s="4"/>
      <c r="I10" s="6">
        <v>5</v>
      </c>
      <c r="J10" s="4"/>
      <c r="K10" s="6">
        <v>36070506720</v>
      </c>
      <c r="L10" s="4"/>
      <c r="M10" s="6">
        <v>1694992116663</v>
      </c>
      <c r="N10" s="4"/>
      <c r="O10" s="6">
        <v>1085599492485</v>
      </c>
      <c r="P10" s="4"/>
      <c r="Q10" s="6">
        <v>645463130898</v>
      </c>
      <c r="R10" s="4"/>
      <c r="S10" s="9">
        <v>2.8126633906152724E-2</v>
      </c>
      <c r="T10" s="4"/>
      <c r="U10" s="4"/>
      <c r="V10" s="4"/>
    </row>
    <row r="11" spans="1:22" ht="24.75" thickBot="1">
      <c r="C11" s="4"/>
      <c r="D11" s="4"/>
      <c r="E11" s="4"/>
      <c r="F11" s="4"/>
      <c r="G11" s="4"/>
      <c r="H11" s="4"/>
      <c r="I11" s="4"/>
      <c r="J11" s="4"/>
      <c r="K11" s="12">
        <f>SUM(K8:K10)</f>
        <v>439433773632</v>
      </c>
      <c r="L11" s="4"/>
      <c r="M11" s="12">
        <f>SUM(M8:M10)</f>
        <v>1702068116466</v>
      </c>
      <c r="N11" s="4"/>
      <c r="O11" s="12">
        <f>SUM(O8:O10)</f>
        <v>1492601960871</v>
      </c>
      <c r="P11" s="4"/>
      <c r="Q11" s="12">
        <f>SUM(Q8:Q10)</f>
        <v>648899929227</v>
      </c>
      <c r="R11" s="4"/>
      <c r="S11" s="13">
        <f>SUM(S8:S10)</f>
        <v>2.8276395470805651E-2</v>
      </c>
      <c r="T11" s="4"/>
      <c r="U11" s="4"/>
      <c r="V11" s="4"/>
    </row>
    <row r="12" spans="1:22" ht="24.75" thickTop="1"/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18"/>
  <sheetViews>
    <sheetView rightToLeft="1" workbookViewId="0">
      <selection activeCell="M15" sqref="M15:S19"/>
    </sheetView>
  </sheetViews>
  <sheetFormatPr defaultRowHeight="24"/>
  <cols>
    <col min="1" max="1" width="30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1" ht="24.75">
      <c r="A3" s="15" t="s">
        <v>151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1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21" ht="24.75">
      <c r="A6" s="16" t="s">
        <v>152</v>
      </c>
      <c r="B6" s="16" t="s">
        <v>152</v>
      </c>
      <c r="C6" s="16" t="s">
        <v>152</v>
      </c>
      <c r="D6" s="16" t="s">
        <v>152</v>
      </c>
      <c r="E6" s="16" t="s">
        <v>152</v>
      </c>
      <c r="F6" s="16" t="s">
        <v>152</v>
      </c>
      <c r="G6" s="16" t="s">
        <v>152</v>
      </c>
      <c r="I6" s="16" t="s">
        <v>153</v>
      </c>
      <c r="J6" s="16" t="s">
        <v>153</v>
      </c>
      <c r="K6" s="16" t="s">
        <v>153</v>
      </c>
      <c r="L6" s="16" t="s">
        <v>153</v>
      </c>
      <c r="M6" s="16" t="s">
        <v>153</v>
      </c>
      <c r="O6" s="16" t="s">
        <v>154</v>
      </c>
      <c r="P6" s="16" t="s">
        <v>154</v>
      </c>
      <c r="Q6" s="16" t="s">
        <v>154</v>
      </c>
      <c r="R6" s="16" t="s">
        <v>154</v>
      </c>
      <c r="S6" s="16" t="s">
        <v>154</v>
      </c>
    </row>
    <row r="7" spans="1:21" ht="24.75">
      <c r="A7" s="16" t="s">
        <v>155</v>
      </c>
      <c r="C7" s="16" t="s">
        <v>156</v>
      </c>
      <c r="E7" s="16" t="s">
        <v>78</v>
      </c>
      <c r="G7" s="16" t="s">
        <v>79</v>
      </c>
      <c r="I7" s="16" t="s">
        <v>157</v>
      </c>
      <c r="K7" s="16" t="s">
        <v>158</v>
      </c>
      <c r="M7" s="16" t="s">
        <v>159</v>
      </c>
      <c r="O7" s="16" t="s">
        <v>157</v>
      </c>
      <c r="Q7" s="16" t="s">
        <v>158</v>
      </c>
      <c r="S7" s="16" t="s">
        <v>159</v>
      </c>
    </row>
    <row r="8" spans="1:21">
      <c r="A8" s="1" t="s">
        <v>126</v>
      </c>
      <c r="C8" s="4" t="s">
        <v>187</v>
      </c>
      <c r="D8" s="4"/>
      <c r="E8" s="4" t="s">
        <v>128</v>
      </c>
      <c r="F8" s="4"/>
      <c r="G8" s="6">
        <v>17</v>
      </c>
      <c r="H8" s="4"/>
      <c r="I8" s="6">
        <v>2350090230</v>
      </c>
      <c r="J8" s="4"/>
      <c r="K8" s="6">
        <v>0</v>
      </c>
      <c r="L8" s="4"/>
      <c r="M8" s="6">
        <v>2350090230</v>
      </c>
      <c r="N8" s="4"/>
      <c r="O8" s="6">
        <v>2350090230</v>
      </c>
      <c r="P8" s="4"/>
      <c r="Q8" s="4">
        <v>0</v>
      </c>
      <c r="R8" s="4"/>
      <c r="S8" s="6">
        <v>2350090230</v>
      </c>
      <c r="T8" s="4"/>
      <c r="U8" s="4"/>
    </row>
    <row r="9" spans="1:21">
      <c r="A9" s="1" t="s">
        <v>120</v>
      </c>
      <c r="C9" s="4" t="s">
        <v>187</v>
      </c>
      <c r="D9" s="4"/>
      <c r="E9" s="4" t="s">
        <v>122</v>
      </c>
      <c r="F9" s="4"/>
      <c r="G9" s="6">
        <v>15</v>
      </c>
      <c r="H9" s="4"/>
      <c r="I9" s="6">
        <v>21302228</v>
      </c>
      <c r="J9" s="4"/>
      <c r="K9" s="6">
        <v>0</v>
      </c>
      <c r="L9" s="4"/>
      <c r="M9" s="6">
        <v>21302228</v>
      </c>
      <c r="N9" s="4"/>
      <c r="O9" s="6">
        <v>21302228</v>
      </c>
      <c r="P9" s="4"/>
      <c r="Q9" s="4">
        <v>0</v>
      </c>
      <c r="R9" s="4"/>
      <c r="S9" s="6">
        <v>21302228</v>
      </c>
      <c r="T9" s="4"/>
      <c r="U9" s="4"/>
    </row>
    <row r="10" spans="1:21">
      <c r="A10" s="1" t="s">
        <v>123</v>
      </c>
      <c r="C10" s="4" t="s">
        <v>187</v>
      </c>
      <c r="D10" s="4"/>
      <c r="E10" s="4" t="s">
        <v>125</v>
      </c>
      <c r="F10" s="4"/>
      <c r="G10" s="6">
        <v>17</v>
      </c>
      <c r="H10" s="4"/>
      <c r="I10" s="6">
        <v>1763718436</v>
      </c>
      <c r="J10" s="4"/>
      <c r="K10" s="6">
        <v>0</v>
      </c>
      <c r="L10" s="4"/>
      <c r="M10" s="6">
        <v>1763718436</v>
      </c>
      <c r="N10" s="4"/>
      <c r="O10" s="6">
        <v>1763718436</v>
      </c>
      <c r="P10" s="4"/>
      <c r="Q10" s="4">
        <v>0</v>
      </c>
      <c r="R10" s="4"/>
      <c r="S10" s="6">
        <v>1763718436</v>
      </c>
      <c r="T10" s="4"/>
      <c r="U10" s="4"/>
    </row>
    <row r="11" spans="1:21">
      <c r="A11" s="1" t="s">
        <v>141</v>
      </c>
      <c r="C11" s="6">
        <v>1</v>
      </c>
      <c r="D11" s="4"/>
      <c r="E11" s="4" t="s">
        <v>187</v>
      </c>
      <c r="F11" s="4"/>
      <c r="G11" s="6">
        <v>5</v>
      </c>
      <c r="H11" s="4"/>
      <c r="I11" s="6">
        <v>354686</v>
      </c>
      <c r="J11" s="4"/>
      <c r="K11" s="6">
        <v>0</v>
      </c>
      <c r="L11" s="4"/>
      <c r="M11" s="6">
        <v>354686</v>
      </c>
      <c r="N11" s="4"/>
      <c r="O11" s="6">
        <v>354686</v>
      </c>
      <c r="P11" s="4"/>
      <c r="Q11" s="6">
        <v>0</v>
      </c>
      <c r="R11" s="4"/>
      <c r="S11" s="6">
        <v>354686</v>
      </c>
      <c r="T11" s="4"/>
      <c r="U11" s="4"/>
    </row>
    <row r="12" spans="1:21">
      <c r="A12" s="1" t="s">
        <v>145</v>
      </c>
      <c r="C12" s="6">
        <v>17</v>
      </c>
      <c r="D12" s="4"/>
      <c r="E12" s="4" t="s">
        <v>187</v>
      </c>
      <c r="F12" s="4"/>
      <c r="G12" s="6">
        <v>5</v>
      </c>
      <c r="H12" s="4"/>
      <c r="I12" s="6">
        <v>1491673473</v>
      </c>
      <c r="J12" s="4"/>
      <c r="K12" s="6">
        <v>0</v>
      </c>
      <c r="L12" s="4"/>
      <c r="M12" s="6">
        <v>1491673473</v>
      </c>
      <c r="N12" s="4"/>
      <c r="O12" s="6">
        <v>1491673473</v>
      </c>
      <c r="P12" s="4"/>
      <c r="Q12" s="6">
        <v>0</v>
      </c>
      <c r="R12" s="4"/>
      <c r="S12" s="6">
        <v>1491673473</v>
      </c>
      <c r="T12" s="4"/>
      <c r="U12" s="4"/>
    </row>
    <row r="13" spans="1:21">
      <c r="A13" s="1" t="s">
        <v>148</v>
      </c>
      <c r="C13" s="6">
        <v>1</v>
      </c>
      <c r="D13" s="4"/>
      <c r="E13" s="4" t="s">
        <v>187</v>
      </c>
      <c r="F13" s="4"/>
      <c r="G13" s="6">
        <v>5</v>
      </c>
      <c r="H13" s="4"/>
      <c r="I13" s="6">
        <v>101964546</v>
      </c>
      <c r="J13" s="4"/>
      <c r="K13" s="6">
        <v>0</v>
      </c>
      <c r="L13" s="4"/>
      <c r="M13" s="6">
        <v>101964546</v>
      </c>
      <c r="N13" s="4"/>
      <c r="O13" s="6">
        <v>101964546</v>
      </c>
      <c r="P13" s="4"/>
      <c r="Q13" s="6">
        <v>0</v>
      </c>
      <c r="R13" s="4"/>
      <c r="S13" s="6">
        <v>101964546</v>
      </c>
      <c r="T13" s="4"/>
      <c r="U13" s="4"/>
    </row>
    <row r="14" spans="1:21" ht="24.75" thickBot="1">
      <c r="C14" s="4"/>
      <c r="D14" s="4"/>
      <c r="E14" s="4"/>
      <c r="F14" s="4"/>
      <c r="G14" s="4"/>
      <c r="H14" s="4"/>
      <c r="I14" s="12">
        <f>SUM(I8:I13)</f>
        <v>5729103599</v>
      </c>
      <c r="J14" s="4"/>
      <c r="K14" s="12">
        <f>SUM(K8:K13)</f>
        <v>0</v>
      </c>
      <c r="L14" s="4"/>
      <c r="M14" s="12">
        <f>SUM(M8:M13)</f>
        <v>5729103599</v>
      </c>
      <c r="N14" s="4"/>
      <c r="O14" s="12">
        <f>SUM(O8:O13)</f>
        <v>5729103599</v>
      </c>
      <c r="P14" s="4"/>
      <c r="Q14" s="14">
        <f>SUM(Q8:Q13)</f>
        <v>0</v>
      </c>
      <c r="R14" s="4"/>
      <c r="S14" s="12">
        <f>SUM(S8:S13)</f>
        <v>5729103599</v>
      </c>
      <c r="T14" s="4"/>
      <c r="U14" s="4"/>
    </row>
    <row r="15" spans="1:21" ht="24.75" thickTop="1">
      <c r="C15" s="4"/>
      <c r="D15" s="4"/>
      <c r="E15" s="4"/>
      <c r="F15" s="4"/>
      <c r="G15" s="4"/>
      <c r="H15" s="4"/>
      <c r="I15" s="4"/>
      <c r="J15" s="4"/>
      <c r="K15" s="4"/>
      <c r="L15" s="4"/>
      <c r="M15" s="6"/>
      <c r="N15" s="6"/>
      <c r="O15" s="6"/>
      <c r="P15" s="6"/>
      <c r="Q15" s="6"/>
      <c r="R15" s="6"/>
      <c r="S15" s="6"/>
      <c r="T15" s="4"/>
      <c r="U15" s="4"/>
    </row>
    <row r="16" spans="1:21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3:21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3:21">
      <c r="M18" s="3"/>
      <c r="N18" s="3"/>
      <c r="O18" s="3"/>
      <c r="P18" s="3"/>
      <c r="Q18" s="3"/>
      <c r="R18" s="3"/>
      <c r="S18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M8" sqref="M8"/>
    </sheetView>
  </sheetViews>
  <sheetFormatPr defaultRowHeight="24"/>
  <cols>
    <col min="1" max="1" width="26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.75">
      <c r="A3" s="15" t="s">
        <v>151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.75">
      <c r="A6" s="15" t="s">
        <v>3</v>
      </c>
      <c r="C6" s="16" t="s">
        <v>161</v>
      </c>
      <c r="D6" s="16" t="s">
        <v>161</v>
      </c>
      <c r="E6" s="16" t="s">
        <v>161</v>
      </c>
      <c r="F6" s="16" t="s">
        <v>161</v>
      </c>
      <c r="G6" s="16" t="s">
        <v>161</v>
      </c>
      <c r="I6" s="16" t="s">
        <v>153</v>
      </c>
      <c r="J6" s="16" t="s">
        <v>153</v>
      </c>
      <c r="K6" s="16" t="s">
        <v>153</v>
      </c>
      <c r="L6" s="16" t="s">
        <v>153</v>
      </c>
      <c r="M6" s="16" t="s">
        <v>153</v>
      </c>
      <c r="O6" s="16" t="s">
        <v>154</v>
      </c>
      <c r="P6" s="16" t="s">
        <v>154</v>
      </c>
      <c r="Q6" s="16" t="s">
        <v>154</v>
      </c>
      <c r="R6" s="16" t="s">
        <v>154</v>
      </c>
      <c r="S6" s="16" t="s">
        <v>154</v>
      </c>
    </row>
    <row r="7" spans="1:19" ht="24.75">
      <c r="A7" s="16" t="s">
        <v>3</v>
      </c>
      <c r="C7" s="16" t="s">
        <v>162</v>
      </c>
      <c r="E7" s="16" t="s">
        <v>163</v>
      </c>
      <c r="G7" s="16" t="s">
        <v>164</v>
      </c>
      <c r="I7" s="16" t="s">
        <v>165</v>
      </c>
      <c r="K7" s="16" t="s">
        <v>158</v>
      </c>
      <c r="M7" s="16" t="s">
        <v>166</v>
      </c>
      <c r="O7" s="16" t="s">
        <v>165</v>
      </c>
      <c r="Q7" s="16" t="s">
        <v>158</v>
      </c>
      <c r="S7" s="16" t="s">
        <v>166</v>
      </c>
    </row>
    <row r="8" spans="1:19">
      <c r="A8" s="1" t="s">
        <v>31</v>
      </c>
      <c r="C8" s="1" t="s">
        <v>6</v>
      </c>
      <c r="E8" s="6">
        <v>283000000</v>
      </c>
      <c r="F8" s="4"/>
      <c r="G8" s="6">
        <v>188</v>
      </c>
      <c r="H8" s="4"/>
      <c r="I8" s="6">
        <v>53204000000</v>
      </c>
      <c r="J8" s="4"/>
      <c r="K8" s="6">
        <v>1071221477</v>
      </c>
      <c r="L8" s="4"/>
      <c r="M8" s="6">
        <v>52132778523</v>
      </c>
      <c r="N8" s="4"/>
      <c r="O8" s="6">
        <v>53204000000</v>
      </c>
      <c r="P8" s="4"/>
      <c r="Q8" s="6">
        <v>1071221477</v>
      </c>
      <c r="R8" s="4"/>
      <c r="S8" s="6">
        <v>52132778523</v>
      </c>
    </row>
    <row r="9" spans="1:19" ht="24.75" thickBot="1">
      <c r="E9" s="4"/>
      <c r="F9" s="4"/>
      <c r="G9" s="4"/>
      <c r="H9" s="4"/>
      <c r="I9" s="12">
        <f>SUM(I8)</f>
        <v>53204000000</v>
      </c>
      <c r="J9" s="4"/>
      <c r="K9" s="12">
        <f>SUM(K8)</f>
        <v>1071221477</v>
      </c>
      <c r="L9" s="4"/>
      <c r="M9" s="12">
        <f>SUM(M8)</f>
        <v>52132778523</v>
      </c>
      <c r="N9" s="4"/>
      <c r="O9" s="12">
        <f>SUM(O8)</f>
        <v>53204000000</v>
      </c>
      <c r="P9" s="4"/>
      <c r="Q9" s="12">
        <f>SUM(Q8)</f>
        <v>1071221477</v>
      </c>
      <c r="R9" s="4"/>
      <c r="S9" s="12">
        <f>SUM(S8)</f>
        <v>52132778523</v>
      </c>
    </row>
    <row r="10" spans="1:19" ht="24.75" thickTop="1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79"/>
  <sheetViews>
    <sheetView rightToLeft="1" topLeftCell="A59" workbookViewId="0">
      <selection activeCell="I74" sqref="I74:Q81"/>
    </sheetView>
  </sheetViews>
  <sheetFormatPr defaultRowHeight="24"/>
  <cols>
    <col min="1" max="1" width="35.71093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18.42578125" style="1" bestFit="1" customWidth="1"/>
    <col min="20" max="16384" width="9.140625" style="1"/>
  </cols>
  <sheetData>
    <row r="2" spans="1:17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>
      <c r="A3" s="15" t="s">
        <v>151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>
      <c r="A6" s="15" t="s">
        <v>3</v>
      </c>
      <c r="C6" s="16" t="s">
        <v>153</v>
      </c>
      <c r="D6" s="16" t="s">
        <v>153</v>
      </c>
      <c r="E6" s="16" t="s">
        <v>153</v>
      </c>
      <c r="F6" s="16" t="s">
        <v>153</v>
      </c>
      <c r="G6" s="16" t="s">
        <v>153</v>
      </c>
      <c r="H6" s="16" t="s">
        <v>153</v>
      </c>
      <c r="I6" s="16" t="s">
        <v>153</v>
      </c>
      <c r="K6" s="16" t="s">
        <v>154</v>
      </c>
      <c r="L6" s="16" t="s">
        <v>154</v>
      </c>
      <c r="M6" s="16" t="s">
        <v>154</v>
      </c>
      <c r="N6" s="16" t="s">
        <v>154</v>
      </c>
      <c r="O6" s="16" t="s">
        <v>154</v>
      </c>
      <c r="P6" s="16" t="s">
        <v>154</v>
      </c>
      <c r="Q6" s="16" t="s">
        <v>154</v>
      </c>
    </row>
    <row r="7" spans="1:17" ht="24.75">
      <c r="A7" s="16" t="s">
        <v>3</v>
      </c>
      <c r="C7" s="16" t="s">
        <v>7</v>
      </c>
      <c r="E7" s="16" t="s">
        <v>167</v>
      </c>
      <c r="G7" s="16" t="s">
        <v>168</v>
      </c>
      <c r="I7" s="16" t="s">
        <v>169</v>
      </c>
      <c r="K7" s="16" t="s">
        <v>7</v>
      </c>
      <c r="M7" s="16" t="s">
        <v>167</v>
      </c>
      <c r="O7" s="16" t="s">
        <v>168</v>
      </c>
      <c r="Q7" s="16" t="s">
        <v>169</v>
      </c>
    </row>
    <row r="8" spans="1:17">
      <c r="A8" s="1" t="s">
        <v>27</v>
      </c>
      <c r="C8" s="7">
        <v>63178463</v>
      </c>
      <c r="D8" s="7"/>
      <c r="E8" s="7">
        <v>276833645447</v>
      </c>
      <c r="F8" s="7"/>
      <c r="G8" s="7">
        <v>302268678661</v>
      </c>
      <c r="H8" s="7"/>
      <c r="I8" s="7">
        <f>E8-G8</f>
        <v>-25435033214</v>
      </c>
      <c r="J8" s="7"/>
      <c r="K8" s="7">
        <v>63178463</v>
      </c>
      <c r="L8" s="7"/>
      <c r="M8" s="7">
        <v>276833645447</v>
      </c>
      <c r="N8" s="7"/>
      <c r="O8" s="7">
        <v>302268678661</v>
      </c>
      <c r="P8" s="7"/>
      <c r="Q8" s="7">
        <f>M8-O8</f>
        <v>-25435033214</v>
      </c>
    </row>
    <row r="9" spans="1:17">
      <c r="A9" s="1" t="s">
        <v>21</v>
      </c>
      <c r="C9" s="7">
        <v>33754737</v>
      </c>
      <c r="D9" s="7"/>
      <c r="E9" s="7">
        <v>397613671330</v>
      </c>
      <c r="F9" s="7"/>
      <c r="G9" s="7">
        <v>441569275502</v>
      </c>
      <c r="H9" s="7"/>
      <c r="I9" s="7">
        <f t="shared" ref="I9:I72" si="0">E9-G9</f>
        <v>-43955604172</v>
      </c>
      <c r="J9" s="7"/>
      <c r="K9" s="7">
        <v>33754737</v>
      </c>
      <c r="L9" s="7"/>
      <c r="M9" s="7">
        <v>397613671330</v>
      </c>
      <c r="N9" s="7"/>
      <c r="O9" s="7">
        <v>441569275502</v>
      </c>
      <c r="P9" s="7"/>
      <c r="Q9" s="7">
        <f t="shared" ref="Q9:Q72" si="1">M9-O9</f>
        <v>-43955604172</v>
      </c>
    </row>
    <row r="10" spans="1:17">
      <c r="A10" s="1" t="s">
        <v>28</v>
      </c>
      <c r="C10" s="7">
        <v>67100864</v>
      </c>
      <c r="D10" s="7"/>
      <c r="E10" s="7">
        <v>222383180606</v>
      </c>
      <c r="F10" s="7"/>
      <c r="G10" s="7">
        <v>218847995072</v>
      </c>
      <c r="H10" s="7"/>
      <c r="I10" s="7">
        <f t="shared" si="0"/>
        <v>3535185534</v>
      </c>
      <c r="J10" s="7"/>
      <c r="K10" s="7">
        <v>67100864</v>
      </c>
      <c r="L10" s="7"/>
      <c r="M10" s="7">
        <v>222383180606</v>
      </c>
      <c r="N10" s="7"/>
      <c r="O10" s="7">
        <v>218847995072</v>
      </c>
      <c r="P10" s="7"/>
      <c r="Q10" s="7">
        <f t="shared" si="1"/>
        <v>3535185534</v>
      </c>
    </row>
    <row r="11" spans="1:17">
      <c r="A11" s="1" t="s">
        <v>62</v>
      </c>
      <c r="C11" s="7">
        <v>34081190</v>
      </c>
      <c r="D11" s="7"/>
      <c r="E11" s="7">
        <v>163971489490</v>
      </c>
      <c r="F11" s="7"/>
      <c r="G11" s="7">
        <v>171424739012</v>
      </c>
      <c r="H11" s="7"/>
      <c r="I11" s="7">
        <f t="shared" si="0"/>
        <v>-7453249522</v>
      </c>
      <c r="J11" s="7"/>
      <c r="K11" s="7">
        <v>34081190</v>
      </c>
      <c r="L11" s="7"/>
      <c r="M11" s="7">
        <v>163971489490</v>
      </c>
      <c r="N11" s="7"/>
      <c r="O11" s="7">
        <v>171424739012</v>
      </c>
      <c r="P11" s="7"/>
      <c r="Q11" s="7">
        <f t="shared" si="1"/>
        <v>-7453249522</v>
      </c>
    </row>
    <row r="12" spans="1:17">
      <c r="A12" s="1" t="s">
        <v>15</v>
      </c>
      <c r="C12" s="7">
        <v>12000000</v>
      </c>
      <c r="D12" s="7"/>
      <c r="E12" s="7">
        <v>100796670000</v>
      </c>
      <c r="F12" s="7"/>
      <c r="G12" s="7">
        <v>115826706000</v>
      </c>
      <c r="H12" s="7"/>
      <c r="I12" s="7">
        <f t="shared" si="0"/>
        <v>-15030036000</v>
      </c>
      <c r="J12" s="7"/>
      <c r="K12" s="7">
        <v>12000000</v>
      </c>
      <c r="L12" s="7"/>
      <c r="M12" s="7">
        <v>100796670000</v>
      </c>
      <c r="N12" s="7"/>
      <c r="O12" s="7">
        <v>115826706000</v>
      </c>
      <c r="P12" s="7"/>
      <c r="Q12" s="7">
        <f t="shared" si="1"/>
        <v>-15030036000</v>
      </c>
    </row>
    <row r="13" spans="1:17">
      <c r="A13" s="1" t="s">
        <v>67</v>
      </c>
      <c r="C13" s="7">
        <v>47900000</v>
      </c>
      <c r="D13" s="7"/>
      <c r="E13" s="7">
        <v>186698395395</v>
      </c>
      <c r="F13" s="7"/>
      <c r="G13" s="7">
        <v>188922157216</v>
      </c>
      <c r="H13" s="7"/>
      <c r="I13" s="7">
        <f t="shared" si="0"/>
        <v>-2223761821</v>
      </c>
      <c r="J13" s="7"/>
      <c r="K13" s="7">
        <v>47900000</v>
      </c>
      <c r="L13" s="7"/>
      <c r="M13" s="7">
        <v>186698395395</v>
      </c>
      <c r="N13" s="7"/>
      <c r="O13" s="7">
        <v>188922157216</v>
      </c>
      <c r="P13" s="7"/>
      <c r="Q13" s="7">
        <f t="shared" si="1"/>
        <v>-2223761821</v>
      </c>
    </row>
    <row r="14" spans="1:17">
      <c r="A14" s="1" t="s">
        <v>71</v>
      </c>
      <c r="C14" s="7">
        <v>4640000</v>
      </c>
      <c r="D14" s="7"/>
      <c r="E14" s="7">
        <v>31687133040</v>
      </c>
      <c r="F14" s="7"/>
      <c r="G14" s="7">
        <v>27052604200</v>
      </c>
      <c r="H14" s="7"/>
      <c r="I14" s="7">
        <f t="shared" si="0"/>
        <v>4634528840</v>
      </c>
      <c r="J14" s="7"/>
      <c r="K14" s="7">
        <v>4640000</v>
      </c>
      <c r="L14" s="7"/>
      <c r="M14" s="7">
        <v>31687133040</v>
      </c>
      <c r="N14" s="7"/>
      <c r="O14" s="7">
        <v>27052604200</v>
      </c>
      <c r="P14" s="7"/>
      <c r="Q14" s="7">
        <f t="shared" si="1"/>
        <v>4634528840</v>
      </c>
    </row>
    <row r="15" spans="1:17">
      <c r="A15" s="1" t="s">
        <v>44</v>
      </c>
      <c r="C15" s="7">
        <v>19633704</v>
      </c>
      <c r="D15" s="7"/>
      <c r="E15" s="7">
        <v>449668994946</v>
      </c>
      <c r="F15" s="7"/>
      <c r="G15" s="7">
        <v>521881463752</v>
      </c>
      <c r="H15" s="7"/>
      <c r="I15" s="7">
        <f t="shared" si="0"/>
        <v>-72212468806</v>
      </c>
      <c r="J15" s="7"/>
      <c r="K15" s="7">
        <v>19633704</v>
      </c>
      <c r="L15" s="7"/>
      <c r="M15" s="7">
        <v>449668994946</v>
      </c>
      <c r="N15" s="7"/>
      <c r="O15" s="7">
        <v>521881463752</v>
      </c>
      <c r="P15" s="7"/>
      <c r="Q15" s="7">
        <f t="shared" si="1"/>
        <v>-72212468806</v>
      </c>
    </row>
    <row r="16" spans="1:17">
      <c r="A16" s="1" t="s">
        <v>47</v>
      </c>
      <c r="C16" s="7">
        <v>22901468</v>
      </c>
      <c r="D16" s="7"/>
      <c r="E16" s="7">
        <v>431628272871</v>
      </c>
      <c r="F16" s="7"/>
      <c r="G16" s="7">
        <v>472150336526</v>
      </c>
      <c r="H16" s="7"/>
      <c r="I16" s="7">
        <f t="shared" si="0"/>
        <v>-40522063655</v>
      </c>
      <c r="J16" s="7"/>
      <c r="K16" s="7">
        <v>22901468</v>
      </c>
      <c r="L16" s="7"/>
      <c r="M16" s="7">
        <v>431628272871</v>
      </c>
      <c r="N16" s="7"/>
      <c r="O16" s="7">
        <v>472150336526</v>
      </c>
      <c r="P16" s="7"/>
      <c r="Q16" s="7">
        <f t="shared" si="1"/>
        <v>-40522063655</v>
      </c>
    </row>
    <row r="17" spans="1:17">
      <c r="A17" s="1" t="s">
        <v>32</v>
      </c>
      <c r="C17" s="7">
        <v>8898275</v>
      </c>
      <c r="D17" s="7"/>
      <c r="E17" s="7">
        <v>260494976267</v>
      </c>
      <c r="F17" s="7"/>
      <c r="G17" s="7">
        <v>271551639097</v>
      </c>
      <c r="H17" s="7"/>
      <c r="I17" s="7">
        <f t="shared" si="0"/>
        <v>-11056662830</v>
      </c>
      <c r="J17" s="7"/>
      <c r="K17" s="7">
        <v>8898275</v>
      </c>
      <c r="L17" s="7"/>
      <c r="M17" s="7">
        <v>260494976267</v>
      </c>
      <c r="N17" s="7"/>
      <c r="O17" s="7">
        <v>271551639097</v>
      </c>
      <c r="P17" s="7"/>
      <c r="Q17" s="7">
        <f t="shared" si="1"/>
        <v>-11056662830</v>
      </c>
    </row>
    <row r="18" spans="1:17">
      <c r="A18" s="1" t="s">
        <v>31</v>
      </c>
      <c r="C18" s="7">
        <v>283000000</v>
      </c>
      <c r="D18" s="7"/>
      <c r="E18" s="7">
        <v>318168565650</v>
      </c>
      <c r="F18" s="7"/>
      <c r="G18" s="7">
        <v>370319353932</v>
      </c>
      <c r="H18" s="7"/>
      <c r="I18" s="7">
        <f t="shared" si="0"/>
        <v>-52150788282</v>
      </c>
      <c r="J18" s="7"/>
      <c r="K18" s="7">
        <v>283000000</v>
      </c>
      <c r="L18" s="7"/>
      <c r="M18" s="7">
        <v>318168565650</v>
      </c>
      <c r="N18" s="7"/>
      <c r="O18" s="7">
        <v>370319353932</v>
      </c>
      <c r="P18" s="7"/>
      <c r="Q18" s="7">
        <f t="shared" si="1"/>
        <v>-52150788282</v>
      </c>
    </row>
    <row r="19" spans="1:17">
      <c r="A19" s="1" t="s">
        <v>36</v>
      </c>
      <c r="C19" s="7">
        <v>35273977</v>
      </c>
      <c r="D19" s="7"/>
      <c r="E19" s="7">
        <v>542441578066</v>
      </c>
      <c r="F19" s="7"/>
      <c r="G19" s="7">
        <v>554363370990</v>
      </c>
      <c r="H19" s="7"/>
      <c r="I19" s="7">
        <f t="shared" si="0"/>
        <v>-11921792924</v>
      </c>
      <c r="J19" s="7"/>
      <c r="K19" s="7">
        <v>35273977</v>
      </c>
      <c r="L19" s="7"/>
      <c r="M19" s="7">
        <v>542441578066</v>
      </c>
      <c r="N19" s="7"/>
      <c r="O19" s="7">
        <v>554363370990</v>
      </c>
      <c r="P19" s="7"/>
      <c r="Q19" s="7">
        <f t="shared" si="1"/>
        <v>-11921792924</v>
      </c>
    </row>
    <row r="20" spans="1:17">
      <c r="A20" s="1" t="s">
        <v>59</v>
      </c>
      <c r="C20" s="7">
        <v>60000000</v>
      </c>
      <c r="D20" s="7"/>
      <c r="E20" s="7">
        <v>417501000000</v>
      </c>
      <c r="F20" s="7"/>
      <c r="G20" s="7">
        <v>441954630000</v>
      </c>
      <c r="H20" s="7"/>
      <c r="I20" s="7">
        <f t="shared" si="0"/>
        <v>-24453630000</v>
      </c>
      <c r="J20" s="7"/>
      <c r="K20" s="7">
        <v>60000000</v>
      </c>
      <c r="L20" s="7"/>
      <c r="M20" s="7">
        <v>417501000000</v>
      </c>
      <c r="N20" s="7"/>
      <c r="O20" s="7">
        <v>441954630000</v>
      </c>
      <c r="P20" s="7"/>
      <c r="Q20" s="7">
        <f t="shared" si="1"/>
        <v>-24453630000</v>
      </c>
    </row>
    <row r="21" spans="1:17">
      <c r="A21" s="1" t="s">
        <v>41</v>
      </c>
      <c r="C21" s="7">
        <v>2845381</v>
      </c>
      <c r="D21" s="7"/>
      <c r="E21" s="7">
        <v>90623569496</v>
      </c>
      <c r="F21" s="7"/>
      <c r="G21" s="7">
        <v>97524989895</v>
      </c>
      <c r="H21" s="7"/>
      <c r="I21" s="7">
        <f t="shared" si="0"/>
        <v>-6901420399</v>
      </c>
      <c r="J21" s="7"/>
      <c r="K21" s="7">
        <v>2845381</v>
      </c>
      <c r="L21" s="7"/>
      <c r="M21" s="7">
        <v>90623569496</v>
      </c>
      <c r="N21" s="7"/>
      <c r="O21" s="7">
        <v>97524989895</v>
      </c>
      <c r="P21" s="7"/>
      <c r="Q21" s="7">
        <f t="shared" si="1"/>
        <v>-6901420399</v>
      </c>
    </row>
    <row r="22" spans="1:17">
      <c r="A22" s="1" t="s">
        <v>45</v>
      </c>
      <c r="C22" s="7">
        <v>15254375</v>
      </c>
      <c r="D22" s="7"/>
      <c r="E22" s="7">
        <v>151787750802</v>
      </c>
      <c r="F22" s="7"/>
      <c r="G22" s="7">
        <v>152543288639</v>
      </c>
      <c r="H22" s="7"/>
      <c r="I22" s="7">
        <f t="shared" si="0"/>
        <v>-755537837</v>
      </c>
      <c r="J22" s="7"/>
      <c r="K22" s="7">
        <v>15254375</v>
      </c>
      <c r="L22" s="7"/>
      <c r="M22" s="7">
        <v>151787750802</v>
      </c>
      <c r="N22" s="7"/>
      <c r="O22" s="7">
        <v>152543288639</v>
      </c>
      <c r="P22" s="7"/>
      <c r="Q22" s="7">
        <f t="shared" si="1"/>
        <v>-755537837</v>
      </c>
    </row>
    <row r="23" spans="1:17">
      <c r="A23" s="1" t="s">
        <v>26</v>
      </c>
      <c r="C23" s="7">
        <v>10747521</v>
      </c>
      <c r="D23" s="7"/>
      <c r="E23" s="7">
        <v>244119648763</v>
      </c>
      <c r="F23" s="7"/>
      <c r="G23" s="7">
        <v>249634053027</v>
      </c>
      <c r="H23" s="7"/>
      <c r="I23" s="7">
        <f t="shared" si="0"/>
        <v>-5514404264</v>
      </c>
      <c r="J23" s="7"/>
      <c r="K23" s="7">
        <v>10747521</v>
      </c>
      <c r="L23" s="7"/>
      <c r="M23" s="7">
        <v>244119648763</v>
      </c>
      <c r="N23" s="7"/>
      <c r="O23" s="7">
        <v>249634053027</v>
      </c>
      <c r="P23" s="7"/>
      <c r="Q23" s="7">
        <f t="shared" si="1"/>
        <v>-5514404264</v>
      </c>
    </row>
    <row r="24" spans="1:17">
      <c r="A24" s="1" t="s">
        <v>39</v>
      </c>
      <c r="C24" s="7">
        <v>1975806</v>
      </c>
      <c r="D24" s="7"/>
      <c r="E24" s="7">
        <v>259647403958</v>
      </c>
      <c r="F24" s="7"/>
      <c r="G24" s="7">
        <v>287438710811</v>
      </c>
      <c r="H24" s="7"/>
      <c r="I24" s="7">
        <f t="shared" si="0"/>
        <v>-27791306853</v>
      </c>
      <c r="J24" s="7"/>
      <c r="K24" s="7">
        <v>1975806</v>
      </c>
      <c r="L24" s="7"/>
      <c r="M24" s="7">
        <v>259647403958</v>
      </c>
      <c r="N24" s="7"/>
      <c r="O24" s="7">
        <v>287438710811</v>
      </c>
      <c r="P24" s="7"/>
      <c r="Q24" s="7">
        <f t="shared" si="1"/>
        <v>-27791306853</v>
      </c>
    </row>
    <row r="25" spans="1:17">
      <c r="A25" s="1" t="s">
        <v>43</v>
      </c>
      <c r="C25" s="7">
        <v>33547503</v>
      </c>
      <c r="D25" s="7"/>
      <c r="E25" s="7">
        <v>516892378035</v>
      </c>
      <c r="F25" s="7"/>
      <c r="G25" s="7">
        <v>571249447467</v>
      </c>
      <c r="H25" s="7"/>
      <c r="I25" s="7">
        <f t="shared" si="0"/>
        <v>-54357069432</v>
      </c>
      <c r="J25" s="7"/>
      <c r="K25" s="7">
        <v>33547503</v>
      </c>
      <c r="L25" s="7"/>
      <c r="M25" s="7">
        <v>516892378035</v>
      </c>
      <c r="N25" s="7"/>
      <c r="O25" s="7">
        <v>571249447467</v>
      </c>
      <c r="P25" s="7"/>
      <c r="Q25" s="7">
        <f t="shared" si="1"/>
        <v>-54357069432</v>
      </c>
    </row>
    <row r="26" spans="1:17">
      <c r="A26" s="1" t="s">
        <v>38</v>
      </c>
      <c r="C26" s="7">
        <v>10156472</v>
      </c>
      <c r="D26" s="7"/>
      <c r="E26" s="7">
        <v>420802988529</v>
      </c>
      <c r="F26" s="7"/>
      <c r="G26" s="7">
        <v>470677431028</v>
      </c>
      <c r="H26" s="7"/>
      <c r="I26" s="7">
        <f t="shared" si="0"/>
        <v>-49874442499</v>
      </c>
      <c r="J26" s="7"/>
      <c r="K26" s="7">
        <v>10156472</v>
      </c>
      <c r="L26" s="7"/>
      <c r="M26" s="7">
        <v>420802988529</v>
      </c>
      <c r="N26" s="7"/>
      <c r="O26" s="7">
        <v>470677431028</v>
      </c>
      <c r="P26" s="7"/>
      <c r="Q26" s="7">
        <f t="shared" si="1"/>
        <v>-49874442499</v>
      </c>
    </row>
    <row r="27" spans="1:17">
      <c r="A27" s="1" t="s">
        <v>29</v>
      </c>
      <c r="C27" s="7">
        <v>53902374</v>
      </c>
      <c r="D27" s="7"/>
      <c r="E27" s="7">
        <v>999833679961</v>
      </c>
      <c r="F27" s="7"/>
      <c r="G27" s="7">
        <v>1018587259168</v>
      </c>
      <c r="H27" s="7"/>
      <c r="I27" s="7">
        <f t="shared" si="0"/>
        <v>-18753579207</v>
      </c>
      <c r="J27" s="7"/>
      <c r="K27" s="7">
        <v>53902374</v>
      </c>
      <c r="L27" s="7"/>
      <c r="M27" s="7">
        <v>999833679961</v>
      </c>
      <c r="N27" s="7"/>
      <c r="O27" s="7">
        <v>1018587259168</v>
      </c>
      <c r="P27" s="7"/>
      <c r="Q27" s="7">
        <f t="shared" si="1"/>
        <v>-18753579207</v>
      </c>
    </row>
    <row r="28" spans="1:17">
      <c r="A28" s="1" t="s">
        <v>68</v>
      </c>
      <c r="C28" s="7">
        <v>42017000</v>
      </c>
      <c r="D28" s="7"/>
      <c r="E28" s="7">
        <v>348336770409</v>
      </c>
      <c r="F28" s="7"/>
      <c r="G28" s="7">
        <v>351268865551</v>
      </c>
      <c r="H28" s="7"/>
      <c r="I28" s="7">
        <f t="shared" si="0"/>
        <v>-2932095142</v>
      </c>
      <c r="J28" s="7"/>
      <c r="K28" s="7">
        <v>42017000</v>
      </c>
      <c r="L28" s="7"/>
      <c r="M28" s="7">
        <v>348336770409</v>
      </c>
      <c r="N28" s="7"/>
      <c r="O28" s="7">
        <v>351268865551</v>
      </c>
      <c r="P28" s="7"/>
      <c r="Q28" s="7">
        <f t="shared" si="1"/>
        <v>-2932095142</v>
      </c>
    </row>
    <row r="29" spans="1:17">
      <c r="A29" s="1" t="s">
        <v>57</v>
      </c>
      <c r="C29" s="7">
        <v>17739100</v>
      </c>
      <c r="D29" s="7"/>
      <c r="E29" s="7">
        <v>337858863121</v>
      </c>
      <c r="F29" s="7"/>
      <c r="G29" s="7">
        <v>370657270502</v>
      </c>
      <c r="H29" s="7"/>
      <c r="I29" s="7">
        <f t="shared" si="0"/>
        <v>-32798407381</v>
      </c>
      <c r="J29" s="7"/>
      <c r="K29" s="7">
        <v>17739100</v>
      </c>
      <c r="L29" s="7"/>
      <c r="M29" s="7">
        <v>337858863121</v>
      </c>
      <c r="N29" s="7"/>
      <c r="O29" s="7">
        <v>370657270502</v>
      </c>
      <c r="P29" s="7"/>
      <c r="Q29" s="7">
        <f t="shared" si="1"/>
        <v>-32798407381</v>
      </c>
    </row>
    <row r="30" spans="1:17">
      <c r="A30" s="1" t="s">
        <v>46</v>
      </c>
      <c r="C30" s="7">
        <v>5564166</v>
      </c>
      <c r="D30" s="7"/>
      <c r="E30" s="7">
        <v>26764795528</v>
      </c>
      <c r="F30" s="7"/>
      <c r="G30" s="7">
        <v>26764796250</v>
      </c>
      <c r="H30" s="7"/>
      <c r="I30" s="7">
        <f t="shared" si="0"/>
        <v>-722</v>
      </c>
      <c r="J30" s="7"/>
      <c r="K30" s="7">
        <v>5564166</v>
      </c>
      <c r="L30" s="7"/>
      <c r="M30" s="7">
        <v>26764795528</v>
      </c>
      <c r="N30" s="7"/>
      <c r="O30" s="7">
        <v>26764796250</v>
      </c>
      <c r="P30" s="7"/>
      <c r="Q30" s="7">
        <f t="shared" si="1"/>
        <v>-722</v>
      </c>
    </row>
    <row r="31" spans="1:17">
      <c r="A31" s="1" t="s">
        <v>33</v>
      </c>
      <c r="C31" s="7">
        <v>23682052</v>
      </c>
      <c r="D31" s="7"/>
      <c r="E31" s="7">
        <v>184327155880</v>
      </c>
      <c r="F31" s="7"/>
      <c r="G31" s="7">
        <v>177264812743</v>
      </c>
      <c r="H31" s="7"/>
      <c r="I31" s="7">
        <f t="shared" si="0"/>
        <v>7062343137</v>
      </c>
      <c r="J31" s="7"/>
      <c r="K31" s="7">
        <v>23682052</v>
      </c>
      <c r="L31" s="7"/>
      <c r="M31" s="7">
        <v>184327155880</v>
      </c>
      <c r="N31" s="7"/>
      <c r="O31" s="7">
        <v>177264812743</v>
      </c>
      <c r="P31" s="7"/>
      <c r="Q31" s="7">
        <f t="shared" si="1"/>
        <v>7062343137</v>
      </c>
    </row>
    <row r="32" spans="1:17">
      <c r="A32" s="1" t="s">
        <v>69</v>
      </c>
      <c r="C32" s="7">
        <v>1800000</v>
      </c>
      <c r="D32" s="7"/>
      <c r="E32" s="7">
        <v>9680058900</v>
      </c>
      <c r="F32" s="7"/>
      <c r="G32" s="7">
        <v>9009973633</v>
      </c>
      <c r="H32" s="7"/>
      <c r="I32" s="7">
        <f t="shared" si="0"/>
        <v>670085267</v>
      </c>
      <c r="J32" s="7"/>
      <c r="K32" s="7">
        <v>1800000</v>
      </c>
      <c r="L32" s="7"/>
      <c r="M32" s="7">
        <v>9680058900</v>
      </c>
      <c r="N32" s="7"/>
      <c r="O32" s="7">
        <v>9009973633</v>
      </c>
      <c r="P32" s="7"/>
      <c r="Q32" s="7">
        <f t="shared" si="1"/>
        <v>670085267</v>
      </c>
    </row>
    <row r="33" spans="1:17">
      <c r="A33" s="1" t="s">
        <v>63</v>
      </c>
      <c r="C33" s="7">
        <v>12060000</v>
      </c>
      <c r="D33" s="7"/>
      <c r="E33" s="7">
        <v>289396186020</v>
      </c>
      <c r="F33" s="7"/>
      <c r="G33" s="7">
        <v>313492554450</v>
      </c>
      <c r="H33" s="7"/>
      <c r="I33" s="7">
        <f t="shared" si="0"/>
        <v>-24096368430</v>
      </c>
      <c r="J33" s="7"/>
      <c r="K33" s="7">
        <v>12060000</v>
      </c>
      <c r="L33" s="7"/>
      <c r="M33" s="7">
        <v>289396186020</v>
      </c>
      <c r="N33" s="7"/>
      <c r="O33" s="7">
        <v>313492554450</v>
      </c>
      <c r="P33" s="7"/>
      <c r="Q33" s="7">
        <f t="shared" si="1"/>
        <v>-24096368430</v>
      </c>
    </row>
    <row r="34" spans="1:17">
      <c r="A34" s="1" t="s">
        <v>24</v>
      </c>
      <c r="C34" s="7">
        <v>9437123</v>
      </c>
      <c r="D34" s="7"/>
      <c r="E34" s="7">
        <v>216137597602</v>
      </c>
      <c r="F34" s="7"/>
      <c r="G34" s="7">
        <v>238839550128</v>
      </c>
      <c r="H34" s="7"/>
      <c r="I34" s="7">
        <f t="shared" si="0"/>
        <v>-22701952526</v>
      </c>
      <c r="J34" s="7"/>
      <c r="K34" s="7">
        <v>9437123</v>
      </c>
      <c r="L34" s="7"/>
      <c r="M34" s="7">
        <v>216137597602</v>
      </c>
      <c r="N34" s="7"/>
      <c r="O34" s="7">
        <v>238839550128</v>
      </c>
      <c r="P34" s="7"/>
      <c r="Q34" s="7">
        <f t="shared" si="1"/>
        <v>-22701952526</v>
      </c>
    </row>
    <row r="35" spans="1:17">
      <c r="A35" s="1" t="s">
        <v>42</v>
      </c>
      <c r="C35" s="7">
        <v>1185372</v>
      </c>
      <c r="D35" s="7"/>
      <c r="E35" s="7">
        <v>50726634525</v>
      </c>
      <c r="F35" s="7"/>
      <c r="G35" s="7">
        <v>52376281176</v>
      </c>
      <c r="H35" s="7"/>
      <c r="I35" s="7">
        <f t="shared" si="0"/>
        <v>-1649646651</v>
      </c>
      <c r="J35" s="7"/>
      <c r="K35" s="7">
        <v>1185372</v>
      </c>
      <c r="L35" s="7"/>
      <c r="M35" s="7">
        <v>50726634525</v>
      </c>
      <c r="N35" s="7"/>
      <c r="O35" s="7">
        <v>52376281176</v>
      </c>
      <c r="P35" s="7"/>
      <c r="Q35" s="7">
        <f t="shared" si="1"/>
        <v>-1649646651</v>
      </c>
    </row>
    <row r="36" spans="1:17">
      <c r="A36" s="1" t="s">
        <v>49</v>
      </c>
      <c r="C36" s="7">
        <v>4075328</v>
      </c>
      <c r="D36" s="7"/>
      <c r="E36" s="7">
        <v>233220663993</v>
      </c>
      <c r="F36" s="7"/>
      <c r="G36" s="7">
        <v>248747689027</v>
      </c>
      <c r="H36" s="7"/>
      <c r="I36" s="7">
        <f t="shared" si="0"/>
        <v>-15527025034</v>
      </c>
      <c r="J36" s="7"/>
      <c r="K36" s="7">
        <v>4075328</v>
      </c>
      <c r="L36" s="7"/>
      <c r="M36" s="7">
        <v>233220663993</v>
      </c>
      <c r="N36" s="7"/>
      <c r="O36" s="7">
        <v>248747689027</v>
      </c>
      <c r="P36" s="7"/>
      <c r="Q36" s="7">
        <f t="shared" si="1"/>
        <v>-15527025034</v>
      </c>
    </row>
    <row r="37" spans="1:17">
      <c r="A37" s="1" t="s">
        <v>61</v>
      </c>
      <c r="C37" s="7">
        <v>1476919</v>
      </c>
      <c r="D37" s="7"/>
      <c r="E37" s="7">
        <v>115101496424</v>
      </c>
      <c r="F37" s="7"/>
      <c r="G37" s="7">
        <v>121781493985</v>
      </c>
      <c r="H37" s="7"/>
      <c r="I37" s="7">
        <f t="shared" si="0"/>
        <v>-6679997561</v>
      </c>
      <c r="J37" s="7"/>
      <c r="K37" s="7">
        <v>1476919</v>
      </c>
      <c r="L37" s="7"/>
      <c r="M37" s="7">
        <v>115101496424</v>
      </c>
      <c r="N37" s="7"/>
      <c r="O37" s="7">
        <v>121781493985</v>
      </c>
      <c r="P37" s="7"/>
      <c r="Q37" s="7">
        <f t="shared" si="1"/>
        <v>-6679997561</v>
      </c>
    </row>
    <row r="38" spans="1:17">
      <c r="A38" s="1" t="s">
        <v>54</v>
      </c>
      <c r="C38" s="7">
        <v>49113696</v>
      </c>
      <c r="D38" s="7"/>
      <c r="E38" s="7">
        <v>1872791570357</v>
      </c>
      <c r="F38" s="7"/>
      <c r="G38" s="7">
        <v>1932201599228</v>
      </c>
      <c r="H38" s="7"/>
      <c r="I38" s="7">
        <f t="shared" si="0"/>
        <v>-59410028871</v>
      </c>
      <c r="J38" s="7"/>
      <c r="K38" s="7">
        <v>49113696</v>
      </c>
      <c r="L38" s="7"/>
      <c r="M38" s="7">
        <v>1872791570357</v>
      </c>
      <c r="N38" s="7"/>
      <c r="O38" s="7">
        <v>1932201599228</v>
      </c>
      <c r="P38" s="7"/>
      <c r="Q38" s="7">
        <f t="shared" si="1"/>
        <v>-59410028871</v>
      </c>
    </row>
    <row r="39" spans="1:17">
      <c r="A39" s="1" t="s">
        <v>35</v>
      </c>
      <c r="C39" s="7">
        <v>272876853</v>
      </c>
      <c r="D39" s="7"/>
      <c r="E39" s="7">
        <v>1186190399823</v>
      </c>
      <c r="F39" s="7"/>
      <c r="G39" s="7">
        <v>1191615464538</v>
      </c>
      <c r="H39" s="7"/>
      <c r="I39" s="7">
        <f t="shared" si="0"/>
        <v>-5425064715</v>
      </c>
      <c r="J39" s="7"/>
      <c r="K39" s="7">
        <v>272876853</v>
      </c>
      <c r="L39" s="7"/>
      <c r="M39" s="7">
        <v>1186190399823</v>
      </c>
      <c r="N39" s="7"/>
      <c r="O39" s="7">
        <v>1191615464538</v>
      </c>
      <c r="P39" s="7"/>
      <c r="Q39" s="7">
        <f t="shared" si="1"/>
        <v>-5425064715</v>
      </c>
    </row>
    <row r="40" spans="1:17">
      <c r="A40" s="1" t="s">
        <v>50</v>
      </c>
      <c r="C40" s="7">
        <v>11465714</v>
      </c>
      <c r="D40" s="7"/>
      <c r="E40" s="7">
        <v>182587837887</v>
      </c>
      <c r="F40" s="7"/>
      <c r="G40" s="7">
        <v>186576960437</v>
      </c>
      <c r="H40" s="7"/>
      <c r="I40" s="7">
        <f t="shared" si="0"/>
        <v>-3989122550</v>
      </c>
      <c r="J40" s="7"/>
      <c r="K40" s="7">
        <v>11465714</v>
      </c>
      <c r="L40" s="7"/>
      <c r="M40" s="7">
        <v>182587837887</v>
      </c>
      <c r="N40" s="7"/>
      <c r="O40" s="7">
        <v>186576960437</v>
      </c>
      <c r="P40" s="7"/>
      <c r="Q40" s="7">
        <f t="shared" si="1"/>
        <v>-3989122550</v>
      </c>
    </row>
    <row r="41" spans="1:17">
      <c r="A41" s="1" t="s">
        <v>52</v>
      </c>
      <c r="C41" s="7">
        <v>291888025</v>
      </c>
      <c r="D41" s="7"/>
      <c r="E41" s="7">
        <v>1558112434019</v>
      </c>
      <c r="F41" s="7"/>
      <c r="G41" s="7">
        <v>1621121778914</v>
      </c>
      <c r="H41" s="7"/>
      <c r="I41" s="7">
        <f t="shared" si="0"/>
        <v>-63009344895</v>
      </c>
      <c r="J41" s="7"/>
      <c r="K41" s="7">
        <v>291888025</v>
      </c>
      <c r="L41" s="7"/>
      <c r="M41" s="7">
        <v>1558112434019</v>
      </c>
      <c r="N41" s="7"/>
      <c r="O41" s="7">
        <v>1621121778914</v>
      </c>
      <c r="P41" s="7"/>
      <c r="Q41" s="7">
        <f t="shared" si="1"/>
        <v>-63009344895</v>
      </c>
    </row>
    <row r="42" spans="1:17">
      <c r="A42" s="1" t="s">
        <v>17</v>
      </c>
      <c r="C42" s="7">
        <v>186505897</v>
      </c>
      <c r="D42" s="7"/>
      <c r="E42" s="7">
        <v>817967976659</v>
      </c>
      <c r="F42" s="7"/>
      <c r="G42" s="7">
        <v>841513292790</v>
      </c>
      <c r="H42" s="7"/>
      <c r="I42" s="7">
        <f t="shared" si="0"/>
        <v>-23545316131</v>
      </c>
      <c r="J42" s="7"/>
      <c r="K42" s="7">
        <v>186505897</v>
      </c>
      <c r="L42" s="7"/>
      <c r="M42" s="7">
        <v>817967976659</v>
      </c>
      <c r="N42" s="7"/>
      <c r="O42" s="7">
        <v>841513292790</v>
      </c>
      <c r="P42" s="7"/>
      <c r="Q42" s="7">
        <f t="shared" si="1"/>
        <v>-23545316131</v>
      </c>
    </row>
    <row r="43" spans="1:17">
      <c r="A43" s="1" t="s">
        <v>51</v>
      </c>
      <c r="C43" s="7">
        <v>29660529</v>
      </c>
      <c r="D43" s="7"/>
      <c r="E43" s="7">
        <v>434594880085</v>
      </c>
      <c r="F43" s="7"/>
      <c r="G43" s="7">
        <v>447273021091</v>
      </c>
      <c r="H43" s="7"/>
      <c r="I43" s="7">
        <f t="shared" si="0"/>
        <v>-12678141006</v>
      </c>
      <c r="J43" s="7"/>
      <c r="K43" s="7">
        <v>29660529</v>
      </c>
      <c r="L43" s="7"/>
      <c r="M43" s="7">
        <v>434594880085</v>
      </c>
      <c r="N43" s="7"/>
      <c r="O43" s="7">
        <v>447273021091</v>
      </c>
      <c r="P43" s="7"/>
      <c r="Q43" s="7">
        <f t="shared" si="1"/>
        <v>-12678141006</v>
      </c>
    </row>
    <row r="44" spans="1:17">
      <c r="A44" s="1" t="s">
        <v>56</v>
      </c>
      <c r="C44" s="7">
        <v>11589687</v>
      </c>
      <c r="D44" s="7"/>
      <c r="E44" s="7">
        <v>285944477953</v>
      </c>
      <c r="F44" s="7"/>
      <c r="G44" s="7">
        <v>302073497660</v>
      </c>
      <c r="H44" s="7"/>
      <c r="I44" s="7">
        <f t="shared" si="0"/>
        <v>-16129019707</v>
      </c>
      <c r="J44" s="7"/>
      <c r="K44" s="7">
        <v>11589687</v>
      </c>
      <c r="L44" s="7"/>
      <c r="M44" s="7">
        <v>285944477953</v>
      </c>
      <c r="N44" s="7"/>
      <c r="O44" s="7">
        <v>302073497660</v>
      </c>
      <c r="P44" s="7"/>
      <c r="Q44" s="7">
        <f t="shared" si="1"/>
        <v>-16129019707</v>
      </c>
    </row>
    <row r="45" spans="1:17">
      <c r="A45" s="1" t="s">
        <v>18</v>
      </c>
      <c r="C45" s="7">
        <v>68322904</v>
      </c>
      <c r="D45" s="7"/>
      <c r="E45" s="7">
        <v>266571802180</v>
      </c>
      <c r="F45" s="7"/>
      <c r="G45" s="7">
        <v>309427039677</v>
      </c>
      <c r="H45" s="7"/>
      <c r="I45" s="7">
        <f t="shared" si="0"/>
        <v>-42855237497</v>
      </c>
      <c r="J45" s="7"/>
      <c r="K45" s="7">
        <v>68322904</v>
      </c>
      <c r="L45" s="7"/>
      <c r="M45" s="7">
        <v>266571802180</v>
      </c>
      <c r="N45" s="7"/>
      <c r="O45" s="7">
        <v>309427039677</v>
      </c>
      <c r="P45" s="7"/>
      <c r="Q45" s="7">
        <f t="shared" si="1"/>
        <v>-42855237497</v>
      </c>
    </row>
    <row r="46" spans="1:17">
      <c r="A46" s="1" t="s">
        <v>25</v>
      </c>
      <c r="C46" s="7">
        <v>61235419</v>
      </c>
      <c r="D46" s="7"/>
      <c r="E46" s="7">
        <v>505838577215</v>
      </c>
      <c r="F46" s="7"/>
      <c r="G46" s="7">
        <v>527872282003</v>
      </c>
      <c r="H46" s="7"/>
      <c r="I46" s="7">
        <f t="shared" si="0"/>
        <v>-22033704788</v>
      </c>
      <c r="J46" s="7"/>
      <c r="K46" s="7">
        <v>61235419</v>
      </c>
      <c r="L46" s="7"/>
      <c r="M46" s="7">
        <v>505838577215</v>
      </c>
      <c r="N46" s="7"/>
      <c r="O46" s="7">
        <v>527872282003</v>
      </c>
      <c r="P46" s="7"/>
      <c r="Q46" s="7">
        <f t="shared" si="1"/>
        <v>-22033704788</v>
      </c>
    </row>
    <row r="47" spans="1:17">
      <c r="A47" s="1" t="s">
        <v>65</v>
      </c>
      <c r="C47" s="7">
        <v>70010966</v>
      </c>
      <c r="D47" s="7"/>
      <c r="E47" s="7">
        <v>473241925115</v>
      </c>
      <c r="F47" s="7"/>
      <c r="G47" s="7">
        <v>466932830921</v>
      </c>
      <c r="H47" s="7"/>
      <c r="I47" s="7">
        <f t="shared" si="0"/>
        <v>6309094194</v>
      </c>
      <c r="J47" s="7"/>
      <c r="K47" s="7">
        <v>70010966</v>
      </c>
      <c r="L47" s="7"/>
      <c r="M47" s="7">
        <v>473241925115</v>
      </c>
      <c r="N47" s="7"/>
      <c r="O47" s="7">
        <v>466932830921</v>
      </c>
      <c r="P47" s="7"/>
      <c r="Q47" s="7">
        <f t="shared" si="1"/>
        <v>6309094194</v>
      </c>
    </row>
    <row r="48" spans="1:17">
      <c r="A48" s="1" t="s">
        <v>66</v>
      </c>
      <c r="C48" s="7">
        <v>8000000</v>
      </c>
      <c r="D48" s="7"/>
      <c r="E48" s="7">
        <v>136622232000</v>
      </c>
      <c r="F48" s="7"/>
      <c r="G48" s="7">
        <v>137695364800</v>
      </c>
      <c r="H48" s="7"/>
      <c r="I48" s="7">
        <f t="shared" si="0"/>
        <v>-1073132800</v>
      </c>
      <c r="J48" s="7"/>
      <c r="K48" s="7">
        <v>8000000</v>
      </c>
      <c r="L48" s="7"/>
      <c r="M48" s="7">
        <v>136622232000</v>
      </c>
      <c r="N48" s="7"/>
      <c r="O48" s="7">
        <v>137695364800</v>
      </c>
      <c r="P48" s="7"/>
      <c r="Q48" s="7">
        <f t="shared" si="1"/>
        <v>-1073132800</v>
      </c>
    </row>
    <row r="49" spans="1:17">
      <c r="A49" s="1" t="s">
        <v>55</v>
      </c>
      <c r="C49" s="7">
        <v>28325252</v>
      </c>
      <c r="D49" s="7"/>
      <c r="E49" s="7">
        <v>181329255873</v>
      </c>
      <c r="F49" s="7"/>
      <c r="G49" s="7">
        <v>184989629051</v>
      </c>
      <c r="H49" s="7"/>
      <c r="I49" s="7">
        <f t="shared" si="0"/>
        <v>-3660373178</v>
      </c>
      <c r="J49" s="7"/>
      <c r="K49" s="7">
        <v>28325252</v>
      </c>
      <c r="L49" s="7"/>
      <c r="M49" s="7">
        <v>181329255873</v>
      </c>
      <c r="N49" s="7"/>
      <c r="O49" s="7">
        <v>184989629051</v>
      </c>
      <c r="P49" s="7"/>
      <c r="Q49" s="7">
        <f t="shared" si="1"/>
        <v>-3660373178</v>
      </c>
    </row>
    <row r="50" spans="1:17">
      <c r="A50" s="1" t="s">
        <v>20</v>
      </c>
      <c r="C50" s="7">
        <v>26645427</v>
      </c>
      <c r="D50" s="7"/>
      <c r="E50" s="7">
        <v>283409687790</v>
      </c>
      <c r="F50" s="7"/>
      <c r="G50" s="7">
        <v>314664214107</v>
      </c>
      <c r="H50" s="7"/>
      <c r="I50" s="7">
        <f t="shared" si="0"/>
        <v>-31254526317</v>
      </c>
      <c r="J50" s="7"/>
      <c r="K50" s="7">
        <v>26645427</v>
      </c>
      <c r="L50" s="7"/>
      <c r="M50" s="7">
        <v>283409687790</v>
      </c>
      <c r="N50" s="7"/>
      <c r="O50" s="7">
        <v>314664214107</v>
      </c>
      <c r="P50" s="7"/>
      <c r="Q50" s="7">
        <f t="shared" si="1"/>
        <v>-31254526317</v>
      </c>
    </row>
    <row r="51" spans="1:17">
      <c r="A51" s="1" t="s">
        <v>34</v>
      </c>
      <c r="C51" s="7">
        <v>39558925</v>
      </c>
      <c r="D51" s="7"/>
      <c r="E51" s="7">
        <v>267400135894</v>
      </c>
      <c r="F51" s="7"/>
      <c r="G51" s="7">
        <v>268579842423</v>
      </c>
      <c r="H51" s="7"/>
      <c r="I51" s="7">
        <f t="shared" si="0"/>
        <v>-1179706529</v>
      </c>
      <c r="J51" s="7"/>
      <c r="K51" s="7">
        <v>39558925</v>
      </c>
      <c r="L51" s="7"/>
      <c r="M51" s="7">
        <v>267400135894</v>
      </c>
      <c r="N51" s="7"/>
      <c r="O51" s="7">
        <v>268579842423</v>
      </c>
      <c r="P51" s="7"/>
      <c r="Q51" s="7">
        <f t="shared" si="1"/>
        <v>-1179706529</v>
      </c>
    </row>
    <row r="52" spans="1:17">
      <c r="A52" s="1" t="s">
        <v>53</v>
      </c>
      <c r="C52" s="7">
        <v>29800000</v>
      </c>
      <c r="D52" s="7"/>
      <c r="E52" s="7">
        <v>49825364580</v>
      </c>
      <c r="F52" s="7"/>
      <c r="G52" s="7">
        <v>59630474970</v>
      </c>
      <c r="H52" s="7"/>
      <c r="I52" s="7">
        <f t="shared" si="0"/>
        <v>-9805110390</v>
      </c>
      <c r="J52" s="7"/>
      <c r="K52" s="7">
        <v>29800000</v>
      </c>
      <c r="L52" s="7"/>
      <c r="M52" s="7">
        <v>49825364580</v>
      </c>
      <c r="N52" s="7"/>
      <c r="O52" s="7">
        <v>59630474970</v>
      </c>
      <c r="P52" s="7"/>
      <c r="Q52" s="7">
        <f t="shared" si="1"/>
        <v>-9805110390</v>
      </c>
    </row>
    <row r="53" spans="1:17">
      <c r="A53" s="1" t="s">
        <v>40</v>
      </c>
      <c r="C53" s="7">
        <v>4785428</v>
      </c>
      <c r="D53" s="7"/>
      <c r="E53" s="7">
        <v>423464107696</v>
      </c>
      <c r="F53" s="7"/>
      <c r="G53" s="7">
        <v>465658295915</v>
      </c>
      <c r="H53" s="7"/>
      <c r="I53" s="7">
        <f t="shared" si="0"/>
        <v>-42194188219</v>
      </c>
      <c r="J53" s="7"/>
      <c r="K53" s="7">
        <v>4785428</v>
      </c>
      <c r="L53" s="7"/>
      <c r="M53" s="7">
        <v>423464107696</v>
      </c>
      <c r="N53" s="7"/>
      <c r="O53" s="7">
        <v>465658295915</v>
      </c>
      <c r="P53" s="7"/>
      <c r="Q53" s="7">
        <f t="shared" si="1"/>
        <v>-42194188219</v>
      </c>
    </row>
    <row r="54" spans="1:17">
      <c r="A54" s="1" t="s">
        <v>60</v>
      </c>
      <c r="C54" s="7">
        <v>3800001</v>
      </c>
      <c r="D54" s="7"/>
      <c r="E54" s="7">
        <v>20360137457</v>
      </c>
      <c r="F54" s="7"/>
      <c r="G54" s="7">
        <v>25724032669</v>
      </c>
      <c r="H54" s="7"/>
      <c r="I54" s="7">
        <f t="shared" si="0"/>
        <v>-5363895212</v>
      </c>
      <c r="J54" s="7"/>
      <c r="K54" s="7">
        <v>3800001</v>
      </c>
      <c r="L54" s="7"/>
      <c r="M54" s="7">
        <v>20360137457</v>
      </c>
      <c r="N54" s="7"/>
      <c r="O54" s="7">
        <v>25724032669</v>
      </c>
      <c r="P54" s="7"/>
      <c r="Q54" s="7">
        <f t="shared" si="1"/>
        <v>-5363895212</v>
      </c>
    </row>
    <row r="55" spans="1:17">
      <c r="A55" s="1" t="s">
        <v>58</v>
      </c>
      <c r="C55" s="7">
        <v>66599619</v>
      </c>
      <c r="D55" s="7"/>
      <c r="E55" s="7">
        <v>314598325220</v>
      </c>
      <c r="F55" s="7"/>
      <c r="G55" s="7">
        <v>335650990923</v>
      </c>
      <c r="H55" s="7"/>
      <c r="I55" s="7">
        <f t="shared" si="0"/>
        <v>-21052665703</v>
      </c>
      <c r="J55" s="7"/>
      <c r="K55" s="7">
        <v>66599619</v>
      </c>
      <c r="L55" s="7"/>
      <c r="M55" s="7">
        <v>314598325220</v>
      </c>
      <c r="N55" s="7"/>
      <c r="O55" s="7">
        <v>335650990923</v>
      </c>
      <c r="P55" s="7"/>
      <c r="Q55" s="7">
        <f t="shared" si="1"/>
        <v>-21052665703</v>
      </c>
    </row>
    <row r="56" spans="1:17">
      <c r="A56" s="1" t="s">
        <v>19</v>
      </c>
      <c r="C56" s="7">
        <v>17225390</v>
      </c>
      <c r="D56" s="7"/>
      <c r="E56" s="7">
        <v>967615018506</v>
      </c>
      <c r="F56" s="7"/>
      <c r="G56" s="7">
        <v>1006483999076</v>
      </c>
      <c r="H56" s="7"/>
      <c r="I56" s="7">
        <f t="shared" si="0"/>
        <v>-38868980570</v>
      </c>
      <c r="J56" s="7"/>
      <c r="K56" s="7">
        <v>17225390</v>
      </c>
      <c r="L56" s="7"/>
      <c r="M56" s="7">
        <v>967615018506</v>
      </c>
      <c r="N56" s="7"/>
      <c r="O56" s="7">
        <v>1006483999076</v>
      </c>
      <c r="P56" s="7"/>
      <c r="Q56" s="7">
        <f t="shared" si="1"/>
        <v>-38868980570</v>
      </c>
    </row>
    <row r="57" spans="1:17">
      <c r="A57" s="1" t="s">
        <v>37</v>
      </c>
      <c r="C57" s="7">
        <v>66410148</v>
      </c>
      <c r="D57" s="7"/>
      <c r="E57" s="7">
        <v>1350667055892</v>
      </c>
      <c r="F57" s="7"/>
      <c r="G57" s="7">
        <v>1377073058940</v>
      </c>
      <c r="H57" s="7"/>
      <c r="I57" s="7">
        <f t="shared" si="0"/>
        <v>-26406003048</v>
      </c>
      <c r="J57" s="7"/>
      <c r="K57" s="7">
        <v>66410148</v>
      </c>
      <c r="L57" s="7"/>
      <c r="M57" s="7">
        <v>1350667055892</v>
      </c>
      <c r="N57" s="7"/>
      <c r="O57" s="7">
        <v>1377073058940</v>
      </c>
      <c r="P57" s="7"/>
      <c r="Q57" s="7">
        <f t="shared" si="1"/>
        <v>-26406003048</v>
      </c>
    </row>
    <row r="58" spans="1:17">
      <c r="A58" s="1" t="s">
        <v>70</v>
      </c>
      <c r="C58" s="7">
        <v>164500000</v>
      </c>
      <c r="D58" s="7"/>
      <c r="E58" s="7">
        <v>247571134650</v>
      </c>
      <c r="F58" s="7"/>
      <c r="G58" s="7">
        <v>249169840904</v>
      </c>
      <c r="H58" s="7"/>
      <c r="I58" s="7">
        <f t="shared" si="0"/>
        <v>-1598706254</v>
      </c>
      <c r="J58" s="7"/>
      <c r="K58" s="7">
        <v>164500000</v>
      </c>
      <c r="L58" s="7"/>
      <c r="M58" s="7">
        <v>247571134650</v>
      </c>
      <c r="N58" s="7"/>
      <c r="O58" s="7">
        <v>249169840904</v>
      </c>
      <c r="P58" s="7"/>
      <c r="Q58" s="7">
        <f t="shared" si="1"/>
        <v>-1598706254</v>
      </c>
    </row>
    <row r="59" spans="1:17">
      <c r="A59" s="1" t="s">
        <v>22</v>
      </c>
      <c r="C59" s="7">
        <v>3502979</v>
      </c>
      <c r="D59" s="7"/>
      <c r="E59" s="7">
        <v>563897148365</v>
      </c>
      <c r="F59" s="7"/>
      <c r="G59" s="7">
        <v>588655281377</v>
      </c>
      <c r="H59" s="7"/>
      <c r="I59" s="7">
        <f t="shared" si="0"/>
        <v>-24758133012</v>
      </c>
      <c r="J59" s="7"/>
      <c r="K59" s="7">
        <v>3502979</v>
      </c>
      <c r="L59" s="7"/>
      <c r="M59" s="7">
        <v>563897148365</v>
      </c>
      <c r="N59" s="7"/>
      <c r="O59" s="7">
        <v>588655281377</v>
      </c>
      <c r="P59" s="7"/>
      <c r="Q59" s="7">
        <f t="shared" si="1"/>
        <v>-24758133012</v>
      </c>
    </row>
    <row r="60" spans="1:17">
      <c r="A60" s="1" t="s">
        <v>23</v>
      </c>
      <c r="C60" s="7">
        <v>18653968</v>
      </c>
      <c r="D60" s="7"/>
      <c r="E60" s="7">
        <v>269429454217</v>
      </c>
      <c r="F60" s="7"/>
      <c r="G60" s="7">
        <v>278886372431</v>
      </c>
      <c r="H60" s="7"/>
      <c r="I60" s="7">
        <f t="shared" si="0"/>
        <v>-9456918214</v>
      </c>
      <c r="J60" s="7"/>
      <c r="K60" s="7">
        <v>18653968</v>
      </c>
      <c r="L60" s="7"/>
      <c r="M60" s="7">
        <v>269429454217</v>
      </c>
      <c r="N60" s="7"/>
      <c r="O60" s="7">
        <v>278886372431</v>
      </c>
      <c r="P60" s="7"/>
      <c r="Q60" s="7">
        <f t="shared" si="1"/>
        <v>-9456918214</v>
      </c>
    </row>
    <row r="61" spans="1:17">
      <c r="A61" s="1" t="s">
        <v>30</v>
      </c>
      <c r="C61" s="7">
        <v>10428718</v>
      </c>
      <c r="D61" s="7"/>
      <c r="E61" s="7">
        <v>227548343457</v>
      </c>
      <c r="F61" s="7"/>
      <c r="G61" s="7">
        <v>227548343457</v>
      </c>
      <c r="H61" s="7"/>
      <c r="I61" s="7">
        <f t="shared" si="0"/>
        <v>0</v>
      </c>
      <c r="J61" s="7"/>
      <c r="K61" s="7">
        <v>10428718</v>
      </c>
      <c r="L61" s="7"/>
      <c r="M61" s="7">
        <v>227548343457</v>
      </c>
      <c r="N61" s="7"/>
      <c r="O61" s="7">
        <v>227548343457</v>
      </c>
      <c r="P61" s="7"/>
      <c r="Q61" s="7">
        <f t="shared" si="1"/>
        <v>0</v>
      </c>
    </row>
    <row r="62" spans="1:17">
      <c r="A62" s="1" t="s">
        <v>119</v>
      </c>
      <c r="C62" s="7">
        <v>65000</v>
      </c>
      <c r="D62" s="7"/>
      <c r="E62" s="7">
        <v>63724197895</v>
      </c>
      <c r="F62" s="7"/>
      <c r="G62" s="7">
        <v>62440680575</v>
      </c>
      <c r="H62" s="7"/>
      <c r="I62" s="7">
        <f t="shared" si="0"/>
        <v>1283517320</v>
      </c>
      <c r="J62" s="7"/>
      <c r="K62" s="7">
        <v>65000</v>
      </c>
      <c r="L62" s="7"/>
      <c r="M62" s="7">
        <v>63724197895</v>
      </c>
      <c r="N62" s="7"/>
      <c r="O62" s="7">
        <v>62440680575</v>
      </c>
      <c r="P62" s="7"/>
      <c r="Q62" s="7">
        <f t="shared" si="1"/>
        <v>1283517320</v>
      </c>
    </row>
    <row r="63" spans="1:17">
      <c r="A63" s="1" t="s">
        <v>129</v>
      </c>
      <c r="C63" s="7">
        <v>97135</v>
      </c>
      <c r="D63" s="7"/>
      <c r="E63" s="7">
        <v>76582892434</v>
      </c>
      <c r="F63" s="7"/>
      <c r="G63" s="7">
        <v>75174824151</v>
      </c>
      <c r="H63" s="7"/>
      <c r="I63" s="7">
        <f t="shared" si="0"/>
        <v>1408068283</v>
      </c>
      <c r="J63" s="7"/>
      <c r="K63" s="7">
        <v>97135</v>
      </c>
      <c r="L63" s="7"/>
      <c r="M63" s="7">
        <v>76582892434</v>
      </c>
      <c r="N63" s="7"/>
      <c r="O63" s="7">
        <v>75174824151</v>
      </c>
      <c r="P63" s="7"/>
      <c r="Q63" s="7">
        <f t="shared" si="1"/>
        <v>1408068283</v>
      </c>
    </row>
    <row r="64" spans="1:17">
      <c r="A64" s="1" t="s">
        <v>115</v>
      </c>
      <c r="C64" s="7">
        <v>60</v>
      </c>
      <c r="D64" s="7"/>
      <c r="E64" s="7">
        <v>58798940</v>
      </c>
      <c r="F64" s="7"/>
      <c r="G64" s="7">
        <v>57495377</v>
      </c>
      <c r="H64" s="7"/>
      <c r="I64" s="7">
        <f t="shared" si="0"/>
        <v>1303563</v>
      </c>
      <c r="J64" s="7"/>
      <c r="K64" s="7">
        <v>60</v>
      </c>
      <c r="L64" s="7"/>
      <c r="M64" s="7">
        <v>58798940</v>
      </c>
      <c r="N64" s="7"/>
      <c r="O64" s="7">
        <v>57495377</v>
      </c>
      <c r="P64" s="7"/>
      <c r="Q64" s="7">
        <f t="shared" si="1"/>
        <v>1303563</v>
      </c>
    </row>
    <row r="65" spans="1:19">
      <c r="A65" s="1" t="s">
        <v>91</v>
      </c>
      <c r="C65" s="7">
        <v>2100</v>
      </c>
      <c r="D65" s="7"/>
      <c r="E65" s="7">
        <v>2089100281</v>
      </c>
      <c r="F65" s="7"/>
      <c r="G65" s="7">
        <v>2050572266</v>
      </c>
      <c r="H65" s="7"/>
      <c r="I65" s="7">
        <f t="shared" si="0"/>
        <v>38528015</v>
      </c>
      <c r="J65" s="7"/>
      <c r="K65" s="7">
        <v>2100</v>
      </c>
      <c r="L65" s="7"/>
      <c r="M65" s="7">
        <v>2089100281</v>
      </c>
      <c r="N65" s="7"/>
      <c r="O65" s="7">
        <v>2050572266</v>
      </c>
      <c r="P65" s="7"/>
      <c r="Q65" s="7">
        <f t="shared" si="1"/>
        <v>38528015</v>
      </c>
    </row>
    <row r="66" spans="1:19">
      <c r="A66" s="1" t="s">
        <v>97</v>
      </c>
      <c r="C66" s="7">
        <v>16164</v>
      </c>
      <c r="D66" s="7"/>
      <c r="E66" s="7">
        <v>13448434629</v>
      </c>
      <c r="F66" s="7"/>
      <c r="G66" s="7">
        <v>13157535364</v>
      </c>
      <c r="H66" s="7"/>
      <c r="I66" s="7">
        <f t="shared" si="0"/>
        <v>290899265</v>
      </c>
      <c r="J66" s="7"/>
      <c r="K66" s="7">
        <v>16164</v>
      </c>
      <c r="L66" s="7"/>
      <c r="M66" s="7">
        <v>13448434629</v>
      </c>
      <c r="N66" s="7"/>
      <c r="O66" s="7">
        <v>13157535364</v>
      </c>
      <c r="P66" s="7"/>
      <c r="Q66" s="7">
        <f t="shared" si="1"/>
        <v>290899265</v>
      </c>
    </row>
    <row r="67" spans="1:19">
      <c r="A67" s="1" t="s">
        <v>123</v>
      </c>
      <c r="C67" s="7">
        <v>120600</v>
      </c>
      <c r="D67" s="7"/>
      <c r="E67" s="7">
        <v>118853873830</v>
      </c>
      <c r="F67" s="7"/>
      <c r="G67" s="7">
        <v>118853873830</v>
      </c>
      <c r="H67" s="7"/>
      <c r="I67" s="7">
        <f t="shared" si="0"/>
        <v>0</v>
      </c>
      <c r="J67" s="7"/>
      <c r="K67" s="7">
        <v>120600</v>
      </c>
      <c r="L67" s="7"/>
      <c r="M67" s="7">
        <v>118853873830</v>
      </c>
      <c r="N67" s="7"/>
      <c r="O67" s="7">
        <v>118853873830</v>
      </c>
      <c r="P67" s="7"/>
      <c r="Q67" s="7">
        <f t="shared" si="1"/>
        <v>0</v>
      </c>
    </row>
    <row r="68" spans="1:19">
      <c r="A68" s="1" t="s">
        <v>126</v>
      </c>
      <c r="C68" s="7">
        <v>87250</v>
      </c>
      <c r="D68" s="7"/>
      <c r="E68" s="7">
        <v>82479922803</v>
      </c>
      <c r="F68" s="7"/>
      <c r="G68" s="7">
        <v>81533431887</v>
      </c>
      <c r="H68" s="7"/>
      <c r="I68" s="7">
        <f t="shared" si="0"/>
        <v>946490916</v>
      </c>
      <c r="J68" s="7"/>
      <c r="K68" s="7">
        <v>87250</v>
      </c>
      <c r="L68" s="7"/>
      <c r="M68" s="7">
        <v>82479922803</v>
      </c>
      <c r="N68" s="7"/>
      <c r="O68" s="7">
        <v>81533431887</v>
      </c>
      <c r="P68" s="7"/>
      <c r="Q68" s="7">
        <f t="shared" si="1"/>
        <v>946490916</v>
      </c>
    </row>
    <row r="69" spans="1:19">
      <c r="A69" s="1" t="s">
        <v>105</v>
      </c>
      <c r="C69" s="7">
        <v>182800</v>
      </c>
      <c r="D69" s="7"/>
      <c r="E69" s="7">
        <v>146635685463</v>
      </c>
      <c r="F69" s="7"/>
      <c r="G69" s="7">
        <v>143011418481</v>
      </c>
      <c r="H69" s="7"/>
      <c r="I69" s="7">
        <f t="shared" si="0"/>
        <v>3624266982</v>
      </c>
      <c r="J69" s="7"/>
      <c r="K69" s="7">
        <v>182800</v>
      </c>
      <c r="L69" s="7"/>
      <c r="M69" s="7">
        <v>146635685463</v>
      </c>
      <c r="N69" s="7"/>
      <c r="O69" s="7">
        <v>143011418481</v>
      </c>
      <c r="P69" s="7"/>
      <c r="Q69" s="7">
        <f t="shared" si="1"/>
        <v>3624266982</v>
      </c>
    </row>
    <row r="70" spans="1:19">
      <c r="A70" s="1" t="s">
        <v>120</v>
      </c>
      <c r="C70" s="7">
        <v>1681</v>
      </c>
      <c r="D70" s="7"/>
      <c r="E70" s="7">
        <v>1650610872</v>
      </c>
      <c r="F70" s="7"/>
      <c r="G70" s="7">
        <v>1632459363</v>
      </c>
      <c r="H70" s="7"/>
      <c r="I70" s="7">
        <f t="shared" si="0"/>
        <v>18151509</v>
      </c>
      <c r="J70" s="7"/>
      <c r="K70" s="7">
        <v>1681</v>
      </c>
      <c r="L70" s="7"/>
      <c r="M70" s="7">
        <v>1650610872</v>
      </c>
      <c r="N70" s="7"/>
      <c r="O70" s="7">
        <v>1632459363</v>
      </c>
      <c r="P70" s="7"/>
      <c r="Q70" s="7">
        <f t="shared" si="1"/>
        <v>18151509</v>
      </c>
    </row>
    <row r="71" spans="1:19">
      <c r="A71" s="1" t="s">
        <v>94</v>
      </c>
      <c r="C71" s="7">
        <v>100</v>
      </c>
      <c r="D71" s="7"/>
      <c r="E71" s="7">
        <v>97729283</v>
      </c>
      <c r="F71" s="7"/>
      <c r="G71" s="7">
        <v>95511685</v>
      </c>
      <c r="H71" s="7"/>
      <c r="I71" s="7">
        <f t="shared" si="0"/>
        <v>2217598</v>
      </c>
      <c r="J71" s="7"/>
      <c r="K71" s="7">
        <v>100</v>
      </c>
      <c r="L71" s="7"/>
      <c r="M71" s="7">
        <v>97729283</v>
      </c>
      <c r="N71" s="7"/>
      <c r="O71" s="7">
        <v>95511685</v>
      </c>
      <c r="P71" s="7"/>
      <c r="Q71" s="7">
        <f t="shared" si="1"/>
        <v>2217598</v>
      </c>
    </row>
    <row r="72" spans="1:19">
      <c r="A72" s="1" t="s">
        <v>88</v>
      </c>
      <c r="C72" s="7">
        <v>26435</v>
      </c>
      <c r="D72" s="7"/>
      <c r="E72" s="7">
        <v>26293828779</v>
      </c>
      <c r="F72" s="7"/>
      <c r="G72" s="7">
        <v>25793240627</v>
      </c>
      <c r="H72" s="7"/>
      <c r="I72" s="7">
        <f t="shared" si="0"/>
        <v>500588152</v>
      </c>
      <c r="J72" s="7"/>
      <c r="K72" s="7">
        <v>26435</v>
      </c>
      <c r="L72" s="7"/>
      <c r="M72" s="7">
        <v>26293828779</v>
      </c>
      <c r="N72" s="7"/>
      <c r="O72" s="7">
        <v>25793240627</v>
      </c>
      <c r="P72" s="7"/>
      <c r="Q72" s="7">
        <f t="shared" si="1"/>
        <v>500588152</v>
      </c>
    </row>
    <row r="73" spans="1:19" ht="24.75" thickBot="1">
      <c r="C73" s="7"/>
      <c r="D73" s="7"/>
      <c r="E73" s="8">
        <f>SUM(E8:E72)</f>
        <v>21714639573153</v>
      </c>
      <c r="F73" s="7"/>
      <c r="G73" s="8">
        <f>SUM(G8:G72)</f>
        <v>22726809969348</v>
      </c>
      <c r="H73" s="7"/>
      <c r="I73" s="8">
        <f>SUM(I8:I72)</f>
        <v>-1012170396195</v>
      </c>
      <c r="J73" s="7"/>
      <c r="K73" s="7"/>
      <c r="L73" s="7"/>
      <c r="M73" s="8">
        <f>SUM(M8:M72)</f>
        <v>21714639573153</v>
      </c>
      <c r="N73" s="7"/>
      <c r="O73" s="8">
        <f>SUM(O8:O72)</f>
        <v>22726809969348</v>
      </c>
      <c r="P73" s="7"/>
      <c r="Q73" s="8">
        <f>SUM(Q8:Q72)</f>
        <v>-1012170396195</v>
      </c>
    </row>
    <row r="74" spans="1:19" ht="24.75" thickTop="1">
      <c r="I74" s="7"/>
      <c r="J74" s="7"/>
      <c r="K74" s="7"/>
      <c r="L74" s="7"/>
      <c r="M74" s="7"/>
      <c r="N74" s="7"/>
      <c r="O74" s="7"/>
      <c r="P74" s="7"/>
      <c r="Q74" s="7"/>
      <c r="S74" s="3"/>
    </row>
    <row r="75" spans="1:19">
      <c r="I75" s="4"/>
      <c r="J75" s="4"/>
      <c r="K75" s="4"/>
      <c r="L75" s="4"/>
      <c r="M75" s="4"/>
      <c r="N75" s="4"/>
      <c r="O75" s="4"/>
      <c r="P75" s="4"/>
      <c r="Q75" s="4"/>
      <c r="S75" s="3"/>
    </row>
    <row r="76" spans="1:19">
      <c r="I76" s="4"/>
      <c r="J76" s="4"/>
      <c r="K76" s="4"/>
      <c r="L76" s="4"/>
      <c r="M76" s="4"/>
      <c r="N76" s="4"/>
      <c r="O76" s="4"/>
      <c r="P76" s="4"/>
      <c r="Q76" s="4"/>
      <c r="S76" s="3"/>
    </row>
    <row r="77" spans="1:19">
      <c r="I77" s="4"/>
      <c r="J77" s="4"/>
      <c r="K77" s="4"/>
      <c r="L77" s="4"/>
      <c r="M77" s="4"/>
      <c r="N77" s="4"/>
      <c r="O77" s="4"/>
      <c r="P77" s="4"/>
      <c r="Q77" s="4"/>
    </row>
    <row r="78" spans="1:19">
      <c r="I78" s="7"/>
      <c r="J78" s="7"/>
      <c r="K78" s="7"/>
      <c r="L78" s="7"/>
      <c r="M78" s="7"/>
      <c r="N78" s="7"/>
      <c r="O78" s="7"/>
      <c r="P78" s="7"/>
      <c r="Q78" s="7"/>
    </row>
    <row r="79" spans="1:19">
      <c r="I79" s="4"/>
      <c r="J79" s="4"/>
      <c r="K79" s="4"/>
      <c r="L79" s="4"/>
      <c r="M79" s="4"/>
      <c r="N79" s="4"/>
      <c r="O79" s="4"/>
      <c r="P79" s="4"/>
      <c r="Q79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39"/>
  <sheetViews>
    <sheetView rightToLeft="1" topLeftCell="A18" workbookViewId="0">
      <selection activeCell="I41" sqref="I41"/>
    </sheetView>
  </sheetViews>
  <sheetFormatPr defaultRowHeight="24"/>
  <cols>
    <col min="1" max="1" width="39.28515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20" width="15.42578125" style="1" bestFit="1" customWidth="1"/>
    <col min="21" max="16384" width="9.140625" style="1"/>
  </cols>
  <sheetData>
    <row r="2" spans="1:17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>
      <c r="A3" s="15" t="s">
        <v>151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>
      <c r="A6" s="15" t="s">
        <v>3</v>
      </c>
      <c r="C6" s="16" t="s">
        <v>153</v>
      </c>
      <c r="D6" s="16" t="s">
        <v>153</v>
      </c>
      <c r="E6" s="16" t="s">
        <v>153</v>
      </c>
      <c r="F6" s="16" t="s">
        <v>153</v>
      </c>
      <c r="G6" s="16" t="s">
        <v>153</v>
      </c>
      <c r="H6" s="16" t="s">
        <v>153</v>
      </c>
      <c r="I6" s="16" t="s">
        <v>153</v>
      </c>
      <c r="K6" s="16" t="s">
        <v>154</v>
      </c>
      <c r="L6" s="16" t="s">
        <v>154</v>
      </c>
      <c r="M6" s="16" t="s">
        <v>154</v>
      </c>
      <c r="N6" s="16" t="s">
        <v>154</v>
      </c>
      <c r="O6" s="16" t="s">
        <v>154</v>
      </c>
      <c r="P6" s="16" t="s">
        <v>154</v>
      </c>
      <c r="Q6" s="16" t="s">
        <v>154</v>
      </c>
    </row>
    <row r="7" spans="1:17" ht="24.75">
      <c r="A7" s="16" t="s">
        <v>3</v>
      </c>
      <c r="C7" s="16" t="s">
        <v>7</v>
      </c>
      <c r="E7" s="16" t="s">
        <v>167</v>
      </c>
      <c r="G7" s="16" t="s">
        <v>168</v>
      </c>
      <c r="I7" s="16" t="s">
        <v>170</v>
      </c>
      <c r="K7" s="16" t="s">
        <v>7</v>
      </c>
      <c r="M7" s="16" t="s">
        <v>167</v>
      </c>
      <c r="O7" s="16" t="s">
        <v>168</v>
      </c>
      <c r="Q7" s="16" t="s">
        <v>170</v>
      </c>
    </row>
    <row r="8" spans="1:17">
      <c r="A8" s="1" t="s">
        <v>48</v>
      </c>
      <c r="C8" s="7">
        <v>1315738</v>
      </c>
      <c r="D8" s="7"/>
      <c r="E8" s="7">
        <v>57851530550</v>
      </c>
      <c r="F8" s="7"/>
      <c r="G8" s="7">
        <v>55913125092</v>
      </c>
      <c r="H8" s="7"/>
      <c r="I8" s="7">
        <f>E8-G8</f>
        <v>1938405458</v>
      </c>
      <c r="J8" s="7"/>
      <c r="K8" s="7">
        <v>1315738</v>
      </c>
      <c r="L8" s="7"/>
      <c r="M8" s="7">
        <v>57851530550</v>
      </c>
      <c r="N8" s="7"/>
      <c r="O8" s="7">
        <v>55913125092</v>
      </c>
      <c r="P8" s="7"/>
      <c r="Q8" s="7">
        <f>M8-O8</f>
        <v>1938405458</v>
      </c>
    </row>
    <row r="9" spans="1:17">
      <c r="A9" s="1" t="s">
        <v>64</v>
      </c>
      <c r="C9" s="7">
        <v>5523585</v>
      </c>
      <c r="D9" s="7"/>
      <c r="E9" s="7">
        <v>34097369150</v>
      </c>
      <c r="F9" s="7"/>
      <c r="G9" s="7">
        <v>39917531995</v>
      </c>
      <c r="H9" s="7"/>
      <c r="I9" s="7">
        <f t="shared" ref="I9:I28" si="0">E9-G9</f>
        <v>-5820162845</v>
      </c>
      <c r="J9" s="7"/>
      <c r="K9" s="7">
        <v>5523585</v>
      </c>
      <c r="L9" s="7"/>
      <c r="M9" s="7">
        <v>34097369150</v>
      </c>
      <c r="N9" s="7"/>
      <c r="O9" s="7">
        <v>39917531995</v>
      </c>
      <c r="P9" s="7"/>
      <c r="Q9" s="7">
        <f t="shared" ref="Q9:Q28" si="1">M9-O9</f>
        <v>-5820162845</v>
      </c>
    </row>
    <row r="10" spans="1:17">
      <c r="A10" s="1" t="s">
        <v>34</v>
      </c>
      <c r="C10" s="7">
        <v>22385578</v>
      </c>
      <c r="D10" s="7"/>
      <c r="E10" s="7">
        <v>151345067024</v>
      </c>
      <c r="F10" s="7"/>
      <c r="G10" s="7">
        <v>151983781381</v>
      </c>
      <c r="H10" s="7"/>
      <c r="I10" s="7">
        <f t="shared" si="0"/>
        <v>-638714357</v>
      </c>
      <c r="J10" s="7"/>
      <c r="K10" s="7">
        <v>22385578</v>
      </c>
      <c r="L10" s="7"/>
      <c r="M10" s="7">
        <v>151345067024</v>
      </c>
      <c r="N10" s="7"/>
      <c r="O10" s="7">
        <v>151983781381</v>
      </c>
      <c r="P10" s="7"/>
      <c r="Q10" s="7">
        <f t="shared" si="1"/>
        <v>-638714357</v>
      </c>
    </row>
    <row r="11" spans="1:17">
      <c r="A11" s="1" t="s">
        <v>69</v>
      </c>
      <c r="C11" s="7">
        <v>1800000</v>
      </c>
      <c r="D11" s="7"/>
      <c r="E11" s="7">
        <v>10234738914</v>
      </c>
      <c r="F11" s="7"/>
      <c r="G11" s="7">
        <v>9009973635</v>
      </c>
      <c r="H11" s="7"/>
      <c r="I11" s="7">
        <f t="shared" si="0"/>
        <v>1224765279</v>
      </c>
      <c r="J11" s="7"/>
      <c r="K11" s="7">
        <v>1800000</v>
      </c>
      <c r="L11" s="7"/>
      <c r="M11" s="7">
        <v>10234738914</v>
      </c>
      <c r="N11" s="7"/>
      <c r="O11" s="7">
        <v>9009973635</v>
      </c>
      <c r="P11" s="7"/>
      <c r="Q11" s="7">
        <f t="shared" si="1"/>
        <v>1224765279</v>
      </c>
    </row>
    <row r="12" spans="1:17">
      <c r="A12" s="1" t="s">
        <v>17</v>
      </c>
      <c r="C12" s="7">
        <v>27361088</v>
      </c>
      <c r="D12" s="7"/>
      <c r="E12" s="7">
        <v>120240311013</v>
      </c>
      <c r="F12" s="7"/>
      <c r="G12" s="7">
        <v>123453035767</v>
      </c>
      <c r="H12" s="7"/>
      <c r="I12" s="7">
        <f t="shared" si="0"/>
        <v>-3212724754</v>
      </c>
      <c r="J12" s="7"/>
      <c r="K12" s="7">
        <v>27361088</v>
      </c>
      <c r="L12" s="7"/>
      <c r="M12" s="7">
        <v>120240311013</v>
      </c>
      <c r="N12" s="7"/>
      <c r="O12" s="7">
        <v>123453035767</v>
      </c>
      <c r="P12" s="7"/>
      <c r="Q12" s="7">
        <f t="shared" si="1"/>
        <v>-3212724754</v>
      </c>
    </row>
    <row r="13" spans="1:17">
      <c r="A13" s="1" t="s">
        <v>21</v>
      </c>
      <c r="C13" s="7">
        <v>10271520</v>
      </c>
      <c r="D13" s="7"/>
      <c r="E13" s="7">
        <v>131566543336</v>
      </c>
      <c r="F13" s="7"/>
      <c r="G13" s="7">
        <v>134368922642</v>
      </c>
      <c r="H13" s="7"/>
      <c r="I13" s="7">
        <f t="shared" si="0"/>
        <v>-2802379306</v>
      </c>
      <c r="J13" s="7"/>
      <c r="K13" s="7">
        <v>10271520</v>
      </c>
      <c r="L13" s="7"/>
      <c r="M13" s="7">
        <v>131566543336</v>
      </c>
      <c r="N13" s="7"/>
      <c r="O13" s="7">
        <v>134368922642</v>
      </c>
      <c r="P13" s="7"/>
      <c r="Q13" s="7">
        <f t="shared" si="1"/>
        <v>-2802379306</v>
      </c>
    </row>
    <row r="14" spans="1:17">
      <c r="A14" s="1" t="s">
        <v>16</v>
      </c>
      <c r="C14" s="7">
        <v>42505941</v>
      </c>
      <c r="D14" s="7"/>
      <c r="E14" s="7">
        <v>106586442896</v>
      </c>
      <c r="F14" s="7"/>
      <c r="G14" s="7">
        <v>106562143301</v>
      </c>
      <c r="H14" s="7"/>
      <c r="I14" s="7">
        <f t="shared" si="0"/>
        <v>24299595</v>
      </c>
      <c r="J14" s="7"/>
      <c r="K14" s="7">
        <v>42505941</v>
      </c>
      <c r="L14" s="7"/>
      <c r="M14" s="7">
        <v>106586442896</v>
      </c>
      <c r="N14" s="7"/>
      <c r="O14" s="7">
        <v>106562143301</v>
      </c>
      <c r="P14" s="7"/>
      <c r="Q14" s="7">
        <f t="shared" si="1"/>
        <v>24299595</v>
      </c>
    </row>
    <row r="15" spans="1:17">
      <c r="A15" s="1" t="s">
        <v>47</v>
      </c>
      <c r="C15" s="7">
        <v>172459</v>
      </c>
      <c r="D15" s="7"/>
      <c r="E15" s="7">
        <v>3493259021</v>
      </c>
      <c r="F15" s="7"/>
      <c r="G15" s="7">
        <v>3555517640</v>
      </c>
      <c r="H15" s="7"/>
      <c r="I15" s="7">
        <f t="shared" si="0"/>
        <v>-62258619</v>
      </c>
      <c r="J15" s="7"/>
      <c r="K15" s="7">
        <v>172459</v>
      </c>
      <c r="L15" s="7"/>
      <c r="M15" s="7">
        <v>3493259021</v>
      </c>
      <c r="N15" s="7"/>
      <c r="O15" s="7">
        <v>3555517640</v>
      </c>
      <c r="P15" s="7"/>
      <c r="Q15" s="7">
        <f t="shared" si="1"/>
        <v>-62258619</v>
      </c>
    </row>
    <row r="16" spans="1:17">
      <c r="A16" s="1" t="s">
        <v>113</v>
      </c>
      <c r="C16" s="7">
        <v>285598</v>
      </c>
      <c r="D16" s="7"/>
      <c r="E16" s="7">
        <v>285598000000</v>
      </c>
      <c r="F16" s="7"/>
      <c r="G16" s="7">
        <v>279866720741</v>
      </c>
      <c r="H16" s="7"/>
      <c r="I16" s="7">
        <f t="shared" si="0"/>
        <v>5731279259</v>
      </c>
      <c r="J16" s="7"/>
      <c r="K16" s="7">
        <v>285598</v>
      </c>
      <c r="L16" s="7"/>
      <c r="M16" s="7">
        <v>285598000000</v>
      </c>
      <c r="N16" s="7"/>
      <c r="O16" s="7">
        <v>279866720741</v>
      </c>
      <c r="P16" s="7"/>
      <c r="Q16" s="7">
        <f t="shared" si="1"/>
        <v>5731279259</v>
      </c>
    </row>
    <row r="17" spans="1:20">
      <c r="A17" s="1" t="s">
        <v>115</v>
      </c>
      <c r="C17" s="7">
        <v>50000</v>
      </c>
      <c r="D17" s="7"/>
      <c r="E17" s="7">
        <v>48520204120</v>
      </c>
      <c r="F17" s="7"/>
      <c r="G17" s="7">
        <v>47912814228</v>
      </c>
      <c r="H17" s="7"/>
      <c r="I17" s="7">
        <f t="shared" si="0"/>
        <v>607389892</v>
      </c>
      <c r="J17" s="7"/>
      <c r="K17" s="7">
        <v>50000</v>
      </c>
      <c r="L17" s="7"/>
      <c r="M17" s="7">
        <v>48520204120</v>
      </c>
      <c r="N17" s="7"/>
      <c r="O17" s="7">
        <v>47912814228</v>
      </c>
      <c r="P17" s="7"/>
      <c r="Q17" s="7">
        <f t="shared" si="1"/>
        <v>607389892</v>
      </c>
    </row>
    <row r="18" spans="1:20">
      <c r="A18" s="1" t="s">
        <v>103</v>
      </c>
      <c r="C18" s="7">
        <v>100000</v>
      </c>
      <c r="D18" s="7"/>
      <c r="E18" s="7">
        <v>59799159438</v>
      </c>
      <c r="F18" s="7"/>
      <c r="G18" s="7">
        <v>59129280875</v>
      </c>
      <c r="H18" s="7"/>
      <c r="I18" s="7">
        <f t="shared" si="0"/>
        <v>669878563</v>
      </c>
      <c r="J18" s="7"/>
      <c r="K18" s="7">
        <v>100000</v>
      </c>
      <c r="L18" s="7"/>
      <c r="M18" s="7">
        <v>59799159438</v>
      </c>
      <c r="N18" s="7"/>
      <c r="O18" s="7">
        <v>59129280875</v>
      </c>
      <c r="P18" s="7"/>
      <c r="Q18" s="7">
        <f t="shared" si="1"/>
        <v>669878563</v>
      </c>
    </row>
    <row r="19" spans="1:20">
      <c r="A19" s="1" t="s">
        <v>81</v>
      </c>
      <c r="C19" s="7">
        <v>6400</v>
      </c>
      <c r="D19" s="7"/>
      <c r="E19" s="7">
        <v>4346796003</v>
      </c>
      <c r="F19" s="7"/>
      <c r="G19" s="7">
        <v>4297332967</v>
      </c>
      <c r="H19" s="7"/>
      <c r="I19" s="7">
        <f t="shared" si="0"/>
        <v>49463036</v>
      </c>
      <c r="J19" s="7"/>
      <c r="K19" s="7">
        <v>6400</v>
      </c>
      <c r="L19" s="7"/>
      <c r="M19" s="7">
        <v>4346796003</v>
      </c>
      <c r="N19" s="7"/>
      <c r="O19" s="7">
        <v>4297332967</v>
      </c>
      <c r="P19" s="7"/>
      <c r="Q19" s="7">
        <f t="shared" si="1"/>
        <v>49463036</v>
      </c>
    </row>
    <row r="20" spans="1:20">
      <c r="A20" s="1" t="s">
        <v>129</v>
      </c>
      <c r="C20" s="7">
        <v>31865</v>
      </c>
      <c r="D20" s="7"/>
      <c r="E20" s="7">
        <v>25074001668</v>
      </c>
      <c r="F20" s="7"/>
      <c r="G20" s="7">
        <v>24660995229</v>
      </c>
      <c r="H20" s="7"/>
      <c r="I20" s="7">
        <f t="shared" si="0"/>
        <v>413006439</v>
      </c>
      <c r="J20" s="7"/>
      <c r="K20" s="7">
        <v>31865</v>
      </c>
      <c r="L20" s="7"/>
      <c r="M20" s="7">
        <v>25074001668</v>
      </c>
      <c r="N20" s="7"/>
      <c r="O20" s="7">
        <v>24660995229</v>
      </c>
      <c r="P20" s="7"/>
      <c r="Q20" s="7">
        <f t="shared" si="1"/>
        <v>413006439</v>
      </c>
    </row>
    <row r="21" spans="1:20">
      <c r="A21" s="1" t="s">
        <v>111</v>
      </c>
      <c r="C21" s="7">
        <v>388</v>
      </c>
      <c r="D21" s="7"/>
      <c r="E21" s="7">
        <v>388000000</v>
      </c>
      <c r="F21" s="7"/>
      <c r="G21" s="7">
        <v>380263020</v>
      </c>
      <c r="H21" s="7"/>
      <c r="I21" s="7">
        <f t="shared" si="0"/>
        <v>7736980</v>
      </c>
      <c r="J21" s="7"/>
      <c r="K21" s="7">
        <v>388</v>
      </c>
      <c r="L21" s="7"/>
      <c r="M21" s="7">
        <v>388000000</v>
      </c>
      <c r="N21" s="7"/>
      <c r="O21" s="7">
        <v>380263020</v>
      </c>
      <c r="P21" s="7"/>
      <c r="Q21" s="7">
        <f t="shared" si="1"/>
        <v>7736980</v>
      </c>
    </row>
    <row r="22" spans="1:20">
      <c r="A22" s="1" t="s">
        <v>100</v>
      </c>
      <c r="C22" s="7">
        <v>25500</v>
      </c>
      <c r="D22" s="7"/>
      <c r="E22" s="7">
        <v>15532039309</v>
      </c>
      <c r="F22" s="7"/>
      <c r="G22" s="7">
        <v>15345327830</v>
      </c>
      <c r="H22" s="7"/>
      <c r="I22" s="7">
        <f t="shared" si="0"/>
        <v>186711479</v>
      </c>
      <c r="J22" s="7"/>
      <c r="K22" s="7">
        <v>25500</v>
      </c>
      <c r="L22" s="7"/>
      <c r="M22" s="7">
        <v>15532039309</v>
      </c>
      <c r="N22" s="7"/>
      <c r="O22" s="7">
        <v>15345327830</v>
      </c>
      <c r="P22" s="7"/>
      <c r="Q22" s="7">
        <f t="shared" si="1"/>
        <v>186711479</v>
      </c>
    </row>
    <row r="23" spans="1:20">
      <c r="A23" s="1" t="s">
        <v>126</v>
      </c>
      <c r="C23" s="7">
        <v>127750</v>
      </c>
      <c r="D23" s="7"/>
      <c r="E23" s="7">
        <v>119984047506</v>
      </c>
      <c r="F23" s="7"/>
      <c r="G23" s="7">
        <v>119379895970</v>
      </c>
      <c r="H23" s="7"/>
      <c r="I23" s="7">
        <f t="shared" si="0"/>
        <v>604151536</v>
      </c>
      <c r="J23" s="7"/>
      <c r="K23" s="7">
        <v>127750</v>
      </c>
      <c r="L23" s="7"/>
      <c r="M23" s="7">
        <v>119984047506</v>
      </c>
      <c r="N23" s="7"/>
      <c r="O23" s="7">
        <v>119379895970</v>
      </c>
      <c r="P23" s="7"/>
      <c r="Q23" s="7">
        <f t="shared" si="1"/>
        <v>604151536</v>
      </c>
    </row>
    <row r="24" spans="1:20">
      <c r="A24" s="1" t="s">
        <v>85</v>
      </c>
      <c r="C24" s="7">
        <v>28000</v>
      </c>
      <c r="D24" s="7"/>
      <c r="E24" s="7">
        <v>18365510648</v>
      </c>
      <c r="F24" s="7"/>
      <c r="G24" s="7">
        <v>18185648099</v>
      </c>
      <c r="H24" s="7"/>
      <c r="I24" s="7">
        <f t="shared" si="0"/>
        <v>179862549</v>
      </c>
      <c r="J24" s="7"/>
      <c r="K24" s="7">
        <v>28000</v>
      </c>
      <c r="L24" s="7"/>
      <c r="M24" s="7">
        <v>18365510648</v>
      </c>
      <c r="N24" s="7"/>
      <c r="O24" s="7">
        <v>18185648099</v>
      </c>
      <c r="P24" s="7"/>
      <c r="Q24" s="7">
        <f t="shared" si="1"/>
        <v>179862549</v>
      </c>
    </row>
    <row r="25" spans="1:20">
      <c r="A25" s="1" t="s">
        <v>118</v>
      </c>
      <c r="C25" s="7">
        <v>440000</v>
      </c>
      <c r="D25" s="7"/>
      <c r="E25" s="7">
        <v>437991373626</v>
      </c>
      <c r="F25" s="7"/>
      <c r="G25" s="7">
        <v>431223026657</v>
      </c>
      <c r="H25" s="7"/>
      <c r="I25" s="7">
        <f t="shared" si="0"/>
        <v>6768346969</v>
      </c>
      <c r="J25" s="7"/>
      <c r="K25" s="7">
        <v>440000</v>
      </c>
      <c r="L25" s="7"/>
      <c r="M25" s="7">
        <v>437991373626</v>
      </c>
      <c r="N25" s="7"/>
      <c r="O25" s="7">
        <v>431223026657</v>
      </c>
      <c r="P25" s="7"/>
      <c r="Q25" s="7">
        <f t="shared" si="1"/>
        <v>6768346969</v>
      </c>
    </row>
    <row r="26" spans="1:20">
      <c r="A26" s="1" t="s">
        <v>108</v>
      </c>
      <c r="C26" s="7">
        <v>25000</v>
      </c>
      <c r="D26" s="7"/>
      <c r="E26" s="7">
        <v>15700903697</v>
      </c>
      <c r="F26" s="7"/>
      <c r="G26" s="7">
        <v>15502189718</v>
      </c>
      <c r="H26" s="7"/>
      <c r="I26" s="7">
        <f t="shared" si="0"/>
        <v>198713979</v>
      </c>
      <c r="J26" s="7"/>
      <c r="K26" s="7">
        <v>25000</v>
      </c>
      <c r="L26" s="7"/>
      <c r="M26" s="7">
        <v>15700903697</v>
      </c>
      <c r="N26" s="7"/>
      <c r="O26" s="7">
        <v>15502189718</v>
      </c>
      <c r="P26" s="7"/>
      <c r="Q26" s="7">
        <f t="shared" si="1"/>
        <v>198713979</v>
      </c>
    </row>
    <row r="27" spans="1:20">
      <c r="A27" s="1" t="s">
        <v>119</v>
      </c>
      <c r="C27" s="7">
        <v>40000</v>
      </c>
      <c r="D27" s="7"/>
      <c r="E27" s="7">
        <v>38878551985</v>
      </c>
      <c r="F27" s="7"/>
      <c r="G27" s="7">
        <v>38425034200</v>
      </c>
      <c r="H27" s="7"/>
      <c r="I27" s="7">
        <f t="shared" si="0"/>
        <v>453517785</v>
      </c>
      <c r="J27" s="7"/>
      <c r="K27" s="7">
        <v>40000</v>
      </c>
      <c r="L27" s="7"/>
      <c r="M27" s="7">
        <v>38878551985</v>
      </c>
      <c r="N27" s="7"/>
      <c r="O27" s="7">
        <v>38425034200</v>
      </c>
      <c r="P27" s="7"/>
      <c r="Q27" s="7">
        <f t="shared" si="1"/>
        <v>453517785</v>
      </c>
    </row>
    <row r="28" spans="1:20">
      <c r="A28" s="1" t="s">
        <v>97</v>
      </c>
      <c r="C28" s="7">
        <v>96604</v>
      </c>
      <c r="D28" s="7"/>
      <c r="E28" s="7">
        <v>79985204536</v>
      </c>
      <c r="F28" s="7"/>
      <c r="G28" s="7">
        <v>78635891261</v>
      </c>
      <c r="H28" s="7"/>
      <c r="I28" s="7">
        <f t="shared" si="0"/>
        <v>1349313275</v>
      </c>
      <c r="J28" s="7"/>
      <c r="K28" s="7">
        <v>96604</v>
      </c>
      <c r="L28" s="7"/>
      <c r="M28" s="7">
        <v>79985204536</v>
      </c>
      <c r="N28" s="7"/>
      <c r="O28" s="7">
        <v>78635891261</v>
      </c>
      <c r="P28" s="7"/>
      <c r="Q28" s="7">
        <f t="shared" si="1"/>
        <v>1349313275</v>
      </c>
    </row>
    <row r="29" spans="1:20" ht="24.75" thickBot="1">
      <c r="C29" s="7"/>
      <c r="D29" s="7"/>
      <c r="E29" s="8">
        <f>SUM(E8:E28)</f>
        <v>1765579054440</v>
      </c>
      <c r="F29" s="7"/>
      <c r="G29" s="8">
        <f>SUM(G8:G28)</f>
        <v>1757708452248</v>
      </c>
      <c r="H29" s="7"/>
      <c r="I29" s="8">
        <f>SUM(I8:I28)</f>
        <v>7870602192</v>
      </c>
      <c r="J29" s="7"/>
      <c r="K29" s="7"/>
      <c r="L29" s="7"/>
      <c r="M29" s="8">
        <f>SUM(M8:M28)</f>
        <v>1765579054440</v>
      </c>
      <c r="N29" s="7"/>
      <c r="O29" s="8">
        <f>SUM(O8:O28)</f>
        <v>1757708452248</v>
      </c>
      <c r="P29" s="7"/>
      <c r="Q29" s="8">
        <f>SUM(Q8:Q28)</f>
        <v>7870602192</v>
      </c>
      <c r="T29" s="3"/>
    </row>
    <row r="30" spans="1:20" ht="24.75" thickTop="1">
      <c r="I30" s="7"/>
      <c r="J30" s="7"/>
      <c r="K30" s="7"/>
      <c r="L30" s="7"/>
      <c r="M30" s="7"/>
      <c r="N30" s="7"/>
      <c r="O30" s="7"/>
      <c r="P30" s="7"/>
      <c r="Q30" s="7"/>
      <c r="T30" s="3"/>
    </row>
    <row r="31" spans="1:20">
      <c r="I31" s="4"/>
      <c r="J31" s="4"/>
      <c r="K31" s="4"/>
      <c r="L31" s="4"/>
      <c r="M31" s="4"/>
      <c r="N31" s="4"/>
      <c r="O31" s="4"/>
      <c r="P31" s="4"/>
      <c r="Q31" s="4"/>
      <c r="T31" s="3"/>
    </row>
    <row r="32" spans="1:20">
      <c r="I32" s="4"/>
      <c r="J32" s="4"/>
      <c r="K32" s="4"/>
      <c r="L32" s="4"/>
      <c r="M32" s="4"/>
      <c r="N32" s="4"/>
      <c r="O32" s="4"/>
      <c r="P32" s="4"/>
      <c r="Q32" s="4"/>
      <c r="T32" s="3"/>
    </row>
    <row r="33" spans="9:17">
      <c r="I33" s="4"/>
      <c r="J33" s="4"/>
      <c r="K33" s="4"/>
      <c r="L33" s="4"/>
      <c r="M33" s="4"/>
      <c r="N33" s="4"/>
      <c r="O33" s="4"/>
      <c r="P33" s="4"/>
      <c r="Q33" s="4"/>
    </row>
    <row r="34" spans="9:17">
      <c r="I34" s="7"/>
      <c r="J34" s="7"/>
      <c r="K34" s="7"/>
      <c r="L34" s="7"/>
      <c r="M34" s="7"/>
      <c r="N34" s="7"/>
      <c r="O34" s="7"/>
      <c r="P34" s="7"/>
      <c r="Q34" s="7"/>
    </row>
    <row r="35" spans="9:17">
      <c r="I35" s="4"/>
      <c r="J35" s="4"/>
      <c r="K35" s="4"/>
      <c r="L35" s="4"/>
      <c r="M35" s="4"/>
      <c r="N35" s="4"/>
      <c r="O35" s="4"/>
      <c r="P35" s="4"/>
      <c r="Q35" s="4"/>
    </row>
    <row r="36" spans="9:17">
      <c r="I36" s="4"/>
      <c r="J36" s="4"/>
      <c r="K36" s="4"/>
      <c r="L36" s="4"/>
      <c r="M36" s="4"/>
      <c r="N36" s="4"/>
      <c r="O36" s="4"/>
      <c r="P36" s="4"/>
      <c r="Q36" s="4"/>
    </row>
    <row r="37" spans="9:17">
      <c r="I37" s="4"/>
      <c r="J37" s="4"/>
      <c r="K37" s="4"/>
      <c r="L37" s="4"/>
      <c r="M37" s="4"/>
      <c r="N37" s="4"/>
      <c r="O37" s="4"/>
      <c r="P37" s="4"/>
      <c r="Q37" s="4"/>
    </row>
    <row r="38" spans="9:17">
      <c r="I38" s="4"/>
      <c r="J38" s="4"/>
      <c r="K38" s="4"/>
      <c r="L38" s="4"/>
      <c r="M38" s="4"/>
      <c r="N38" s="4"/>
      <c r="O38" s="4"/>
      <c r="P38" s="4"/>
      <c r="Q38" s="4"/>
    </row>
    <row r="39" spans="9:17">
      <c r="I39" s="4"/>
      <c r="J39" s="4"/>
      <c r="K39" s="4"/>
      <c r="L39" s="4"/>
      <c r="M39" s="4"/>
      <c r="N39" s="4"/>
      <c r="O39" s="4"/>
      <c r="P39" s="4"/>
      <c r="Q39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6"/>
  <sheetViews>
    <sheetView rightToLeft="1" topLeftCell="A46" workbookViewId="0">
      <selection activeCell="C66" sqref="C66:I67"/>
    </sheetView>
  </sheetViews>
  <sheetFormatPr defaultRowHeight="24"/>
  <cols>
    <col min="1" max="1" width="35.71093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4.75">
      <c r="A3" s="15" t="s">
        <v>151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24.75">
      <c r="A6" s="15" t="s">
        <v>3</v>
      </c>
      <c r="C6" s="16" t="s">
        <v>153</v>
      </c>
      <c r="D6" s="16" t="s">
        <v>153</v>
      </c>
      <c r="E6" s="16" t="s">
        <v>153</v>
      </c>
      <c r="F6" s="16" t="s">
        <v>153</v>
      </c>
      <c r="G6" s="16" t="s">
        <v>153</v>
      </c>
      <c r="H6" s="16" t="s">
        <v>153</v>
      </c>
      <c r="I6" s="16" t="s">
        <v>153</v>
      </c>
      <c r="J6" s="16" t="s">
        <v>153</v>
      </c>
      <c r="K6" s="16" t="s">
        <v>153</v>
      </c>
      <c r="M6" s="16" t="s">
        <v>154</v>
      </c>
      <c r="N6" s="16" t="s">
        <v>154</v>
      </c>
      <c r="O6" s="16" t="s">
        <v>154</v>
      </c>
      <c r="P6" s="16" t="s">
        <v>154</v>
      </c>
      <c r="Q6" s="16" t="s">
        <v>154</v>
      </c>
      <c r="R6" s="16" t="s">
        <v>154</v>
      </c>
      <c r="S6" s="16" t="s">
        <v>154</v>
      </c>
      <c r="T6" s="16" t="s">
        <v>154</v>
      </c>
      <c r="U6" s="16" t="s">
        <v>154</v>
      </c>
    </row>
    <row r="7" spans="1:21" ht="24.75">
      <c r="A7" s="16" t="s">
        <v>3</v>
      </c>
      <c r="C7" s="16" t="s">
        <v>171</v>
      </c>
      <c r="E7" s="16" t="s">
        <v>172</v>
      </c>
      <c r="G7" s="16" t="s">
        <v>173</v>
      </c>
      <c r="I7" s="16" t="s">
        <v>138</v>
      </c>
      <c r="K7" s="16" t="s">
        <v>174</v>
      </c>
      <c r="M7" s="16" t="s">
        <v>171</v>
      </c>
      <c r="O7" s="16" t="s">
        <v>172</v>
      </c>
      <c r="Q7" s="16" t="s">
        <v>173</v>
      </c>
      <c r="S7" s="16" t="s">
        <v>138</v>
      </c>
      <c r="U7" s="16" t="s">
        <v>174</v>
      </c>
    </row>
    <row r="8" spans="1:21">
      <c r="A8" s="1" t="s">
        <v>48</v>
      </c>
      <c r="C8" s="7">
        <v>0</v>
      </c>
      <c r="D8" s="7"/>
      <c r="E8" s="7">
        <v>0</v>
      </c>
      <c r="F8" s="7"/>
      <c r="G8" s="7">
        <v>1938405458</v>
      </c>
      <c r="H8" s="7"/>
      <c r="I8" s="7">
        <f>C8+E8+G8</f>
        <v>1938405458</v>
      </c>
      <c r="K8" s="9">
        <f>I8/$I$65</f>
        <v>-1.9830226367903089E-3</v>
      </c>
      <c r="M8" s="7">
        <v>0</v>
      </c>
      <c r="N8" s="7"/>
      <c r="O8" s="7">
        <v>0</v>
      </c>
      <c r="P8" s="7"/>
      <c r="Q8" s="7">
        <v>1938405458</v>
      </c>
      <c r="R8" s="7"/>
      <c r="S8" s="7">
        <f>M8+O8+Q8</f>
        <v>1938405458</v>
      </c>
      <c r="U8" s="9">
        <f>S8/$S$65</f>
        <v>-1.9830226367903089E-3</v>
      </c>
    </row>
    <row r="9" spans="1:21">
      <c r="A9" s="1" t="s">
        <v>64</v>
      </c>
      <c r="C9" s="7">
        <v>0</v>
      </c>
      <c r="D9" s="7"/>
      <c r="E9" s="7">
        <v>0</v>
      </c>
      <c r="F9" s="7"/>
      <c r="G9" s="7">
        <v>-5820162845</v>
      </c>
      <c r="H9" s="7"/>
      <c r="I9" s="7">
        <f t="shared" ref="I9:I64" si="0">C9+E9+G9</f>
        <v>-5820162845</v>
      </c>
      <c r="K9" s="9">
        <f t="shared" ref="K9:K64" si="1">I9/$I$65</f>
        <v>5.9541282365915046E-3</v>
      </c>
      <c r="M9" s="7">
        <v>0</v>
      </c>
      <c r="N9" s="7"/>
      <c r="O9" s="7">
        <v>0</v>
      </c>
      <c r="P9" s="7"/>
      <c r="Q9" s="7">
        <v>-5820162845</v>
      </c>
      <c r="R9" s="7"/>
      <c r="S9" s="7">
        <f t="shared" ref="S9:S64" si="2">M9+O9+Q9</f>
        <v>-5820162845</v>
      </c>
      <c r="U9" s="9">
        <f t="shared" ref="U9:U64" si="3">S9/$S$65</f>
        <v>5.9541282365915046E-3</v>
      </c>
    </row>
    <row r="10" spans="1:21">
      <c r="A10" s="1" t="s">
        <v>34</v>
      </c>
      <c r="C10" s="7">
        <v>0</v>
      </c>
      <c r="D10" s="7"/>
      <c r="E10" s="7">
        <v>-1179706528</v>
      </c>
      <c r="F10" s="7"/>
      <c r="G10" s="7">
        <v>-638714357</v>
      </c>
      <c r="H10" s="7"/>
      <c r="I10" s="7">
        <f t="shared" si="0"/>
        <v>-1818420885</v>
      </c>
      <c r="K10" s="9">
        <f t="shared" si="1"/>
        <v>1.8602763231423318E-3</v>
      </c>
      <c r="M10" s="7">
        <v>0</v>
      </c>
      <c r="N10" s="7"/>
      <c r="O10" s="7">
        <v>-1179706528</v>
      </c>
      <c r="P10" s="7"/>
      <c r="Q10" s="7">
        <v>-638714357</v>
      </c>
      <c r="R10" s="7"/>
      <c r="S10" s="7">
        <f t="shared" si="2"/>
        <v>-1818420885</v>
      </c>
      <c r="U10" s="9">
        <f t="shared" si="3"/>
        <v>1.8602763231423318E-3</v>
      </c>
    </row>
    <row r="11" spans="1:21">
      <c r="A11" s="1" t="s">
        <v>69</v>
      </c>
      <c r="C11" s="7">
        <v>0</v>
      </c>
      <c r="D11" s="7"/>
      <c r="E11" s="7">
        <v>670085267</v>
      </c>
      <c r="F11" s="7"/>
      <c r="G11" s="7">
        <v>1224765279</v>
      </c>
      <c r="H11" s="7"/>
      <c r="I11" s="7">
        <f t="shared" si="0"/>
        <v>1894850546</v>
      </c>
      <c r="K11" s="9">
        <f t="shared" si="1"/>
        <v>-1.9384652011501286E-3</v>
      </c>
      <c r="M11" s="7">
        <v>0</v>
      </c>
      <c r="N11" s="7"/>
      <c r="O11" s="7">
        <v>670085267</v>
      </c>
      <c r="P11" s="7"/>
      <c r="Q11" s="7">
        <v>1224765279</v>
      </c>
      <c r="R11" s="7"/>
      <c r="S11" s="7">
        <f t="shared" si="2"/>
        <v>1894850546</v>
      </c>
      <c r="U11" s="9">
        <f t="shared" si="3"/>
        <v>-1.9384652011501286E-3</v>
      </c>
    </row>
    <row r="12" spans="1:21">
      <c r="A12" s="1" t="s">
        <v>17</v>
      </c>
      <c r="C12" s="7">
        <v>0</v>
      </c>
      <c r="D12" s="7"/>
      <c r="E12" s="7">
        <v>-23545316130</v>
      </c>
      <c r="F12" s="7"/>
      <c r="G12" s="7">
        <v>-3212724754</v>
      </c>
      <c r="H12" s="7"/>
      <c r="I12" s="7">
        <f t="shared" si="0"/>
        <v>-26758040884</v>
      </c>
      <c r="K12" s="9">
        <f t="shared" si="1"/>
        <v>2.7373943139780706E-2</v>
      </c>
      <c r="M12" s="7">
        <v>0</v>
      </c>
      <c r="N12" s="7"/>
      <c r="O12" s="7">
        <v>-23545316130</v>
      </c>
      <c r="P12" s="7"/>
      <c r="Q12" s="7">
        <v>-3212724754</v>
      </c>
      <c r="R12" s="7"/>
      <c r="S12" s="7">
        <f t="shared" si="2"/>
        <v>-26758040884</v>
      </c>
      <c r="U12" s="9">
        <f t="shared" si="3"/>
        <v>2.7373943139780706E-2</v>
      </c>
    </row>
    <row r="13" spans="1:21">
      <c r="A13" s="1" t="s">
        <v>21</v>
      </c>
      <c r="C13" s="7">
        <v>0</v>
      </c>
      <c r="D13" s="7"/>
      <c r="E13" s="7">
        <v>-43955604171</v>
      </c>
      <c r="F13" s="7"/>
      <c r="G13" s="7">
        <v>-2802379306</v>
      </c>
      <c r="H13" s="7"/>
      <c r="I13" s="7">
        <f t="shared" si="0"/>
        <v>-46757983477</v>
      </c>
      <c r="K13" s="9">
        <f t="shared" si="1"/>
        <v>4.7834233701150794E-2</v>
      </c>
      <c r="M13" s="7">
        <v>0</v>
      </c>
      <c r="N13" s="7"/>
      <c r="O13" s="7">
        <v>-43955604171</v>
      </c>
      <c r="P13" s="7"/>
      <c r="Q13" s="7">
        <v>-2802379306</v>
      </c>
      <c r="R13" s="7"/>
      <c r="S13" s="7">
        <f t="shared" si="2"/>
        <v>-46757983477</v>
      </c>
      <c r="U13" s="9">
        <f t="shared" si="3"/>
        <v>4.7834233701150794E-2</v>
      </c>
    </row>
    <row r="14" spans="1:21">
      <c r="A14" s="1" t="s">
        <v>16</v>
      </c>
      <c r="C14" s="7">
        <v>0</v>
      </c>
      <c r="D14" s="7"/>
      <c r="E14" s="7">
        <v>0</v>
      </c>
      <c r="F14" s="7"/>
      <c r="G14" s="7">
        <v>24299595</v>
      </c>
      <c r="H14" s="7"/>
      <c r="I14" s="7">
        <f t="shared" si="0"/>
        <v>24299595</v>
      </c>
      <c r="K14" s="9">
        <f t="shared" si="1"/>
        <v>-2.4858910064953299E-5</v>
      </c>
      <c r="M14" s="7">
        <v>0</v>
      </c>
      <c r="N14" s="7"/>
      <c r="O14" s="7">
        <v>0</v>
      </c>
      <c r="P14" s="7"/>
      <c r="Q14" s="7">
        <v>24299595</v>
      </c>
      <c r="R14" s="7"/>
      <c r="S14" s="7">
        <f t="shared" si="2"/>
        <v>24299595</v>
      </c>
      <c r="U14" s="9">
        <f t="shared" si="3"/>
        <v>-2.4858910064953299E-5</v>
      </c>
    </row>
    <row r="15" spans="1:21">
      <c r="A15" s="1" t="s">
        <v>47</v>
      </c>
      <c r="C15" s="7">
        <v>0</v>
      </c>
      <c r="D15" s="7"/>
      <c r="E15" s="7">
        <v>-40522063654</v>
      </c>
      <c r="F15" s="7"/>
      <c r="G15" s="7">
        <v>-62258619</v>
      </c>
      <c r="H15" s="7"/>
      <c r="I15" s="7">
        <f t="shared" si="0"/>
        <v>-40584322273</v>
      </c>
      <c r="K15" s="9">
        <f t="shared" si="1"/>
        <v>4.1518470469634909E-2</v>
      </c>
      <c r="M15" s="7">
        <v>0</v>
      </c>
      <c r="N15" s="7"/>
      <c r="O15" s="7">
        <v>-40522063654</v>
      </c>
      <c r="P15" s="7"/>
      <c r="Q15" s="7">
        <v>-62258619</v>
      </c>
      <c r="R15" s="7"/>
      <c r="S15" s="7">
        <f t="shared" si="2"/>
        <v>-40584322273</v>
      </c>
      <c r="U15" s="9">
        <f t="shared" si="3"/>
        <v>4.1518470469634909E-2</v>
      </c>
    </row>
    <row r="16" spans="1:21">
      <c r="A16" s="1" t="s">
        <v>31</v>
      </c>
      <c r="C16" s="7">
        <v>52132778523</v>
      </c>
      <c r="D16" s="7"/>
      <c r="E16" s="7">
        <v>-52150788282</v>
      </c>
      <c r="F16" s="7"/>
      <c r="G16" s="7">
        <v>0</v>
      </c>
      <c r="H16" s="7"/>
      <c r="I16" s="7">
        <f t="shared" si="0"/>
        <v>-18009759</v>
      </c>
      <c r="K16" s="9">
        <f t="shared" si="1"/>
        <v>1.8424297988196234E-5</v>
      </c>
      <c r="M16" s="7">
        <v>52132778523</v>
      </c>
      <c r="N16" s="7"/>
      <c r="O16" s="7">
        <v>-52150788282</v>
      </c>
      <c r="P16" s="7"/>
      <c r="Q16" s="7">
        <v>0</v>
      </c>
      <c r="R16" s="7"/>
      <c r="S16" s="7">
        <f t="shared" si="2"/>
        <v>-18009759</v>
      </c>
      <c r="U16" s="9">
        <f t="shared" si="3"/>
        <v>1.8424297988196234E-5</v>
      </c>
    </row>
    <row r="17" spans="1:21">
      <c r="A17" s="1" t="s">
        <v>27</v>
      </c>
      <c r="C17" s="7">
        <v>0</v>
      </c>
      <c r="D17" s="7"/>
      <c r="E17" s="7">
        <v>-25435033213</v>
      </c>
      <c r="F17" s="7"/>
      <c r="G17" s="7">
        <v>0</v>
      </c>
      <c r="H17" s="7"/>
      <c r="I17" s="7">
        <f t="shared" si="0"/>
        <v>-25435033213</v>
      </c>
      <c r="K17" s="9">
        <f t="shared" si="1"/>
        <v>2.6020483186697852E-2</v>
      </c>
      <c r="M17" s="7">
        <v>0</v>
      </c>
      <c r="N17" s="7"/>
      <c r="O17" s="7">
        <v>-25435033213</v>
      </c>
      <c r="P17" s="7"/>
      <c r="Q17" s="7">
        <v>0</v>
      </c>
      <c r="R17" s="7"/>
      <c r="S17" s="7">
        <f t="shared" si="2"/>
        <v>-25435033213</v>
      </c>
      <c r="U17" s="9">
        <f t="shared" si="3"/>
        <v>2.6020483186697852E-2</v>
      </c>
    </row>
    <row r="18" spans="1:21">
      <c r="A18" s="1" t="s">
        <v>28</v>
      </c>
      <c r="C18" s="7">
        <v>0</v>
      </c>
      <c r="D18" s="7"/>
      <c r="E18" s="7">
        <v>3535185534</v>
      </c>
      <c r="F18" s="7"/>
      <c r="G18" s="7">
        <v>0</v>
      </c>
      <c r="H18" s="7"/>
      <c r="I18" s="7">
        <f t="shared" si="0"/>
        <v>3535185534</v>
      </c>
      <c r="K18" s="9">
        <f t="shared" si="1"/>
        <v>-3.6165565414826833E-3</v>
      </c>
      <c r="M18" s="7">
        <v>0</v>
      </c>
      <c r="N18" s="7"/>
      <c r="O18" s="7">
        <v>3535185534</v>
      </c>
      <c r="P18" s="7"/>
      <c r="Q18" s="7">
        <v>0</v>
      </c>
      <c r="R18" s="7"/>
      <c r="S18" s="7">
        <f t="shared" si="2"/>
        <v>3535185534</v>
      </c>
      <c r="U18" s="9">
        <f t="shared" si="3"/>
        <v>-3.6165565414826833E-3</v>
      </c>
    </row>
    <row r="19" spans="1:21">
      <c r="A19" s="1" t="s">
        <v>62</v>
      </c>
      <c r="C19" s="7">
        <v>0</v>
      </c>
      <c r="D19" s="7"/>
      <c r="E19" s="7">
        <v>-7453249521</v>
      </c>
      <c r="F19" s="7"/>
      <c r="G19" s="7">
        <v>0</v>
      </c>
      <c r="H19" s="7"/>
      <c r="I19" s="7">
        <f t="shared" si="0"/>
        <v>-7453249521</v>
      </c>
      <c r="K19" s="9">
        <f t="shared" si="1"/>
        <v>7.6248044271600111E-3</v>
      </c>
      <c r="M19" s="7">
        <v>0</v>
      </c>
      <c r="N19" s="7"/>
      <c r="O19" s="7">
        <v>-7453249521</v>
      </c>
      <c r="P19" s="7"/>
      <c r="Q19" s="7">
        <v>0</v>
      </c>
      <c r="R19" s="7"/>
      <c r="S19" s="7">
        <f t="shared" si="2"/>
        <v>-7453249521</v>
      </c>
      <c r="U19" s="9">
        <f t="shared" si="3"/>
        <v>7.6248044271600111E-3</v>
      </c>
    </row>
    <row r="20" spans="1:21">
      <c r="A20" s="1" t="s">
        <v>15</v>
      </c>
      <c r="C20" s="7">
        <v>0</v>
      </c>
      <c r="D20" s="7"/>
      <c r="E20" s="7">
        <v>-15030036000</v>
      </c>
      <c r="F20" s="7"/>
      <c r="G20" s="7">
        <v>0</v>
      </c>
      <c r="H20" s="7"/>
      <c r="I20" s="7">
        <f t="shared" si="0"/>
        <v>-15030036000</v>
      </c>
      <c r="K20" s="9">
        <f t="shared" si="1"/>
        <v>1.537598931986358E-2</v>
      </c>
      <c r="M20" s="7">
        <v>0</v>
      </c>
      <c r="N20" s="7"/>
      <c r="O20" s="7">
        <v>-15030036000</v>
      </c>
      <c r="P20" s="7"/>
      <c r="Q20" s="7">
        <v>0</v>
      </c>
      <c r="R20" s="7"/>
      <c r="S20" s="7">
        <f t="shared" si="2"/>
        <v>-15030036000</v>
      </c>
      <c r="U20" s="9">
        <f t="shared" si="3"/>
        <v>1.537598931986358E-2</v>
      </c>
    </row>
    <row r="21" spans="1:21">
      <c r="A21" s="1" t="s">
        <v>67</v>
      </c>
      <c r="C21" s="7">
        <v>0</v>
      </c>
      <c r="D21" s="7"/>
      <c r="E21" s="7">
        <v>-2223761821</v>
      </c>
      <c r="F21" s="7"/>
      <c r="G21" s="7">
        <v>0</v>
      </c>
      <c r="H21" s="7"/>
      <c r="I21" s="7">
        <f t="shared" si="0"/>
        <v>-2223761821</v>
      </c>
      <c r="K21" s="9">
        <f t="shared" si="1"/>
        <v>2.2749471797417109E-3</v>
      </c>
      <c r="M21" s="7">
        <v>0</v>
      </c>
      <c r="N21" s="7"/>
      <c r="O21" s="7">
        <v>-2223761821</v>
      </c>
      <c r="P21" s="7"/>
      <c r="Q21" s="7">
        <v>0</v>
      </c>
      <c r="R21" s="7"/>
      <c r="S21" s="7">
        <f t="shared" si="2"/>
        <v>-2223761821</v>
      </c>
      <c r="U21" s="9">
        <f t="shared" si="3"/>
        <v>2.2749471797417109E-3</v>
      </c>
    </row>
    <row r="22" spans="1:21">
      <c r="A22" s="1" t="s">
        <v>71</v>
      </c>
      <c r="C22" s="7">
        <v>0</v>
      </c>
      <c r="D22" s="7"/>
      <c r="E22" s="7">
        <v>4634528840</v>
      </c>
      <c r="F22" s="7"/>
      <c r="G22" s="7">
        <v>0</v>
      </c>
      <c r="H22" s="7"/>
      <c r="I22" s="7">
        <f t="shared" si="0"/>
        <v>4634528840</v>
      </c>
      <c r="K22" s="9">
        <f t="shared" si="1"/>
        <v>-4.741203942987212E-3</v>
      </c>
      <c r="M22" s="7">
        <v>0</v>
      </c>
      <c r="N22" s="7"/>
      <c r="O22" s="7">
        <v>4634528840</v>
      </c>
      <c r="P22" s="7"/>
      <c r="Q22" s="7">
        <v>0</v>
      </c>
      <c r="R22" s="7"/>
      <c r="S22" s="7">
        <f t="shared" si="2"/>
        <v>4634528840</v>
      </c>
      <c r="U22" s="9">
        <f t="shared" si="3"/>
        <v>-4.741203942987212E-3</v>
      </c>
    </row>
    <row r="23" spans="1:21">
      <c r="A23" s="1" t="s">
        <v>44</v>
      </c>
      <c r="C23" s="7">
        <v>0</v>
      </c>
      <c r="D23" s="7"/>
      <c r="E23" s="7">
        <v>-72212468805</v>
      </c>
      <c r="F23" s="7"/>
      <c r="G23" s="7">
        <v>0</v>
      </c>
      <c r="H23" s="7"/>
      <c r="I23" s="7">
        <f t="shared" si="0"/>
        <v>-72212468805</v>
      </c>
      <c r="K23" s="9">
        <f t="shared" si="1"/>
        <v>7.3874616741214857E-2</v>
      </c>
      <c r="M23" s="7">
        <v>0</v>
      </c>
      <c r="N23" s="7"/>
      <c r="O23" s="7">
        <v>-72212468805</v>
      </c>
      <c r="P23" s="7"/>
      <c r="Q23" s="7">
        <v>0</v>
      </c>
      <c r="R23" s="7"/>
      <c r="S23" s="7">
        <f t="shared" si="2"/>
        <v>-72212468805</v>
      </c>
      <c r="U23" s="9">
        <f t="shared" si="3"/>
        <v>7.3874616741214857E-2</v>
      </c>
    </row>
    <row r="24" spans="1:21">
      <c r="A24" s="1" t="s">
        <v>32</v>
      </c>
      <c r="C24" s="7">
        <v>0</v>
      </c>
      <c r="D24" s="7"/>
      <c r="E24" s="7">
        <v>-11056662829</v>
      </c>
      <c r="F24" s="7"/>
      <c r="G24" s="7">
        <v>0</v>
      </c>
      <c r="H24" s="7"/>
      <c r="I24" s="7">
        <f t="shared" si="0"/>
        <v>-11056662829</v>
      </c>
      <c r="K24" s="9">
        <f t="shared" si="1"/>
        <v>1.1311159173007745E-2</v>
      </c>
      <c r="M24" s="7">
        <v>0</v>
      </c>
      <c r="N24" s="7"/>
      <c r="O24" s="7">
        <v>-11056662829</v>
      </c>
      <c r="P24" s="7"/>
      <c r="Q24" s="7">
        <v>0</v>
      </c>
      <c r="R24" s="7"/>
      <c r="S24" s="7">
        <f t="shared" si="2"/>
        <v>-11056662829</v>
      </c>
      <c r="U24" s="9">
        <f t="shared" si="3"/>
        <v>1.1311159173007745E-2</v>
      </c>
    </row>
    <row r="25" spans="1:21">
      <c r="A25" s="1" t="s">
        <v>36</v>
      </c>
      <c r="C25" s="7">
        <v>0</v>
      </c>
      <c r="D25" s="7"/>
      <c r="E25" s="7">
        <v>-11921792923</v>
      </c>
      <c r="F25" s="7"/>
      <c r="G25" s="7">
        <v>0</v>
      </c>
      <c r="H25" s="7"/>
      <c r="I25" s="7">
        <f t="shared" si="0"/>
        <v>-11921792923</v>
      </c>
      <c r="K25" s="9">
        <f t="shared" si="1"/>
        <v>1.2196202368222751E-2</v>
      </c>
      <c r="M25" s="7">
        <v>0</v>
      </c>
      <c r="N25" s="7"/>
      <c r="O25" s="7">
        <v>-11921792923</v>
      </c>
      <c r="P25" s="7"/>
      <c r="Q25" s="7">
        <v>0</v>
      </c>
      <c r="R25" s="7"/>
      <c r="S25" s="7">
        <f t="shared" si="2"/>
        <v>-11921792923</v>
      </c>
      <c r="U25" s="9">
        <f t="shared" si="3"/>
        <v>1.2196202368222751E-2</v>
      </c>
    </row>
    <row r="26" spans="1:21">
      <c r="A26" s="1" t="s">
        <v>59</v>
      </c>
      <c r="C26" s="7">
        <v>0</v>
      </c>
      <c r="D26" s="7"/>
      <c r="E26" s="7">
        <v>-24453630000</v>
      </c>
      <c r="F26" s="7"/>
      <c r="G26" s="7">
        <v>0</v>
      </c>
      <c r="H26" s="7"/>
      <c r="I26" s="7">
        <f t="shared" si="0"/>
        <v>-24453630000</v>
      </c>
      <c r="K26" s="9">
        <f t="shared" si="1"/>
        <v>2.5016490560095507E-2</v>
      </c>
      <c r="M26" s="7">
        <v>0</v>
      </c>
      <c r="N26" s="7"/>
      <c r="O26" s="7">
        <v>-24453630000</v>
      </c>
      <c r="P26" s="7"/>
      <c r="Q26" s="7">
        <v>0</v>
      </c>
      <c r="R26" s="7"/>
      <c r="S26" s="7">
        <f t="shared" si="2"/>
        <v>-24453630000</v>
      </c>
      <c r="U26" s="9">
        <f t="shared" si="3"/>
        <v>2.5016490560095507E-2</v>
      </c>
    </row>
    <row r="27" spans="1:21">
      <c r="A27" s="1" t="s">
        <v>41</v>
      </c>
      <c r="C27" s="7">
        <v>0</v>
      </c>
      <c r="D27" s="7"/>
      <c r="E27" s="7">
        <v>-6901420398</v>
      </c>
      <c r="F27" s="7"/>
      <c r="G27" s="7">
        <v>0</v>
      </c>
      <c r="H27" s="7"/>
      <c r="I27" s="7">
        <f t="shared" si="0"/>
        <v>-6901420398</v>
      </c>
      <c r="K27" s="9">
        <f t="shared" si="1"/>
        <v>7.0602735969186401E-3</v>
      </c>
      <c r="M27" s="7">
        <v>0</v>
      </c>
      <c r="N27" s="7"/>
      <c r="O27" s="7">
        <v>-6901420398</v>
      </c>
      <c r="P27" s="7"/>
      <c r="Q27" s="7">
        <v>0</v>
      </c>
      <c r="R27" s="7"/>
      <c r="S27" s="7">
        <f t="shared" si="2"/>
        <v>-6901420398</v>
      </c>
      <c r="U27" s="9">
        <f t="shared" si="3"/>
        <v>7.0602735969186401E-3</v>
      </c>
    </row>
    <row r="28" spans="1:21">
      <c r="A28" s="1" t="s">
        <v>45</v>
      </c>
      <c r="C28" s="7">
        <v>0</v>
      </c>
      <c r="D28" s="7"/>
      <c r="E28" s="7">
        <v>-755537836</v>
      </c>
      <c r="F28" s="7"/>
      <c r="G28" s="7">
        <v>0</v>
      </c>
      <c r="H28" s="7"/>
      <c r="I28" s="7">
        <f t="shared" si="0"/>
        <v>-755537836</v>
      </c>
      <c r="K28" s="9">
        <f t="shared" si="1"/>
        <v>7.7292840130847591E-4</v>
      </c>
      <c r="M28" s="7">
        <v>0</v>
      </c>
      <c r="N28" s="7"/>
      <c r="O28" s="7">
        <v>-755537836</v>
      </c>
      <c r="P28" s="7"/>
      <c r="Q28" s="7">
        <v>0</v>
      </c>
      <c r="R28" s="7"/>
      <c r="S28" s="7">
        <f t="shared" si="2"/>
        <v>-755537836</v>
      </c>
      <c r="U28" s="9">
        <f t="shared" si="3"/>
        <v>7.7292840130847591E-4</v>
      </c>
    </row>
    <row r="29" spans="1:21">
      <c r="A29" s="1" t="s">
        <v>26</v>
      </c>
      <c r="C29" s="7">
        <v>0</v>
      </c>
      <c r="D29" s="7"/>
      <c r="E29" s="7">
        <v>-5514404263</v>
      </c>
      <c r="F29" s="7"/>
      <c r="G29" s="7">
        <v>0</v>
      </c>
      <c r="H29" s="7"/>
      <c r="I29" s="7">
        <f t="shared" si="0"/>
        <v>-5514404263</v>
      </c>
      <c r="K29" s="9">
        <f t="shared" si="1"/>
        <v>5.6413318672888201E-3</v>
      </c>
      <c r="M29" s="7">
        <v>0</v>
      </c>
      <c r="N29" s="7"/>
      <c r="O29" s="7">
        <v>-5514404263</v>
      </c>
      <c r="P29" s="7"/>
      <c r="Q29" s="7">
        <v>0</v>
      </c>
      <c r="R29" s="7"/>
      <c r="S29" s="7">
        <f t="shared" si="2"/>
        <v>-5514404263</v>
      </c>
      <c r="U29" s="9">
        <f t="shared" si="3"/>
        <v>5.6413318672888201E-3</v>
      </c>
    </row>
    <row r="30" spans="1:21">
      <c r="A30" s="1" t="s">
        <v>39</v>
      </c>
      <c r="C30" s="7">
        <v>0</v>
      </c>
      <c r="D30" s="7"/>
      <c r="E30" s="7">
        <v>-27791306852</v>
      </c>
      <c r="F30" s="7"/>
      <c r="G30" s="7">
        <v>0</v>
      </c>
      <c r="H30" s="7"/>
      <c r="I30" s="7">
        <f t="shared" si="0"/>
        <v>-27791306852</v>
      </c>
      <c r="K30" s="9">
        <f t="shared" si="1"/>
        <v>2.8430992270504444E-2</v>
      </c>
      <c r="M30" s="7">
        <v>0</v>
      </c>
      <c r="N30" s="7"/>
      <c r="O30" s="7">
        <v>-27791306852</v>
      </c>
      <c r="P30" s="7"/>
      <c r="Q30" s="7">
        <v>0</v>
      </c>
      <c r="R30" s="7"/>
      <c r="S30" s="7">
        <f t="shared" si="2"/>
        <v>-27791306852</v>
      </c>
      <c r="U30" s="9">
        <f t="shared" si="3"/>
        <v>2.8430992270504444E-2</v>
      </c>
    </row>
    <row r="31" spans="1:21">
      <c r="A31" s="1" t="s">
        <v>43</v>
      </c>
      <c r="C31" s="7">
        <v>0</v>
      </c>
      <c r="D31" s="7"/>
      <c r="E31" s="7">
        <v>-54357069431</v>
      </c>
      <c r="F31" s="7"/>
      <c r="G31" s="7">
        <v>0</v>
      </c>
      <c r="H31" s="7"/>
      <c r="I31" s="7">
        <f t="shared" si="0"/>
        <v>-54357069431</v>
      </c>
      <c r="K31" s="9">
        <f t="shared" si="1"/>
        <v>5.5608231346228248E-2</v>
      </c>
      <c r="M31" s="7">
        <v>0</v>
      </c>
      <c r="N31" s="7"/>
      <c r="O31" s="7">
        <v>-54357069431</v>
      </c>
      <c r="P31" s="7"/>
      <c r="Q31" s="7">
        <v>0</v>
      </c>
      <c r="R31" s="7"/>
      <c r="S31" s="7">
        <f t="shared" si="2"/>
        <v>-54357069431</v>
      </c>
      <c r="U31" s="9">
        <f t="shared" si="3"/>
        <v>5.5608231346228248E-2</v>
      </c>
    </row>
    <row r="32" spans="1:21">
      <c r="A32" s="1" t="s">
        <v>38</v>
      </c>
      <c r="C32" s="7">
        <v>0</v>
      </c>
      <c r="D32" s="7"/>
      <c r="E32" s="7">
        <v>-49874442498</v>
      </c>
      <c r="F32" s="7"/>
      <c r="G32" s="7">
        <v>0</v>
      </c>
      <c r="H32" s="7"/>
      <c r="I32" s="7">
        <f t="shared" si="0"/>
        <v>-49874442498</v>
      </c>
      <c r="K32" s="9">
        <f t="shared" si="1"/>
        <v>5.1022425706990872E-2</v>
      </c>
      <c r="M32" s="7">
        <v>0</v>
      </c>
      <c r="N32" s="7"/>
      <c r="O32" s="7">
        <v>-49874442498</v>
      </c>
      <c r="P32" s="7"/>
      <c r="Q32" s="7">
        <v>0</v>
      </c>
      <c r="R32" s="7"/>
      <c r="S32" s="7">
        <f t="shared" si="2"/>
        <v>-49874442498</v>
      </c>
      <c r="U32" s="9">
        <f t="shared" si="3"/>
        <v>5.1022425706990872E-2</v>
      </c>
    </row>
    <row r="33" spans="1:21">
      <c r="A33" s="1" t="s">
        <v>29</v>
      </c>
      <c r="C33" s="7">
        <v>0</v>
      </c>
      <c r="D33" s="7"/>
      <c r="E33" s="7">
        <v>-18753579206</v>
      </c>
      <c r="F33" s="7"/>
      <c r="G33" s="7">
        <v>0</v>
      </c>
      <c r="H33" s="7"/>
      <c r="I33" s="7">
        <f t="shared" si="0"/>
        <v>-18753579206</v>
      </c>
      <c r="K33" s="9">
        <f t="shared" si="1"/>
        <v>1.9185239049372318E-2</v>
      </c>
      <c r="M33" s="7">
        <v>0</v>
      </c>
      <c r="N33" s="7"/>
      <c r="O33" s="7">
        <v>-18753579206</v>
      </c>
      <c r="P33" s="7"/>
      <c r="Q33" s="7">
        <v>0</v>
      </c>
      <c r="R33" s="7"/>
      <c r="S33" s="7">
        <f t="shared" si="2"/>
        <v>-18753579206</v>
      </c>
      <c r="U33" s="9">
        <f t="shared" si="3"/>
        <v>1.9185239049372318E-2</v>
      </c>
    </row>
    <row r="34" spans="1:21">
      <c r="A34" s="1" t="s">
        <v>68</v>
      </c>
      <c r="C34" s="7">
        <v>0</v>
      </c>
      <c r="D34" s="7"/>
      <c r="E34" s="7">
        <v>-2932095142</v>
      </c>
      <c r="F34" s="7"/>
      <c r="G34" s="7">
        <v>0</v>
      </c>
      <c r="H34" s="7"/>
      <c r="I34" s="7">
        <f t="shared" si="0"/>
        <v>-2932095142</v>
      </c>
      <c r="K34" s="9">
        <f t="shared" si="1"/>
        <v>2.9995845378025634E-3</v>
      </c>
      <c r="M34" s="7">
        <v>0</v>
      </c>
      <c r="N34" s="7"/>
      <c r="O34" s="7">
        <v>-2932095142</v>
      </c>
      <c r="P34" s="7"/>
      <c r="Q34" s="7">
        <v>0</v>
      </c>
      <c r="R34" s="7"/>
      <c r="S34" s="7">
        <f t="shared" si="2"/>
        <v>-2932095142</v>
      </c>
      <c r="U34" s="9">
        <f t="shared" si="3"/>
        <v>2.9995845378025634E-3</v>
      </c>
    </row>
    <row r="35" spans="1:21">
      <c r="A35" s="1" t="s">
        <v>57</v>
      </c>
      <c r="C35" s="7">
        <v>0</v>
      </c>
      <c r="D35" s="7"/>
      <c r="E35" s="7">
        <v>-32798407380</v>
      </c>
      <c r="F35" s="7"/>
      <c r="G35" s="7">
        <v>0</v>
      </c>
      <c r="H35" s="7"/>
      <c r="I35" s="7">
        <f t="shared" si="0"/>
        <v>-32798407380</v>
      </c>
      <c r="K35" s="9">
        <f t="shared" si="1"/>
        <v>3.3553343557088937E-2</v>
      </c>
      <c r="M35" s="7">
        <v>0</v>
      </c>
      <c r="N35" s="7"/>
      <c r="O35" s="7">
        <v>-32798407380</v>
      </c>
      <c r="P35" s="7"/>
      <c r="Q35" s="7">
        <v>0</v>
      </c>
      <c r="R35" s="7"/>
      <c r="S35" s="7">
        <f t="shared" si="2"/>
        <v>-32798407380</v>
      </c>
      <c r="U35" s="9">
        <f t="shared" si="3"/>
        <v>3.3553343557088937E-2</v>
      </c>
    </row>
    <row r="36" spans="1:21">
      <c r="A36" s="1" t="s">
        <v>46</v>
      </c>
      <c r="C36" s="7">
        <v>0</v>
      </c>
      <c r="D36" s="7"/>
      <c r="E36" s="7">
        <v>-721</v>
      </c>
      <c r="F36" s="7"/>
      <c r="G36" s="7">
        <v>0</v>
      </c>
      <c r="H36" s="7"/>
      <c r="I36" s="7">
        <f t="shared" si="0"/>
        <v>-721</v>
      </c>
      <c r="K36" s="9">
        <f t="shared" si="1"/>
        <v>7.3759559189489906E-10</v>
      </c>
      <c r="M36" s="7">
        <v>0</v>
      </c>
      <c r="N36" s="7"/>
      <c r="O36" s="7">
        <v>-721</v>
      </c>
      <c r="P36" s="7"/>
      <c r="Q36" s="7">
        <v>0</v>
      </c>
      <c r="R36" s="7"/>
      <c r="S36" s="7">
        <f t="shared" si="2"/>
        <v>-721</v>
      </c>
      <c r="U36" s="9">
        <f t="shared" si="3"/>
        <v>7.3759559189489906E-10</v>
      </c>
    </row>
    <row r="37" spans="1:21">
      <c r="A37" s="1" t="s">
        <v>33</v>
      </c>
      <c r="C37" s="7">
        <v>0</v>
      </c>
      <c r="D37" s="7"/>
      <c r="E37" s="7">
        <v>7062343137</v>
      </c>
      <c r="F37" s="7"/>
      <c r="G37" s="7">
        <v>0</v>
      </c>
      <c r="H37" s="7"/>
      <c r="I37" s="7">
        <f t="shared" si="0"/>
        <v>7062343137</v>
      </c>
      <c r="K37" s="9">
        <f t="shared" si="1"/>
        <v>-7.2249003693486726E-3</v>
      </c>
      <c r="M37" s="7">
        <v>0</v>
      </c>
      <c r="N37" s="7"/>
      <c r="O37" s="7">
        <v>7062343137</v>
      </c>
      <c r="P37" s="7"/>
      <c r="Q37" s="7">
        <v>0</v>
      </c>
      <c r="R37" s="7"/>
      <c r="S37" s="7">
        <f t="shared" si="2"/>
        <v>7062343137</v>
      </c>
      <c r="U37" s="9">
        <f t="shared" si="3"/>
        <v>-7.2249003693486726E-3</v>
      </c>
    </row>
    <row r="38" spans="1:21">
      <c r="A38" s="1" t="s">
        <v>63</v>
      </c>
      <c r="C38" s="7">
        <v>0</v>
      </c>
      <c r="D38" s="7"/>
      <c r="E38" s="7">
        <v>-24096368430</v>
      </c>
      <c r="F38" s="7"/>
      <c r="G38" s="7">
        <v>0</v>
      </c>
      <c r="H38" s="7"/>
      <c r="I38" s="7">
        <f t="shared" si="0"/>
        <v>-24096368430</v>
      </c>
      <c r="K38" s="9">
        <f t="shared" si="1"/>
        <v>2.4651005734595575E-2</v>
      </c>
      <c r="M38" s="7">
        <v>0</v>
      </c>
      <c r="N38" s="7"/>
      <c r="O38" s="7">
        <v>-24096368430</v>
      </c>
      <c r="P38" s="7"/>
      <c r="Q38" s="7">
        <v>0</v>
      </c>
      <c r="R38" s="7"/>
      <c r="S38" s="7">
        <f t="shared" si="2"/>
        <v>-24096368430</v>
      </c>
      <c r="U38" s="9">
        <f t="shared" si="3"/>
        <v>2.4651005734595575E-2</v>
      </c>
    </row>
    <row r="39" spans="1:21">
      <c r="A39" s="1" t="s">
        <v>24</v>
      </c>
      <c r="C39" s="7">
        <v>0</v>
      </c>
      <c r="D39" s="7"/>
      <c r="E39" s="7">
        <v>-22701952525</v>
      </c>
      <c r="F39" s="7"/>
      <c r="G39" s="7">
        <v>0</v>
      </c>
      <c r="H39" s="7"/>
      <c r="I39" s="7">
        <f t="shared" si="0"/>
        <v>-22701952525</v>
      </c>
      <c r="K39" s="9">
        <f t="shared" si="1"/>
        <v>2.3224493911022569E-2</v>
      </c>
      <c r="M39" s="7">
        <v>0</v>
      </c>
      <c r="N39" s="7"/>
      <c r="O39" s="7">
        <v>-22701952525</v>
      </c>
      <c r="P39" s="7"/>
      <c r="Q39" s="7">
        <v>0</v>
      </c>
      <c r="R39" s="7"/>
      <c r="S39" s="7">
        <f t="shared" si="2"/>
        <v>-22701952525</v>
      </c>
      <c r="U39" s="9">
        <f t="shared" si="3"/>
        <v>2.3224493911022569E-2</v>
      </c>
    </row>
    <row r="40" spans="1:21">
      <c r="A40" s="1" t="s">
        <v>42</v>
      </c>
      <c r="C40" s="7">
        <v>0</v>
      </c>
      <c r="D40" s="7"/>
      <c r="E40" s="7">
        <v>-1649646650</v>
      </c>
      <c r="F40" s="7"/>
      <c r="G40" s="7">
        <v>0</v>
      </c>
      <c r="H40" s="7"/>
      <c r="I40" s="7">
        <f t="shared" si="0"/>
        <v>-1649646650</v>
      </c>
      <c r="K40" s="9">
        <f t="shared" si="1"/>
        <v>1.6876173331819521E-3</v>
      </c>
      <c r="M40" s="7">
        <v>0</v>
      </c>
      <c r="N40" s="7"/>
      <c r="O40" s="7">
        <v>-1649646650</v>
      </c>
      <c r="P40" s="7"/>
      <c r="Q40" s="7">
        <v>0</v>
      </c>
      <c r="R40" s="7"/>
      <c r="S40" s="7">
        <f t="shared" si="2"/>
        <v>-1649646650</v>
      </c>
      <c r="U40" s="9">
        <f t="shared" si="3"/>
        <v>1.6876173331819521E-3</v>
      </c>
    </row>
    <row r="41" spans="1:21">
      <c r="A41" s="1" t="s">
        <v>49</v>
      </c>
      <c r="C41" s="7">
        <v>0</v>
      </c>
      <c r="D41" s="7"/>
      <c r="E41" s="7">
        <v>-15527025033</v>
      </c>
      <c r="F41" s="7"/>
      <c r="G41" s="7">
        <v>0</v>
      </c>
      <c r="H41" s="7"/>
      <c r="I41" s="7">
        <f t="shared" si="0"/>
        <v>-15527025033</v>
      </c>
      <c r="K41" s="9">
        <f t="shared" si="1"/>
        <v>1.5884417780280928E-2</v>
      </c>
      <c r="M41" s="7">
        <v>0</v>
      </c>
      <c r="N41" s="7"/>
      <c r="O41" s="7">
        <v>-15527025033</v>
      </c>
      <c r="P41" s="7"/>
      <c r="Q41" s="7">
        <v>0</v>
      </c>
      <c r="R41" s="7"/>
      <c r="S41" s="7">
        <f t="shared" si="2"/>
        <v>-15527025033</v>
      </c>
      <c r="U41" s="9">
        <f t="shared" si="3"/>
        <v>1.5884417780280928E-2</v>
      </c>
    </row>
    <row r="42" spans="1:21">
      <c r="A42" s="1" t="s">
        <v>61</v>
      </c>
      <c r="C42" s="7">
        <v>0</v>
      </c>
      <c r="D42" s="7"/>
      <c r="E42" s="7">
        <v>-6679997560</v>
      </c>
      <c r="F42" s="7"/>
      <c r="G42" s="7">
        <v>0</v>
      </c>
      <c r="H42" s="7"/>
      <c r="I42" s="7">
        <f t="shared" si="0"/>
        <v>-6679997560</v>
      </c>
      <c r="K42" s="9">
        <f t="shared" si="1"/>
        <v>6.8337541666084346E-3</v>
      </c>
      <c r="M42" s="7">
        <v>0</v>
      </c>
      <c r="N42" s="7"/>
      <c r="O42" s="7">
        <v>-6679997560</v>
      </c>
      <c r="P42" s="7"/>
      <c r="Q42" s="7">
        <v>0</v>
      </c>
      <c r="R42" s="7"/>
      <c r="S42" s="7">
        <f t="shared" si="2"/>
        <v>-6679997560</v>
      </c>
      <c r="U42" s="9">
        <f t="shared" si="3"/>
        <v>6.8337541666084346E-3</v>
      </c>
    </row>
    <row r="43" spans="1:21">
      <c r="A43" s="1" t="s">
        <v>54</v>
      </c>
      <c r="C43" s="7">
        <v>0</v>
      </c>
      <c r="D43" s="7"/>
      <c r="E43" s="7">
        <v>-59410028870</v>
      </c>
      <c r="F43" s="7"/>
      <c r="G43" s="7">
        <v>0</v>
      </c>
      <c r="H43" s="7"/>
      <c r="I43" s="7">
        <f t="shared" si="0"/>
        <v>-59410028870</v>
      </c>
      <c r="K43" s="9">
        <f t="shared" si="1"/>
        <v>6.0777497099668086E-2</v>
      </c>
      <c r="M43" s="7">
        <v>0</v>
      </c>
      <c r="N43" s="7"/>
      <c r="O43" s="7">
        <v>-59410028870</v>
      </c>
      <c r="P43" s="7"/>
      <c r="Q43" s="7">
        <v>0</v>
      </c>
      <c r="R43" s="7"/>
      <c r="S43" s="7">
        <f t="shared" si="2"/>
        <v>-59410028870</v>
      </c>
      <c r="U43" s="9">
        <f t="shared" si="3"/>
        <v>6.0777497099668086E-2</v>
      </c>
    </row>
    <row r="44" spans="1:21">
      <c r="A44" s="1" t="s">
        <v>35</v>
      </c>
      <c r="C44" s="7">
        <v>0</v>
      </c>
      <c r="D44" s="7"/>
      <c r="E44" s="7">
        <v>-5425064714</v>
      </c>
      <c r="F44" s="7"/>
      <c r="G44" s="7">
        <v>0</v>
      </c>
      <c r="H44" s="7"/>
      <c r="I44" s="7">
        <f t="shared" si="0"/>
        <v>-5425064714</v>
      </c>
      <c r="K44" s="9">
        <f t="shared" si="1"/>
        <v>5.5499359483924563E-3</v>
      </c>
      <c r="M44" s="7">
        <v>0</v>
      </c>
      <c r="N44" s="7"/>
      <c r="O44" s="7">
        <v>-5425064714</v>
      </c>
      <c r="P44" s="7"/>
      <c r="Q44" s="7">
        <v>0</v>
      </c>
      <c r="R44" s="7"/>
      <c r="S44" s="7">
        <f t="shared" si="2"/>
        <v>-5425064714</v>
      </c>
      <c r="U44" s="9">
        <f t="shared" si="3"/>
        <v>5.5499359483924563E-3</v>
      </c>
    </row>
    <row r="45" spans="1:21">
      <c r="A45" s="1" t="s">
        <v>50</v>
      </c>
      <c r="C45" s="7">
        <v>0</v>
      </c>
      <c r="D45" s="7"/>
      <c r="E45" s="7">
        <v>-3989122549</v>
      </c>
      <c r="F45" s="7"/>
      <c r="G45" s="7">
        <v>0</v>
      </c>
      <c r="H45" s="7"/>
      <c r="I45" s="7">
        <f t="shared" si="0"/>
        <v>-3989122549</v>
      </c>
      <c r="K45" s="9">
        <f t="shared" si="1"/>
        <v>4.080942035604637E-3</v>
      </c>
      <c r="M45" s="7">
        <v>0</v>
      </c>
      <c r="N45" s="7"/>
      <c r="O45" s="7">
        <v>-3989122549</v>
      </c>
      <c r="P45" s="7"/>
      <c r="Q45" s="7">
        <v>0</v>
      </c>
      <c r="R45" s="7"/>
      <c r="S45" s="7">
        <f t="shared" si="2"/>
        <v>-3989122549</v>
      </c>
      <c r="U45" s="9">
        <f t="shared" si="3"/>
        <v>4.080942035604637E-3</v>
      </c>
    </row>
    <row r="46" spans="1:21">
      <c r="A46" s="1" t="s">
        <v>52</v>
      </c>
      <c r="C46" s="7">
        <v>0</v>
      </c>
      <c r="D46" s="7"/>
      <c r="E46" s="7">
        <v>-63009344894</v>
      </c>
      <c r="F46" s="7"/>
      <c r="G46" s="7">
        <v>0</v>
      </c>
      <c r="H46" s="7"/>
      <c r="I46" s="7">
        <f t="shared" si="0"/>
        <v>-63009344894</v>
      </c>
      <c r="K46" s="9">
        <f t="shared" si="1"/>
        <v>6.4459660252426859E-2</v>
      </c>
      <c r="M46" s="7">
        <v>0</v>
      </c>
      <c r="N46" s="7"/>
      <c r="O46" s="7">
        <v>-63009344894</v>
      </c>
      <c r="P46" s="7"/>
      <c r="Q46" s="7">
        <v>0</v>
      </c>
      <c r="R46" s="7"/>
      <c r="S46" s="7">
        <f t="shared" si="2"/>
        <v>-63009344894</v>
      </c>
      <c r="U46" s="9">
        <f t="shared" si="3"/>
        <v>6.4459660252426859E-2</v>
      </c>
    </row>
    <row r="47" spans="1:21">
      <c r="A47" s="1" t="s">
        <v>51</v>
      </c>
      <c r="C47" s="7">
        <v>0</v>
      </c>
      <c r="D47" s="7"/>
      <c r="E47" s="7">
        <v>-12678141005</v>
      </c>
      <c r="F47" s="7"/>
      <c r="G47" s="7">
        <v>0</v>
      </c>
      <c r="H47" s="7"/>
      <c r="I47" s="7">
        <f t="shared" si="0"/>
        <v>-12678141005</v>
      </c>
      <c r="K47" s="9">
        <f t="shared" si="1"/>
        <v>1.2969959665339757E-2</v>
      </c>
      <c r="M47" s="7">
        <v>0</v>
      </c>
      <c r="N47" s="7"/>
      <c r="O47" s="7">
        <v>-12678141005</v>
      </c>
      <c r="P47" s="7"/>
      <c r="Q47" s="7">
        <v>0</v>
      </c>
      <c r="R47" s="7"/>
      <c r="S47" s="7">
        <f t="shared" si="2"/>
        <v>-12678141005</v>
      </c>
      <c r="U47" s="9">
        <f t="shared" si="3"/>
        <v>1.2969959665339757E-2</v>
      </c>
    </row>
    <row r="48" spans="1:21">
      <c r="A48" s="1" t="s">
        <v>56</v>
      </c>
      <c r="C48" s="7">
        <v>0</v>
      </c>
      <c r="D48" s="7"/>
      <c r="E48" s="7">
        <v>-16129019706</v>
      </c>
      <c r="F48" s="7"/>
      <c r="G48" s="7">
        <v>0</v>
      </c>
      <c r="H48" s="7"/>
      <c r="I48" s="7">
        <f t="shared" si="0"/>
        <v>-16129019706</v>
      </c>
      <c r="K48" s="9">
        <f t="shared" si="1"/>
        <v>1.6500268844287878E-2</v>
      </c>
      <c r="M48" s="7">
        <v>0</v>
      </c>
      <c r="N48" s="7"/>
      <c r="O48" s="7">
        <v>-16129019706</v>
      </c>
      <c r="P48" s="7"/>
      <c r="Q48" s="7">
        <v>0</v>
      </c>
      <c r="R48" s="7"/>
      <c r="S48" s="7">
        <f t="shared" si="2"/>
        <v>-16129019706</v>
      </c>
      <c r="U48" s="9">
        <f t="shared" si="3"/>
        <v>1.6500268844287878E-2</v>
      </c>
    </row>
    <row r="49" spans="1:21">
      <c r="A49" s="1" t="s">
        <v>18</v>
      </c>
      <c r="C49" s="7">
        <v>0</v>
      </c>
      <c r="D49" s="7"/>
      <c r="E49" s="7">
        <v>-42855237496</v>
      </c>
      <c r="F49" s="7"/>
      <c r="G49" s="7">
        <v>0</v>
      </c>
      <c r="H49" s="7"/>
      <c r="I49" s="7">
        <f t="shared" si="0"/>
        <v>-42855237496</v>
      </c>
      <c r="K49" s="9">
        <f t="shared" si="1"/>
        <v>4.3841656403132583E-2</v>
      </c>
      <c r="M49" s="7">
        <v>0</v>
      </c>
      <c r="N49" s="7"/>
      <c r="O49" s="7">
        <v>-42855237496</v>
      </c>
      <c r="P49" s="7"/>
      <c r="Q49" s="7">
        <v>0</v>
      </c>
      <c r="R49" s="7"/>
      <c r="S49" s="7">
        <f t="shared" si="2"/>
        <v>-42855237496</v>
      </c>
      <c r="U49" s="9">
        <f t="shared" si="3"/>
        <v>4.3841656403132583E-2</v>
      </c>
    </row>
    <row r="50" spans="1:21">
      <c r="A50" s="1" t="s">
        <v>25</v>
      </c>
      <c r="C50" s="7">
        <v>0</v>
      </c>
      <c r="D50" s="7"/>
      <c r="E50" s="7">
        <v>-22033704787</v>
      </c>
      <c r="F50" s="7"/>
      <c r="G50" s="7">
        <v>0</v>
      </c>
      <c r="H50" s="7"/>
      <c r="I50" s="7">
        <f t="shared" si="0"/>
        <v>-22033704787</v>
      </c>
      <c r="K50" s="9">
        <f t="shared" si="1"/>
        <v>2.2540864804444848E-2</v>
      </c>
      <c r="M50" s="7">
        <v>0</v>
      </c>
      <c r="N50" s="7"/>
      <c r="O50" s="7">
        <v>-22033704787</v>
      </c>
      <c r="P50" s="7"/>
      <c r="Q50" s="7">
        <v>0</v>
      </c>
      <c r="R50" s="7"/>
      <c r="S50" s="7">
        <f t="shared" si="2"/>
        <v>-22033704787</v>
      </c>
      <c r="U50" s="9">
        <f t="shared" si="3"/>
        <v>2.2540864804444848E-2</v>
      </c>
    </row>
    <row r="51" spans="1:21">
      <c r="A51" s="1" t="s">
        <v>65</v>
      </c>
      <c r="C51" s="7">
        <v>0</v>
      </c>
      <c r="D51" s="7"/>
      <c r="E51" s="7">
        <v>6309094194</v>
      </c>
      <c r="F51" s="7"/>
      <c r="G51" s="7">
        <v>0</v>
      </c>
      <c r="H51" s="7"/>
      <c r="I51" s="7">
        <f t="shared" si="0"/>
        <v>6309094194</v>
      </c>
      <c r="K51" s="9">
        <f t="shared" si="1"/>
        <v>-6.4543135455535378E-3</v>
      </c>
      <c r="M51" s="7">
        <v>0</v>
      </c>
      <c r="N51" s="7"/>
      <c r="O51" s="7">
        <v>6309094194</v>
      </c>
      <c r="P51" s="7"/>
      <c r="Q51" s="7">
        <v>0</v>
      </c>
      <c r="R51" s="7"/>
      <c r="S51" s="7">
        <f t="shared" si="2"/>
        <v>6309094194</v>
      </c>
      <c r="U51" s="9">
        <f t="shared" si="3"/>
        <v>-6.4543135455535378E-3</v>
      </c>
    </row>
    <row r="52" spans="1:21">
      <c r="A52" s="1" t="s">
        <v>66</v>
      </c>
      <c r="C52" s="7">
        <v>0</v>
      </c>
      <c r="D52" s="7"/>
      <c r="E52" s="7">
        <v>-1073132800</v>
      </c>
      <c r="F52" s="7"/>
      <c r="G52" s="7">
        <v>0</v>
      </c>
      <c r="H52" s="7"/>
      <c r="I52" s="7">
        <f t="shared" si="0"/>
        <v>-1073132800</v>
      </c>
      <c r="K52" s="9">
        <f t="shared" si="1"/>
        <v>1.0978335961134957E-3</v>
      </c>
      <c r="M52" s="7">
        <v>0</v>
      </c>
      <c r="N52" s="7"/>
      <c r="O52" s="7">
        <v>-1073132800</v>
      </c>
      <c r="P52" s="7"/>
      <c r="Q52" s="7">
        <v>0</v>
      </c>
      <c r="R52" s="7"/>
      <c r="S52" s="7">
        <f t="shared" si="2"/>
        <v>-1073132800</v>
      </c>
      <c r="U52" s="9">
        <f t="shared" si="3"/>
        <v>1.0978335961134957E-3</v>
      </c>
    </row>
    <row r="53" spans="1:21">
      <c r="A53" s="1" t="s">
        <v>55</v>
      </c>
      <c r="C53" s="7">
        <v>0</v>
      </c>
      <c r="D53" s="7"/>
      <c r="E53" s="7">
        <v>-3660373177</v>
      </c>
      <c r="F53" s="7"/>
      <c r="G53" s="7">
        <v>0</v>
      </c>
      <c r="H53" s="7"/>
      <c r="I53" s="7">
        <f t="shared" si="0"/>
        <v>-3660373177</v>
      </c>
      <c r="K53" s="9">
        <f t="shared" si="1"/>
        <v>3.7446256866096074E-3</v>
      </c>
      <c r="M53" s="7">
        <v>0</v>
      </c>
      <c r="N53" s="7"/>
      <c r="O53" s="7">
        <v>-3660373177</v>
      </c>
      <c r="P53" s="7"/>
      <c r="Q53" s="7">
        <v>0</v>
      </c>
      <c r="R53" s="7"/>
      <c r="S53" s="7">
        <f t="shared" si="2"/>
        <v>-3660373177</v>
      </c>
      <c r="U53" s="9">
        <f t="shared" si="3"/>
        <v>3.7446256866096074E-3</v>
      </c>
    </row>
    <row r="54" spans="1:21">
      <c r="A54" s="1" t="s">
        <v>20</v>
      </c>
      <c r="C54" s="7">
        <v>0</v>
      </c>
      <c r="D54" s="7"/>
      <c r="E54" s="7">
        <v>-31254526316</v>
      </c>
      <c r="F54" s="7"/>
      <c r="G54" s="7">
        <v>0</v>
      </c>
      <c r="H54" s="7"/>
      <c r="I54" s="7">
        <f t="shared" si="0"/>
        <v>-31254526316</v>
      </c>
      <c r="K54" s="9">
        <f t="shared" si="1"/>
        <v>3.1973926265526656E-2</v>
      </c>
      <c r="M54" s="7">
        <v>0</v>
      </c>
      <c r="N54" s="7"/>
      <c r="O54" s="7">
        <v>-31254526316</v>
      </c>
      <c r="P54" s="7"/>
      <c r="Q54" s="7">
        <v>0</v>
      </c>
      <c r="R54" s="7"/>
      <c r="S54" s="7">
        <f t="shared" si="2"/>
        <v>-31254526316</v>
      </c>
      <c r="U54" s="9">
        <f t="shared" si="3"/>
        <v>3.1973926265526656E-2</v>
      </c>
    </row>
    <row r="55" spans="1:21">
      <c r="A55" s="1" t="s">
        <v>53</v>
      </c>
      <c r="C55" s="7">
        <v>0</v>
      </c>
      <c r="D55" s="7"/>
      <c r="E55" s="7">
        <v>-9805110390</v>
      </c>
      <c r="F55" s="7"/>
      <c r="G55" s="7">
        <v>0</v>
      </c>
      <c r="H55" s="7"/>
      <c r="I55" s="7">
        <f t="shared" si="0"/>
        <v>-9805110390</v>
      </c>
      <c r="K55" s="9">
        <f t="shared" si="1"/>
        <v>1.003079917018984E-2</v>
      </c>
      <c r="M55" s="7">
        <v>0</v>
      </c>
      <c r="N55" s="7"/>
      <c r="O55" s="7">
        <v>-9805110390</v>
      </c>
      <c r="P55" s="7"/>
      <c r="Q55" s="7">
        <v>0</v>
      </c>
      <c r="R55" s="7"/>
      <c r="S55" s="7">
        <f t="shared" si="2"/>
        <v>-9805110390</v>
      </c>
      <c r="U55" s="9">
        <f t="shared" si="3"/>
        <v>1.003079917018984E-2</v>
      </c>
    </row>
    <row r="56" spans="1:21">
      <c r="A56" s="1" t="s">
        <v>40</v>
      </c>
      <c r="C56" s="7">
        <v>0</v>
      </c>
      <c r="D56" s="7"/>
      <c r="E56" s="7">
        <v>-42194188218</v>
      </c>
      <c r="F56" s="7"/>
      <c r="G56" s="7">
        <v>0</v>
      </c>
      <c r="H56" s="7"/>
      <c r="I56" s="7">
        <f t="shared" si="0"/>
        <v>-42194188218</v>
      </c>
      <c r="K56" s="9">
        <f t="shared" si="1"/>
        <v>4.3165391446852268E-2</v>
      </c>
      <c r="M56" s="7">
        <v>0</v>
      </c>
      <c r="N56" s="7"/>
      <c r="O56" s="7">
        <v>-42194188218</v>
      </c>
      <c r="P56" s="7"/>
      <c r="Q56" s="7">
        <v>0</v>
      </c>
      <c r="R56" s="7"/>
      <c r="S56" s="7">
        <f t="shared" si="2"/>
        <v>-42194188218</v>
      </c>
      <c r="U56" s="9">
        <f t="shared" si="3"/>
        <v>4.3165391446852268E-2</v>
      </c>
    </row>
    <row r="57" spans="1:21">
      <c r="A57" s="1" t="s">
        <v>60</v>
      </c>
      <c r="C57" s="7">
        <v>0</v>
      </c>
      <c r="D57" s="7"/>
      <c r="E57" s="7">
        <v>-5363895211</v>
      </c>
      <c r="F57" s="7"/>
      <c r="G57" s="7">
        <v>0</v>
      </c>
      <c r="H57" s="7"/>
      <c r="I57" s="7">
        <f t="shared" si="0"/>
        <v>-5363895211</v>
      </c>
      <c r="K57" s="9">
        <f t="shared" si="1"/>
        <v>5.4873584785294863E-3</v>
      </c>
      <c r="M57" s="7">
        <v>0</v>
      </c>
      <c r="N57" s="7"/>
      <c r="O57" s="7">
        <v>-5363895211</v>
      </c>
      <c r="P57" s="7"/>
      <c r="Q57" s="7">
        <v>0</v>
      </c>
      <c r="R57" s="7"/>
      <c r="S57" s="7">
        <f t="shared" si="2"/>
        <v>-5363895211</v>
      </c>
      <c r="U57" s="9">
        <f t="shared" si="3"/>
        <v>5.4873584785294863E-3</v>
      </c>
    </row>
    <row r="58" spans="1:21">
      <c r="A58" s="1" t="s">
        <v>58</v>
      </c>
      <c r="C58" s="7">
        <v>0</v>
      </c>
      <c r="D58" s="7"/>
      <c r="E58" s="7">
        <v>-21052665702</v>
      </c>
      <c r="F58" s="7"/>
      <c r="G58" s="7">
        <v>0</v>
      </c>
      <c r="H58" s="7"/>
      <c r="I58" s="7">
        <f t="shared" si="0"/>
        <v>-21052665702</v>
      </c>
      <c r="K58" s="9">
        <f t="shared" si="1"/>
        <v>2.1537244687145813E-2</v>
      </c>
      <c r="M58" s="7">
        <v>0</v>
      </c>
      <c r="N58" s="7"/>
      <c r="O58" s="7">
        <v>-21052665702</v>
      </c>
      <c r="P58" s="7"/>
      <c r="Q58" s="7">
        <v>0</v>
      </c>
      <c r="R58" s="7"/>
      <c r="S58" s="7">
        <f t="shared" si="2"/>
        <v>-21052665702</v>
      </c>
      <c r="U58" s="9">
        <f t="shared" si="3"/>
        <v>2.1537244687145813E-2</v>
      </c>
    </row>
    <row r="59" spans="1:21">
      <c r="A59" s="1" t="s">
        <v>19</v>
      </c>
      <c r="C59" s="7">
        <v>0</v>
      </c>
      <c r="D59" s="7"/>
      <c r="E59" s="7">
        <v>-38868980569</v>
      </c>
      <c r="F59" s="7"/>
      <c r="G59" s="7">
        <v>0</v>
      </c>
      <c r="H59" s="7"/>
      <c r="I59" s="7">
        <f t="shared" si="0"/>
        <v>-38868980569</v>
      </c>
      <c r="K59" s="9">
        <f t="shared" si="1"/>
        <v>3.9763645948880565E-2</v>
      </c>
      <c r="M59" s="7">
        <v>0</v>
      </c>
      <c r="N59" s="7"/>
      <c r="O59" s="7">
        <v>-38868980569</v>
      </c>
      <c r="P59" s="7"/>
      <c r="Q59" s="7">
        <v>0</v>
      </c>
      <c r="R59" s="7"/>
      <c r="S59" s="7">
        <f t="shared" si="2"/>
        <v>-38868980569</v>
      </c>
      <c r="U59" s="9">
        <f t="shared" si="3"/>
        <v>3.9763645948880565E-2</v>
      </c>
    </row>
    <row r="60" spans="1:21">
      <c r="A60" s="1" t="s">
        <v>37</v>
      </c>
      <c r="C60" s="7">
        <v>0</v>
      </c>
      <c r="D60" s="7"/>
      <c r="E60" s="7">
        <v>-26406003047</v>
      </c>
      <c r="F60" s="7"/>
      <c r="G60" s="7">
        <v>0</v>
      </c>
      <c r="H60" s="7"/>
      <c r="I60" s="7">
        <f t="shared" si="0"/>
        <v>-26406003047</v>
      </c>
      <c r="K60" s="9">
        <f t="shared" si="1"/>
        <v>2.7013802284369587E-2</v>
      </c>
      <c r="M60" s="7">
        <v>0</v>
      </c>
      <c r="N60" s="7"/>
      <c r="O60" s="7">
        <v>-26406003047</v>
      </c>
      <c r="P60" s="7"/>
      <c r="Q60" s="7">
        <v>0</v>
      </c>
      <c r="R60" s="7"/>
      <c r="S60" s="7">
        <f t="shared" si="2"/>
        <v>-26406003047</v>
      </c>
      <c r="U60" s="9">
        <f t="shared" si="3"/>
        <v>2.7013802284369587E-2</v>
      </c>
    </row>
    <row r="61" spans="1:21">
      <c r="A61" s="1" t="s">
        <v>70</v>
      </c>
      <c r="C61" s="7">
        <v>0</v>
      </c>
      <c r="D61" s="7"/>
      <c r="E61" s="7">
        <v>-1598706255</v>
      </c>
      <c r="F61" s="7"/>
      <c r="G61" s="7">
        <v>0</v>
      </c>
      <c r="H61" s="7"/>
      <c r="I61" s="7">
        <f t="shared" si="0"/>
        <v>-1598706255</v>
      </c>
      <c r="K61" s="9">
        <f t="shared" si="1"/>
        <v>1.6355044194491018E-3</v>
      </c>
      <c r="M61" s="7">
        <v>0</v>
      </c>
      <c r="N61" s="7"/>
      <c r="O61" s="7">
        <v>-1598706255</v>
      </c>
      <c r="P61" s="7"/>
      <c r="Q61" s="7">
        <v>0</v>
      </c>
      <c r="R61" s="7"/>
      <c r="S61" s="7">
        <f t="shared" si="2"/>
        <v>-1598706255</v>
      </c>
      <c r="U61" s="9">
        <f t="shared" si="3"/>
        <v>1.6355044194491018E-3</v>
      </c>
    </row>
    <row r="62" spans="1:21">
      <c r="A62" s="1" t="s">
        <v>22</v>
      </c>
      <c r="C62" s="7">
        <v>0</v>
      </c>
      <c r="D62" s="7"/>
      <c r="E62" s="7">
        <v>-24758133019</v>
      </c>
      <c r="F62" s="7"/>
      <c r="G62" s="7">
        <v>0</v>
      </c>
      <c r="H62" s="7"/>
      <c r="I62" s="7">
        <f t="shared" si="0"/>
        <v>-24758133019</v>
      </c>
      <c r="K62" s="9">
        <f t="shared" si="1"/>
        <v>2.5328002466521428E-2</v>
      </c>
      <c r="M62" s="7">
        <v>0</v>
      </c>
      <c r="N62" s="7"/>
      <c r="O62" s="7">
        <v>-24758133019</v>
      </c>
      <c r="P62" s="7"/>
      <c r="Q62" s="7">
        <v>0</v>
      </c>
      <c r="R62" s="7"/>
      <c r="S62" s="7">
        <f t="shared" si="2"/>
        <v>-24758133019</v>
      </c>
      <c r="U62" s="9">
        <f t="shared" si="3"/>
        <v>2.5328002466521428E-2</v>
      </c>
    </row>
    <row r="63" spans="1:21">
      <c r="A63" s="1" t="s">
        <v>23</v>
      </c>
      <c r="C63" s="7">
        <v>0</v>
      </c>
      <c r="D63" s="7"/>
      <c r="E63" s="7">
        <v>-9456918243</v>
      </c>
      <c r="F63" s="7"/>
      <c r="G63" s="7">
        <v>0</v>
      </c>
      <c r="H63" s="7"/>
      <c r="I63" s="7">
        <f t="shared" si="0"/>
        <v>-9456918243</v>
      </c>
      <c r="K63" s="9">
        <f t="shared" si="1"/>
        <v>9.6745925228117254E-3</v>
      </c>
      <c r="M63" s="7">
        <v>0</v>
      </c>
      <c r="N63" s="7"/>
      <c r="O63" s="7">
        <v>-9456918243</v>
      </c>
      <c r="P63" s="7"/>
      <c r="Q63" s="7">
        <v>0</v>
      </c>
      <c r="R63" s="7"/>
      <c r="S63" s="7">
        <f t="shared" si="2"/>
        <v>-9456918243</v>
      </c>
      <c r="U63" s="9">
        <f t="shared" si="3"/>
        <v>9.6745925228117254E-3</v>
      </c>
    </row>
    <row r="64" spans="1:21">
      <c r="A64" s="1" t="s">
        <v>30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K64" s="9">
        <f t="shared" si="1"/>
        <v>0</v>
      </c>
      <c r="M64" s="7">
        <v>0</v>
      </c>
      <c r="N64" s="7"/>
      <c r="O64" s="7">
        <v>0</v>
      </c>
      <c r="P64" s="7"/>
      <c r="Q64" s="7">
        <v>0</v>
      </c>
      <c r="R64" s="7"/>
      <c r="S64" s="7">
        <f t="shared" si="2"/>
        <v>0</v>
      </c>
      <c r="U64" s="9">
        <f t="shared" si="3"/>
        <v>0</v>
      </c>
    </row>
    <row r="65" spans="3:21" ht="24.75" thickBot="1">
      <c r="C65" s="8">
        <f>SUM(C8:C64)</f>
        <v>52132778523</v>
      </c>
      <c r="D65" s="7"/>
      <c r="E65" s="8">
        <f>SUM(E8:E64)</f>
        <v>-1020284427798</v>
      </c>
      <c r="F65" s="7"/>
      <c r="G65" s="8">
        <f>SUM(G8:G64)</f>
        <v>-9348769549</v>
      </c>
      <c r="H65" s="7"/>
      <c r="I65" s="8">
        <f>SUM(I8:I64)</f>
        <v>-977500418824</v>
      </c>
      <c r="K65" s="13">
        <f>SUM(K8:K64)</f>
        <v>0.99999999999999989</v>
      </c>
      <c r="M65" s="8">
        <f>SUM(M8:M64)</f>
        <v>52132778523</v>
      </c>
      <c r="N65" s="7"/>
      <c r="O65" s="8">
        <f>SUM(O8:O64)</f>
        <v>-1020284427798</v>
      </c>
      <c r="P65" s="7"/>
      <c r="Q65" s="8">
        <f>SUM(Q8:Q64)</f>
        <v>-9348769549</v>
      </c>
      <c r="R65" s="7"/>
      <c r="S65" s="8">
        <f>SUM(S8:S64)</f>
        <v>-977500418824</v>
      </c>
      <c r="U65" s="13">
        <f>SUM(U8:U64)</f>
        <v>0.99999999999999989</v>
      </c>
    </row>
    <row r="66" spans="3:21" ht="24.75" thickTop="1">
      <c r="C66" s="7"/>
      <c r="D66" s="7"/>
      <c r="E66" s="7"/>
      <c r="F66" s="7"/>
      <c r="G66" s="7"/>
      <c r="H66" s="7"/>
      <c r="I66" s="7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2023-10-29T06:46:51Z</dcterms:created>
  <dcterms:modified xsi:type="dcterms:W3CDTF">2023-11-01T12:59:23Z</dcterms:modified>
</cp:coreProperties>
</file>