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دی ماه\"/>
    </mc:Choice>
  </mc:AlternateContent>
  <xr:revisionPtr revIDLastSave="0" documentId="13_ncr:1_{2019AED8-B4E0-4C0D-AF49-6958BA286E16}" xr6:coauthVersionLast="47" xr6:coauthVersionMax="47" xr10:uidLastSave="{00000000-0000-0000-0000-000000000000}"/>
  <bookViews>
    <workbookView xWindow="-120" yWindow="-120" windowWidth="29040" windowHeight="15840" firstSheet="6" activeTab="11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_FilterDatabase" localSheetId="5" hidden="1">'درآمد ناشی از تغییر قیمت اوراق'!$A$7:$A$93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5" l="1"/>
  <c r="G11" i="15"/>
  <c r="E10" i="15"/>
  <c r="E8" i="15"/>
  <c r="E9" i="15"/>
  <c r="E7" i="15"/>
  <c r="C11" i="15"/>
  <c r="C10" i="15"/>
  <c r="C9" i="15"/>
  <c r="C8" i="15"/>
  <c r="C7" i="15"/>
  <c r="K11" i="13"/>
  <c r="K9" i="13"/>
  <c r="K10" i="13"/>
  <c r="K8" i="13"/>
  <c r="G11" i="13"/>
  <c r="G9" i="13"/>
  <c r="G10" i="13"/>
  <c r="G8" i="13"/>
  <c r="Q30" i="12"/>
  <c r="O30" i="12"/>
  <c r="M30" i="12"/>
  <c r="K30" i="12"/>
  <c r="I30" i="12"/>
  <c r="G30" i="12"/>
  <c r="E30" i="12"/>
  <c r="C30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8" i="12"/>
  <c r="I118" i="11"/>
  <c r="K16" i="11" s="1"/>
  <c r="K15" i="11"/>
  <c r="K23" i="11"/>
  <c r="K31" i="11"/>
  <c r="K39" i="11"/>
  <c r="K45" i="11"/>
  <c r="K47" i="11"/>
  <c r="K53" i="11"/>
  <c r="K55" i="11"/>
  <c r="K61" i="11"/>
  <c r="K63" i="11"/>
  <c r="K69" i="11"/>
  <c r="K71" i="11"/>
  <c r="K72" i="11"/>
  <c r="K77" i="11"/>
  <c r="K79" i="11"/>
  <c r="K80" i="11"/>
  <c r="K85" i="11"/>
  <c r="K87" i="11"/>
  <c r="K88" i="11"/>
  <c r="K93" i="11"/>
  <c r="K95" i="11"/>
  <c r="K96" i="11"/>
  <c r="K101" i="11"/>
  <c r="K103" i="11"/>
  <c r="K104" i="11"/>
  <c r="K109" i="11"/>
  <c r="K111" i="11"/>
  <c r="K112" i="11"/>
  <c r="K117" i="11"/>
  <c r="S11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8" i="11"/>
  <c r="Q118" i="11"/>
  <c r="O118" i="11"/>
  <c r="M118" i="11"/>
  <c r="G118" i="11"/>
  <c r="E118" i="11"/>
  <c r="C11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8" i="11"/>
  <c r="I76" i="10"/>
  <c r="Q76" i="10"/>
  <c r="O76" i="10"/>
  <c r="M76" i="10"/>
  <c r="G76" i="10"/>
  <c r="E76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8" i="10"/>
  <c r="Q93" i="9"/>
  <c r="O93" i="9"/>
  <c r="M93" i="9"/>
  <c r="E93" i="9"/>
  <c r="G93" i="9"/>
  <c r="I93" i="9"/>
  <c r="K8" i="11" l="1"/>
  <c r="K110" i="11"/>
  <c r="K102" i="11"/>
  <c r="K94" i="11"/>
  <c r="K86" i="11"/>
  <c r="K78" i="11"/>
  <c r="K70" i="11"/>
  <c r="K62" i="11"/>
  <c r="K54" i="11"/>
  <c r="K46" i="11"/>
  <c r="K38" i="11"/>
  <c r="K30" i="11"/>
  <c r="K22" i="11"/>
  <c r="K14" i="11"/>
  <c r="K37" i="11"/>
  <c r="K29" i="11"/>
  <c r="K21" i="11"/>
  <c r="K13" i="11"/>
  <c r="K116" i="11"/>
  <c r="K108" i="11"/>
  <c r="K100" i="11"/>
  <c r="K92" i="11"/>
  <c r="K84" i="11"/>
  <c r="K76" i="11"/>
  <c r="K68" i="11"/>
  <c r="K60" i="11"/>
  <c r="K52" i="11"/>
  <c r="K44" i="11"/>
  <c r="K36" i="11"/>
  <c r="K28" i="11"/>
  <c r="K20" i="11"/>
  <c r="K12" i="11"/>
  <c r="K115" i="11"/>
  <c r="K107" i="11"/>
  <c r="K99" i="11"/>
  <c r="K91" i="11"/>
  <c r="K83" i="11"/>
  <c r="K75" i="11"/>
  <c r="K67" i="11"/>
  <c r="K59" i="11"/>
  <c r="K51" i="11"/>
  <c r="K43" i="11"/>
  <c r="K35" i="11"/>
  <c r="K27" i="11"/>
  <c r="K19" i="11"/>
  <c r="K11" i="11"/>
  <c r="K114" i="11"/>
  <c r="K106" i="11"/>
  <c r="K98" i="11"/>
  <c r="K90" i="11"/>
  <c r="K82" i="11"/>
  <c r="K74" i="11"/>
  <c r="K66" i="11"/>
  <c r="K58" i="11"/>
  <c r="K50" i="11"/>
  <c r="K42" i="11"/>
  <c r="K34" i="11"/>
  <c r="K26" i="11"/>
  <c r="K18" i="11"/>
  <c r="K10" i="11"/>
  <c r="K113" i="11"/>
  <c r="K105" i="11"/>
  <c r="K97" i="11"/>
  <c r="K89" i="11"/>
  <c r="K81" i="11"/>
  <c r="K73" i="11"/>
  <c r="K65" i="11"/>
  <c r="K57" i="11"/>
  <c r="K49" i="11"/>
  <c r="K41" i="11"/>
  <c r="K33" i="11"/>
  <c r="K25" i="11"/>
  <c r="K17" i="11"/>
  <c r="K9" i="11"/>
  <c r="K64" i="11"/>
  <c r="K56" i="11"/>
  <c r="K48" i="11"/>
  <c r="K40" i="11"/>
  <c r="K32" i="11"/>
  <c r="K24" i="11"/>
  <c r="U26" i="11"/>
  <c r="U80" i="11"/>
  <c r="U114" i="11"/>
  <c r="U11" i="11"/>
  <c r="U19" i="11"/>
  <c r="U27" i="11"/>
  <c r="U59" i="11"/>
  <c r="U75" i="11"/>
  <c r="U83" i="11"/>
  <c r="U91" i="11"/>
  <c r="U12" i="11"/>
  <c r="U28" i="11"/>
  <c r="U36" i="11"/>
  <c r="U44" i="11"/>
  <c r="U76" i="11"/>
  <c r="U92" i="11"/>
  <c r="U100" i="11"/>
  <c r="U108" i="11"/>
  <c r="U29" i="11"/>
  <c r="U45" i="11"/>
  <c r="U53" i="11"/>
  <c r="U61" i="11"/>
  <c r="U93" i="11"/>
  <c r="U117" i="11"/>
  <c r="U14" i="11"/>
  <c r="U22" i="11"/>
  <c r="U62" i="11"/>
  <c r="U78" i="11"/>
  <c r="U86" i="11"/>
  <c r="U94" i="11"/>
  <c r="U8" i="11"/>
  <c r="U109" i="11"/>
  <c r="U90" i="11"/>
  <c r="U46" i="11"/>
  <c r="U15" i="11"/>
  <c r="U31" i="11"/>
  <c r="U47" i="11"/>
  <c r="U63" i="11"/>
  <c r="U71" i="11"/>
  <c r="U79" i="11"/>
  <c r="U95" i="11"/>
  <c r="U111" i="11"/>
  <c r="U24" i="11"/>
  <c r="U32" i="11"/>
  <c r="U40" i="11"/>
  <c r="U56" i="11"/>
  <c r="U72" i="11"/>
  <c r="U96" i="11"/>
  <c r="U104" i="11"/>
  <c r="U112" i="11"/>
  <c r="U17" i="11"/>
  <c r="U33" i="11"/>
  <c r="U49" i="11"/>
  <c r="U57" i="11"/>
  <c r="U65" i="11"/>
  <c r="U81" i="11"/>
  <c r="U97" i="11"/>
  <c r="U113" i="11"/>
  <c r="U18" i="11"/>
  <c r="U34" i="11"/>
  <c r="U50" i="11"/>
  <c r="U74" i="11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9" i="9"/>
  <c r="Q10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8" i="9"/>
  <c r="Q11" i="6"/>
  <c r="O11" i="6"/>
  <c r="M11" i="6"/>
  <c r="K11" i="6"/>
  <c r="E9" i="14"/>
  <c r="C9" i="14"/>
  <c r="I11" i="13"/>
  <c r="E11" i="13"/>
  <c r="S11" i="8"/>
  <c r="Q11" i="8"/>
  <c r="O11" i="8"/>
  <c r="M11" i="8"/>
  <c r="K11" i="8"/>
  <c r="I11" i="8"/>
  <c r="S16" i="7"/>
  <c r="Q16" i="7"/>
  <c r="O16" i="7"/>
  <c r="M16" i="7"/>
  <c r="K16" i="7"/>
  <c r="I16" i="7"/>
  <c r="AI17" i="3"/>
  <c r="AG17" i="3"/>
  <c r="AA17" i="3"/>
  <c r="W17" i="3"/>
  <c r="S17" i="3"/>
  <c r="Q17" i="3"/>
  <c r="W69" i="1"/>
  <c r="U69" i="1"/>
  <c r="O69" i="1"/>
  <c r="K69" i="1"/>
  <c r="G69" i="1"/>
  <c r="E69" i="1"/>
  <c r="Y69" i="1" l="1"/>
  <c r="AK17" i="3"/>
  <c r="K118" i="11"/>
  <c r="U98" i="11"/>
  <c r="U105" i="11"/>
  <c r="U41" i="11"/>
  <c r="U88" i="11"/>
  <c r="U16" i="11"/>
  <c r="U55" i="11"/>
  <c r="U102" i="11"/>
  <c r="U70" i="11"/>
  <c r="U101" i="11"/>
  <c r="U37" i="11"/>
  <c r="U84" i="11"/>
  <c r="U20" i="11"/>
  <c r="U67" i="11"/>
  <c r="U10" i="11"/>
  <c r="U66" i="11"/>
  <c r="U89" i="11"/>
  <c r="U25" i="11"/>
  <c r="U64" i="11"/>
  <c r="U103" i="11"/>
  <c r="U39" i="11"/>
  <c r="U106" i="11"/>
  <c r="U54" i="11"/>
  <c r="U85" i="11"/>
  <c r="U21" i="11"/>
  <c r="U68" i="11"/>
  <c r="U115" i="11"/>
  <c r="U51" i="11"/>
  <c r="U82" i="11"/>
  <c r="U38" i="11"/>
  <c r="U77" i="11"/>
  <c r="U13" i="11"/>
  <c r="U60" i="11"/>
  <c r="U107" i="11"/>
  <c r="U43" i="11"/>
  <c r="U58" i="11"/>
  <c r="U42" i="11"/>
  <c r="U73" i="11"/>
  <c r="U9" i="11"/>
  <c r="U48" i="11"/>
  <c r="U87" i="11"/>
  <c r="U23" i="11"/>
  <c r="U110" i="11"/>
  <c r="U30" i="11"/>
  <c r="U69" i="11"/>
  <c r="U116" i="11"/>
  <c r="U52" i="11"/>
  <c r="U99" i="11"/>
  <c r="U35" i="11"/>
  <c r="U118" i="11" l="1"/>
</calcChain>
</file>

<file path=xl/sharedStrings.xml><?xml version="1.0" encoding="utf-8"?>
<sst xmlns="http://schemas.openxmlformats.org/spreadsheetml/2006/main" count="1453" uniqueCount="234">
  <si>
    <t>صندوق سرمایه‌گذاری مشترک امید توسعه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</si>
  <si>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</si>
  <si>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</si>
  <si>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</si>
  <si>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</si>
  <si>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</si>
  <si>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</si>
  <si>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</si>
  <si>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</si>
  <si>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</si>
  <si>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</si>
  <si>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</si>
  <si>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</si>
  <si>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</si>
  <si>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</si>
  <si>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اقتصادی و خودکفایی آزادگان</t>
  </si>
  <si>
    <t>ایران‌ خودرو</t>
  </si>
  <si>
    <t>بانک خاورمیانه</t>
  </si>
  <si>
    <t>بانک ملت</t>
  </si>
  <si>
    <t>بهمن  دیزل</t>
  </si>
  <si>
    <t>پارس‌ دارو</t>
  </si>
  <si>
    <t>پالایش نفت اصفهان</t>
  </si>
  <si>
    <t>پالایش نفت بندرعباس</t>
  </si>
  <si>
    <t>پالایش نفت تبریز</t>
  </si>
  <si>
    <t>پتروشیمی پردیس</t>
  </si>
  <si>
    <t>پتروشیمی تندگویان</t>
  </si>
  <si>
    <t>پتروشیمی‌شیراز</t>
  </si>
  <si>
    <t>پرتو بار فرابر خلیج فارس</t>
  </si>
  <si>
    <t>تراکتورسازی‌ایران‌</t>
  </si>
  <si>
    <t>توزیع دارو پخش</t>
  </si>
  <si>
    <t>توسعه معدنی و صنعتی صبانور</t>
  </si>
  <si>
    <t>توسعه‌معادن‌وفلزات‌</t>
  </si>
  <si>
    <t>ح. گسترش سوخت سبززاگرس(س. عام)</t>
  </si>
  <si>
    <t>0.00%</t>
  </si>
  <si>
    <t>ح. مبین انرژی خلیج فارس</t>
  </si>
  <si>
    <t>داروپخش‌ (هلدینگ‌</t>
  </si>
  <si>
    <t>زغال سنگ پروده طبس</t>
  </si>
  <si>
    <t>سرمایه گذاری تامین اجتماعی</t>
  </si>
  <si>
    <t>سرمایه گذاری دارویی تامین</t>
  </si>
  <si>
    <t>سرمایه گذاری صدرتامین</t>
  </si>
  <si>
    <t>سرمایه‌گذاری‌ سپه‌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</si>
  <si>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</si>
  <si>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</si>
  <si>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</si>
  <si>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</si>
  <si>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</si>
  <si>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</si>
  <si>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</si>
  <si>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شمال‌</t>
  </si>
  <si>
    <t>سیمان‌هرمزگان‌</t>
  </si>
  <si>
    <t>شرکت صنایع غذایی مینو شرق</t>
  </si>
  <si>
    <t>0.61%</t>
  </si>
  <si>
    <t>صبا فولاد خلیج فارس</t>
  </si>
  <si>
    <t>صنایع پتروشیمی کرمانشاه</t>
  </si>
  <si>
    <t>صنایع‌ کاشی‌ و سرامیک‌ سینا</t>
  </si>
  <si>
    <t>صنایع‌خاک‌چینی‌ایران‌</t>
  </si>
  <si>
    <t>فولاد آلیاژی ایران</t>
  </si>
  <si>
    <t>فولاد مبارکه اصفهان</t>
  </si>
  <si>
    <t>فولاد کاوه جنوب کیش</t>
  </si>
  <si>
    <t>گروه‌بهمن‌</t>
  </si>
  <si>
    <t>گسترش نفت و گاز پارسیان</t>
  </si>
  <si>
    <t>گلتاش‌</t>
  </si>
  <si>
    <t>مبین انرژی خلیج فارس</t>
  </si>
  <si>
    <t>مدیریت صنعت شوینده ت.ص.بهشهر</t>
  </si>
  <si>
    <t>مس‌ شهیدباهنر</t>
  </si>
  <si>
    <t>ملی‌ صنایع‌ مس‌ ایران‌</t>
  </si>
  <si>
    <t>مولد نیروگاهی تجارت فارس</t>
  </si>
  <si>
    <t>نفت سپاهان</t>
  </si>
  <si>
    <t>نفت‌ بهران‌</t>
  </si>
  <si>
    <t>کشت و دامداری فکا</t>
  </si>
  <si>
    <t>کویر تایر</t>
  </si>
  <si>
    <t>سایپا</t>
  </si>
  <si>
    <t>قاسم ایران</t>
  </si>
  <si>
    <t>صنعتی دوده فام</t>
  </si>
  <si>
    <t>اختیارف خودرو-2400-1402/11/11</t>
  </si>
  <si>
    <t>گسترش سوخت سبززاگرس(سهامی عام)</t>
  </si>
  <si>
    <t>اختیارف خودرو-2600-1402/11/11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</si>
  <si>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</si>
  <si>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</si>
  <si>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</si>
  <si>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</si>
  <si>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</si>
  <si>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</si>
  <si>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</si>
  <si>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</si>
  <si>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</si>
  <si>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</si>
  <si>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اسنادخزانه-م4بودجه00-030522</t>
  </si>
  <si>
    <t>بله</t>
  </si>
  <si>
    <t>1400/03/11</t>
  </si>
  <si>
    <t>1403/05/22</t>
  </si>
  <si>
    <t>اسنادخزانه-م6بودجه00-030723</t>
  </si>
  <si>
    <t>1400/02/22</t>
  </si>
  <si>
    <t>1403/07/23</t>
  </si>
  <si>
    <t>اسنادخزانه-م6بودجه01-030814</t>
  </si>
  <si>
    <t>1401/12/10</t>
  </si>
  <si>
    <t>1403/08/14</t>
  </si>
  <si>
    <t>گام بانک ملت0211</t>
  </si>
  <si>
    <t>1402/02/16</t>
  </si>
  <si>
    <t>1402/11/30</t>
  </si>
  <si>
    <t>مرابحه عام دولت3-ش.خ0211</t>
  </si>
  <si>
    <t>1399/03/13</t>
  </si>
  <si>
    <t>1402/11/13</t>
  </si>
  <si>
    <t>مرابحه عام دولت94-ش.خ030816</t>
  </si>
  <si>
    <t>1400/09/16</t>
  </si>
  <si>
    <t>1403/08/16</t>
  </si>
  <si>
    <t>مرابحه عام دولت130-ش.خ031110</t>
  </si>
  <si>
    <t>1402/05/10</t>
  </si>
  <si>
    <t>1403/11/10</t>
  </si>
  <si>
    <t>صکوک اجاره صملی404-6ماهه18%</t>
  </si>
  <si>
    <t>1400/05/05</t>
  </si>
  <si>
    <t>1404/05/04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</si>
  <si>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</si>
  <si>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</si>
  <si>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</si>
  <si>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</si>
  <si>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</si>
  <si>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</si>
  <si>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</si>
  <si>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</si>
  <si>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</si>
  <si>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</si>
  <si>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</si>
  <si>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</si>
  <si>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</si>
  <si>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</si>
  <si>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</si>
  <si>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</si>
  <si>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</si>
  <si>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</si>
  <si>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</si>
  <si>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</si>
  <si>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</si>
  <si>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</si>
  <si>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</si>
  <si>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</si>
  <si>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</si>
  <si>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</si>
  <si>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</si>
  <si>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</si>
  <si>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دولت5-ش.خ 0209</t>
  </si>
  <si>
    <t>1402/09/27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</si>
  <si>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</si>
  <si>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</si>
  <si>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</si>
  <si>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</si>
  <si>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</si>
  <si>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</si>
  <si>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1402/10/28</t>
  </si>
  <si>
    <t>1402/10/06</t>
  </si>
  <si>
    <t>1402/07/30</t>
  </si>
  <si>
    <t>بهای فروش</t>
  </si>
  <si>
    <t>ارزش دفتری</t>
  </si>
  <si>
    <t>سود و زیان ناشی از تغییر قیمت</t>
  </si>
  <si>
    <t>سود و زیان ناشی از فروش</t>
  </si>
  <si>
    <t>صنایع فروآلیاژ ایران</t>
  </si>
  <si>
    <t>نفت ایرانول</t>
  </si>
  <si>
    <t>ح . سرمایه‌گذاری‌ سپه‌</t>
  </si>
  <si>
    <t>بانک‌اقتصادنوین‌</t>
  </si>
  <si>
    <t>توسعه معادن کرومیت کاوندگان</t>
  </si>
  <si>
    <t>سرمایه‌ گذاری‌ پارس‌ توشه‌</t>
  </si>
  <si>
    <t>بانک تجارت</t>
  </si>
  <si>
    <t>کاشی‌ وسرامیک‌ حافظ‌</t>
  </si>
  <si>
    <t>اسنادخزانه-م21بودجه98-020906</t>
  </si>
  <si>
    <t>اسنادخزانه-م20بودجه98-020806</t>
  </si>
  <si>
    <t>اسنادخزانه-م10بودجه99-020807</t>
  </si>
  <si>
    <t>اسناد خزانه-م1بودجه01-040326</t>
  </si>
  <si>
    <t>اسناد خزانه-م3بودجه01-040520</t>
  </si>
  <si>
    <t>گواهی اعتبار مولد سپه0207</t>
  </si>
  <si>
    <t>گام بانک صادرات ایران0207</t>
  </si>
  <si>
    <t>گواهی اعتبار مولد سامان0207</t>
  </si>
  <si>
    <t>گواهی اعتبارمولد رفاه0208</t>
  </si>
  <si>
    <t>گواهی اعتبار مولد سامان0208</t>
  </si>
  <si>
    <t>اسنادخزانه-م5بودجه01-041015</t>
  </si>
  <si>
    <t>اسنادخزانه-م4بودجه01-040917</t>
  </si>
  <si>
    <t>اسنادخزانه-م8بودجه01-040728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</si>
  <si>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</si>
  <si>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</si>
  <si>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</si>
  <si>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</si>
  <si>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</si>
  <si>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</si>
  <si>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</si>
  <si>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</si>
  <si>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</si>
  <si>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</si>
  <si>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</si>
  <si>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</si>
  <si>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</si>
  <si>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</si>
  <si>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</si>
  <si>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1402/10/01</t>
  </si>
  <si>
    <t>-</t>
  </si>
  <si>
    <t>ارزشیابی اوراق اختیارخ شستا-1312-1402/12/09</t>
  </si>
  <si>
    <t>ارزشیابی اوراق اختیارخ وبملت-5000-1402/11/25</t>
  </si>
  <si>
    <t>ارزشیابی اوراق اختیارخ خساپا-2400-1402/12/23</t>
  </si>
  <si>
    <t>اختیارخ شستا-1112-1402/12/09</t>
  </si>
  <si>
    <t>ارزشیابی اوراق اختیارخ خودرو-2400-1402/11/11</t>
  </si>
  <si>
    <t>ارزشیابی اوراق اختیارخ شپنا-8000-1402/12/02</t>
  </si>
  <si>
    <t>ارزشیابی اوراق اختیارخ خودرو-2600-1402/10/06</t>
  </si>
  <si>
    <t>درآمد ناشی از تغییر ارزش دارایی سهام اختیارف خودرو-2400-1402/11/11</t>
  </si>
  <si>
    <t>ارزشیابی اوراق اختیارخ وبملت-4500-1402/11/25</t>
  </si>
  <si>
    <t>ارزشیابی اوراق اختیارخ شستا-1212-1402/12/09</t>
  </si>
  <si>
    <t>ارزشیابی اوراق اختیارخ خودرو-2600-1402/11/11</t>
  </si>
  <si>
    <t>ارزشیابی اوراق اختیارخ خودرو-2400-1402/10/06</t>
  </si>
  <si>
    <t>ارزشیابی اوراق اختیارخ شپنا-8000-1402/10/03</t>
  </si>
  <si>
    <t>ارزشیابی اوراق اختیارخ شپنا-9000-1402/10/03</t>
  </si>
  <si>
    <t>ارزشیابی اوراق اختیارخ شپنا-10000-1402/10/03</t>
  </si>
  <si>
    <t>ارزشیابی اوراق اختیارخ شستا-1212-1402/10/13</t>
  </si>
  <si>
    <t>ارزشیابی اوراق اختیارخ شستا-1312-1402/10/13</t>
  </si>
  <si>
    <t>اختیارخ خودرو-2200-1402/09/08</t>
  </si>
  <si>
    <t>اختیارخ خودرو-2400-1402/09/08</t>
  </si>
  <si>
    <t>اختیارخ خودرو-2600-1402/09/08</t>
  </si>
  <si>
    <t>اختیارخ خودرو-2400-1402/10/06</t>
  </si>
  <si>
    <t>اختیارخ خودرو-2600-1402/10/06</t>
  </si>
  <si>
    <t>اختیارخ خودرو-2600-1402/11/11</t>
  </si>
  <si>
    <t>اختیارخ شپنا-8000-1402/10/03</t>
  </si>
  <si>
    <t>اختیارخ شپنا-9000-1402/10/03</t>
  </si>
  <si>
    <t>اختیارخ شپنا-10000-1402/10/03</t>
  </si>
  <si>
    <t>اختیارخ شستا-1112-1402/09/15</t>
  </si>
  <si>
    <t>اختیارخ شستا-1212-1402/09/15</t>
  </si>
  <si>
    <t>اختیارف فملی-9000-1402/09/05</t>
  </si>
  <si>
    <t>اختیارخ وبملت-4000-1402/09/29</t>
  </si>
  <si>
    <t>اختیارخ وبملت-4500-1402/09/29</t>
  </si>
  <si>
    <t>اختیارخ وبملت-5000-1402/09/29</t>
  </si>
  <si>
    <t>اختیارخ وبملت-5500-1402/09/29</t>
  </si>
  <si>
    <t>اختیارخ فولاد-5000-1402/09/29</t>
  </si>
  <si>
    <t>اختیارخ فولاد-5500-1402/09/29</t>
  </si>
  <si>
    <t>اختیارخ فولاد-6000-1402/09/29</t>
  </si>
  <si>
    <t>اختیارخ شستا-1112-1402/10/13</t>
  </si>
  <si>
    <t>اختیارخ شستا-1212-1402/10/13</t>
  </si>
  <si>
    <t>اختیارخ شستا-1312-1402/10/13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</si>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</sst>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0" xfId="0" applyNumberFormat="1" applyFont="1"/>
    <xf numFmtId="9" fontId="3" fillId="0" borderId="0" xfId="2" applyFont="1" applyFill="1" applyAlignment="1">
      <alignment horizontal="center"/>
    </xf>
    <xf numFmtId="10" fontId="3" fillId="0" borderId="2" xfId="2" applyNumberFormat="1" applyFont="1" applyFill="1" applyBorder="1" applyAlignment="1">
      <alignment horizontal="center"/>
    </xf>
    <xf numFmtId="10" fontId="3" fillId="0" borderId="0" xfId="2" applyNumberFormat="1" applyFont="1" applyFill="1" applyAlignment="1">
      <alignment horizontal="center"/>
    </xf>
    <xf numFmtId="10" fontId="3" fillId="0" borderId="2" xfId="2" applyNumberFormat="1" applyFont="1" applyBorder="1" applyAlignment="1">
      <alignment horizontal="center"/>
    </xf>
    <xf numFmtId="3" fontId="3" fillId="0" borderId="3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1"/>
  <sheetViews>
    <sheetView rightToLeft="1" zoomScale="85" zoomScaleNormal="85" workbookViewId="0">
      <selection activeCell="A23" sqref="A23"/>
    </sheetView>
  </sheetViews>
  <sheetFormatPr defaultRowHeight="24"/>
  <cols>
    <col min="1" max="1" width="35.7109375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6" style="2" customWidth="1"/>
    <col min="8" max="8" width="1" style="2" customWidth="1"/>
    <col min="9" max="9" width="19" style="2" customWidth="1"/>
    <col min="10" max="10" width="1" style="2" customWidth="1"/>
    <col min="11" max="11" width="22" style="2" customWidth="1"/>
    <col min="12" max="12" width="1" style="2" customWidth="1"/>
    <col min="13" max="13" width="20" style="2" customWidth="1"/>
    <col min="14" max="14" width="1" style="2" customWidth="1"/>
    <col min="15" max="15" width="22" style="2" customWidth="1"/>
    <col min="16" max="16" width="1" style="2" customWidth="1"/>
    <col min="17" max="17" width="19" style="2" customWidth="1"/>
    <col min="18" max="18" width="1" style="2" customWidth="1"/>
    <col min="19" max="19" width="16" style="2" customWidth="1"/>
    <col min="20" max="20" width="1" style="2" customWidth="1"/>
    <col min="21" max="21" width="23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</row>
    <row r="3" spans="1:25" ht="24.7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</row>
    <row r="4" spans="1:25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</row>
    <row r="6" spans="1:25" ht="24.75">
      <c r="A6" s="21" t="s">
        <v>3</v>
      </c>
      <c r="C6" s="21" t="s">
        <v>191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4.75">
      <c r="A7" s="21" t="s">
        <v>3</v>
      </c>
      <c r="C7" s="21" t="s">
        <v>7</v>
      </c>
      <c r="E7" s="21" t="s">
        <v>8</v>
      </c>
      <c r="G7" s="21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ht="24.75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>
      <c r="A9" s="2" t="s">
        <v>15</v>
      </c>
      <c r="C9" s="6">
        <v>6012900</v>
      </c>
      <c r="D9" s="7"/>
      <c r="E9" s="6">
        <v>47046784820</v>
      </c>
      <c r="F9" s="7"/>
      <c r="G9" s="6">
        <v>57260840687.099998</v>
      </c>
      <c r="H9" s="7"/>
      <c r="I9" s="6">
        <v>2004300</v>
      </c>
      <c r="J9" s="7"/>
      <c r="K9" s="6">
        <v>0</v>
      </c>
      <c r="L9" s="7"/>
      <c r="M9" s="6">
        <v>-1</v>
      </c>
      <c r="N9" s="7"/>
      <c r="O9" s="6">
        <v>1</v>
      </c>
      <c r="P9" s="7"/>
      <c r="Q9" s="6">
        <v>8017199</v>
      </c>
      <c r="R9" s="7"/>
      <c r="S9" s="6">
        <v>7110</v>
      </c>
      <c r="T9" s="7"/>
      <c r="U9" s="6">
        <v>47046778952</v>
      </c>
      <c r="V9" s="7"/>
      <c r="W9" s="6">
        <v>56663121294.904503</v>
      </c>
      <c r="X9" s="7"/>
      <c r="Y9" s="9">
        <v>2.2892009020492009E-3</v>
      </c>
    </row>
    <row r="10" spans="1:25">
      <c r="A10" s="2" t="s">
        <v>16</v>
      </c>
      <c r="C10" s="6">
        <v>53291000</v>
      </c>
      <c r="D10" s="7"/>
      <c r="E10" s="6">
        <v>136147044561</v>
      </c>
      <c r="F10" s="7"/>
      <c r="G10" s="6">
        <v>148962658962.60001</v>
      </c>
      <c r="H10" s="7"/>
      <c r="I10" s="6">
        <v>38804000</v>
      </c>
      <c r="J10" s="7"/>
      <c r="K10" s="6">
        <v>107109642249</v>
      </c>
      <c r="L10" s="7"/>
      <c r="M10" s="6">
        <v>0</v>
      </c>
      <c r="N10" s="7"/>
      <c r="O10" s="6">
        <v>0</v>
      </c>
      <c r="P10" s="7"/>
      <c r="Q10" s="6">
        <v>92095000</v>
      </c>
      <c r="R10" s="7"/>
      <c r="S10" s="6">
        <v>2822</v>
      </c>
      <c r="T10" s="7"/>
      <c r="U10" s="6">
        <v>243256686810</v>
      </c>
      <c r="V10" s="7"/>
      <c r="W10" s="6">
        <v>258345732064.5</v>
      </c>
      <c r="X10" s="7"/>
      <c r="Y10" s="9">
        <v>1.0437216824054438E-2</v>
      </c>
    </row>
    <row r="11" spans="1:25">
      <c r="A11" s="2" t="s">
        <v>17</v>
      </c>
      <c r="C11" s="6">
        <v>47900000</v>
      </c>
      <c r="D11" s="7"/>
      <c r="E11" s="6">
        <v>188922157216</v>
      </c>
      <c r="F11" s="7"/>
      <c r="G11" s="6">
        <v>177032551410</v>
      </c>
      <c r="H11" s="7"/>
      <c r="I11" s="6">
        <v>0</v>
      </c>
      <c r="J11" s="7"/>
      <c r="K11" s="6">
        <v>0</v>
      </c>
      <c r="L11" s="7"/>
      <c r="M11" s="6">
        <v>0</v>
      </c>
      <c r="N11" s="7"/>
      <c r="O11" s="6">
        <v>0</v>
      </c>
      <c r="P11" s="7"/>
      <c r="Q11" s="6">
        <v>47900000</v>
      </c>
      <c r="R11" s="7"/>
      <c r="S11" s="6">
        <v>3643</v>
      </c>
      <c r="T11" s="7"/>
      <c r="U11" s="6">
        <v>188922157216</v>
      </c>
      <c r="V11" s="7"/>
      <c r="W11" s="6">
        <v>173461426785</v>
      </c>
      <c r="X11" s="7"/>
      <c r="Y11" s="9">
        <v>7.0078747092012393E-3</v>
      </c>
    </row>
    <row r="12" spans="1:25">
      <c r="A12" s="2" t="s">
        <v>18</v>
      </c>
      <c r="C12" s="6">
        <v>188022897</v>
      </c>
      <c r="D12" s="7"/>
      <c r="E12" s="6">
        <v>475440675443</v>
      </c>
      <c r="F12" s="7"/>
      <c r="G12" s="6">
        <v>891345942678.03198</v>
      </c>
      <c r="H12" s="7"/>
      <c r="I12" s="6">
        <v>233732986</v>
      </c>
      <c r="J12" s="7"/>
      <c r="K12" s="6">
        <v>104415946971</v>
      </c>
      <c r="L12" s="7"/>
      <c r="M12" s="6">
        <v>-1</v>
      </c>
      <c r="N12" s="7"/>
      <c r="O12" s="6">
        <v>1</v>
      </c>
      <c r="P12" s="7"/>
      <c r="Q12" s="6">
        <v>421755882</v>
      </c>
      <c r="R12" s="7"/>
      <c r="S12" s="6">
        <v>2494</v>
      </c>
      <c r="T12" s="7"/>
      <c r="U12" s="6">
        <v>579846506928</v>
      </c>
      <c r="V12" s="7"/>
      <c r="W12" s="6">
        <v>1045600607648.24</v>
      </c>
      <c r="X12" s="7"/>
      <c r="Y12" s="9">
        <v>4.2242463872649211E-2</v>
      </c>
    </row>
    <row r="13" spans="1:25">
      <c r="A13" s="2" t="s">
        <v>19</v>
      </c>
      <c r="C13" s="6">
        <v>68322904</v>
      </c>
      <c r="D13" s="7"/>
      <c r="E13" s="6">
        <v>379006062400</v>
      </c>
      <c r="F13" s="7"/>
      <c r="G13" s="6">
        <v>310853283714.93201</v>
      </c>
      <c r="H13" s="7"/>
      <c r="I13" s="6">
        <v>0</v>
      </c>
      <c r="J13" s="7"/>
      <c r="K13" s="6">
        <v>0</v>
      </c>
      <c r="L13" s="7"/>
      <c r="M13" s="6">
        <v>0</v>
      </c>
      <c r="N13" s="7"/>
      <c r="O13" s="6">
        <v>0</v>
      </c>
      <c r="P13" s="7"/>
      <c r="Q13" s="6">
        <v>68322904</v>
      </c>
      <c r="R13" s="7"/>
      <c r="S13" s="6">
        <v>4153</v>
      </c>
      <c r="T13" s="7"/>
      <c r="U13" s="6">
        <v>379006062400</v>
      </c>
      <c r="V13" s="7"/>
      <c r="W13" s="6">
        <v>282056737441.14398</v>
      </c>
      <c r="X13" s="7"/>
      <c r="Y13" s="9">
        <v>1.1395145961318326E-2</v>
      </c>
    </row>
    <row r="14" spans="1:25">
      <c r="A14" s="2" t="s">
        <v>20</v>
      </c>
      <c r="C14" s="6">
        <v>17225390</v>
      </c>
      <c r="D14" s="7"/>
      <c r="E14" s="6">
        <v>811251617932</v>
      </c>
      <c r="F14" s="7"/>
      <c r="G14" s="6">
        <v>1128741497432.6399</v>
      </c>
      <c r="H14" s="7"/>
      <c r="I14" s="6">
        <v>0</v>
      </c>
      <c r="J14" s="7"/>
      <c r="K14" s="6">
        <v>0</v>
      </c>
      <c r="L14" s="7"/>
      <c r="M14" s="6">
        <v>0</v>
      </c>
      <c r="N14" s="7"/>
      <c r="O14" s="6">
        <v>0</v>
      </c>
      <c r="P14" s="7"/>
      <c r="Q14" s="6">
        <v>17225390</v>
      </c>
      <c r="R14" s="7"/>
      <c r="S14" s="6">
        <v>69310</v>
      </c>
      <c r="T14" s="7"/>
      <c r="U14" s="6">
        <v>811251617932</v>
      </c>
      <c r="V14" s="7"/>
      <c r="W14" s="6">
        <v>1186788124803.6499</v>
      </c>
      <c r="X14" s="7"/>
      <c r="Y14" s="9">
        <v>4.7946466480414417E-2</v>
      </c>
    </row>
    <row r="15" spans="1:25">
      <c r="A15" s="2" t="s">
        <v>21</v>
      </c>
      <c r="C15" s="6">
        <v>42217000</v>
      </c>
      <c r="D15" s="7"/>
      <c r="E15" s="6">
        <v>352908385601</v>
      </c>
      <c r="F15" s="7"/>
      <c r="G15" s="6">
        <v>367620485526</v>
      </c>
      <c r="H15" s="7"/>
      <c r="I15" s="6">
        <v>10000</v>
      </c>
      <c r="J15" s="7"/>
      <c r="K15" s="6">
        <v>85078880</v>
      </c>
      <c r="L15" s="7"/>
      <c r="M15" s="6">
        <v>0</v>
      </c>
      <c r="N15" s="7"/>
      <c r="O15" s="6">
        <v>0</v>
      </c>
      <c r="P15" s="7"/>
      <c r="Q15" s="6">
        <v>42032000</v>
      </c>
      <c r="R15" s="7"/>
      <c r="S15" s="6">
        <v>8590</v>
      </c>
      <c r="T15" s="7"/>
      <c r="U15" s="6">
        <v>351363383348</v>
      </c>
      <c r="V15" s="7"/>
      <c r="W15" s="6">
        <v>358906603464</v>
      </c>
      <c r="X15" s="7"/>
      <c r="Y15" s="9">
        <v>1.4499895198591678E-2</v>
      </c>
    </row>
    <row r="16" spans="1:25">
      <c r="A16" s="2" t="s">
        <v>22</v>
      </c>
      <c r="C16" s="6">
        <v>26645427</v>
      </c>
      <c r="D16" s="7"/>
      <c r="E16" s="6">
        <v>220697344377</v>
      </c>
      <c r="F16" s="7"/>
      <c r="G16" s="6">
        <v>272285195372.11801</v>
      </c>
      <c r="H16" s="7"/>
      <c r="I16" s="6">
        <v>0</v>
      </c>
      <c r="J16" s="7"/>
      <c r="K16" s="6">
        <v>0</v>
      </c>
      <c r="L16" s="7"/>
      <c r="M16" s="6">
        <v>0</v>
      </c>
      <c r="N16" s="7"/>
      <c r="O16" s="6">
        <v>0</v>
      </c>
      <c r="P16" s="7"/>
      <c r="Q16" s="6">
        <v>26645427</v>
      </c>
      <c r="R16" s="7"/>
      <c r="S16" s="6">
        <v>9960</v>
      </c>
      <c r="T16" s="7"/>
      <c r="U16" s="6">
        <v>220697344377</v>
      </c>
      <c r="V16" s="7"/>
      <c r="W16" s="6">
        <v>263809391625.12601</v>
      </c>
      <c r="X16" s="7"/>
      <c r="Y16" s="9">
        <v>1.0657949711845418E-2</v>
      </c>
    </row>
    <row r="17" spans="1:25">
      <c r="A17" s="2" t="s">
        <v>23</v>
      </c>
      <c r="C17" s="6">
        <v>33754737</v>
      </c>
      <c r="D17" s="7"/>
      <c r="E17" s="6">
        <v>463040251380</v>
      </c>
      <c r="F17" s="7"/>
      <c r="G17" s="6">
        <v>440562658613.97998</v>
      </c>
      <c r="H17" s="7"/>
      <c r="I17" s="6">
        <v>0</v>
      </c>
      <c r="J17" s="7"/>
      <c r="K17" s="6">
        <v>0</v>
      </c>
      <c r="L17" s="7"/>
      <c r="M17" s="6">
        <v>0</v>
      </c>
      <c r="N17" s="7"/>
      <c r="O17" s="6">
        <v>0</v>
      </c>
      <c r="P17" s="7"/>
      <c r="Q17" s="6">
        <v>33754737</v>
      </c>
      <c r="R17" s="7"/>
      <c r="S17" s="6">
        <v>13760</v>
      </c>
      <c r="T17" s="7"/>
      <c r="U17" s="6">
        <v>463040251380</v>
      </c>
      <c r="V17" s="7"/>
      <c r="W17" s="6">
        <v>461701613292.336</v>
      </c>
      <c r="X17" s="7"/>
      <c r="Y17" s="9">
        <v>1.8652833191549447E-2</v>
      </c>
    </row>
    <row r="18" spans="1:25">
      <c r="A18" s="2" t="s">
        <v>24</v>
      </c>
      <c r="C18" s="6">
        <v>3502979</v>
      </c>
      <c r="D18" s="7"/>
      <c r="E18" s="6">
        <v>260118273221</v>
      </c>
      <c r="F18" s="7"/>
      <c r="G18" s="6">
        <v>607597958616.026</v>
      </c>
      <c r="H18" s="7"/>
      <c r="I18" s="6">
        <v>0</v>
      </c>
      <c r="J18" s="7"/>
      <c r="K18" s="6">
        <v>0</v>
      </c>
      <c r="L18" s="7"/>
      <c r="M18" s="6">
        <v>0</v>
      </c>
      <c r="N18" s="7"/>
      <c r="O18" s="6">
        <v>0</v>
      </c>
      <c r="P18" s="7"/>
      <c r="Q18" s="6">
        <v>3502979</v>
      </c>
      <c r="R18" s="7"/>
      <c r="S18" s="6">
        <v>148630</v>
      </c>
      <c r="T18" s="7"/>
      <c r="U18" s="6">
        <v>260118273221</v>
      </c>
      <c r="V18" s="7"/>
      <c r="W18" s="6">
        <v>517549914545.81799</v>
      </c>
      <c r="X18" s="7"/>
      <c r="Y18" s="9">
        <v>2.0909115208595397E-2</v>
      </c>
    </row>
    <row r="19" spans="1:25">
      <c r="A19" s="2" t="s">
        <v>25</v>
      </c>
      <c r="C19" s="6">
        <v>18653968</v>
      </c>
      <c r="D19" s="7"/>
      <c r="E19" s="6">
        <v>194725201270</v>
      </c>
      <c r="F19" s="7"/>
      <c r="G19" s="6">
        <v>323945806275.28802</v>
      </c>
      <c r="H19" s="7"/>
      <c r="I19" s="6">
        <v>0</v>
      </c>
      <c r="J19" s="7"/>
      <c r="K19" s="6">
        <v>0</v>
      </c>
      <c r="L19" s="7"/>
      <c r="M19" s="6">
        <v>0</v>
      </c>
      <c r="N19" s="7"/>
      <c r="O19" s="6">
        <v>0</v>
      </c>
      <c r="P19" s="7"/>
      <c r="Q19" s="6">
        <v>18653968</v>
      </c>
      <c r="R19" s="7"/>
      <c r="S19" s="6">
        <v>17680</v>
      </c>
      <c r="T19" s="7"/>
      <c r="U19" s="6">
        <v>194725201270</v>
      </c>
      <c r="V19" s="7"/>
      <c r="W19" s="6">
        <v>327839831422.27197</v>
      </c>
      <c r="X19" s="7"/>
      <c r="Y19" s="9">
        <v>1.3244791685822852E-2</v>
      </c>
    </row>
    <row r="20" spans="1:25">
      <c r="A20" s="2" t="s">
        <v>26</v>
      </c>
      <c r="C20" s="6">
        <v>9437123</v>
      </c>
      <c r="D20" s="7"/>
      <c r="E20" s="6">
        <v>198072152816</v>
      </c>
      <c r="F20" s="7"/>
      <c r="G20" s="6">
        <v>218482840631.71399</v>
      </c>
      <c r="H20" s="7"/>
      <c r="I20" s="6">
        <v>0</v>
      </c>
      <c r="J20" s="7"/>
      <c r="K20" s="6">
        <v>0</v>
      </c>
      <c r="L20" s="7"/>
      <c r="M20" s="6">
        <v>0</v>
      </c>
      <c r="N20" s="7"/>
      <c r="O20" s="6">
        <v>0</v>
      </c>
      <c r="P20" s="7"/>
      <c r="Q20" s="6">
        <v>9437123</v>
      </c>
      <c r="R20" s="7"/>
      <c r="S20" s="6">
        <v>23630</v>
      </c>
      <c r="T20" s="7"/>
      <c r="U20" s="6">
        <v>198072152816</v>
      </c>
      <c r="V20" s="7"/>
      <c r="W20" s="6">
        <v>221672371151.884</v>
      </c>
      <c r="X20" s="7"/>
      <c r="Y20" s="9">
        <v>8.9556060521133237E-3</v>
      </c>
    </row>
    <row r="21" spans="1:25">
      <c r="A21" s="2" t="s">
        <v>27</v>
      </c>
      <c r="C21" s="6">
        <v>1800000</v>
      </c>
      <c r="D21" s="7"/>
      <c r="E21" s="6">
        <v>9009973633</v>
      </c>
      <c r="F21" s="7"/>
      <c r="G21" s="6">
        <v>9608487300</v>
      </c>
      <c r="H21" s="7"/>
      <c r="I21" s="6">
        <v>0</v>
      </c>
      <c r="J21" s="7"/>
      <c r="K21" s="6">
        <v>0</v>
      </c>
      <c r="L21" s="7"/>
      <c r="M21" s="6">
        <v>0</v>
      </c>
      <c r="N21" s="7"/>
      <c r="O21" s="6">
        <v>0</v>
      </c>
      <c r="P21" s="7"/>
      <c r="Q21" s="6">
        <v>1800000</v>
      </c>
      <c r="R21" s="7"/>
      <c r="S21" s="6">
        <v>5110</v>
      </c>
      <c r="T21" s="7"/>
      <c r="U21" s="6">
        <v>9009973633</v>
      </c>
      <c r="V21" s="7"/>
      <c r="W21" s="6">
        <v>9143271900</v>
      </c>
      <c r="X21" s="7"/>
      <c r="Y21" s="9">
        <v>3.6938992774906201E-4</v>
      </c>
    </row>
    <row r="22" spans="1:25">
      <c r="A22" s="2" t="s">
        <v>28</v>
      </c>
      <c r="C22" s="6">
        <v>60735419</v>
      </c>
      <c r="D22" s="7"/>
      <c r="E22" s="6">
        <v>369267271877</v>
      </c>
      <c r="F22" s="7"/>
      <c r="G22" s="6">
        <v>561478602289.63501</v>
      </c>
      <c r="H22" s="7"/>
      <c r="I22" s="6">
        <v>0</v>
      </c>
      <c r="J22" s="7"/>
      <c r="K22" s="6">
        <v>0</v>
      </c>
      <c r="L22" s="7"/>
      <c r="M22" s="6">
        <v>0</v>
      </c>
      <c r="N22" s="7"/>
      <c r="O22" s="6">
        <v>0</v>
      </c>
      <c r="P22" s="7"/>
      <c r="Q22" s="6">
        <v>60735419</v>
      </c>
      <c r="R22" s="7"/>
      <c r="S22" s="6">
        <v>10110</v>
      </c>
      <c r="T22" s="7"/>
      <c r="U22" s="6">
        <v>369267271877</v>
      </c>
      <c r="V22" s="7"/>
      <c r="W22" s="6">
        <v>610381577327.76501</v>
      </c>
      <c r="X22" s="7"/>
      <c r="Y22" s="9">
        <v>2.4659532081558421E-2</v>
      </c>
    </row>
    <row r="23" spans="1:25">
      <c r="A23" s="2" t="s">
        <v>29</v>
      </c>
      <c r="C23" s="6">
        <v>10944487</v>
      </c>
      <c r="D23" s="7"/>
      <c r="E23" s="6">
        <v>341895983029</v>
      </c>
      <c r="F23" s="7"/>
      <c r="G23" s="6">
        <v>255665131605.22501</v>
      </c>
      <c r="H23" s="7"/>
      <c r="I23" s="6">
        <v>0</v>
      </c>
      <c r="J23" s="7"/>
      <c r="K23" s="6">
        <v>0</v>
      </c>
      <c r="L23" s="7"/>
      <c r="M23" s="6">
        <v>0</v>
      </c>
      <c r="N23" s="7"/>
      <c r="O23" s="6">
        <v>0</v>
      </c>
      <c r="P23" s="7"/>
      <c r="Q23" s="6">
        <v>10944487</v>
      </c>
      <c r="R23" s="7"/>
      <c r="S23" s="6">
        <v>21900</v>
      </c>
      <c r="T23" s="7"/>
      <c r="U23" s="6">
        <v>341895983029</v>
      </c>
      <c r="V23" s="7"/>
      <c r="W23" s="6">
        <v>238258143921.465</v>
      </c>
      <c r="X23" s="7"/>
      <c r="Y23" s="9">
        <v>9.6256744337632101E-3</v>
      </c>
    </row>
    <row r="24" spans="1:25">
      <c r="A24" s="2" t="s">
        <v>30</v>
      </c>
      <c r="C24" s="6">
        <v>12000000</v>
      </c>
      <c r="D24" s="7"/>
      <c r="E24" s="6">
        <v>224302306939</v>
      </c>
      <c r="F24" s="7"/>
      <c r="G24" s="6">
        <v>221633388000</v>
      </c>
      <c r="H24" s="7"/>
      <c r="I24" s="6">
        <v>6567414</v>
      </c>
      <c r="J24" s="7"/>
      <c r="K24" s="6">
        <v>124304848802</v>
      </c>
      <c r="L24" s="7"/>
      <c r="M24" s="6">
        <v>0</v>
      </c>
      <c r="N24" s="7"/>
      <c r="O24" s="6">
        <v>0</v>
      </c>
      <c r="P24" s="7"/>
      <c r="Q24" s="6">
        <v>18567414</v>
      </c>
      <c r="R24" s="7"/>
      <c r="S24" s="6">
        <v>19250</v>
      </c>
      <c r="T24" s="7"/>
      <c r="U24" s="6">
        <v>348607155741</v>
      </c>
      <c r="V24" s="7"/>
      <c r="W24" s="6">
        <v>355296054318.97498</v>
      </c>
      <c r="X24" s="7"/>
      <c r="Y24" s="9">
        <v>1.4354028324850865E-2</v>
      </c>
    </row>
    <row r="25" spans="1:25">
      <c r="A25" s="2" t="s">
        <v>31</v>
      </c>
      <c r="C25" s="6">
        <v>63178463</v>
      </c>
      <c r="D25" s="7"/>
      <c r="E25" s="6">
        <v>304525954705</v>
      </c>
      <c r="F25" s="7"/>
      <c r="G25" s="6">
        <v>339761801695.26099</v>
      </c>
      <c r="H25" s="7"/>
      <c r="I25" s="6">
        <v>0</v>
      </c>
      <c r="J25" s="7"/>
      <c r="K25" s="6">
        <v>0</v>
      </c>
      <c r="L25" s="7"/>
      <c r="M25" s="6">
        <v>0</v>
      </c>
      <c r="N25" s="7"/>
      <c r="O25" s="6">
        <v>0</v>
      </c>
      <c r="P25" s="7"/>
      <c r="Q25" s="6">
        <v>63178463</v>
      </c>
      <c r="R25" s="7"/>
      <c r="S25" s="6">
        <v>5070</v>
      </c>
      <c r="T25" s="7"/>
      <c r="U25" s="6">
        <v>304525954705</v>
      </c>
      <c r="V25" s="7"/>
      <c r="W25" s="6">
        <v>318408934305.91101</v>
      </c>
      <c r="X25" s="7"/>
      <c r="Y25" s="9">
        <v>1.2863781644502588E-2</v>
      </c>
    </row>
    <row r="26" spans="1:25">
      <c r="A26" s="2" t="s">
        <v>32</v>
      </c>
      <c r="C26" s="6">
        <v>164500000</v>
      </c>
      <c r="D26" s="7"/>
      <c r="E26" s="6">
        <v>249169840904</v>
      </c>
      <c r="F26" s="7"/>
      <c r="G26" s="6">
        <v>247571134650</v>
      </c>
      <c r="H26" s="7"/>
      <c r="I26" s="6">
        <v>0</v>
      </c>
      <c r="J26" s="7"/>
      <c r="K26" s="6">
        <v>0</v>
      </c>
      <c r="L26" s="7"/>
      <c r="M26" s="6">
        <v>-164500000</v>
      </c>
      <c r="N26" s="7"/>
      <c r="O26" s="6">
        <v>249053000000</v>
      </c>
      <c r="P26" s="7"/>
      <c r="Q26" s="6">
        <v>0</v>
      </c>
      <c r="R26" s="7"/>
      <c r="S26" s="6">
        <v>0</v>
      </c>
      <c r="T26" s="7"/>
      <c r="U26" s="6">
        <v>0</v>
      </c>
      <c r="V26" s="7"/>
      <c r="W26" s="6">
        <v>0</v>
      </c>
      <c r="X26" s="7"/>
      <c r="Y26" s="9">
        <v>0</v>
      </c>
    </row>
    <row r="27" spans="1:25">
      <c r="A27" s="2" t="s">
        <v>34</v>
      </c>
      <c r="C27" s="6">
        <v>23179374</v>
      </c>
      <c r="D27" s="7"/>
      <c r="E27" s="6">
        <v>92300267268</v>
      </c>
      <c r="F27" s="7"/>
      <c r="G27" s="6">
        <v>179953777019.90701</v>
      </c>
      <c r="H27" s="7"/>
      <c r="I27" s="6">
        <v>3196939</v>
      </c>
      <c r="J27" s="7"/>
      <c r="K27" s="6">
        <v>21283197720</v>
      </c>
      <c r="L27" s="7"/>
      <c r="M27" s="6">
        <v>0</v>
      </c>
      <c r="N27" s="7"/>
      <c r="O27" s="6">
        <v>0</v>
      </c>
      <c r="P27" s="7"/>
      <c r="Q27" s="6">
        <v>26376313</v>
      </c>
      <c r="R27" s="7"/>
      <c r="S27" s="6">
        <v>6770</v>
      </c>
      <c r="T27" s="7"/>
      <c r="U27" s="6">
        <v>113583464988</v>
      </c>
      <c r="V27" s="7"/>
      <c r="W27" s="6">
        <v>177505161557.89099</v>
      </c>
      <c r="X27" s="7"/>
      <c r="Y27" s="9">
        <v>7.1712423648863525E-3</v>
      </c>
    </row>
    <row r="28" spans="1:25">
      <c r="A28" s="2" t="s">
        <v>35</v>
      </c>
      <c r="C28" s="6">
        <v>53902374</v>
      </c>
      <c r="D28" s="7"/>
      <c r="E28" s="6">
        <v>570284613187</v>
      </c>
      <c r="F28" s="7"/>
      <c r="G28" s="6">
        <v>1066274932006.53</v>
      </c>
      <c r="H28" s="7"/>
      <c r="I28" s="6">
        <v>0</v>
      </c>
      <c r="J28" s="7"/>
      <c r="K28" s="6">
        <v>0</v>
      </c>
      <c r="L28" s="7"/>
      <c r="M28" s="6">
        <v>0</v>
      </c>
      <c r="N28" s="7"/>
      <c r="O28" s="6">
        <v>0</v>
      </c>
      <c r="P28" s="7"/>
      <c r="Q28" s="6">
        <v>53902374</v>
      </c>
      <c r="R28" s="7"/>
      <c r="S28" s="6">
        <v>19740</v>
      </c>
      <c r="T28" s="7"/>
      <c r="U28" s="6">
        <v>570284613187</v>
      </c>
      <c r="V28" s="7"/>
      <c r="W28" s="6">
        <v>1057701867226.58</v>
      </c>
      <c r="X28" s="7"/>
      <c r="Y28" s="9">
        <v>4.273135706648671E-2</v>
      </c>
    </row>
    <row r="29" spans="1:25">
      <c r="A29" s="2" t="s">
        <v>36</v>
      </c>
      <c r="C29" s="6">
        <v>10428718</v>
      </c>
      <c r="D29" s="7"/>
      <c r="E29" s="6">
        <v>247010359791</v>
      </c>
      <c r="F29" s="7"/>
      <c r="G29" s="6">
        <v>232213343664.95999</v>
      </c>
      <c r="H29" s="7"/>
      <c r="I29" s="6">
        <v>0</v>
      </c>
      <c r="J29" s="7"/>
      <c r="K29" s="6">
        <v>0</v>
      </c>
      <c r="L29" s="7"/>
      <c r="M29" s="6">
        <v>0</v>
      </c>
      <c r="N29" s="7"/>
      <c r="O29" s="6">
        <v>0</v>
      </c>
      <c r="P29" s="7"/>
      <c r="Q29" s="6">
        <v>10428718</v>
      </c>
      <c r="R29" s="7"/>
      <c r="S29" s="6">
        <v>21600</v>
      </c>
      <c r="T29" s="7"/>
      <c r="U29" s="6">
        <v>247010359791</v>
      </c>
      <c r="V29" s="7"/>
      <c r="W29" s="6">
        <v>223920009962.64001</v>
      </c>
      <c r="X29" s="7"/>
      <c r="Y29" s="9">
        <v>9.0464110885370083E-3</v>
      </c>
    </row>
    <row r="30" spans="1:25">
      <c r="A30" s="2" t="s">
        <v>37</v>
      </c>
      <c r="C30" s="6">
        <v>356701000</v>
      </c>
      <c r="D30" s="7"/>
      <c r="E30" s="6">
        <v>357910925894</v>
      </c>
      <c r="F30" s="7"/>
      <c r="G30" s="6">
        <v>456342695587.34998</v>
      </c>
      <c r="H30" s="7"/>
      <c r="I30" s="6">
        <v>43436999</v>
      </c>
      <c r="J30" s="7"/>
      <c r="K30" s="6">
        <v>54210730760</v>
      </c>
      <c r="L30" s="7"/>
      <c r="M30" s="6">
        <v>0</v>
      </c>
      <c r="N30" s="7"/>
      <c r="O30" s="6">
        <v>0</v>
      </c>
      <c r="P30" s="7"/>
      <c r="Q30" s="6">
        <v>400137999</v>
      </c>
      <c r="R30" s="7"/>
      <c r="S30" s="6">
        <v>1210</v>
      </c>
      <c r="T30" s="7"/>
      <c r="U30" s="6">
        <v>412121656654</v>
      </c>
      <c r="V30" s="7"/>
      <c r="W30" s="6">
        <v>481286185266.20001</v>
      </c>
      <c r="X30" s="7"/>
      <c r="Y30" s="9">
        <v>1.9444053632715799E-2</v>
      </c>
    </row>
    <row r="31" spans="1:25">
      <c r="A31" s="2" t="s">
        <v>38</v>
      </c>
      <c r="C31" s="6">
        <v>8898275</v>
      </c>
      <c r="D31" s="7"/>
      <c r="E31" s="6">
        <v>110119646617</v>
      </c>
      <c r="F31" s="7"/>
      <c r="G31" s="6">
        <v>273409158452.513</v>
      </c>
      <c r="H31" s="7"/>
      <c r="I31" s="6">
        <v>0</v>
      </c>
      <c r="J31" s="7"/>
      <c r="K31" s="6">
        <v>0</v>
      </c>
      <c r="L31" s="7"/>
      <c r="M31" s="6">
        <v>0</v>
      </c>
      <c r="N31" s="7"/>
      <c r="O31" s="6">
        <v>0</v>
      </c>
      <c r="P31" s="7"/>
      <c r="Q31" s="6">
        <v>8898275</v>
      </c>
      <c r="R31" s="7"/>
      <c r="S31" s="6">
        <v>30910</v>
      </c>
      <c r="T31" s="7"/>
      <c r="U31" s="6">
        <v>110119646617</v>
      </c>
      <c r="V31" s="7"/>
      <c r="W31" s="6">
        <v>273409158452.513</v>
      </c>
      <c r="X31" s="7"/>
      <c r="Y31" s="9">
        <v>1.1045782121682899E-2</v>
      </c>
    </row>
    <row r="32" spans="1:25">
      <c r="A32" s="2" t="s">
        <v>39</v>
      </c>
      <c r="C32" s="6">
        <v>23682052</v>
      </c>
      <c r="D32" s="7"/>
      <c r="E32" s="6">
        <v>223497824049</v>
      </c>
      <c r="F32" s="7"/>
      <c r="G32" s="6">
        <v>209045356860.52802</v>
      </c>
      <c r="H32" s="7"/>
      <c r="I32" s="6">
        <v>0</v>
      </c>
      <c r="J32" s="7"/>
      <c r="K32" s="6">
        <v>0</v>
      </c>
      <c r="L32" s="7"/>
      <c r="M32" s="6">
        <v>0</v>
      </c>
      <c r="N32" s="7"/>
      <c r="O32" s="6">
        <v>0</v>
      </c>
      <c r="P32" s="7"/>
      <c r="Q32" s="6">
        <v>23682052</v>
      </c>
      <c r="R32" s="7"/>
      <c r="S32" s="6">
        <v>8750</v>
      </c>
      <c r="T32" s="7"/>
      <c r="U32" s="6">
        <v>223497824049</v>
      </c>
      <c r="V32" s="7"/>
      <c r="W32" s="6">
        <v>205985008167.75</v>
      </c>
      <c r="X32" s="7"/>
      <c r="Y32" s="9">
        <v>8.3218335970600549E-3</v>
      </c>
    </row>
    <row r="33" spans="1:25">
      <c r="A33" s="2" t="s">
        <v>40</v>
      </c>
      <c r="C33" s="6">
        <v>339977717</v>
      </c>
      <c r="D33" s="7"/>
      <c r="E33" s="6">
        <v>1248396675428</v>
      </c>
      <c r="F33" s="7"/>
      <c r="G33" s="6">
        <v>1804678896777.76</v>
      </c>
      <c r="H33" s="7"/>
      <c r="I33" s="6">
        <v>0</v>
      </c>
      <c r="J33" s="7"/>
      <c r="K33" s="6">
        <v>0</v>
      </c>
      <c r="L33" s="7"/>
      <c r="M33" s="6">
        <v>-4637219</v>
      </c>
      <c r="N33" s="7"/>
      <c r="O33" s="6">
        <v>24688095124</v>
      </c>
      <c r="P33" s="7"/>
      <c r="Q33" s="6">
        <v>335340498</v>
      </c>
      <c r="R33" s="7"/>
      <c r="S33" s="6">
        <v>5240</v>
      </c>
      <c r="T33" s="7"/>
      <c r="U33" s="6">
        <v>1231368827738</v>
      </c>
      <c r="V33" s="7"/>
      <c r="W33" s="6">
        <v>1746728963473.3601</v>
      </c>
      <c r="X33" s="7"/>
      <c r="Y33" s="9">
        <v>7.056818310463002E-2</v>
      </c>
    </row>
    <row r="34" spans="1:25">
      <c r="A34" s="2" t="s">
        <v>41</v>
      </c>
      <c r="C34" s="6">
        <v>35273977</v>
      </c>
      <c r="D34" s="7"/>
      <c r="E34" s="6">
        <v>148601447270</v>
      </c>
      <c r="F34" s="7"/>
      <c r="G34" s="6">
        <v>632556306936.77405</v>
      </c>
      <c r="H34" s="7"/>
      <c r="I34" s="6">
        <v>5500000</v>
      </c>
      <c r="J34" s="7"/>
      <c r="K34" s="6">
        <v>100191816800</v>
      </c>
      <c r="L34" s="7"/>
      <c r="M34" s="6">
        <v>0</v>
      </c>
      <c r="N34" s="7"/>
      <c r="O34" s="6">
        <v>0</v>
      </c>
      <c r="P34" s="7"/>
      <c r="Q34" s="6">
        <v>40773977</v>
      </c>
      <c r="R34" s="7"/>
      <c r="S34" s="6">
        <v>18030</v>
      </c>
      <c r="T34" s="7"/>
      <c r="U34" s="6">
        <v>248793264070</v>
      </c>
      <c r="V34" s="7"/>
      <c r="W34" s="6">
        <v>730780634218.40601</v>
      </c>
      <c r="X34" s="7"/>
      <c r="Y34" s="9">
        <v>2.9523676931706547E-2</v>
      </c>
    </row>
    <row r="35" spans="1:25">
      <c r="A35" s="2" t="s">
        <v>42</v>
      </c>
      <c r="C35" s="6">
        <v>66410148</v>
      </c>
      <c r="D35" s="7"/>
      <c r="E35" s="6">
        <v>844747002266</v>
      </c>
      <c r="F35" s="7"/>
      <c r="G35" s="6">
        <v>1582379732637.02</v>
      </c>
      <c r="H35" s="7"/>
      <c r="I35" s="6">
        <v>0</v>
      </c>
      <c r="J35" s="7"/>
      <c r="K35" s="6">
        <v>0</v>
      </c>
      <c r="L35" s="7"/>
      <c r="M35" s="6">
        <v>0</v>
      </c>
      <c r="N35" s="7"/>
      <c r="O35" s="6">
        <v>0</v>
      </c>
      <c r="P35" s="7"/>
      <c r="Q35" s="6">
        <v>66410148</v>
      </c>
      <c r="R35" s="7"/>
      <c r="S35" s="6">
        <v>23830</v>
      </c>
      <c r="T35" s="7"/>
      <c r="U35" s="6">
        <v>844747002266</v>
      </c>
      <c r="V35" s="7"/>
      <c r="W35" s="6">
        <v>1573137631570.3</v>
      </c>
      <c r="X35" s="7"/>
      <c r="Y35" s="9">
        <v>6.3555060203895244E-2</v>
      </c>
    </row>
    <row r="36" spans="1:25">
      <c r="A36" s="2" t="s">
        <v>43</v>
      </c>
      <c r="C36" s="6">
        <v>10156472</v>
      </c>
      <c r="D36" s="7"/>
      <c r="E36" s="6">
        <v>240697795239</v>
      </c>
      <c r="F36" s="7"/>
      <c r="G36" s="6">
        <v>484609967596.79999</v>
      </c>
      <c r="H36" s="7"/>
      <c r="I36" s="6">
        <v>0</v>
      </c>
      <c r="J36" s="7"/>
      <c r="K36" s="6">
        <v>0</v>
      </c>
      <c r="L36" s="7"/>
      <c r="M36" s="6">
        <v>0</v>
      </c>
      <c r="N36" s="7"/>
      <c r="O36" s="6">
        <v>0</v>
      </c>
      <c r="P36" s="7"/>
      <c r="Q36" s="6">
        <v>10156472</v>
      </c>
      <c r="R36" s="7"/>
      <c r="S36" s="6">
        <v>48440</v>
      </c>
      <c r="T36" s="7"/>
      <c r="U36" s="6">
        <v>240697795239</v>
      </c>
      <c r="V36" s="7"/>
      <c r="W36" s="6">
        <v>489052225633.104</v>
      </c>
      <c r="X36" s="7"/>
      <c r="Y36" s="9">
        <v>1.9757803143985061E-2</v>
      </c>
    </row>
    <row r="37" spans="1:25">
      <c r="A37" s="2" t="s">
        <v>44</v>
      </c>
      <c r="C37" s="6">
        <v>1975806</v>
      </c>
      <c r="D37" s="7"/>
      <c r="E37" s="6">
        <v>119320395820</v>
      </c>
      <c r="F37" s="7"/>
      <c r="G37" s="6">
        <v>290090178250.10999</v>
      </c>
      <c r="H37" s="7"/>
      <c r="I37" s="6">
        <v>0</v>
      </c>
      <c r="J37" s="7"/>
      <c r="K37" s="6">
        <v>0</v>
      </c>
      <c r="L37" s="7"/>
      <c r="M37" s="6">
        <v>0</v>
      </c>
      <c r="N37" s="7"/>
      <c r="O37" s="6">
        <v>0</v>
      </c>
      <c r="P37" s="7"/>
      <c r="Q37" s="6">
        <v>1975806</v>
      </c>
      <c r="R37" s="7"/>
      <c r="S37" s="6">
        <v>146250</v>
      </c>
      <c r="T37" s="7"/>
      <c r="U37" s="6">
        <v>119320395820</v>
      </c>
      <c r="V37" s="7"/>
      <c r="W37" s="6">
        <v>287242305816.375</v>
      </c>
      <c r="X37" s="7"/>
      <c r="Y37" s="9">
        <v>1.1604643912206607E-2</v>
      </c>
    </row>
    <row r="38" spans="1:25">
      <c r="A38" s="2" t="s">
        <v>45</v>
      </c>
      <c r="C38" s="6">
        <v>4785428</v>
      </c>
      <c r="D38" s="7"/>
      <c r="E38" s="6">
        <v>234173650820</v>
      </c>
      <c r="F38" s="7"/>
      <c r="G38" s="6">
        <v>397348426375.00201</v>
      </c>
      <c r="H38" s="7"/>
      <c r="I38" s="6">
        <v>0</v>
      </c>
      <c r="J38" s="7"/>
      <c r="K38" s="6">
        <v>0</v>
      </c>
      <c r="L38" s="7"/>
      <c r="M38" s="6">
        <v>0</v>
      </c>
      <c r="N38" s="7"/>
      <c r="O38" s="6">
        <v>0</v>
      </c>
      <c r="P38" s="7"/>
      <c r="Q38" s="6">
        <v>4785428</v>
      </c>
      <c r="R38" s="7"/>
      <c r="S38" s="6">
        <v>83410</v>
      </c>
      <c r="T38" s="7"/>
      <c r="U38" s="6">
        <v>234173650820</v>
      </c>
      <c r="V38" s="7"/>
      <c r="W38" s="6">
        <v>396777591810.59399</v>
      </c>
      <c r="X38" s="7"/>
      <c r="Y38" s="9">
        <v>1.6029890347170155E-2</v>
      </c>
    </row>
    <row r="39" spans="1:25">
      <c r="A39" s="2" t="s">
        <v>46</v>
      </c>
      <c r="C39" s="6">
        <v>2845381</v>
      </c>
      <c r="D39" s="7"/>
      <c r="E39" s="6">
        <v>114029872698</v>
      </c>
      <c r="F39" s="7"/>
      <c r="G39" s="6">
        <v>107141723237.93401</v>
      </c>
      <c r="H39" s="7"/>
      <c r="I39" s="6">
        <v>4651890</v>
      </c>
      <c r="J39" s="7"/>
      <c r="K39" s="6">
        <v>175917458547</v>
      </c>
      <c r="L39" s="7"/>
      <c r="M39" s="6">
        <v>0</v>
      </c>
      <c r="N39" s="7"/>
      <c r="O39" s="6">
        <v>0</v>
      </c>
      <c r="P39" s="7"/>
      <c r="Q39" s="6">
        <v>7497271</v>
      </c>
      <c r="R39" s="7"/>
      <c r="S39" s="6">
        <v>37630</v>
      </c>
      <c r="T39" s="7"/>
      <c r="U39" s="6">
        <v>289947331245</v>
      </c>
      <c r="V39" s="7"/>
      <c r="W39" s="6">
        <v>280443679999.00598</v>
      </c>
      <c r="X39" s="7"/>
      <c r="Y39" s="9">
        <v>1.132997813315755E-2</v>
      </c>
    </row>
    <row r="40" spans="1:25">
      <c r="A40" s="2" t="s">
        <v>47</v>
      </c>
      <c r="C40" s="6">
        <v>1185372</v>
      </c>
      <c r="D40" s="7"/>
      <c r="E40" s="6">
        <v>62146973469</v>
      </c>
      <c r="F40" s="7"/>
      <c r="G40" s="6">
        <v>48664576211.580002</v>
      </c>
      <c r="H40" s="7"/>
      <c r="I40" s="6">
        <v>0</v>
      </c>
      <c r="J40" s="7"/>
      <c r="K40" s="6">
        <v>0</v>
      </c>
      <c r="L40" s="7"/>
      <c r="M40" s="6">
        <v>0</v>
      </c>
      <c r="N40" s="7"/>
      <c r="O40" s="6">
        <v>0</v>
      </c>
      <c r="P40" s="7"/>
      <c r="Q40" s="6">
        <v>1185372</v>
      </c>
      <c r="R40" s="7"/>
      <c r="S40" s="6">
        <v>40600</v>
      </c>
      <c r="T40" s="7"/>
      <c r="U40" s="6">
        <v>62146973469</v>
      </c>
      <c r="V40" s="7"/>
      <c r="W40" s="6">
        <v>47839752885.959999</v>
      </c>
      <c r="X40" s="7"/>
      <c r="Y40" s="9">
        <v>1.9327351363222333E-3</v>
      </c>
    </row>
    <row r="41" spans="1:25">
      <c r="A41" s="2" t="s">
        <v>48</v>
      </c>
      <c r="C41" s="6">
        <v>38547503</v>
      </c>
      <c r="D41" s="7"/>
      <c r="E41" s="6">
        <v>411339401284</v>
      </c>
      <c r="F41" s="7"/>
      <c r="G41" s="6">
        <v>671717088110.83899</v>
      </c>
      <c r="H41" s="7"/>
      <c r="I41" s="6">
        <v>0</v>
      </c>
      <c r="J41" s="7"/>
      <c r="K41" s="6">
        <v>0</v>
      </c>
      <c r="L41" s="7"/>
      <c r="M41" s="6">
        <v>0</v>
      </c>
      <c r="N41" s="7"/>
      <c r="O41" s="6">
        <v>0</v>
      </c>
      <c r="P41" s="7"/>
      <c r="Q41" s="6">
        <v>38547503</v>
      </c>
      <c r="R41" s="7"/>
      <c r="S41" s="6">
        <v>17450</v>
      </c>
      <c r="T41" s="7"/>
      <c r="U41" s="6">
        <v>411339401284</v>
      </c>
      <c r="V41" s="7"/>
      <c r="W41" s="6">
        <v>668651636482.26697</v>
      </c>
      <c r="X41" s="7"/>
      <c r="Y41" s="9">
        <v>2.7013653579467178E-2</v>
      </c>
    </row>
    <row r="42" spans="1:25">
      <c r="A42" s="2" t="s">
        <v>49</v>
      </c>
      <c r="C42" s="6">
        <v>19633704</v>
      </c>
      <c r="D42" s="7"/>
      <c r="E42" s="6">
        <v>386081500613</v>
      </c>
      <c r="F42" s="7"/>
      <c r="G42" s="6">
        <v>492606138560.68799</v>
      </c>
      <c r="H42" s="7"/>
      <c r="I42" s="6">
        <v>0</v>
      </c>
      <c r="J42" s="7"/>
      <c r="K42" s="6">
        <v>0</v>
      </c>
      <c r="L42" s="7"/>
      <c r="M42" s="6">
        <v>0</v>
      </c>
      <c r="N42" s="7"/>
      <c r="O42" s="6">
        <v>0</v>
      </c>
      <c r="P42" s="7"/>
      <c r="Q42" s="6">
        <v>19633704</v>
      </c>
      <c r="R42" s="7"/>
      <c r="S42" s="6">
        <v>26630</v>
      </c>
      <c r="T42" s="7"/>
      <c r="U42" s="6">
        <v>386081500613</v>
      </c>
      <c r="V42" s="7"/>
      <c r="W42" s="6">
        <v>519734606571.75598</v>
      </c>
      <c r="X42" s="7"/>
      <c r="Y42" s="9">
        <v>2.0997377182912839E-2</v>
      </c>
    </row>
    <row r="43" spans="1:25">
      <c r="A43" s="2" t="s">
        <v>50</v>
      </c>
      <c r="C43" s="6">
        <v>15254375</v>
      </c>
      <c r="D43" s="7"/>
      <c r="E43" s="6">
        <v>112818729994</v>
      </c>
      <c r="F43" s="7"/>
      <c r="G43" s="6">
        <v>156943378701.56299</v>
      </c>
      <c r="H43" s="7"/>
      <c r="I43" s="6">
        <v>0</v>
      </c>
      <c r="J43" s="7"/>
      <c r="K43" s="6">
        <v>0</v>
      </c>
      <c r="L43" s="7"/>
      <c r="M43" s="6">
        <v>0</v>
      </c>
      <c r="N43" s="7"/>
      <c r="O43" s="6">
        <v>0</v>
      </c>
      <c r="P43" s="7"/>
      <c r="Q43" s="6">
        <v>15254375</v>
      </c>
      <c r="R43" s="7"/>
      <c r="S43" s="6">
        <v>10040</v>
      </c>
      <c r="T43" s="7"/>
      <c r="U43" s="6">
        <v>112818729994</v>
      </c>
      <c r="V43" s="7"/>
      <c r="W43" s="6">
        <v>152242659146.25</v>
      </c>
      <c r="X43" s="7"/>
      <c r="Y43" s="9">
        <v>6.1506324516454949E-3</v>
      </c>
    </row>
    <row r="44" spans="1:25">
      <c r="A44" s="2" t="s">
        <v>52</v>
      </c>
      <c r="C44" s="6">
        <v>4814166</v>
      </c>
      <c r="D44" s="7"/>
      <c r="E44" s="6">
        <v>22083509747</v>
      </c>
      <c r="F44" s="7"/>
      <c r="G44" s="6">
        <v>31488732866.933998</v>
      </c>
      <c r="H44" s="7"/>
      <c r="I44" s="6">
        <v>0</v>
      </c>
      <c r="J44" s="7"/>
      <c r="K44" s="6">
        <v>0</v>
      </c>
      <c r="L44" s="7"/>
      <c r="M44" s="6">
        <v>0</v>
      </c>
      <c r="N44" s="7"/>
      <c r="O44" s="6">
        <v>0</v>
      </c>
      <c r="P44" s="7"/>
      <c r="Q44" s="6">
        <v>4814166</v>
      </c>
      <c r="R44" s="7"/>
      <c r="S44" s="6">
        <v>5180</v>
      </c>
      <c r="T44" s="7"/>
      <c r="U44" s="6">
        <v>22083509747</v>
      </c>
      <c r="V44" s="7"/>
      <c r="W44" s="6">
        <v>24789002469.714001</v>
      </c>
      <c r="X44" s="7"/>
      <c r="Y44" s="9">
        <v>1.0014804253233435E-3</v>
      </c>
    </row>
    <row r="45" spans="1:25">
      <c r="A45" s="2" t="s">
        <v>53</v>
      </c>
      <c r="C45" s="6">
        <v>22176208</v>
      </c>
      <c r="D45" s="7"/>
      <c r="E45" s="6">
        <v>352894116086</v>
      </c>
      <c r="F45" s="7"/>
      <c r="G45" s="6">
        <v>398780655483.81598</v>
      </c>
      <c r="H45" s="7"/>
      <c r="I45" s="6">
        <v>0</v>
      </c>
      <c r="J45" s="7"/>
      <c r="K45" s="6">
        <v>0</v>
      </c>
      <c r="L45" s="7"/>
      <c r="M45" s="6">
        <v>-10772209</v>
      </c>
      <c r="N45" s="7"/>
      <c r="O45" s="6">
        <v>190668105139</v>
      </c>
      <c r="P45" s="7"/>
      <c r="Q45" s="6">
        <v>11403999</v>
      </c>
      <c r="R45" s="7"/>
      <c r="S45" s="6">
        <v>18190</v>
      </c>
      <c r="T45" s="7"/>
      <c r="U45" s="6">
        <v>181473953823</v>
      </c>
      <c r="V45" s="7"/>
      <c r="W45" s="6">
        <v>206204481296.23001</v>
      </c>
      <c r="X45" s="7"/>
      <c r="Y45" s="9">
        <v>8.3307003532889813E-3</v>
      </c>
    </row>
    <row r="46" spans="1:25">
      <c r="A46" s="2" t="s">
        <v>54</v>
      </c>
      <c r="C46" s="6">
        <v>4075328</v>
      </c>
      <c r="D46" s="7"/>
      <c r="E46" s="6">
        <v>209293934385</v>
      </c>
      <c r="F46" s="7"/>
      <c r="G46" s="6">
        <v>243024277106.01599</v>
      </c>
      <c r="H46" s="7"/>
      <c r="I46" s="6">
        <v>7695832</v>
      </c>
      <c r="J46" s="7"/>
      <c r="K46" s="6">
        <v>0</v>
      </c>
      <c r="L46" s="7"/>
      <c r="M46" s="6">
        <v>0</v>
      </c>
      <c r="N46" s="7"/>
      <c r="O46" s="6">
        <v>0</v>
      </c>
      <c r="P46" s="7"/>
      <c r="Q46" s="6">
        <v>11771160</v>
      </c>
      <c r="R46" s="7"/>
      <c r="S46" s="6">
        <v>21880</v>
      </c>
      <c r="T46" s="7"/>
      <c r="U46" s="6">
        <v>209293934385</v>
      </c>
      <c r="V46" s="7"/>
      <c r="W46" s="6">
        <v>256020540564.23999</v>
      </c>
      <c r="X46" s="7"/>
      <c r="Y46" s="9">
        <v>1.0343278644190863E-2</v>
      </c>
    </row>
    <row r="47" spans="1:25">
      <c r="A47" s="2" t="s">
        <v>55</v>
      </c>
      <c r="C47" s="6">
        <v>7785045</v>
      </c>
      <c r="D47" s="7"/>
      <c r="E47" s="6">
        <v>105716006490</v>
      </c>
      <c r="F47" s="7"/>
      <c r="G47" s="6">
        <v>121962289960.25999</v>
      </c>
      <c r="H47" s="7"/>
      <c r="I47" s="6">
        <v>0</v>
      </c>
      <c r="J47" s="7"/>
      <c r="K47" s="6">
        <v>0</v>
      </c>
      <c r="L47" s="7"/>
      <c r="M47" s="6">
        <v>-1712456</v>
      </c>
      <c r="N47" s="7"/>
      <c r="O47" s="6">
        <v>30163041712</v>
      </c>
      <c r="P47" s="7"/>
      <c r="Q47" s="6">
        <v>6072589</v>
      </c>
      <c r="R47" s="7"/>
      <c r="S47" s="6">
        <v>17780</v>
      </c>
      <c r="T47" s="7"/>
      <c r="U47" s="6">
        <v>82461932872</v>
      </c>
      <c r="V47" s="7"/>
      <c r="W47" s="6">
        <v>107328207157.101</v>
      </c>
      <c r="X47" s="7"/>
      <c r="Y47" s="9">
        <v>4.3360800292068201E-3</v>
      </c>
    </row>
    <row r="48" spans="1:25">
      <c r="A48" s="2" t="s">
        <v>56</v>
      </c>
      <c r="C48" s="6">
        <v>29660529</v>
      </c>
      <c r="D48" s="7"/>
      <c r="E48" s="6">
        <v>504271217860</v>
      </c>
      <c r="F48" s="7"/>
      <c r="G48" s="6">
        <v>464373769426.08801</v>
      </c>
      <c r="H48" s="7"/>
      <c r="I48" s="6">
        <v>0</v>
      </c>
      <c r="J48" s="7"/>
      <c r="K48" s="6">
        <v>0</v>
      </c>
      <c r="L48" s="7"/>
      <c r="M48" s="6">
        <v>0</v>
      </c>
      <c r="N48" s="7"/>
      <c r="O48" s="6">
        <v>0</v>
      </c>
      <c r="P48" s="7"/>
      <c r="Q48" s="6">
        <v>29660529</v>
      </c>
      <c r="R48" s="7"/>
      <c r="S48" s="6">
        <v>16170</v>
      </c>
      <c r="T48" s="7"/>
      <c r="U48" s="6">
        <v>504271217860</v>
      </c>
      <c r="V48" s="7"/>
      <c r="W48" s="6">
        <v>476757069944.117</v>
      </c>
      <c r="X48" s="7"/>
      <c r="Y48" s="9">
        <v>1.9261076510314855E-2</v>
      </c>
    </row>
    <row r="49" spans="1:25">
      <c r="A49" s="2" t="s">
        <v>57</v>
      </c>
      <c r="C49" s="6">
        <v>272648234</v>
      </c>
      <c r="D49" s="7"/>
      <c r="E49" s="6">
        <v>862853361672</v>
      </c>
      <c r="F49" s="7"/>
      <c r="G49" s="6">
        <v>1726435473539.05</v>
      </c>
      <c r="H49" s="7"/>
      <c r="I49" s="6">
        <v>0</v>
      </c>
      <c r="J49" s="7"/>
      <c r="K49" s="6">
        <v>0</v>
      </c>
      <c r="L49" s="7"/>
      <c r="M49" s="6">
        <v>0</v>
      </c>
      <c r="N49" s="7"/>
      <c r="O49" s="6">
        <v>0</v>
      </c>
      <c r="P49" s="7"/>
      <c r="Q49" s="6">
        <v>272648234</v>
      </c>
      <c r="R49" s="7"/>
      <c r="S49" s="6">
        <v>6240</v>
      </c>
      <c r="T49" s="7"/>
      <c r="U49" s="6">
        <v>862845845266</v>
      </c>
      <c r="V49" s="7"/>
      <c r="W49" s="6">
        <v>1691202096528.05</v>
      </c>
      <c r="X49" s="7"/>
      <c r="Y49" s="9">
        <v>6.8324887094909498E-2</v>
      </c>
    </row>
    <row r="50" spans="1:25">
      <c r="A50" s="2" t="s">
        <v>58</v>
      </c>
      <c r="C50" s="6">
        <v>10750000</v>
      </c>
      <c r="D50" s="7"/>
      <c r="E50" s="6">
        <v>120984683473</v>
      </c>
      <c r="F50" s="7"/>
      <c r="G50" s="6">
        <v>132186283875</v>
      </c>
      <c r="H50" s="7"/>
      <c r="I50" s="6">
        <v>0</v>
      </c>
      <c r="J50" s="7"/>
      <c r="K50" s="6">
        <v>0</v>
      </c>
      <c r="L50" s="7"/>
      <c r="M50" s="6">
        <v>0</v>
      </c>
      <c r="N50" s="7"/>
      <c r="O50" s="6">
        <v>0</v>
      </c>
      <c r="P50" s="7"/>
      <c r="Q50" s="6">
        <v>10750000</v>
      </c>
      <c r="R50" s="7"/>
      <c r="S50" s="6">
        <v>12250</v>
      </c>
      <c r="T50" s="7"/>
      <c r="U50" s="6">
        <v>120984683473</v>
      </c>
      <c r="V50" s="7"/>
      <c r="W50" s="6">
        <v>130903959375</v>
      </c>
      <c r="X50" s="7"/>
      <c r="Y50" s="9">
        <v>5.2885449130739949E-3</v>
      </c>
    </row>
    <row r="51" spans="1:25">
      <c r="A51" s="2" t="s">
        <v>59</v>
      </c>
      <c r="C51" s="6">
        <v>29800000</v>
      </c>
      <c r="D51" s="7"/>
      <c r="E51" s="6">
        <v>50069057514</v>
      </c>
      <c r="F51" s="7"/>
      <c r="G51" s="6">
        <v>58919530410</v>
      </c>
      <c r="H51" s="7"/>
      <c r="I51" s="6">
        <v>0</v>
      </c>
      <c r="J51" s="7"/>
      <c r="K51" s="6">
        <v>0</v>
      </c>
      <c r="L51" s="7"/>
      <c r="M51" s="6">
        <v>0</v>
      </c>
      <c r="N51" s="7"/>
      <c r="O51" s="6">
        <v>0</v>
      </c>
      <c r="P51" s="7"/>
      <c r="Q51" s="6">
        <v>29800000</v>
      </c>
      <c r="R51" s="7"/>
      <c r="S51" s="6">
        <v>1962</v>
      </c>
      <c r="T51" s="7"/>
      <c r="U51" s="6">
        <v>50069057514</v>
      </c>
      <c r="V51" s="7"/>
      <c r="W51" s="6">
        <v>58119717780</v>
      </c>
      <c r="X51" s="7"/>
      <c r="Y51" s="9">
        <v>2.3480476777191844E-3</v>
      </c>
    </row>
    <row r="52" spans="1:25">
      <c r="A52" s="2" t="s">
        <v>60</v>
      </c>
      <c r="C52" s="6">
        <v>46803156</v>
      </c>
      <c r="D52" s="7"/>
      <c r="E52" s="6">
        <v>1029600624600</v>
      </c>
      <c r="F52" s="7"/>
      <c r="G52" s="6">
        <v>2025684446237.1699</v>
      </c>
      <c r="H52" s="7"/>
      <c r="I52" s="6">
        <v>88870208</v>
      </c>
      <c r="J52" s="7"/>
      <c r="K52" s="6">
        <v>0</v>
      </c>
      <c r="L52" s="7"/>
      <c r="M52" s="6">
        <v>-2368052</v>
      </c>
      <c r="N52" s="7"/>
      <c r="O52" s="6">
        <v>109371633512</v>
      </c>
      <c r="P52" s="7"/>
      <c r="Q52" s="6">
        <v>133305312</v>
      </c>
      <c r="R52" s="7"/>
      <c r="S52" s="6">
        <v>13060</v>
      </c>
      <c r="T52" s="7"/>
      <c r="U52" s="6">
        <v>977506961970</v>
      </c>
      <c r="V52" s="7"/>
      <c r="W52" s="6">
        <v>1730608618840.4199</v>
      </c>
      <c r="X52" s="7"/>
      <c r="Y52" s="9">
        <v>6.991691810842536E-2</v>
      </c>
    </row>
    <row r="53" spans="1:25">
      <c r="A53" s="2" t="s">
        <v>61</v>
      </c>
      <c r="C53" s="6">
        <v>28325252</v>
      </c>
      <c r="D53" s="7"/>
      <c r="E53" s="6">
        <v>366803055258</v>
      </c>
      <c r="F53" s="7"/>
      <c r="G53" s="6">
        <v>184426494716.42999</v>
      </c>
      <c r="H53" s="7"/>
      <c r="I53" s="6">
        <v>0</v>
      </c>
      <c r="J53" s="7"/>
      <c r="K53" s="6">
        <v>0</v>
      </c>
      <c r="L53" s="7"/>
      <c r="M53" s="6">
        <v>0</v>
      </c>
      <c r="N53" s="7"/>
      <c r="O53" s="6">
        <v>0</v>
      </c>
      <c r="P53" s="7"/>
      <c r="Q53" s="6">
        <v>28325252</v>
      </c>
      <c r="R53" s="7"/>
      <c r="S53" s="6">
        <v>6980</v>
      </c>
      <c r="T53" s="7"/>
      <c r="U53" s="6">
        <v>366803055258</v>
      </c>
      <c r="V53" s="7"/>
      <c r="W53" s="6">
        <v>196533882919.18799</v>
      </c>
      <c r="X53" s="7"/>
      <c r="Y53" s="9">
        <v>7.9400063353427634E-3</v>
      </c>
    </row>
    <row r="54" spans="1:25">
      <c r="A54" s="2" t="s">
        <v>62</v>
      </c>
      <c r="C54" s="6">
        <v>11589687</v>
      </c>
      <c r="D54" s="7"/>
      <c r="E54" s="6">
        <v>57767989642</v>
      </c>
      <c r="F54" s="7"/>
      <c r="G54" s="6">
        <v>101497616872.30299</v>
      </c>
      <c r="H54" s="7"/>
      <c r="I54" s="6">
        <v>0</v>
      </c>
      <c r="J54" s="7"/>
      <c r="K54" s="6">
        <v>0</v>
      </c>
      <c r="L54" s="7"/>
      <c r="M54" s="6">
        <v>-2650630</v>
      </c>
      <c r="N54" s="7"/>
      <c r="O54" s="6">
        <v>21486081137</v>
      </c>
      <c r="P54" s="7"/>
      <c r="Q54" s="6">
        <v>8939057</v>
      </c>
      <c r="R54" s="7"/>
      <c r="S54" s="6">
        <v>8080</v>
      </c>
      <c r="T54" s="7"/>
      <c r="U54" s="6">
        <v>44556108544</v>
      </c>
      <c r="V54" s="7"/>
      <c r="W54" s="6">
        <v>71797826455.667999</v>
      </c>
      <c r="X54" s="7"/>
      <c r="Y54" s="9">
        <v>2.9006458756847091E-3</v>
      </c>
    </row>
    <row r="55" spans="1:25">
      <c r="A55" s="2" t="s">
        <v>63</v>
      </c>
      <c r="C55" s="6">
        <v>17109100</v>
      </c>
      <c r="D55" s="7"/>
      <c r="E55" s="6">
        <v>769747788080</v>
      </c>
      <c r="F55" s="7"/>
      <c r="G55" s="6">
        <v>372629961733.04999</v>
      </c>
      <c r="H55" s="7"/>
      <c r="I55" s="6">
        <v>0</v>
      </c>
      <c r="J55" s="7"/>
      <c r="K55" s="6">
        <v>0</v>
      </c>
      <c r="L55" s="7"/>
      <c r="M55" s="6">
        <v>0</v>
      </c>
      <c r="N55" s="7"/>
      <c r="O55" s="6">
        <v>0</v>
      </c>
      <c r="P55" s="7"/>
      <c r="Q55" s="6">
        <v>17109100</v>
      </c>
      <c r="R55" s="7"/>
      <c r="S55" s="6">
        <v>19710</v>
      </c>
      <c r="T55" s="7"/>
      <c r="U55" s="6">
        <v>769747788080</v>
      </c>
      <c r="V55" s="7"/>
      <c r="W55" s="6">
        <v>335213899852.04999</v>
      </c>
      <c r="X55" s="7"/>
      <c r="Y55" s="9">
        <v>1.3542705456110308E-2</v>
      </c>
    </row>
    <row r="56" spans="1:25">
      <c r="A56" s="2" t="s">
        <v>64</v>
      </c>
      <c r="C56" s="6">
        <v>66599619</v>
      </c>
      <c r="D56" s="7"/>
      <c r="E56" s="6">
        <v>233838011489</v>
      </c>
      <c r="F56" s="7"/>
      <c r="G56" s="6">
        <v>289507255090.37201</v>
      </c>
      <c r="H56" s="7"/>
      <c r="I56" s="6">
        <v>0</v>
      </c>
      <c r="J56" s="7"/>
      <c r="K56" s="6">
        <v>0</v>
      </c>
      <c r="L56" s="7"/>
      <c r="M56" s="6">
        <v>0</v>
      </c>
      <c r="N56" s="7"/>
      <c r="O56" s="6">
        <v>0</v>
      </c>
      <c r="P56" s="7"/>
      <c r="Q56" s="6">
        <v>66599619</v>
      </c>
      <c r="R56" s="7"/>
      <c r="S56" s="6">
        <v>4197</v>
      </c>
      <c r="T56" s="7"/>
      <c r="U56" s="6">
        <v>233838011489</v>
      </c>
      <c r="V56" s="7"/>
      <c r="W56" s="6">
        <v>277855465267.38898</v>
      </c>
      <c r="X56" s="7"/>
      <c r="Y56" s="9">
        <v>1.1225413764606828E-2</v>
      </c>
    </row>
    <row r="57" spans="1:25">
      <c r="A57" s="2" t="s">
        <v>65</v>
      </c>
      <c r="C57" s="6">
        <v>60000000</v>
      </c>
      <c r="D57" s="7"/>
      <c r="E57" s="6">
        <v>420093748187</v>
      </c>
      <c r="F57" s="7"/>
      <c r="G57" s="6">
        <v>462233250000</v>
      </c>
      <c r="H57" s="7"/>
      <c r="I57" s="6">
        <v>0</v>
      </c>
      <c r="J57" s="7"/>
      <c r="K57" s="6">
        <v>0</v>
      </c>
      <c r="L57" s="7"/>
      <c r="M57" s="6">
        <v>0</v>
      </c>
      <c r="N57" s="7"/>
      <c r="O57" s="6">
        <v>0</v>
      </c>
      <c r="P57" s="7"/>
      <c r="Q57" s="6">
        <v>60000000</v>
      </c>
      <c r="R57" s="7"/>
      <c r="S57" s="6">
        <v>7430</v>
      </c>
      <c r="T57" s="7"/>
      <c r="U57" s="6">
        <v>420093748187</v>
      </c>
      <c r="V57" s="7"/>
      <c r="W57" s="6">
        <v>443147490000</v>
      </c>
      <c r="X57" s="7"/>
      <c r="Y57" s="9">
        <v>1.790324307355206E-2</v>
      </c>
    </row>
    <row r="58" spans="1:25">
      <c r="A58" s="2" t="s">
        <v>66</v>
      </c>
      <c r="C58" s="6">
        <v>3800001</v>
      </c>
      <c r="D58" s="7"/>
      <c r="E58" s="6">
        <v>25112788892</v>
      </c>
      <c r="F58" s="7"/>
      <c r="G58" s="6">
        <v>21002293926.917999</v>
      </c>
      <c r="H58" s="7"/>
      <c r="I58" s="6">
        <v>0</v>
      </c>
      <c r="J58" s="7"/>
      <c r="K58" s="6">
        <v>0</v>
      </c>
      <c r="L58" s="7"/>
      <c r="M58" s="6">
        <v>0</v>
      </c>
      <c r="N58" s="7"/>
      <c r="O58" s="6">
        <v>0</v>
      </c>
      <c r="P58" s="7"/>
      <c r="Q58" s="6">
        <v>3800001</v>
      </c>
      <c r="R58" s="7"/>
      <c r="S58" s="6">
        <v>5170</v>
      </c>
      <c r="T58" s="7"/>
      <c r="U58" s="6">
        <v>25112788892</v>
      </c>
      <c r="V58" s="7"/>
      <c r="W58" s="6">
        <v>19529111439.238499</v>
      </c>
      <c r="X58" s="7"/>
      <c r="Y58" s="9">
        <v>7.8897982499499873E-4</v>
      </c>
    </row>
    <row r="59" spans="1:25">
      <c r="A59" s="2" t="s">
        <v>67</v>
      </c>
      <c r="C59" s="6">
        <v>34081190</v>
      </c>
      <c r="D59" s="7"/>
      <c r="E59" s="6">
        <v>241396876311</v>
      </c>
      <c r="F59" s="7"/>
      <c r="G59" s="6">
        <v>171492495826.509</v>
      </c>
      <c r="H59" s="7"/>
      <c r="I59" s="6">
        <v>0</v>
      </c>
      <c r="J59" s="7"/>
      <c r="K59" s="6">
        <v>0</v>
      </c>
      <c r="L59" s="7"/>
      <c r="M59" s="6">
        <v>0</v>
      </c>
      <c r="N59" s="7"/>
      <c r="O59" s="6">
        <v>0</v>
      </c>
      <c r="P59" s="7"/>
      <c r="Q59" s="6">
        <v>34081190</v>
      </c>
      <c r="R59" s="7"/>
      <c r="S59" s="6">
        <v>4920</v>
      </c>
      <c r="T59" s="7"/>
      <c r="U59" s="6">
        <v>241396876311</v>
      </c>
      <c r="V59" s="7"/>
      <c r="W59" s="6">
        <v>166681762043.94</v>
      </c>
      <c r="X59" s="7"/>
      <c r="Y59" s="9">
        <v>6.7339749612496313E-3</v>
      </c>
    </row>
    <row r="60" spans="1:25">
      <c r="A60" s="2" t="s">
        <v>68</v>
      </c>
      <c r="C60" s="6">
        <v>12060000</v>
      </c>
      <c r="D60" s="7"/>
      <c r="E60" s="6">
        <v>181181164603</v>
      </c>
      <c r="F60" s="7"/>
      <c r="G60" s="6">
        <v>274530764700</v>
      </c>
      <c r="H60" s="7"/>
      <c r="I60" s="6">
        <v>0</v>
      </c>
      <c r="J60" s="7"/>
      <c r="K60" s="6">
        <v>0</v>
      </c>
      <c r="L60" s="7"/>
      <c r="M60" s="6">
        <v>0</v>
      </c>
      <c r="N60" s="7"/>
      <c r="O60" s="6">
        <v>0</v>
      </c>
      <c r="P60" s="7"/>
      <c r="Q60" s="6">
        <v>12060000</v>
      </c>
      <c r="R60" s="7"/>
      <c r="S60" s="6">
        <v>23190</v>
      </c>
      <c r="T60" s="7"/>
      <c r="U60" s="6">
        <v>181181164603</v>
      </c>
      <c r="V60" s="7"/>
      <c r="W60" s="6">
        <v>278007355170</v>
      </c>
      <c r="X60" s="7"/>
      <c r="Y60" s="9">
        <v>1.1231550145627205E-2</v>
      </c>
    </row>
    <row r="61" spans="1:25">
      <c r="A61" s="2" t="s">
        <v>69</v>
      </c>
      <c r="C61" s="6">
        <v>16170000</v>
      </c>
      <c r="D61" s="7"/>
      <c r="E61" s="6">
        <v>271197558049</v>
      </c>
      <c r="F61" s="7"/>
      <c r="G61" s="6">
        <v>306687884580</v>
      </c>
      <c r="H61" s="7"/>
      <c r="I61" s="6">
        <v>671870</v>
      </c>
      <c r="J61" s="7"/>
      <c r="K61" s="6">
        <v>12213197107</v>
      </c>
      <c r="L61" s="7"/>
      <c r="M61" s="6">
        <v>0</v>
      </c>
      <c r="N61" s="7"/>
      <c r="O61" s="6">
        <v>0</v>
      </c>
      <c r="P61" s="7"/>
      <c r="Q61" s="6">
        <v>16841870</v>
      </c>
      <c r="R61" s="7"/>
      <c r="S61" s="6">
        <v>16960</v>
      </c>
      <c r="T61" s="7"/>
      <c r="U61" s="6">
        <v>283410755156</v>
      </c>
      <c r="V61" s="7"/>
      <c r="W61" s="6">
        <v>283938568414.56</v>
      </c>
      <c r="X61" s="7"/>
      <c r="Y61" s="9">
        <v>1.147117229137924E-2</v>
      </c>
    </row>
    <row r="62" spans="1:25">
      <c r="A62" s="2" t="s">
        <v>70</v>
      </c>
      <c r="C62" s="6">
        <v>69510966</v>
      </c>
      <c r="D62" s="7"/>
      <c r="E62" s="6">
        <v>260523684687</v>
      </c>
      <c r="F62" s="7"/>
      <c r="G62" s="6">
        <v>535504662080.32501</v>
      </c>
      <c r="H62" s="7"/>
      <c r="I62" s="6">
        <v>0</v>
      </c>
      <c r="J62" s="7"/>
      <c r="K62" s="6">
        <v>0</v>
      </c>
      <c r="L62" s="7"/>
      <c r="M62" s="6">
        <v>0</v>
      </c>
      <c r="N62" s="7"/>
      <c r="O62" s="6">
        <v>0</v>
      </c>
      <c r="P62" s="7"/>
      <c r="Q62" s="6">
        <v>69510966</v>
      </c>
      <c r="R62" s="7"/>
      <c r="S62" s="6">
        <v>7530</v>
      </c>
      <c r="T62" s="7"/>
      <c r="U62" s="6">
        <v>260523684687</v>
      </c>
      <c r="V62" s="7"/>
      <c r="W62" s="6">
        <v>520303239414.81897</v>
      </c>
      <c r="X62" s="7"/>
      <c r="Y62" s="9">
        <v>2.1020350058171506E-2</v>
      </c>
    </row>
    <row r="63" spans="1:25">
      <c r="A63" s="2" t="s">
        <v>71</v>
      </c>
      <c r="C63" s="6">
        <v>0</v>
      </c>
      <c r="D63" s="7"/>
      <c r="E63" s="6">
        <v>0</v>
      </c>
      <c r="F63" s="7"/>
      <c r="G63" s="6">
        <v>0</v>
      </c>
      <c r="H63" s="7"/>
      <c r="I63" s="6">
        <v>7964000</v>
      </c>
      <c r="J63" s="7"/>
      <c r="K63" s="6">
        <v>19905148353</v>
      </c>
      <c r="L63" s="7"/>
      <c r="M63" s="6">
        <v>0</v>
      </c>
      <c r="N63" s="7"/>
      <c r="O63" s="6">
        <v>0</v>
      </c>
      <c r="P63" s="7"/>
      <c r="Q63" s="6">
        <v>7964000</v>
      </c>
      <c r="R63" s="7"/>
      <c r="S63" s="6">
        <v>2458</v>
      </c>
      <c r="T63" s="7"/>
      <c r="U63" s="6">
        <v>19905148353</v>
      </c>
      <c r="V63" s="7"/>
      <c r="W63" s="6">
        <v>19459037703.599998</v>
      </c>
      <c r="X63" s="7"/>
      <c r="Y63" s="9">
        <v>7.8614883271699233E-4</v>
      </c>
    </row>
    <row r="64" spans="1:25">
      <c r="A64" s="2" t="s">
        <v>72</v>
      </c>
      <c r="C64" s="6">
        <v>0</v>
      </c>
      <c r="D64" s="7"/>
      <c r="E64" s="6">
        <v>0</v>
      </c>
      <c r="F64" s="7"/>
      <c r="G64" s="6">
        <v>0</v>
      </c>
      <c r="H64" s="7"/>
      <c r="I64" s="6">
        <v>2677614</v>
      </c>
      <c r="J64" s="7"/>
      <c r="K64" s="6">
        <v>20690437327</v>
      </c>
      <c r="L64" s="7"/>
      <c r="M64" s="6">
        <v>0</v>
      </c>
      <c r="N64" s="7"/>
      <c r="O64" s="6">
        <v>0</v>
      </c>
      <c r="P64" s="7"/>
      <c r="Q64" s="6">
        <v>2677614</v>
      </c>
      <c r="R64" s="7"/>
      <c r="S64" s="6">
        <v>7570</v>
      </c>
      <c r="T64" s="7"/>
      <c r="U64" s="6">
        <v>20690437327</v>
      </c>
      <c r="V64" s="7"/>
      <c r="W64" s="6">
        <v>20148934229.019001</v>
      </c>
      <c r="X64" s="7"/>
      <c r="Y64" s="9">
        <v>8.1402078385943346E-4</v>
      </c>
    </row>
    <row r="65" spans="1:25">
      <c r="A65" s="2" t="s">
        <v>73</v>
      </c>
      <c r="C65" s="6">
        <v>0</v>
      </c>
      <c r="D65" s="7"/>
      <c r="E65" s="6">
        <v>0</v>
      </c>
      <c r="F65" s="7"/>
      <c r="G65" s="6">
        <v>0</v>
      </c>
      <c r="H65" s="7"/>
      <c r="I65" s="6">
        <v>1634790</v>
      </c>
      <c r="J65" s="7"/>
      <c r="K65" s="6">
        <v>63500020527</v>
      </c>
      <c r="L65" s="7"/>
      <c r="M65" s="6">
        <v>0</v>
      </c>
      <c r="N65" s="7"/>
      <c r="O65" s="6">
        <v>0</v>
      </c>
      <c r="P65" s="7"/>
      <c r="Q65" s="6">
        <v>1634790</v>
      </c>
      <c r="R65" s="7"/>
      <c r="S65" s="6">
        <v>38950</v>
      </c>
      <c r="T65" s="7"/>
      <c r="U65" s="6">
        <v>63500020527</v>
      </c>
      <c r="V65" s="7"/>
      <c r="W65" s="6">
        <v>63296203830.525002</v>
      </c>
      <c r="X65" s="7"/>
      <c r="Y65" s="9">
        <v>2.5571787009579725E-3</v>
      </c>
    </row>
    <row r="66" spans="1:25">
      <c r="A66" s="2" t="s">
        <v>74</v>
      </c>
      <c r="C66" s="6">
        <v>0</v>
      </c>
      <c r="D66" s="7"/>
      <c r="E66" s="6">
        <v>0</v>
      </c>
      <c r="F66" s="7"/>
      <c r="G66" s="6">
        <v>0</v>
      </c>
      <c r="H66" s="7"/>
      <c r="I66" s="6">
        <v>8000000</v>
      </c>
      <c r="J66" s="7"/>
      <c r="K66" s="6">
        <v>151038878</v>
      </c>
      <c r="L66" s="7"/>
      <c r="M66" s="6">
        <v>0</v>
      </c>
      <c r="N66" s="7"/>
      <c r="O66" s="6">
        <v>0</v>
      </c>
      <c r="P66" s="7"/>
      <c r="Q66" s="6">
        <v>8000000</v>
      </c>
      <c r="R66" s="7"/>
      <c r="S66" s="6">
        <v>2</v>
      </c>
      <c r="T66" s="7"/>
      <c r="U66" s="6">
        <v>151038878</v>
      </c>
      <c r="V66" s="7"/>
      <c r="W66" s="6">
        <v>15995880</v>
      </c>
      <c r="X66" s="7"/>
      <c r="Y66" s="9">
        <v>6.4623660130709513E-7</v>
      </c>
    </row>
    <row r="67" spans="1:25">
      <c r="A67" s="2" t="s">
        <v>75</v>
      </c>
      <c r="C67" s="6">
        <v>0</v>
      </c>
      <c r="D67" s="7"/>
      <c r="E67" s="6">
        <v>0</v>
      </c>
      <c r="F67" s="7"/>
      <c r="G67" s="6">
        <v>0</v>
      </c>
      <c r="H67" s="7"/>
      <c r="I67" s="6">
        <v>164500000</v>
      </c>
      <c r="J67" s="7"/>
      <c r="K67" s="6">
        <v>249053000000</v>
      </c>
      <c r="L67" s="7"/>
      <c r="M67" s="6">
        <v>0</v>
      </c>
      <c r="N67" s="7"/>
      <c r="O67" s="6">
        <v>0</v>
      </c>
      <c r="P67" s="7"/>
      <c r="Q67" s="6">
        <v>164500000</v>
      </c>
      <c r="R67" s="7"/>
      <c r="S67" s="6">
        <v>1631</v>
      </c>
      <c r="T67" s="7"/>
      <c r="U67" s="6">
        <v>249053000000</v>
      </c>
      <c r="V67" s="7"/>
      <c r="W67" s="6">
        <v>266703117975</v>
      </c>
      <c r="X67" s="7"/>
      <c r="Y67" s="9">
        <v>1.077485680801364E-2</v>
      </c>
    </row>
    <row r="68" spans="1:25">
      <c r="A68" s="2" t="s">
        <v>76</v>
      </c>
      <c r="C68" s="6">
        <v>0</v>
      </c>
      <c r="D68" s="7"/>
      <c r="E68" s="6">
        <v>0</v>
      </c>
      <c r="F68" s="7"/>
      <c r="G68" s="6">
        <v>0</v>
      </c>
      <c r="H68" s="7"/>
      <c r="I68" s="6">
        <v>19488000</v>
      </c>
      <c r="J68" s="7"/>
      <c r="K68" s="6">
        <v>1106503756</v>
      </c>
      <c r="L68" s="7"/>
      <c r="M68" s="6">
        <v>0</v>
      </c>
      <c r="N68" s="7"/>
      <c r="O68" s="6">
        <v>0</v>
      </c>
      <c r="P68" s="7"/>
      <c r="Q68" s="6">
        <v>19038000</v>
      </c>
      <c r="R68" s="7"/>
      <c r="S68" s="6">
        <v>6</v>
      </c>
      <c r="T68" s="7"/>
      <c r="U68" s="6">
        <v>1080824017</v>
      </c>
      <c r="V68" s="7"/>
      <c r="W68" s="6">
        <v>114198586.29000001</v>
      </c>
      <c r="X68" s="7"/>
      <c r="Y68" s="9">
        <v>4.6136446558816792E-6</v>
      </c>
    </row>
    <row r="69" spans="1:25">
      <c r="A69" s="2" t="s">
        <v>77</v>
      </c>
      <c r="C69" s="7" t="s">
        <v>77</v>
      </c>
      <c r="D69" s="7"/>
      <c r="E69" s="11">
        <f>SUM(E9:E68)</f>
        <v>16834453540856</v>
      </c>
      <c r="F69" s="7"/>
      <c r="G69" s="11">
        <f>SUM(G9:G68)</f>
        <v>23588754080878.648</v>
      </c>
      <c r="H69" s="7"/>
      <c r="I69" s="7" t="s">
        <v>77</v>
      </c>
      <c r="J69" s="7"/>
      <c r="K69" s="11">
        <f>SUM(K9:K68)</f>
        <v>1054138066677</v>
      </c>
      <c r="L69" s="7"/>
      <c r="M69" s="7" t="s">
        <v>77</v>
      </c>
      <c r="N69" s="7"/>
      <c r="O69" s="11">
        <f>SUM(O9:O68)</f>
        <v>625429956626</v>
      </c>
      <c r="P69" s="7"/>
      <c r="Q69" s="7" t="s">
        <v>77</v>
      </c>
      <c r="R69" s="7"/>
      <c r="S69" s="7" t="s">
        <v>77</v>
      </c>
      <c r="T69" s="7"/>
      <c r="U69" s="11">
        <f>SUM(U9:U68)</f>
        <v>17360740740698</v>
      </c>
      <c r="V69" s="7"/>
      <c r="W69" s="11">
        <f>SUM(W9:W68)</f>
        <v>23643002318690.102</v>
      </c>
      <c r="Y69" s="10">
        <f>SUM(Y9:Y68)</f>
        <v>0.955181800759074</v>
      </c>
    </row>
    <row r="71" spans="1:25">
      <c r="Y71" s="6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zoomScale="85" zoomScaleNormal="85" workbookViewId="0">
      <selection activeCell="I6" sqref="I6:K6"/>
    </sheetView>
  </sheetViews>
  <sheetFormatPr defaultRowHeight="24"/>
  <cols>
    <col min="1" max="1" width="26.7109375" style="2" bestFit="1" customWidth="1"/>
    <col min="2" max="2" width="1" style="2" customWidth="1"/>
    <col min="3" max="3" width="31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</row>
    <row r="3" spans="1:11" ht="24.75">
      <c r="A3" s="22" t="s">
        <v>131</v>
      </c>
      <c r="B3" s="22" t="s">
        <v>131</v>
      </c>
      <c r="C3" s="22" t="s">
        <v>131</v>
      </c>
      <c r="D3" s="22" t="s">
        <v>131</v>
      </c>
      <c r="E3" s="22" t="s">
        <v>131</v>
      </c>
      <c r="F3" s="22" t="s">
        <v>131</v>
      </c>
      <c r="G3" s="22" t="s">
        <v>131</v>
      </c>
      <c r="H3" s="22" t="s">
        <v>131</v>
      </c>
      <c r="I3" s="22" t="s">
        <v>131</v>
      </c>
      <c r="J3" s="22" t="s">
        <v>131</v>
      </c>
      <c r="K3" s="22" t="s">
        <v>131</v>
      </c>
    </row>
    <row r="4" spans="1:11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</row>
    <row r="6" spans="1:11" ht="24.75">
      <c r="A6" s="21" t="s">
        <v>182</v>
      </c>
      <c r="B6" s="21" t="s">
        <v>182</v>
      </c>
      <c r="C6" s="21" t="s">
        <v>182</v>
      </c>
      <c r="E6" s="21" t="s">
        <v>133</v>
      </c>
      <c r="F6" s="21" t="s">
        <v>133</v>
      </c>
      <c r="G6" s="21" t="s">
        <v>133</v>
      </c>
      <c r="I6" s="21" t="s">
        <v>134</v>
      </c>
      <c r="J6" s="21" t="s">
        <v>134</v>
      </c>
      <c r="K6" s="21" t="s">
        <v>134</v>
      </c>
    </row>
    <row r="7" spans="1:11" ht="24.75">
      <c r="A7" s="21" t="s">
        <v>183</v>
      </c>
      <c r="C7" s="21" t="s">
        <v>115</v>
      </c>
      <c r="E7" s="21" t="s">
        <v>184</v>
      </c>
      <c r="G7" s="21" t="s">
        <v>185</v>
      </c>
      <c r="I7" s="21" t="s">
        <v>184</v>
      </c>
      <c r="K7" s="21" t="s">
        <v>185</v>
      </c>
    </row>
    <row r="8" spans="1:11">
      <c r="A8" s="2" t="s">
        <v>121</v>
      </c>
      <c r="C8" s="7" t="s">
        <v>122</v>
      </c>
      <c r="D8" s="7"/>
      <c r="E8" s="6">
        <v>1577158</v>
      </c>
      <c r="F8" s="7"/>
      <c r="G8" s="9">
        <f>E8/$E$11</f>
        <v>4.7571360574423201E-4</v>
      </c>
      <c r="H8" s="7"/>
      <c r="I8" s="6">
        <v>11055911</v>
      </c>
      <c r="J8" s="7"/>
      <c r="K8" s="9">
        <f>I8/$I$11</f>
        <v>1.1472099313288948E-3</v>
      </c>
    </row>
    <row r="9" spans="1:11">
      <c r="A9" s="2" t="s">
        <v>125</v>
      </c>
      <c r="C9" s="7" t="s">
        <v>126</v>
      </c>
      <c r="D9" s="7"/>
      <c r="E9" s="6">
        <v>4158036</v>
      </c>
      <c r="F9" s="7"/>
      <c r="G9" s="9">
        <f t="shared" ref="G9:G10" si="0">E9/$E$11</f>
        <v>1.2541763719134821E-3</v>
      </c>
      <c r="H9" s="7"/>
      <c r="I9" s="6">
        <v>1515385341</v>
      </c>
      <c r="J9" s="7"/>
      <c r="K9" s="9">
        <f t="shared" ref="K9:K10" si="1">I9/$I$11</f>
        <v>0.15724304518962062</v>
      </c>
    </row>
    <row r="10" spans="1:11" ht="24.75" thickBot="1">
      <c r="A10" s="2" t="s">
        <v>128</v>
      </c>
      <c r="C10" s="7" t="s">
        <v>129</v>
      </c>
      <c r="D10" s="7"/>
      <c r="E10" s="6">
        <v>3309616692</v>
      </c>
      <c r="F10" s="7"/>
      <c r="G10" s="9">
        <f t="shared" si="0"/>
        <v>0.99827011002234234</v>
      </c>
      <c r="H10" s="7"/>
      <c r="I10" s="6">
        <v>8110775702</v>
      </c>
      <c r="J10" s="7"/>
      <c r="K10" s="9">
        <f t="shared" si="1"/>
        <v>0.84160974487905049</v>
      </c>
    </row>
    <row r="11" spans="1:11" ht="24.75" thickBot="1">
      <c r="A11" s="2" t="s">
        <v>77</v>
      </c>
      <c r="C11" s="7" t="s">
        <v>77</v>
      </c>
      <c r="D11" s="7"/>
      <c r="E11" s="11">
        <f>SUM(E8:E10)</f>
        <v>3315351886</v>
      </c>
      <c r="F11" s="7"/>
      <c r="G11" s="19">
        <f>SUM(G8:G10)</f>
        <v>1</v>
      </c>
      <c r="H11" s="7"/>
      <c r="I11" s="11">
        <f>SUM(I8:I10)</f>
        <v>9637216954</v>
      </c>
      <c r="J11" s="7"/>
      <c r="K11" s="19">
        <f>SUM(K8:K10)</f>
        <v>1</v>
      </c>
    </row>
    <row r="12" spans="1:11" ht="24.7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zoomScale="85" zoomScaleNormal="85" workbookViewId="0">
      <selection activeCell="C5" sqref="C5"/>
    </sheetView>
  </sheetViews>
  <sheetFormatPr defaultRowHeight="24"/>
  <cols>
    <col min="1" max="1" width="31.42578125" style="2" bestFit="1" customWidth="1"/>
    <col min="2" max="2" width="1" style="2" customWidth="1"/>
    <col min="3" max="3" width="20" style="2" customWidth="1"/>
    <col min="4" max="4" width="1" style="2" customWidth="1"/>
    <col min="5" max="5" width="21" style="2" customWidth="1"/>
    <col min="6" max="6" width="1" style="2" customWidth="1"/>
    <col min="7" max="7" width="9.140625" style="2" customWidth="1"/>
    <col min="8" max="16384" width="9.140625" style="2"/>
  </cols>
  <sheetData>
    <row r="2" spans="1:5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</row>
    <row r="3" spans="1:5" ht="24.75">
      <c r="A3" s="22" t="s">
        <v>131</v>
      </c>
      <c r="B3" s="22" t="s">
        <v>131</v>
      </c>
      <c r="C3" s="22" t="s">
        <v>131</v>
      </c>
      <c r="D3" s="22" t="s">
        <v>131</v>
      </c>
      <c r="E3" s="22" t="s">
        <v>131</v>
      </c>
    </row>
    <row r="4" spans="1:5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</row>
    <row r="5" spans="1:5" ht="24.75">
      <c r="E5" s="3" t="s">
        <v>232</v>
      </c>
    </row>
    <row r="6" spans="1:5" ht="24.75">
      <c r="A6" s="21" t="s">
        <v>186</v>
      </c>
      <c r="C6" s="21" t="s">
        <v>133</v>
      </c>
      <c r="E6" s="1" t="s">
        <v>233</v>
      </c>
    </row>
    <row r="7" spans="1:5" ht="24.75">
      <c r="A7" s="21" t="s">
        <v>186</v>
      </c>
      <c r="C7" s="21" t="s">
        <v>118</v>
      </c>
      <c r="E7" s="21" t="s">
        <v>118</v>
      </c>
    </row>
    <row r="8" spans="1:5">
      <c r="A8" s="2" t="s">
        <v>187</v>
      </c>
      <c r="C8" s="4">
        <v>6121385561</v>
      </c>
      <c r="E8" s="4">
        <v>54676708079</v>
      </c>
    </row>
    <row r="9" spans="1:5">
      <c r="A9" s="2" t="s">
        <v>77</v>
      </c>
      <c r="C9" s="5">
        <f>SUM(C8:C8)</f>
        <v>6121385561</v>
      </c>
      <c r="E9" s="5">
        <f>SUM(E8:E8)</f>
        <v>54676708079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topLeftCell="A4" zoomScale="85" zoomScaleNormal="85" workbookViewId="0">
      <selection activeCell="C7" sqref="C7"/>
    </sheetView>
  </sheetViews>
  <sheetFormatPr defaultRowHeight="24"/>
  <cols>
    <col min="1" max="1" width="25.14062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9.140625" style="2" customWidth="1"/>
    <col min="10" max="16384" width="9.140625" style="2"/>
  </cols>
  <sheetData>
    <row r="2" spans="1:7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</row>
    <row r="3" spans="1:7" ht="24.75">
      <c r="A3" s="22" t="s">
        <v>131</v>
      </c>
      <c r="B3" s="22" t="s">
        <v>131</v>
      </c>
      <c r="C3" s="22" t="s">
        <v>131</v>
      </c>
      <c r="D3" s="22" t="s">
        <v>131</v>
      </c>
      <c r="E3" s="22" t="s">
        <v>131</v>
      </c>
      <c r="F3" s="22" t="s">
        <v>131</v>
      </c>
      <c r="G3" s="22" t="s">
        <v>131</v>
      </c>
    </row>
    <row r="4" spans="1:7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</row>
    <row r="6" spans="1:7" ht="24.75">
      <c r="A6" s="21" t="s">
        <v>135</v>
      </c>
      <c r="C6" s="21" t="s">
        <v>118</v>
      </c>
      <c r="E6" s="21" t="s">
        <v>179</v>
      </c>
      <c r="G6" s="21" t="s">
        <v>13</v>
      </c>
    </row>
    <row r="7" spans="1:7">
      <c r="A7" s="2" t="s">
        <v>188</v>
      </c>
      <c r="C7" s="13">
        <f>'سرمایه‌گذاری در سهام'!I118</f>
        <v>-1357596037</v>
      </c>
      <c r="D7" s="7"/>
      <c r="E7" s="9">
        <f>C7/$C$11</f>
        <v>-8.5418943051808277E-2</v>
      </c>
      <c r="F7" s="7"/>
      <c r="G7" s="9">
        <v>-5.4847138694392639E-5</v>
      </c>
    </row>
    <row r="8" spans="1:7">
      <c r="A8" s="2" t="s">
        <v>189</v>
      </c>
      <c r="C8" s="6">
        <f>'سرمایه‌گذاری در اوراق بهادار'!I30</f>
        <v>7814242288</v>
      </c>
      <c r="D8" s="7"/>
      <c r="E8" s="9">
        <f t="shared" ref="E8:E9" si="0">C8/$C$11</f>
        <v>0.49166637114432293</v>
      </c>
      <c r="F8" s="7"/>
      <c r="G8" s="9">
        <v>3.156968780703093E-4</v>
      </c>
    </row>
    <row r="9" spans="1:7">
      <c r="A9" s="2" t="s">
        <v>190</v>
      </c>
      <c r="C9" s="6">
        <f>'درآمد سپرده بانکی'!E11</f>
        <v>3315351886</v>
      </c>
      <c r="D9" s="7"/>
      <c r="E9" s="9">
        <f t="shared" si="0"/>
        <v>0.2085994995777519</v>
      </c>
      <c r="F9" s="7"/>
      <c r="G9" s="9">
        <v>1.3394084820251889E-4</v>
      </c>
    </row>
    <row r="10" spans="1:7">
      <c r="A10" s="2" t="s">
        <v>186</v>
      </c>
      <c r="C10" s="6">
        <f>'سایر درآمدها'!C9</f>
        <v>6121385561</v>
      </c>
      <c r="D10" s="7"/>
      <c r="E10" s="9">
        <f>C10/$C$11</f>
        <v>0.38515307232973339</v>
      </c>
      <c r="F10" s="7"/>
      <c r="G10" s="9">
        <v>2.473051435889095E-4</v>
      </c>
    </row>
    <row r="11" spans="1:7">
      <c r="A11" s="2" t="s">
        <v>77</v>
      </c>
      <c r="C11" s="11">
        <f>SUM(C7:C10)</f>
        <v>15893383698</v>
      </c>
      <c r="D11" s="7"/>
      <c r="E11" s="10">
        <f>SUM(E7:E10)</f>
        <v>1</v>
      </c>
      <c r="F11" s="7"/>
      <c r="G11" s="10">
        <f>SUM(G7:G10)</f>
        <v>6.4209573116734506E-4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7"/>
  <sheetViews>
    <sheetView rightToLeft="1" topLeftCell="H6" zoomScale="85" zoomScaleNormal="85" workbookViewId="0">
      <selection activeCell="AK9" sqref="AK9:AK16"/>
    </sheetView>
  </sheetViews>
  <sheetFormatPr defaultRowHeight="24"/>
  <cols>
    <col min="1" max="1" width="32.7109375" style="2" bestFit="1" customWidth="1"/>
    <col min="2" max="2" width="1" style="2" customWidth="1"/>
    <col min="3" max="3" width="25" style="2" customWidth="1"/>
    <col min="4" max="4" width="1" style="2" customWidth="1"/>
    <col min="5" max="5" width="22" style="2" customWidth="1"/>
    <col min="6" max="6" width="1" style="2" customWidth="1"/>
    <col min="7" max="7" width="20" style="2" customWidth="1"/>
    <col min="8" max="8" width="1" style="2" customWidth="1"/>
    <col min="9" max="9" width="20" style="2" customWidth="1"/>
    <col min="10" max="10" width="1" style="2" customWidth="1"/>
    <col min="11" max="11" width="14" style="2" customWidth="1"/>
    <col min="12" max="12" width="1" style="2" customWidth="1"/>
    <col min="13" max="13" width="14" style="2" customWidth="1"/>
    <col min="14" max="14" width="1" style="2" customWidth="1"/>
    <col min="15" max="15" width="16" style="2" customWidth="1"/>
    <col min="16" max="16" width="1" style="2" customWidth="1"/>
    <col min="17" max="17" width="22" style="2" customWidth="1"/>
    <col min="18" max="18" width="1" style="2" customWidth="1"/>
    <col min="19" max="19" width="21" style="2" customWidth="1"/>
    <col min="20" max="20" width="1" style="2" customWidth="1"/>
    <col min="21" max="21" width="16" style="2" customWidth="1"/>
    <col min="22" max="22" width="1" style="2" customWidth="1"/>
    <col min="23" max="23" width="21" style="2" customWidth="1"/>
    <col min="24" max="24" width="1" style="2" customWidth="1"/>
    <col min="25" max="25" width="15" style="2" customWidth="1"/>
    <col min="26" max="26" width="1" style="2" customWidth="1"/>
    <col min="27" max="27" width="21" style="2" customWidth="1"/>
    <col min="28" max="28" width="1" style="2" customWidth="1"/>
    <col min="29" max="29" width="16" style="2" customWidth="1"/>
    <col min="30" max="30" width="1" style="2" customWidth="1"/>
    <col min="31" max="31" width="23" style="2" customWidth="1"/>
    <col min="32" max="32" width="1" style="2" customWidth="1"/>
    <col min="33" max="33" width="22" style="2" customWidth="1"/>
    <col min="34" max="34" width="1" style="2" customWidth="1"/>
    <col min="35" max="35" width="22" style="2" customWidth="1"/>
    <col min="36" max="36" width="1" style="2" customWidth="1"/>
    <col min="37" max="37" width="32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  <c r="Z2" s="22" t="s">
        <v>0</v>
      </c>
      <c r="AA2" s="22" t="s">
        <v>0</v>
      </c>
      <c r="AB2" s="22" t="s">
        <v>0</v>
      </c>
      <c r="AC2" s="22" t="s">
        <v>0</v>
      </c>
      <c r="AD2" s="22" t="s">
        <v>0</v>
      </c>
      <c r="AE2" s="22" t="s">
        <v>0</v>
      </c>
      <c r="AF2" s="22" t="s">
        <v>0</v>
      </c>
      <c r="AG2" s="22" t="s">
        <v>0</v>
      </c>
      <c r="AH2" s="22" t="s">
        <v>0</v>
      </c>
      <c r="AI2" s="22" t="s">
        <v>0</v>
      </c>
      <c r="AJ2" s="22" t="s">
        <v>0</v>
      </c>
      <c r="AK2" s="22" t="s">
        <v>0</v>
      </c>
    </row>
    <row r="3" spans="1:37" ht="24.7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  <c r="AH3" s="22" t="s">
        <v>1</v>
      </c>
      <c r="AI3" s="22" t="s">
        <v>1</v>
      </c>
      <c r="AJ3" s="22" t="s">
        <v>1</v>
      </c>
      <c r="AK3" s="22" t="s">
        <v>1</v>
      </c>
    </row>
    <row r="4" spans="1:37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  <c r="Z4" s="22" t="s">
        <v>2</v>
      </c>
      <c r="AA4" s="22" t="s">
        <v>2</v>
      </c>
      <c r="AB4" s="22" t="s">
        <v>2</v>
      </c>
      <c r="AC4" s="22" t="s">
        <v>2</v>
      </c>
      <c r="AD4" s="22" t="s">
        <v>2</v>
      </c>
      <c r="AE4" s="22" t="s">
        <v>2</v>
      </c>
      <c r="AF4" s="22" t="s">
        <v>2</v>
      </c>
      <c r="AG4" s="22" t="s">
        <v>2</v>
      </c>
      <c r="AH4" s="22" t="s">
        <v>2</v>
      </c>
      <c r="AI4" s="22" t="s">
        <v>2</v>
      </c>
      <c r="AJ4" s="22" t="s">
        <v>2</v>
      </c>
      <c r="AK4" s="22" t="s">
        <v>2</v>
      </c>
    </row>
    <row r="6" spans="1:37" ht="24.75">
      <c r="A6" s="21" t="s">
        <v>79</v>
      </c>
      <c r="B6" s="21" t="s">
        <v>79</v>
      </c>
      <c r="C6" s="21" t="s">
        <v>79</v>
      </c>
      <c r="D6" s="21" t="s">
        <v>79</v>
      </c>
      <c r="E6" s="21" t="s">
        <v>79</v>
      </c>
      <c r="F6" s="21" t="s">
        <v>79</v>
      </c>
      <c r="G6" s="21" t="s">
        <v>79</v>
      </c>
      <c r="H6" s="21" t="s">
        <v>79</v>
      </c>
      <c r="I6" s="21" t="s">
        <v>79</v>
      </c>
      <c r="J6" s="21" t="s">
        <v>79</v>
      </c>
      <c r="K6" s="21" t="s">
        <v>79</v>
      </c>
      <c r="L6" s="21" t="s">
        <v>79</v>
      </c>
      <c r="M6" s="21" t="s">
        <v>79</v>
      </c>
      <c r="O6" s="21" t="s">
        <v>191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4.75">
      <c r="A7" s="21" t="s">
        <v>80</v>
      </c>
      <c r="C7" s="21" t="s">
        <v>81</v>
      </c>
      <c r="E7" s="21" t="s">
        <v>82</v>
      </c>
      <c r="G7" s="21" t="s">
        <v>83</v>
      </c>
      <c r="I7" s="21" t="s">
        <v>84</v>
      </c>
      <c r="K7" s="21" t="s">
        <v>85</v>
      </c>
      <c r="M7" s="21" t="s">
        <v>78</v>
      </c>
      <c r="O7" s="21" t="s">
        <v>7</v>
      </c>
      <c r="Q7" s="21" t="s">
        <v>8</v>
      </c>
      <c r="S7" s="21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1" t="s">
        <v>7</v>
      </c>
      <c r="AE7" s="21" t="s">
        <v>86</v>
      </c>
      <c r="AG7" s="21" t="s">
        <v>8</v>
      </c>
      <c r="AI7" s="21" t="s">
        <v>9</v>
      </c>
      <c r="AK7" s="21" t="s">
        <v>13</v>
      </c>
    </row>
    <row r="8" spans="1:37" ht="24.75">
      <c r="A8" s="21" t="s">
        <v>80</v>
      </c>
      <c r="C8" s="21" t="s">
        <v>81</v>
      </c>
      <c r="E8" s="21" t="s">
        <v>82</v>
      </c>
      <c r="G8" s="21" t="s">
        <v>83</v>
      </c>
      <c r="I8" s="21" t="s">
        <v>84</v>
      </c>
      <c r="K8" s="21" t="s">
        <v>85</v>
      </c>
      <c r="M8" s="21" t="s">
        <v>78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86</v>
      </c>
      <c r="AG8" s="21" t="s">
        <v>8</v>
      </c>
      <c r="AI8" s="21" t="s">
        <v>9</v>
      </c>
      <c r="AK8" s="21" t="s">
        <v>13</v>
      </c>
    </row>
    <row r="9" spans="1:37">
      <c r="A9" s="2" t="s">
        <v>87</v>
      </c>
      <c r="C9" s="7" t="s">
        <v>88</v>
      </c>
      <c r="D9" s="7"/>
      <c r="E9" s="7" t="s">
        <v>88</v>
      </c>
      <c r="F9" s="7"/>
      <c r="G9" s="7" t="s">
        <v>89</v>
      </c>
      <c r="H9" s="7"/>
      <c r="I9" s="7" t="s">
        <v>90</v>
      </c>
      <c r="J9" s="7"/>
      <c r="K9" s="6">
        <v>0</v>
      </c>
      <c r="L9" s="7"/>
      <c r="M9" s="6">
        <v>0</v>
      </c>
      <c r="N9" s="7"/>
      <c r="O9" s="6">
        <v>16164</v>
      </c>
      <c r="P9" s="7"/>
      <c r="Q9" s="6">
        <v>11996703999</v>
      </c>
      <c r="R9" s="7"/>
      <c r="S9" s="6">
        <v>13859410646</v>
      </c>
      <c r="T9" s="7"/>
      <c r="U9" s="6">
        <v>0</v>
      </c>
      <c r="V9" s="7"/>
      <c r="W9" s="6">
        <v>0</v>
      </c>
      <c r="X9" s="7"/>
      <c r="Y9" s="6">
        <v>0</v>
      </c>
      <c r="Z9" s="7"/>
      <c r="AA9" s="6">
        <v>0</v>
      </c>
      <c r="AB9" s="7"/>
      <c r="AC9" s="6">
        <v>16164</v>
      </c>
      <c r="AD9" s="7"/>
      <c r="AE9" s="6">
        <v>865890</v>
      </c>
      <c r="AF9" s="7"/>
      <c r="AG9" s="6">
        <v>11996703999</v>
      </c>
      <c r="AH9" s="7"/>
      <c r="AI9" s="6">
        <v>13993709140</v>
      </c>
      <c r="AJ9" s="7"/>
      <c r="AK9" s="9">
        <v>5.6534851688770063E-4</v>
      </c>
    </row>
    <row r="10" spans="1:37">
      <c r="A10" s="2" t="s">
        <v>91</v>
      </c>
      <c r="C10" s="7" t="s">
        <v>88</v>
      </c>
      <c r="D10" s="7"/>
      <c r="E10" s="7" t="s">
        <v>88</v>
      </c>
      <c r="F10" s="7"/>
      <c r="G10" s="7" t="s">
        <v>92</v>
      </c>
      <c r="H10" s="7"/>
      <c r="I10" s="7" t="s">
        <v>93</v>
      </c>
      <c r="J10" s="7"/>
      <c r="K10" s="6">
        <v>0</v>
      </c>
      <c r="L10" s="7"/>
      <c r="M10" s="6">
        <v>0</v>
      </c>
      <c r="N10" s="7"/>
      <c r="O10" s="6">
        <v>90312</v>
      </c>
      <c r="P10" s="7"/>
      <c r="Q10" s="6">
        <v>64566413114</v>
      </c>
      <c r="R10" s="7"/>
      <c r="S10" s="6">
        <v>74405405815</v>
      </c>
      <c r="T10" s="7"/>
      <c r="U10" s="6">
        <v>0</v>
      </c>
      <c r="V10" s="7"/>
      <c r="W10" s="6">
        <v>0</v>
      </c>
      <c r="X10" s="7"/>
      <c r="Y10" s="6">
        <v>60462</v>
      </c>
      <c r="Z10" s="7"/>
      <c r="AA10" s="6">
        <v>49990593084</v>
      </c>
      <c r="AB10" s="7"/>
      <c r="AC10" s="6">
        <v>29850</v>
      </c>
      <c r="AD10" s="7"/>
      <c r="AE10" s="6">
        <v>829850</v>
      </c>
      <c r="AF10" s="7"/>
      <c r="AG10" s="6">
        <v>21340546455</v>
      </c>
      <c r="AH10" s="7"/>
      <c r="AI10" s="6">
        <v>24766532752</v>
      </c>
      <c r="AJ10" s="7"/>
      <c r="AK10" s="9">
        <v>1.000572644444278E-3</v>
      </c>
    </row>
    <row r="11" spans="1:37">
      <c r="A11" s="2" t="s">
        <v>94</v>
      </c>
      <c r="C11" s="7" t="s">
        <v>88</v>
      </c>
      <c r="D11" s="7"/>
      <c r="E11" s="7" t="s">
        <v>88</v>
      </c>
      <c r="F11" s="7"/>
      <c r="G11" s="7" t="s">
        <v>95</v>
      </c>
      <c r="H11" s="7"/>
      <c r="I11" s="7" t="s">
        <v>96</v>
      </c>
      <c r="J11" s="7"/>
      <c r="K11" s="6">
        <v>0</v>
      </c>
      <c r="L11" s="7"/>
      <c r="M11" s="6">
        <v>0</v>
      </c>
      <c r="N11" s="7"/>
      <c r="O11" s="6">
        <v>97135</v>
      </c>
      <c r="P11" s="7"/>
      <c r="Q11" s="6">
        <v>75174824151</v>
      </c>
      <c r="R11" s="7"/>
      <c r="S11" s="6">
        <v>78994317334</v>
      </c>
      <c r="T11" s="7"/>
      <c r="U11" s="6">
        <v>36717</v>
      </c>
      <c r="V11" s="7"/>
      <c r="W11" s="6">
        <v>30005429515</v>
      </c>
      <c r="X11" s="7"/>
      <c r="Y11" s="6">
        <v>61387</v>
      </c>
      <c r="Z11" s="7"/>
      <c r="AA11" s="6">
        <v>49990649055</v>
      </c>
      <c r="AB11" s="7"/>
      <c r="AC11" s="6">
        <v>72465</v>
      </c>
      <c r="AD11" s="7"/>
      <c r="AE11" s="6">
        <v>818040</v>
      </c>
      <c r="AF11" s="7"/>
      <c r="AG11" s="6">
        <v>56942646221</v>
      </c>
      <c r="AH11" s="7"/>
      <c r="AI11" s="6">
        <v>59268524232</v>
      </c>
      <c r="AJ11" s="7"/>
      <c r="AK11" s="9">
        <v>2.3944596773778555E-3</v>
      </c>
    </row>
    <row r="12" spans="1:37">
      <c r="A12" s="2" t="s">
        <v>97</v>
      </c>
      <c r="C12" s="7" t="s">
        <v>88</v>
      </c>
      <c r="D12" s="7"/>
      <c r="E12" s="7" t="s">
        <v>88</v>
      </c>
      <c r="F12" s="7"/>
      <c r="G12" s="7" t="s">
        <v>98</v>
      </c>
      <c r="H12" s="7"/>
      <c r="I12" s="7" t="s">
        <v>99</v>
      </c>
      <c r="J12" s="7"/>
      <c r="K12" s="6">
        <v>0</v>
      </c>
      <c r="L12" s="7"/>
      <c r="M12" s="6">
        <v>0</v>
      </c>
      <c r="N12" s="7"/>
      <c r="O12" s="6">
        <v>105398</v>
      </c>
      <c r="P12" s="7"/>
      <c r="Q12" s="6">
        <v>100015139423</v>
      </c>
      <c r="R12" s="7"/>
      <c r="S12" s="6">
        <v>99981705664</v>
      </c>
      <c r="T12" s="7"/>
      <c r="U12" s="6">
        <v>62114</v>
      </c>
      <c r="V12" s="7"/>
      <c r="W12" s="6">
        <v>60011756879</v>
      </c>
      <c r="X12" s="7"/>
      <c r="Y12" s="6">
        <v>0</v>
      </c>
      <c r="Z12" s="7"/>
      <c r="AA12" s="6">
        <v>0</v>
      </c>
      <c r="AB12" s="7"/>
      <c r="AC12" s="6">
        <v>167512</v>
      </c>
      <c r="AD12" s="7"/>
      <c r="AE12" s="6">
        <v>979280</v>
      </c>
      <c r="AF12" s="7"/>
      <c r="AG12" s="6">
        <v>160026896302</v>
      </c>
      <c r="AH12" s="7"/>
      <c r="AI12" s="6">
        <v>164011418901</v>
      </c>
      <c r="AJ12" s="7"/>
      <c r="AK12" s="9">
        <v>6.6260925892252572E-3</v>
      </c>
    </row>
    <row r="13" spans="1:37">
      <c r="A13" s="2" t="s">
        <v>100</v>
      </c>
      <c r="C13" s="7" t="s">
        <v>88</v>
      </c>
      <c r="D13" s="7"/>
      <c r="E13" s="7" t="s">
        <v>88</v>
      </c>
      <c r="F13" s="7"/>
      <c r="G13" s="7" t="s">
        <v>101</v>
      </c>
      <c r="H13" s="7"/>
      <c r="I13" s="7" t="s">
        <v>102</v>
      </c>
      <c r="J13" s="7"/>
      <c r="K13" s="6">
        <v>15</v>
      </c>
      <c r="L13" s="7"/>
      <c r="M13" s="6">
        <v>15</v>
      </c>
      <c r="N13" s="7"/>
      <c r="O13" s="6">
        <v>1681</v>
      </c>
      <c r="P13" s="7"/>
      <c r="Q13" s="6">
        <v>1578038948</v>
      </c>
      <c r="R13" s="7"/>
      <c r="S13" s="6">
        <v>1666745547</v>
      </c>
      <c r="T13" s="7"/>
      <c r="U13" s="6">
        <v>0</v>
      </c>
      <c r="V13" s="7"/>
      <c r="W13" s="6">
        <v>0</v>
      </c>
      <c r="X13" s="7"/>
      <c r="Y13" s="6">
        <v>0</v>
      </c>
      <c r="Z13" s="7"/>
      <c r="AA13" s="6">
        <v>0</v>
      </c>
      <c r="AB13" s="7"/>
      <c r="AC13" s="6">
        <v>1681</v>
      </c>
      <c r="AD13" s="7"/>
      <c r="AE13" s="6">
        <v>990990</v>
      </c>
      <c r="AF13" s="7"/>
      <c r="AG13" s="6">
        <v>1578038948</v>
      </c>
      <c r="AH13" s="7"/>
      <c r="AI13" s="6">
        <v>1665552253</v>
      </c>
      <c r="AJ13" s="7"/>
      <c r="AK13" s="9">
        <v>6.7288628526726566E-5</v>
      </c>
    </row>
    <row r="14" spans="1:37">
      <c r="A14" s="2" t="s">
        <v>103</v>
      </c>
      <c r="C14" s="7" t="s">
        <v>88</v>
      </c>
      <c r="D14" s="7"/>
      <c r="E14" s="7" t="s">
        <v>88</v>
      </c>
      <c r="F14" s="7"/>
      <c r="G14" s="7" t="s">
        <v>104</v>
      </c>
      <c r="H14" s="7"/>
      <c r="I14" s="7" t="s">
        <v>105</v>
      </c>
      <c r="J14" s="7"/>
      <c r="K14" s="6">
        <v>17</v>
      </c>
      <c r="L14" s="7"/>
      <c r="M14" s="6">
        <v>17</v>
      </c>
      <c r="N14" s="7"/>
      <c r="O14" s="6">
        <v>87250</v>
      </c>
      <c r="P14" s="7"/>
      <c r="Q14" s="6">
        <v>81350785139</v>
      </c>
      <c r="R14" s="7"/>
      <c r="S14" s="6">
        <v>82349071525</v>
      </c>
      <c r="T14" s="7"/>
      <c r="U14" s="6">
        <v>0</v>
      </c>
      <c r="V14" s="7"/>
      <c r="W14" s="6">
        <v>0</v>
      </c>
      <c r="X14" s="7"/>
      <c r="Y14" s="6">
        <v>0</v>
      </c>
      <c r="Z14" s="7"/>
      <c r="AA14" s="6">
        <v>0</v>
      </c>
      <c r="AB14" s="7"/>
      <c r="AC14" s="6">
        <v>87250</v>
      </c>
      <c r="AD14" s="7"/>
      <c r="AE14" s="6">
        <v>943600</v>
      </c>
      <c r="AF14" s="7"/>
      <c r="AG14" s="6">
        <v>81350785139</v>
      </c>
      <c r="AH14" s="7"/>
      <c r="AI14" s="6">
        <v>82314177850</v>
      </c>
      <c r="AJ14" s="7"/>
      <c r="AK14" s="9">
        <v>3.3255084767560002E-3</v>
      </c>
    </row>
    <row r="15" spans="1:37">
      <c r="A15" s="2" t="s">
        <v>106</v>
      </c>
      <c r="C15" s="7" t="s">
        <v>88</v>
      </c>
      <c r="D15" s="7"/>
      <c r="E15" s="7" t="s">
        <v>88</v>
      </c>
      <c r="F15" s="7"/>
      <c r="G15" s="7" t="s">
        <v>107</v>
      </c>
      <c r="H15" s="7"/>
      <c r="I15" s="7" t="s">
        <v>108</v>
      </c>
      <c r="J15" s="7"/>
      <c r="K15" s="6">
        <v>20.5</v>
      </c>
      <c r="L15" s="7"/>
      <c r="M15" s="6">
        <v>20.5</v>
      </c>
      <c r="N15" s="7"/>
      <c r="O15" s="6">
        <v>0</v>
      </c>
      <c r="P15" s="7"/>
      <c r="Q15" s="6">
        <v>0</v>
      </c>
      <c r="R15" s="7"/>
      <c r="S15" s="6">
        <v>0</v>
      </c>
      <c r="T15" s="7"/>
      <c r="U15" s="6">
        <v>61215</v>
      </c>
      <c r="V15" s="7"/>
      <c r="W15" s="6">
        <v>58562760075</v>
      </c>
      <c r="X15" s="7"/>
      <c r="Y15" s="6">
        <v>0</v>
      </c>
      <c r="Z15" s="7"/>
      <c r="AA15" s="6">
        <v>0</v>
      </c>
      <c r="AB15" s="7"/>
      <c r="AC15" s="6">
        <v>61215</v>
      </c>
      <c r="AD15" s="7"/>
      <c r="AE15" s="6">
        <v>949200</v>
      </c>
      <c r="AF15" s="7"/>
      <c r="AG15" s="6">
        <v>58562760075</v>
      </c>
      <c r="AH15" s="7"/>
      <c r="AI15" s="6">
        <v>58094746418</v>
      </c>
      <c r="AJ15" s="7"/>
      <c r="AK15" s="9">
        <v>2.3470388299340742E-3</v>
      </c>
    </row>
    <row r="16" spans="1:37">
      <c r="A16" s="2" t="s">
        <v>109</v>
      </c>
      <c r="C16" s="7" t="s">
        <v>88</v>
      </c>
      <c r="D16" s="7"/>
      <c r="E16" s="7" t="s">
        <v>88</v>
      </c>
      <c r="F16" s="7"/>
      <c r="G16" s="7" t="s">
        <v>110</v>
      </c>
      <c r="H16" s="7"/>
      <c r="I16" s="7" t="s">
        <v>111</v>
      </c>
      <c r="J16" s="7"/>
      <c r="K16" s="6">
        <v>18</v>
      </c>
      <c r="L16" s="7"/>
      <c r="M16" s="6">
        <v>18</v>
      </c>
      <c r="N16" s="7"/>
      <c r="O16" s="6">
        <v>0</v>
      </c>
      <c r="P16" s="7"/>
      <c r="Q16" s="6">
        <v>0</v>
      </c>
      <c r="R16" s="7"/>
      <c r="S16" s="6">
        <v>0</v>
      </c>
      <c r="T16" s="7"/>
      <c r="U16" s="6">
        <v>100396</v>
      </c>
      <c r="V16" s="7"/>
      <c r="W16" s="6">
        <v>89642825899</v>
      </c>
      <c r="X16" s="7"/>
      <c r="Y16" s="6">
        <v>0</v>
      </c>
      <c r="Z16" s="7"/>
      <c r="AA16" s="6">
        <v>0</v>
      </c>
      <c r="AB16" s="7"/>
      <c r="AC16" s="6">
        <v>100396</v>
      </c>
      <c r="AD16" s="7"/>
      <c r="AE16" s="6">
        <v>896400</v>
      </c>
      <c r="AF16" s="7"/>
      <c r="AG16" s="6">
        <v>89642825899</v>
      </c>
      <c r="AH16" s="7"/>
      <c r="AI16" s="6">
        <v>89978662810</v>
      </c>
      <c r="AJ16" s="7"/>
      <c r="AK16" s="9">
        <v>3.6351551302267531E-3</v>
      </c>
    </row>
    <row r="17" spans="1:37">
      <c r="A17" s="2" t="s">
        <v>77</v>
      </c>
      <c r="C17" s="7" t="s">
        <v>77</v>
      </c>
      <c r="D17" s="7"/>
      <c r="E17" s="7" t="s">
        <v>77</v>
      </c>
      <c r="F17" s="7"/>
      <c r="G17" s="7" t="s">
        <v>77</v>
      </c>
      <c r="H17" s="7"/>
      <c r="I17" s="7" t="s">
        <v>77</v>
      </c>
      <c r="J17" s="7"/>
      <c r="K17" s="7" t="s">
        <v>77</v>
      </c>
      <c r="L17" s="7"/>
      <c r="M17" s="7" t="s">
        <v>77</v>
      </c>
      <c r="N17" s="7"/>
      <c r="O17" s="7" t="s">
        <v>77</v>
      </c>
      <c r="P17" s="7"/>
      <c r="Q17" s="11">
        <f>SUM(Q9:Q16)</f>
        <v>334681904774</v>
      </c>
      <c r="R17" s="7"/>
      <c r="S17" s="11">
        <f>SUM(S9:S16)</f>
        <v>351256656531</v>
      </c>
      <c r="T17" s="7"/>
      <c r="U17" s="7" t="s">
        <v>77</v>
      </c>
      <c r="V17" s="7"/>
      <c r="W17" s="11">
        <f>SUM(W9:W16)</f>
        <v>238222772368</v>
      </c>
      <c r="X17" s="7"/>
      <c r="Y17" s="7" t="s">
        <v>77</v>
      </c>
      <c r="Z17" s="7"/>
      <c r="AA17" s="11">
        <f>SUM(AA9:AA16)</f>
        <v>99981242139</v>
      </c>
      <c r="AB17" s="7"/>
      <c r="AC17" s="7" t="s">
        <v>77</v>
      </c>
      <c r="AD17" s="7"/>
      <c r="AE17" s="7" t="s">
        <v>77</v>
      </c>
      <c r="AF17" s="7"/>
      <c r="AG17" s="11">
        <f>SUM(AG9:AG16)</f>
        <v>481441203038</v>
      </c>
      <c r="AH17" s="7"/>
      <c r="AI17" s="11">
        <f>SUM(AI9:AI16)</f>
        <v>494093324356</v>
      </c>
      <c r="AJ17" s="7"/>
      <c r="AK17" s="10">
        <f>SUM(AK9:AK16)</f>
        <v>1.9961464493378645E-2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1"/>
  <sheetViews>
    <sheetView rightToLeft="1" zoomScale="85" zoomScaleNormal="85" workbookViewId="0">
      <selection activeCell="S10" sqref="S10"/>
    </sheetView>
  </sheetViews>
  <sheetFormatPr defaultRowHeight="24"/>
  <cols>
    <col min="1" max="1" width="26.7109375" style="2" bestFit="1" customWidth="1"/>
    <col min="2" max="2" width="1" style="2" customWidth="1"/>
    <col min="3" max="3" width="31" style="2" customWidth="1"/>
    <col min="4" max="4" width="1" style="2" customWidth="1"/>
    <col min="5" max="5" width="25" style="2" customWidth="1"/>
    <col min="6" max="6" width="1" style="2" customWidth="1"/>
    <col min="7" max="7" width="20" style="2" customWidth="1"/>
    <col min="8" max="8" width="1" style="2" customWidth="1"/>
    <col min="9" max="9" width="12" style="2" customWidth="1"/>
    <col min="10" max="10" width="1" style="2" customWidth="1"/>
    <col min="11" max="11" width="22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25" style="2" customWidth="1"/>
    <col min="20" max="20" width="1" style="2" customWidth="1"/>
    <col min="21" max="21" width="9.140625" style="2" customWidth="1"/>
    <col min="22" max="16384" width="9.140625" style="2"/>
  </cols>
  <sheetData>
    <row r="2" spans="1:21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</row>
    <row r="3" spans="1:21" ht="24.75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</row>
    <row r="4" spans="1:21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</row>
    <row r="6" spans="1:21" ht="24.75">
      <c r="A6" s="21" t="s">
        <v>113</v>
      </c>
      <c r="C6" s="21" t="s">
        <v>114</v>
      </c>
      <c r="D6" s="21" t="s">
        <v>114</v>
      </c>
      <c r="E6" s="21" t="s">
        <v>114</v>
      </c>
      <c r="F6" s="21" t="s">
        <v>114</v>
      </c>
      <c r="G6" s="21" t="s">
        <v>114</v>
      </c>
      <c r="H6" s="21" t="s">
        <v>114</v>
      </c>
      <c r="I6" s="21" t="s">
        <v>114</v>
      </c>
      <c r="K6" s="21" t="s">
        <v>191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21" ht="24.75">
      <c r="A7" s="21" t="s">
        <v>113</v>
      </c>
      <c r="C7" s="21" t="s">
        <v>115</v>
      </c>
      <c r="E7" s="21" t="s">
        <v>116</v>
      </c>
      <c r="G7" s="21" t="s">
        <v>117</v>
      </c>
      <c r="I7" s="21" t="s">
        <v>85</v>
      </c>
      <c r="K7" s="21" t="s">
        <v>118</v>
      </c>
      <c r="M7" s="21" t="s">
        <v>119</v>
      </c>
      <c r="O7" s="21" t="s">
        <v>120</v>
      </c>
      <c r="Q7" s="21" t="s">
        <v>118</v>
      </c>
      <c r="S7" s="21" t="s">
        <v>112</v>
      </c>
    </row>
    <row r="8" spans="1:21">
      <c r="A8" s="2" t="s">
        <v>121</v>
      </c>
      <c r="C8" s="7" t="s">
        <v>122</v>
      </c>
      <c r="D8" s="7"/>
      <c r="E8" s="7" t="s">
        <v>123</v>
      </c>
      <c r="F8" s="7"/>
      <c r="G8" s="7" t="s">
        <v>124</v>
      </c>
      <c r="H8" s="7"/>
      <c r="I8" s="6">
        <v>5</v>
      </c>
      <c r="J8" s="7"/>
      <c r="K8" s="6">
        <v>3061625883</v>
      </c>
      <c r="L8" s="12"/>
      <c r="M8" s="6">
        <v>33867706475</v>
      </c>
      <c r="N8" s="6"/>
      <c r="O8" s="6">
        <v>36000406500</v>
      </c>
      <c r="P8" s="6"/>
      <c r="Q8" s="6">
        <v>928925858</v>
      </c>
      <c r="R8" s="7"/>
      <c r="S8" s="7" t="s">
        <v>33</v>
      </c>
      <c r="T8" s="7"/>
      <c r="U8" s="7"/>
    </row>
    <row r="9" spans="1:21">
      <c r="A9" s="2" t="s">
        <v>125</v>
      </c>
      <c r="C9" s="7" t="s">
        <v>126</v>
      </c>
      <c r="D9" s="7"/>
      <c r="E9" s="7" t="s">
        <v>123</v>
      </c>
      <c r="F9" s="7"/>
      <c r="G9" s="7" t="s">
        <v>127</v>
      </c>
      <c r="H9" s="7"/>
      <c r="I9" s="6">
        <v>5</v>
      </c>
      <c r="J9" s="7"/>
      <c r="K9" s="6">
        <v>4909148208</v>
      </c>
      <c r="L9" s="12"/>
      <c r="M9" s="6">
        <v>129188036</v>
      </c>
      <c r="N9" s="6"/>
      <c r="O9" s="6">
        <v>5000327988</v>
      </c>
      <c r="P9" s="6"/>
      <c r="Q9" s="6">
        <v>38008256</v>
      </c>
      <c r="R9" s="7"/>
      <c r="S9" s="7" t="s">
        <v>33</v>
      </c>
      <c r="T9" s="7"/>
      <c r="U9" s="7"/>
    </row>
    <row r="10" spans="1:21">
      <c r="A10" s="2" t="s">
        <v>128</v>
      </c>
      <c r="C10" s="7" t="s">
        <v>129</v>
      </c>
      <c r="D10" s="7"/>
      <c r="E10" s="7" t="s">
        <v>123</v>
      </c>
      <c r="F10" s="7"/>
      <c r="G10" s="7" t="s">
        <v>130</v>
      </c>
      <c r="H10" s="7"/>
      <c r="I10" s="6">
        <v>5</v>
      </c>
      <c r="J10" s="7"/>
      <c r="K10" s="6">
        <v>241303258427</v>
      </c>
      <c r="L10" s="12"/>
      <c r="M10" s="6">
        <v>800349734944</v>
      </c>
      <c r="N10" s="6"/>
      <c r="O10" s="6">
        <v>890187402502</v>
      </c>
      <c r="P10" s="6"/>
      <c r="Q10" s="6">
        <v>151465590869</v>
      </c>
      <c r="R10" s="7"/>
      <c r="S10" s="7" t="s">
        <v>51</v>
      </c>
      <c r="T10" s="7"/>
      <c r="U10" s="7"/>
    </row>
    <row r="11" spans="1:21">
      <c r="A11" s="2" t="s">
        <v>77</v>
      </c>
      <c r="C11" s="7" t="s">
        <v>77</v>
      </c>
      <c r="D11" s="7"/>
      <c r="E11" s="7" t="s">
        <v>77</v>
      </c>
      <c r="F11" s="7"/>
      <c r="G11" s="7" t="s">
        <v>77</v>
      </c>
      <c r="H11" s="7"/>
      <c r="I11" s="7" t="s">
        <v>77</v>
      </c>
      <c r="J11" s="7"/>
      <c r="K11" s="11">
        <f>SUM(K8:K10)</f>
        <v>249274032518</v>
      </c>
      <c r="L11" s="7"/>
      <c r="M11" s="11">
        <f>SUM(M8:M10)</f>
        <v>834346629455</v>
      </c>
      <c r="N11" s="7"/>
      <c r="O11" s="11">
        <f>SUM(O8:O10)</f>
        <v>931188136990</v>
      </c>
      <c r="P11" s="7"/>
      <c r="Q11" s="11">
        <f>SUM(Q8:Q10)</f>
        <v>152432524983</v>
      </c>
      <c r="R11" s="7"/>
      <c r="S11" s="8" t="s">
        <v>51</v>
      </c>
      <c r="T11" s="7"/>
      <c r="U11" s="7"/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1"/>
  <sheetViews>
    <sheetView rightToLeft="1" topLeftCell="A4" zoomScale="85" zoomScaleNormal="85" workbookViewId="0">
      <selection activeCell="M17" sqref="M17:S21"/>
    </sheetView>
  </sheetViews>
  <sheetFormatPr defaultRowHeight="24"/>
  <cols>
    <col min="1" max="1" width="32.7109375" style="2" bestFit="1" customWidth="1"/>
    <col min="2" max="2" width="1" style="2" customWidth="1"/>
    <col min="3" max="3" width="19" style="2" customWidth="1"/>
    <col min="4" max="4" width="1" style="2" customWidth="1"/>
    <col min="5" max="5" width="20" style="2" customWidth="1"/>
    <col min="6" max="6" width="1" style="2" customWidth="1"/>
    <col min="7" max="7" width="14" style="2" customWidth="1"/>
    <col min="8" max="8" width="1" style="2" customWidth="1"/>
    <col min="9" max="9" width="20" style="2" customWidth="1"/>
    <col min="10" max="10" width="1" style="2" customWidth="1"/>
    <col min="11" max="11" width="16" style="2" customWidth="1"/>
    <col min="12" max="12" width="1" style="2" customWidth="1"/>
    <col min="13" max="13" width="20" style="2" customWidth="1"/>
    <col min="14" max="14" width="1" style="2" customWidth="1"/>
    <col min="15" max="15" width="20" style="2" customWidth="1"/>
    <col min="16" max="16" width="1" style="2" customWidth="1"/>
    <col min="17" max="17" width="16" style="2" customWidth="1"/>
    <col min="18" max="18" width="1" style="2" customWidth="1"/>
    <col min="19" max="19" width="20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</row>
    <row r="3" spans="1:19" ht="24.75">
      <c r="A3" s="22" t="s">
        <v>131</v>
      </c>
      <c r="B3" s="22" t="s">
        <v>131</v>
      </c>
      <c r="C3" s="22" t="s">
        <v>131</v>
      </c>
      <c r="D3" s="22" t="s">
        <v>131</v>
      </c>
      <c r="E3" s="22" t="s">
        <v>131</v>
      </c>
      <c r="F3" s="22" t="s">
        <v>131</v>
      </c>
      <c r="G3" s="22" t="s">
        <v>131</v>
      </c>
      <c r="H3" s="22" t="s">
        <v>131</v>
      </c>
      <c r="I3" s="22" t="s">
        <v>131</v>
      </c>
      <c r="J3" s="22" t="s">
        <v>131</v>
      </c>
      <c r="K3" s="22" t="s">
        <v>131</v>
      </c>
      <c r="L3" s="22" t="s">
        <v>131</v>
      </c>
      <c r="M3" s="22" t="s">
        <v>131</v>
      </c>
      <c r="N3" s="22" t="s">
        <v>131</v>
      </c>
      <c r="O3" s="22" t="s">
        <v>131</v>
      </c>
      <c r="P3" s="22" t="s">
        <v>131</v>
      </c>
      <c r="Q3" s="22" t="s">
        <v>131</v>
      </c>
      <c r="R3" s="22" t="s">
        <v>131</v>
      </c>
      <c r="S3" s="22" t="s">
        <v>131</v>
      </c>
    </row>
    <row r="4" spans="1:19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</row>
    <row r="6" spans="1:19" ht="24.75">
      <c r="A6" s="21" t="s">
        <v>132</v>
      </c>
      <c r="B6" s="21" t="s">
        <v>132</v>
      </c>
      <c r="C6" s="21" t="s">
        <v>132</v>
      </c>
      <c r="D6" s="21" t="s">
        <v>132</v>
      </c>
      <c r="E6" s="21" t="s">
        <v>132</v>
      </c>
      <c r="F6" s="21" t="s">
        <v>132</v>
      </c>
      <c r="G6" s="21" t="s">
        <v>132</v>
      </c>
      <c r="I6" s="21" t="s">
        <v>133</v>
      </c>
      <c r="J6" s="21" t="s">
        <v>133</v>
      </c>
      <c r="K6" s="21" t="s">
        <v>133</v>
      </c>
      <c r="L6" s="21" t="s">
        <v>133</v>
      </c>
      <c r="M6" s="21" t="s">
        <v>133</v>
      </c>
      <c r="O6" s="21" t="s">
        <v>134</v>
      </c>
      <c r="P6" s="21" t="s">
        <v>134</v>
      </c>
      <c r="Q6" s="21" t="s">
        <v>134</v>
      </c>
      <c r="R6" s="21" t="s">
        <v>134</v>
      </c>
      <c r="S6" s="21" t="s">
        <v>134</v>
      </c>
    </row>
    <row r="7" spans="1:19" ht="24.75">
      <c r="A7" s="21" t="s">
        <v>135</v>
      </c>
      <c r="C7" s="21" t="s">
        <v>136</v>
      </c>
      <c r="E7" s="21" t="s">
        <v>84</v>
      </c>
      <c r="G7" s="21" t="s">
        <v>85</v>
      </c>
      <c r="I7" s="21" t="s">
        <v>137</v>
      </c>
      <c r="K7" s="21" t="s">
        <v>138</v>
      </c>
      <c r="M7" s="21" t="s">
        <v>139</v>
      </c>
      <c r="O7" s="21" t="s">
        <v>137</v>
      </c>
      <c r="Q7" s="21" t="s">
        <v>138</v>
      </c>
      <c r="S7" s="21" t="s">
        <v>139</v>
      </c>
    </row>
    <row r="8" spans="1:19">
      <c r="A8" s="2" t="s">
        <v>106</v>
      </c>
      <c r="C8" s="7" t="s">
        <v>192</v>
      </c>
      <c r="D8" s="7"/>
      <c r="E8" s="7" t="s">
        <v>108</v>
      </c>
      <c r="F8" s="7"/>
      <c r="G8" s="4">
        <v>20.5</v>
      </c>
      <c r="I8" s="6">
        <v>669324522</v>
      </c>
      <c r="J8" s="7"/>
      <c r="K8" s="6">
        <v>0</v>
      </c>
      <c r="L8" s="7"/>
      <c r="M8" s="6">
        <v>669324522</v>
      </c>
      <c r="N8" s="7"/>
      <c r="O8" s="6">
        <v>669324522</v>
      </c>
      <c r="P8" s="7"/>
      <c r="Q8" s="6">
        <v>0</v>
      </c>
      <c r="R8" s="7"/>
      <c r="S8" s="6">
        <v>669324522</v>
      </c>
    </row>
    <row r="9" spans="1:19">
      <c r="A9" s="2" t="s">
        <v>103</v>
      </c>
      <c r="C9" s="7" t="s">
        <v>192</v>
      </c>
      <c r="D9" s="7"/>
      <c r="E9" s="7" t="s">
        <v>105</v>
      </c>
      <c r="F9" s="7"/>
      <c r="G9" s="4">
        <v>17</v>
      </c>
      <c r="I9" s="6">
        <v>1148299640</v>
      </c>
      <c r="J9" s="7"/>
      <c r="K9" s="6">
        <v>0</v>
      </c>
      <c r="L9" s="7"/>
      <c r="M9" s="6">
        <v>1148299640</v>
      </c>
      <c r="N9" s="7"/>
      <c r="O9" s="6">
        <v>6011562711</v>
      </c>
      <c r="P9" s="7"/>
      <c r="Q9" s="6">
        <v>0</v>
      </c>
      <c r="R9" s="7"/>
      <c r="S9" s="6">
        <v>6011562711</v>
      </c>
    </row>
    <row r="10" spans="1:19">
      <c r="A10" s="2" t="s">
        <v>100</v>
      </c>
      <c r="C10" s="7" t="s">
        <v>192</v>
      </c>
      <c r="D10" s="7"/>
      <c r="E10" s="7" t="s">
        <v>102</v>
      </c>
      <c r="F10" s="7"/>
      <c r="G10" s="4">
        <v>15</v>
      </c>
      <c r="I10" s="6">
        <v>20759785</v>
      </c>
      <c r="J10" s="7"/>
      <c r="K10" s="6">
        <v>0</v>
      </c>
      <c r="L10" s="7"/>
      <c r="M10" s="6">
        <v>20759785</v>
      </c>
      <c r="N10" s="7"/>
      <c r="O10" s="6">
        <v>85013929</v>
      </c>
      <c r="P10" s="7"/>
      <c r="Q10" s="6">
        <v>0</v>
      </c>
      <c r="R10" s="7"/>
      <c r="S10" s="6">
        <v>85013929</v>
      </c>
    </row>
    <row r="11" spans="1:19">
      <c r="A11" s="2" t="s">
        <v>109</v>
      </c>
      <c r="C11" s="7" t="s">
        <v>192</v>
      </c>
      <c r="D11" s="7"/>
      <c r="E11" s="7" t="s">
        <v>111</v>
      </c>
      <c r="F11" s="7"/>
      <c r="G11" s="4">
        <v>18</v>
      </c>
      <c r="I11" s="6">
        <v>1380720740</v>
      </c>
      <c r="J11" s="7"/>
      <c r="K11" s="6">
        <v>0</v>
      </c>
      <c r="L11" s="7"/>
      <c r="M11" s="6">
        <v>1380720740</v>
      </c>
      <c r="N11" s="7"/>
      <c r="O11" s="6">
        <v>1380720740</v>
      </c>
      <c r="P11" s="7"/>
      <c r="Q11" s="6">
        <v>0</v>
      </c>
      <c r="R11" s="7"/>
      <c r="S11" s="6">
        <v>1380720740</v>
      </c>
    </row>
    <row r="12" spans="1:19">
      <c r="A12" s="2" t="s">
        <v>140</v>
      </c>
      <c r="C12" s="7" t="s">
        <v>192</v>
      </c>
      <c r="D12" s="7"/>
      <c r="E12" s="7" t="s">
        <v>141</v>
      </c>
      <c r="F12" s="7"/>
      <c r="G12" s="4">
        <v>17</v>
      </c>
      <c r="I12" s="6">
        <v>0</v>
      </c>
      <c r="J12" s="7"/>
      <c r="K12" s="6">
        <v>0</v>
      </c>
      <c r="L12" s="7"/>
      <c r="M12" s="6">
        <v>0</v>
      </c>
      <c r="N12" s="7"/>
      <c r="O12" s="6">
        <v>5076094942</v>
      </c>
      <c r="P12" s="7"/>
      <c r="Q12" s="6">
        <v>0</v>
      </c>
      <c r="R12" s="7"/>
      <c r="S12" s="6">
        <v>5076094942</v>
      </c>
    </row>
    <row r="13" spans="1:19">
      <c r="A13" s="2" t="s">
        <v>121</v>
      </c>
      <c r="C13" s="6">
        <v>1</v>
      </c>
      <c r="D13" s="7"/>
      <c r="E13" s="7" t="s">
        <v>192</v>
      </c>
      <c r="F13" s="7"/>
      <c r="G13" s="4">
        <v>5</v>
      </c>
      <c r="I13" s="6">
        <v>1577158</v>
      </c>
      <c r="J13" s="7"/>
      <c r="K13" s="6">
        <v>0</v>
      </c>
      <c r="L13" s="7"/>
      <c r="M13" s="6">
        <v>1577158</v>
      </c>
      <c r="N13" s="7"/>
      <c r="O13" s="6">
        <v>11055911</v>
      </c>
      <c r="P13" s="7"/>
      <c r="Q13" s="6">
        <v>0</v>
      </c>
      <c r="R13" s="7"/>
      <c r="S13" s="6">
        <v>11055911</v>
      </c>
    </row>
    <row r="14" spans="1:19">
      <c r="A14" s="2" t="s">
        <v>125</v>
      </c>
      <c r="C14" s="6">
        <v>17</v>
      </c>
      <c r="D14" s="7"/>
      <c r="E14" s="7" t="s">
        <v>192</v>
      </c>
      <c r="F14" s="7"/>
      <c r="G14" s="4">
        <v>5</v>
      </c>
      <c r="I14" s="6">
        <v>4158036</v>
      </c>
      <c r="J14" s="7"/>
      <c r="K14" s="6">
        <v>0</v>
      </c>
      <c r="L14" s="7"/>
      <c r="M14" s="6">
        <v>4158036</v>
      </c>
      <c r="N14" s="7"/>
      <c r="O14" s="6">
        <v>1515385341</v>
      </c>
      <c r="P14" s="7"/>
      <c r="Q14" s="6">
        <v>0</v>
      </c>
      <c r="R14" s="7"/>
      <c r="S14" s="6">
        <v>1515385341</v>
      </c>
    </row>
    <row r="15" spans="1:19">
      <c r="A15" s="2" t="s">
        <v>128</v>
      </c>
      <c r="C15" s="6">
        <v>1</v>
      </c>
      <c r="D15" s="7"/>
      <c r="E15" s="7" t="s">
        <v>192</v>
      </c>
      <c r="F15" s="7"/>
      <c r="G15" s="4">
        <v>5</v>
      </c>
      <c r="I15" s="6">
        <v>3309616692</v>
      </c>
      <c r="J15" s="7"/>
      <c r="K15" s="6">
        <v>0</v>
      </c>
      <c r="L15" s="7"/>
      <c r="M15" s="6">
        <v>3309616692</v>
      </c>
      <c r="N15" s="7"/>
      <c r="O15" s="6">
        <v>8110775702</v>
      </c>
      <c r="P15" s="7"/>
      <c r="Q15" s="6">
        <v>0</v>
      </c>
      <c r="R15" s="7"/>
      <c r="S15" s="6">
        <v>8110775702</v>
      </c>
    </row>
    <row r="16" spans="1:19">
      <c r="A16" s="2" t="s">
        <v>77</v>
      </c>
      <c r="C16" s="7" t="s">
        <v>77</v>
      </c>
      <c r="D16" s="7"/>
      <c r="E16" s="7" t="s">
        <v>77</v>
      </c>
      <c r="F16" s="7"/>
      <c r="G16" s="4"/>
      <c r="I16" s="11">
        <f>SUM(I8:I15)</f>
        <v>6534456573</v>
      </c>
      <c r="J16" s="7"/>
      <c r="K16" s="11">
        <f>SUM(K8:K15)</f>
        <v>0</v>
      </c>
      <c r="L16" s="7"/>
      <c r="M16" s="11">
        <f>SUM(M8:M15)</f>
        <v>6534456573</v>
      </c>
      <c r="N16" s="7"/>
      <c r="O16" s="11">
        <f>SUM(O8:O15)</f>
        <v>22859933798</v>
      </c>
      <c r="P16" s="7"/>
      <c r="Q16" s="11">
        <f>SUM(Q8:Q15)</f>
        <v>0</v>
      </c>
      <c r="R16" s="7"/>
      <c r="S16" s="11">
        <f>SUM(S8:S15)</f>
        <v>22859933798</v>
      </c>
    </row>
    <row r="17" spans="13:19">
      <c r="M17" s="6"/>
      <c r="N17" s="6"/>
      <c r="O17" s="6"/>
      <c r="P17" s="6"/>
      <c r="Q17" s="6"/>
      <c r="R17" s="6"/>
      <c r="S17" s="6"/>
    </row>
    <row r="18" spans="13:19">
      <c r="M18" s="6"/>
      <c r="N18" s="6"/>
      <c r="O18" s="6"/>
      <c r="P18" s="6"/>
      <c r="Q18" s="6"/>
      <c r="R18" s="6"/>
      <c r="S18" s="6"/>
    </row>
    <row r="19" spans="13:19">
      <c r="M19" s="7"/>
      <c r="N19" s="7"/>
      <c r="O19" s="7"/>
      <c r="P19" s="7"/>
      <c r="Q19" s="7"/>
      <c r="R19" s="7"/>
      <c r="S19" s="7"/>
    </row>
    <row r="20" spans="13:19">
      <c r="M20" s="6"/>
      <c r="N20" s="6"/>
      <c r="O20" s="6"/>
      <c r="P20" s="6"/>
      <c r="Q20" s="6"/>
      <c r="R20" s="6"/>
      <c r="S20" s="6"/>
    </row>
    <row r="21" spans="13:19">
      <c r="M21" s="7"/>
      <c r="N21" s="7"/>
      <c r="O21" s="7"/>
      <c r="P21" s="7"/>
      <c r="Q21" s="7"/>
      <c r="R21" s="7"/>
      <c r="S21" s="7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11"/>
  <sheetViews>
    <sheetView rightToLeft="1" zoomScale="85" zoomScaleNormal="85" workbookViewId="0">
      <selection activeCell="S13" sqref="S13"/>
    </sheetView>
  </sheetViews>
  <sheetFormatPr defaultRowHeight="24"/>
  <cols>
    <col min="1" max="1" width="26.140625" style="2" bestFit="1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21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21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21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</row>
    <row r="3" spans="1:21" ht="24.75">
      <c r="A3" s="22" t="s">
        <v>131</v>
      </c>
      <c r="B3" s="22" t="s">
        <v>131</v>
      </c>
      <c r="C3" s="22" t="s">
        <v>131</v>
      </c>
      <c r="D3" s="22" t="s">
        <v>131</v>
      </c>
      <c r="E3" s="22" t="s">
        <v>131</v>
      </c>
      <c r="F3" s="22" t="s">
        <v>131</v>
      </c>
      <c r="G3" s="22" t="s">
        <v>131</v>
      </c>
      <c r="H3" s="22" t="s">
        <v>131</v>
      </c>
      <c r="I3" s="22" t="s">
        <v>131</v>
      </c>
      <c r="J3" s="22" t="s">
        <v>131</v>
      </c>
      <c r="K3" s="22" t="s">
        <v>131</v>
      </c>
      <c r="L3" s="22" t="s">
        <v>131</v>
      </c>
      <c r="M3" s="22" t="s">
        <v>131</v>
      </c>
      <c r="N3" s="22" t="s">
        <v>131</v>
      </c>
      <c r="O3" s="22" t="s">
        <v>131</v>
      </c>
      <c r="P3" s="22" t="s">
        <v>131</v>
      </c>
      <c r="Q3" s="22" t="s">
        <v>131</v>
      </c>
      <c r="R3" s="22" t="s">
        <v>131</v>
      </c>
      <c r="S3" s="22" t="s">
        <v>131</v>
      </c>
    </row>
    <row r="4" spans="1:21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</row>
    <row r="6" spans="1:21" ht="24.75">
      <c r="A6" s="21" t="s">
        <v>3</v>
      </c>
      <c r="C6" s="21" t="s">
        <v>142</v>
      </c>
      <c r="D6" s="21" t="s">
        <v>142</v>
      </c>
      <c r="E6" s="21" t="s">
        <v>142</v>
      </c>
      <c r="F6" s="21" t="s">
        <v>142</v>
      </c>
      <c r="G6" s="21" t="s">
        <v>142</v>
      </c>
      <c r="I6" s="21" t="s">
        <v>133</v>
      </c>
      <c r="J6" s="21" t="s">
        <v>133</v>
      </c>
      <c r="K6" s="21" t="s">
        <v>133</v>
      </c>
      <c r="L6" s="21" t="s">
        <v>133</v>
      </c>
      <c r="M6" s="21" t="s">
        <v>133</v>
      </c>
      <c r="O6" s="21" t="s">
        <v>134</v>
      </c>
      <c r="P6" s="21" t="s">
        <v>134</v>
      </c>
      <c r="Q6" s="21" t="s">
        <v>134</v>
      </c>
      <c r="R6" s="21" t="s">
        <v>134</v>
      </c>
      <c r="S6" s="21" t="s">
        <v>134</v>
      </c>
    </row>
    <row r="7" spans="1:21" ht="24.75">
      <c r="A7" s="21" t="s">
        <v>3</v>
      </c>
      <c r="C7" s="21" t="s">
        <v>143</v>
      </c>
      <c r="E7" s="21" t="s">
        <v>144</v>
      </c>
      <c r="G7" s="21" t="s">
        <v>145</v>
      </c>
      <c r="I7" s="21" t="s">
        <v>146</v>
      </c>
      <c r="K7" s="21" t="s">
        <v>138</v>
      </c>
      <c r="M7" s="21" t="s">
        <v>147</v>
      </c>
      <c r="O7" s="21" t="s">
        <v>146</v>
      </c>
      <c r="Q7" s="21" t="s">
        <v>138</v>
      </c>
      <c r="S7" s="21" t="s">
        <v>147</v>
      </c>
    </row>
    <row r="8" spans="1:21">
      <c r="A8" s="2" t="s">
        <v>60</v>
      </c>
      <c r="C8" s="7" t="s">
        <v>148</v>
      </c>
      <c r="D8" s="7"/>
      <c r="E8" s="6">
        <v>44435104</v>
      </c>
      <c r="F8" s="7"/>
      <c r="G8" s="6">
        <v>6800</v>
      </c>
      <c r="H8" s="7"/>
      <c r="I8" s="6">
        <v>302158707200</v>
      </c>
      <c r="J8" s="7"/>
      <c r="K8" s="6">
        <v>42962636394</v>
      </c>
      <c r="L8" s="7"/>
      <c r="M8" s="6">
        <v>259196070806</v>
      </c>
      <c r="N8" s="7"/>
      <c r="O8" s="6">
        <v>302158707200</v>
      </c>
      <c r="P8" s="7"/>
      <c r="Q8" s="6">
        <v>42962636394</v>
      </c>
      <c r="R8" s="7"/>
      <c r="S8" s="6">
        <v>259196070806</v>
      </c>
      <c r="T8" s="7"/>
      <c r="U8" s="7"/>
    </row>
    <row r="9" spans="1:21">
      <c r="A9" s="2" t="s">
        <v>24</v>
      </c>
      <c r="C9" s="7" t="s">
        <v>149</v>
      </c>
      <c r="D9" s="7"/>
      <c r="E9" s="6">
        <v>3502979</v>
      </c>
      <c r="F9" s="7"/>
      <c r="G9" s="6">
        <v>27500</v>
      </c>
      <c r="H9" s="7"/>
      <c r="I9" s="6">
        <v>96331922500</v>
      </c>
      <c r="J9" s="7"/>
      <c r="K9" s="6">
        <v>0</v>
      </c>
      <c r="L9" s="7"/>
      <c r="M9" s="6">
        <v>96331922500</v>
      </c>
      <c r="N9" s="7"/>
      <c r="O9" s="6">
        <v>96331922500</v>
      </c>
      <c r="P9" s="7"/>
      <c r="Q9" s="6">
        <v>0</v>
      </c>
      <c r="R9" s="7"/>
      <c r="S9" s="6">
        <v>96331922500</v>
      </c>
      <c r="T9" s="7"/>
      <c r="U9" s="7"/>
    </row>
    <row r="10" spans="1:21">
      <c r="A10" s="2" t="s">
        <v>37</v>
      </c>
      <c r="C10" s="7" t="s">
        <v>150</v>
      </c>
      <c r="D10" s="7"/>
      <c r="E10" s="6">
        <v>283000000</v>
      </c>
      <c r="F10" s="7"/>
      <c r="G10" s="6">
        <v>188</v>
      </c>
      <c r="H10" s="7"/>
      <c r="I10" s="6">
        <v>0</v>
      </c>
      <c r="J10" s="7"/>
      <c r="K10" s="6">
        <v>0</v>
      </c>
      <c r="L10" s="7"/>
      <c r="M10" s="6">
        <v>0</v>
      </c>
      <c r="N10" s="7"/>
      <c r="O10" s="6">
        <v>53204000000</v>
      </c>
      <c r="P10" s="7"/>
      <c r="Q10" s="6">
        <v>0</v>
      </c>
      <c r="R10" s="7"/>
      <c r="S10" s="6">
        <v>53204000000</v>
      </c>
      <c r="T10" s="7"/>
      <c r="U10" s="7"/>
    </row>
    <row r="11" spans="1:21">
      <c r="A11" s="2" t="s">
        <v>77</v>
      </c>
      <c r="C11" s="2" t="s">
        <v>77</v>
      </c>
      <c r="E11" s="2" t="s">
        <v>77</v>
      </c>
      <c r="G11" s="2" t="s">
        <v>77</v>
      </c>
      <c r="I11" s="5">
        <f>SUM(I8:I10)</f>
        <v>398490629700</v>
      </c>
      <c r="K11" s="5">
        <f>SUM(K8:K10)</f>
        <v>42962636394</v>
      </c>
      <c r="M11" s="5">
        <f>SUM(M8:M10)</f>
        <v>355527993306</v>
      </c>
      <c r="O11" s="5">
        <f>SUM(O8:O10)</f>
        <v>451694629700</v>
      </c>
      <c r="Q11" s="5">
        <f>SUM(Q8:Q10)</f>
        <v>42962636394</v>
      </c>
      <c r="S11" s="5">
        <f>SUM(S8:S10)</f>
        <v>408731993306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98"/>
  <sheetViews>
    <sheetView rightToLeft="1" zoomScale="85" zoomScaleNormal="85" workbookViewId="0">
      <selection activeCell="E99" sqref="A99:E99"/>
    </sheetView>
  </sheetViews>
  <sheetFormatPr defaultRowHeight="24"/>
  <cols>
    <col min="1" max="1" width="66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34" style="2" customWidth="1"/>
    <col min="10" max="10" width="1" style="2" customWidth="1"/>
    <col min="11" max="11" width="19" style="2" customWidth="1"/>
    <col min="12" max="12" width="1" style="2" customWidth="1"/>
    <col min="13" max="13" width="23" style="2" customWidth="1"/>
    <col min="14" max="14" width="1" style="2" customWidth="1"/>
    <col min="15" max="15" width="23" style="2" customWidth="1"/>
    <col min="16" max="16" width="1" style="2" customWidth="1"/>
    <col min="17" max="17" width="34" style="2" customWidth="1"/>
    <col min="18" max="18" width="1" style="2" customWidth="1"/>
    <col min="19" max="19" width="18.85546875" style="2" bestFit="1" customWidth="1"/>
    <col min="20" max="16384" width="9.140625" style="2"/>
  </cols>
  <sheetData>
    <row r="2" spans="1:17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.75">
      <c r="A3" s="22" t="s">
        <v>131</v>
      </c>
      <c r="B3" s="22" t="s">
        <v>131</v>
      </c>
      <c r="C3" s="22" t="s">
        <v>131</v>
      </c>
      <c r="D3" s="22" t="s">
        <v>131</v>
      </c>
      <c r="E3" s="22" t="s">
        <v>131</v>
      </c>
      <c r="F3" s="22" t="s">
        <v>131</v>
      </c>
      <c r="G3" s="22" t="s">
        <v>131</v>
      </c>
      <c r="H3" s="22" t="s">
        <v>131</v>
      </c>
      <c r="I3" s="22" t="s">
        <v>131</v>
      </c>
      <c r="J3" s="22" t="s">
        <v>131</v>
      </c>
      <c r="K3" s="22" t="s">
        <v>131</v>
      </c>
      <c r="L3" s="22" t="s">
        <v>131</v>
      </c>
      <c r="M3" s="22" t="s">
        <v>131</v>
      </c>
      <c r="N3" s="22" t="s">
        <v>131</v>
      </c>
      <c r="O3" s="22" t="s">
        <v>131</v>
      </c>
      <c r="P3" s="22" t="s">
        <v>131</v>
      </c>
      <c r="Q3" s="22" t="s">
        <v>131</v>
      </c>
    </row>
    <row r="4" spans="1:17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>
      <c r="A6" s="21" t="s">
        <v>3</v>
      </c>
      <c r="C6" s="21" t="s">
        <v>133</v>
      </c>
      <c r="D6" s="21" t="s">
        <v>133</v>
      </c>
      <c r="E6" s="21" t="s">
        <v>133</v>
      </c>
      <c r="F6" s="21" t="s">
        <v>133</v>
      </c>
      <c r="G6" s="21" t="s">
        <v>133</v>
      </c>
      <c r="H6" s="21" t="s">
        <v>133</v>
      </c>
      <c r="I6" s="21" t="s">
        <v>133</v>
      </c>
      <c r="K6" s="21" t="s">
        <v>134</v>
      </c>
      <c r="L6" s="21" t="s">
        <v>134</v>
      </c>
      <c r="M6" s="21" t="s">
        <v>134</v>
      </c>
      <c r="N6" s="21" t="s">
        <v>134</v>
      </c>
      <c r="O6" s="21" t="s">
        <v>134</v>
      </c>
      <c r="P6" s="21" t="s">
        <v>134</v>
      </c>
      <c r="Q6" s="21" t="s">
        <v>134</v>
      </c>
    </row>
    <row r="7" spans="1:17" ht="24.75">
      <c r="A7" s="21" t="s">
        <v>3</v>
      </c>
      <c r="C7" s="21" t="s">
        <v>7</v>
      </c>
      <c r="E7" s="21" t="s">
        <v>151</v>
      </c>
      <c r="G7" s="21" t="s">
        <v>152</v>
      </c>
      <c r="I7" s="21" t="s">
        <v>153</v>
      </c>
      <c r="K7" s="21" t="s">
        <v>7</v>
      </c>
      <c r="M7" s="21" t="s">
        <v>151</v>
      </c>
      <c r="O7" s="21" t="s">
        <v>152</v>
      </c>
      <c r="Q7" s="21" t="s">
        <v>153</v>
      </c>
    </row>
    <row r="8" spans="1:17">
      <c r="A8" s="2" t="s">
        <v>40</v>
      </c>
      <c r="C8" s="13">
        <v>335340498</v>
      </c>
      <c r="D8" s="13"/>
      <c r="E8" s="13">
        <v>1746728963473</v>
      </c>
      <c r="F8" s="13"/>
      <c r="G8" s="13">
        <v>1785065683780</v>
      </c>
      <c r="H8" s="13"/>
      <c r="I8" s="13">
        <f>E8-G8</f>
        <v>-38336720307</v>
      </c>
      <c r="J8" s="13"/>
      <c r="K8" s="13">
        <v>335340498</v>
      </c>
      <c r="L8" s="13"/>
      <c r="M8" s="13">
        <v>1746728963473</v>
      </c>
      <c r="N8" s="13"/>
      <c r="O8" s="13">
        <v>1418329523285</v>
      </c>
      <c r="P8" s="13"/>
      <c r="Q8" s="13">
        <f>M8-O8</f>
        <v>328399440188</v>
      </c>
    </row>
    <row r="9" spans="1:17">
      <c r="A9" s="2" t="s">
        <v>35</v>
      </c>
      <c r="C9" s="13">
        <v>53902374</v>
      </c>
      <c r="D9" s="13"/>
      <c r="E9" s="13">
        <v>1057701867226</v>
      </c>
      <c r="F9" s="13"/>
      <c r="G9" s="13">
        <v>1066274932006</v>
      </c>
      <c r="H9" s="13"/>
      <c r="I9" s="13">
        <f t="shared" ref="I9:I70" si="0">E9-G9</f>
        <v>-8573064780</v>
      </c>
      <c r="J9" s="13"/>
      <c r="K9" s="13">
        <v>53902374</v>
      </c>
      <c r="L9" s="13"/>
      <c r="M9" s="13">
        <v>1057701867226</v>
      </c>
      <c r="N9" s="13"/>
      <c r="O9" s="13">
        <v>1018587259168</v>
      </c>
      <c r="P9" s="13"/>
      <c r="Q9" s="13">
        <f t="shared" ref="Q9:Q70" si="1">M9-O9</f>
        <v>39114608058</v>
      </c>
    </row>
    <row r="10" spans="1:17">
      <c r="A10" s="2" t="s">
        <v>41</v>
      </c>
      <c r="C10" s="13">
        <v>40773977</v>
      </c>
      <c r="D10" s="13"/>
      <c r="E10" s="13">
        <v>730780634218</v>
      </c>
      <c r="F10" s="13"/>
      <c r="G10" s="13">
        <v>732748123736</v>
      </c>
      <c r="H10" s="13"/>
      <c r="I10" s="13">
        <f t="shared" si="0"/>
        <v>-1967489518</v>
      </c>
      <c r="J10" s="13"/>
      <c r="K10" s="13">
        <v>40773977</v>
      </c>
      <c r="L10" s="13"/>
      <c r="M10" s="13">
        <v>730780634218</v>
      </c>
      <c r="N10" s="13"/>
      <c r="O10" s="13">
        <v>654555187790</v>
      </c>
      <c r="P10" s="13"/>
      <c r="Q10" s="13">
        <f t="shared" si="1"/>
        <v>76225446428</v>
      </c>
    </row>
    <row r="11" spans="1:17">
      <c r="A11" s="2" t="s">
        <v>25</v>
      </c>
      <c r="C11" s="13">
        <v>18653968</v>
      </c>
      <c r="D11" s="13"/>
      <c r="E11" s="13">
        <v>327839831422</v>
      </c>
      <c r="F11" s="13"/>
      <c r="G11" s="13">
        <v>323945806275</v>
      </c>
      <c r="H11" s="13"/>
      <c r="I11" s="13">
        <f t="shared" si="0"/>
        <v>3894025147</v>
      </c>
      <c r="J11" s="13"/>
      <c r="K11" s="13">
        <v>18653968</v>
      </c>
      <c r="L11" s="13"/>
      <c r="M11" s="13">
        <v>327839831422</v>
      </c>
      <c r="N11" s="13"/>
      <c r="O11" s="13">
        <v>278886372431</v>
      </c>
      <c r="P11" s="13"/>
      <c r="Q11" s="13">
        <f t="shared" si="1"/>
        <v>48953458991</v>
      </c>
    </row>
    <row r="12" spans="1:17">
      <c r="A12" s="2" t="s">
        <v>47</v>
      </c>
      <c r="C12" s="13">
        <v>1185372</v>
      </c>
      <c r="D12" s="13"/>
      <c r="E12" s="13">
        <v>47839752885</v>
      </c>
      <c r="F12" s="13"/>
      <c r="G12" s="13">
        <v>48664576211</v>
      </c>
      <c r="H12" s="13"/>
      <c r="I12" s="13">
        <f t="shared" si="0"/>
        <v>-824823326</v>
      </c>
      <c r="J12" s="13"/>
      <c r="K12" s="13">
        <v>1185372</v>
      </c>
      <c r="L12" s="13"/>
      <c r="M12" s="13">
        <v>47839752885</v>
      </c>
      <c r="N12" s="13"/>
      <c r="O12" s="13">
        <v>52376281176</v>
      </c>
      <c r="P12" s="13"/>
      <c r="Q12" s="13">
        <f t="shared" si="1"/>
        <v>-4536528291</v>
      </c>
    </row>
    <row r="13" spans="1:17">
      <c r="A13" s="2" t="s">
        <v>49</v>
      </c>
      <c r="C13" s="13">
        <v>19633704</v>
      </c>
      <c r="D13" s="13"/>
      <c r="E13" s="13">
        <v>519734606571</v>
      </c>
      <c r="F13" s="13"/>
      <c r="G13" s="13">
        <v>492606138560</v>
      </c>
      <c r="H13" s="13"/>
      <c r="I13" s="13">
        <f t="shared" si="0"/>
        <v>27128468011</v>
      </c>
      <c r="J13" s="13"/>
      <c r="K13" s="13">
        <v>19633704</v>
      </c>
      <c r="L13" s="13"/>
      <c r="M13" s="13">
        <v>519734606571</v>
      </c>
      <c r="N13" s="13"/>
      <c r="O13" s="13">
        <v>521881463752</v>
      </c>
      <c r="P13" s="13"/>
      <c r="Q13" s="13">
        <f t="shared" si="1"/>
        <v>-2146857181</v>
      </c>
    </row>
    <row r="14" spans="1:17">
      <c r="A14" s="2" t="s">
        <v>54</v>
      </c>
      <c r="C14" s="13">
        <v>11771160</v>
      </c>
      <c r="D14" s="13"/>
      <c r="E14" s="13">
        <v>256020540564</v>
      </c>
      <c r="F14" s="13"/>
      <c r="G14" s="13">
        <v>243024277106</v>
      </c>
      <c r="H14" s="13"/>
      <c r="I14" s="13">
        <f t="shared" si="0"/>
        <v>12996263458</v>
      </c>
      <c r="J14" s="13"/>
      <c r="K14" s="13">
        <v>11771160</v>
      </c>
      <c r="L14" s="13"/>
      <c r="M14" s="13">
        <v>256020540564</v>
      </c>
      <c r="N14" s="13"/>
      <c r="O14" s="13">
        <v>248747689027</v>
      </c>
      <c r="P14" s="13"/>
      <c r="Q14" s="13">
        <f t="shared" si="1"/>
        <v>7272851537</v>
      </c>
    </row>
    <row r="15" spans="1:17">
      <c r="A15" s="2" t="s">
        <v>23</v>
      </c>
      <c r="C15" s="13">
        <v>33754737</v>
      </c>
      <c r="D15" s="13"/>
      <c r="E15" s="13">
        <v>461701613292</v>
      </c>
      <c r="F15" s="13"/>
      <c r="G15" s="13">
        <v>440562658613</v>
      </c>
      <c r="H15" s="13"/>
      <c r="I15" s="13">
        <f t="shared" si="0"/>
        <v>21138954679</v>
      </c>
      <c r="J15" s="13"/>
      <c r="K15" s="13">
        <v>33754737</v>
      </c>
      <c r="L15" s="13"/>
      <c r="M15" s="13">
        <v>461701613292</v>
      </c>
      <c r="N15" s="13"/>
      <c r="O15" s="13">
        <v>441569275502</v>
      </c>
      <c r="P15" s="13"/>
      <c r="Q15" s="13">
        <f t="shared" si="1"/>
        <v>20132337790</v>
      </c>
    </row>
    <row r="16" spans="1:17">
      <c r="A16" s="2" t="s">
        <v>64</v>
      </c>
      <c r="C16" s="13">
        <v>66599619</v>
      </c>
      <c r="D16" s="13"/>
      <c r="E16" s="13">
        <v>277855465267</v>
      </c>
      <c r="F16" s="13"/>
      <c r="G16" s="13">
        <v>289507255090</v>
      </c>
      <c r="H16" s="13"/>
      <c r="I16" s="13">
        <f t="shared" si="0"/>
        <v>-11651789823</v>
      </c>
      <c r="J16" s="13"/>
      <c r="K16" s="13">
        <v>66599619</v>
      </c>
      <c r="L16" s="13"/>
      <c r="M16" s="13">
        <v>277855465267</v>
      </c>
      <c r="N16" s="13"/>
      <c r="O16" s="13">
        <v>335650990923</v>
      </c>
      <c r="P16" s="13"/>
      <c r="Q16" s="13">
        <f t="shared" si="1"/>
        <v>-57795525656</v>
      </c>
    </row>
    <row r="17" spans="1:17">
      <c r="A17" s="2" t="s">
        <v>37</v>
      </c>
      <c r="C17" s="13">
        <v>400137999</v>
      </c>
      <c r="D17" s="13"/>
      <c r="E17" s="13">
        <v>481286185266</v>
      </c>
      <c r="F17" s="13"/>
      <c r="G17" s="13">
        <v>510553426347</v>
      </c>
      <c r="H17" s="13"/>
      <c r="I17" s="13">
        <f t="shared" si="0"/>
        <v>-29267241081</v>
      </c>
      <c r="J17" s="13"/>
      <c r="K17" s="13">
        <v>400137999</v>
      </c>
      <c r="L17" s="13"/>
      <c r="M17" s="13">
        <v>481286185266</v>
      </c>
      <c r="N17" s="13"/>
      <c r="O17" s="13">
        <v>514176333846</v>
      </c>
      <c r="P17" s="13"/>
      <c r="Q17" s="13">
        <f t="shared" si="1"/>
        <v>-32890148580</v>
      </c>
    </row>
    <row r="18" spans="1:17">
      <c r="A18" s="2" t="s">
        <v>44</v>
      </c>
      <c r="C18" s="13">
        <v>1975806</v>
      </c>
      <c r="D18" s="13"/>
      <c r="E18" s="13">
        <v>287242305816</v>
      </c>
      <c r="F18" s="13"/>
      <c r="G18" s="13">
        <v>290090178250</v>
      </c>
      <c r="H18" s="13"/>
      <c r="I18" s="13">
        <f t="shared" si="0"/>
        <v>-2847872434</v>
      </c>
      <c r="J18" s="13"/>
      <c r="K18" s="13">
        <v>1975806</v>
      </c>
      <c r="L18" s="13"/>
      <c r="M18" s="13">
        <v>287242305816</v>
      </c>
      <c r="N18" s="13"/>
      <c r="O18" s="13">
        <v>287438710811</v>
      </c>
      <c r="P18" s="13"/>
      <c r="Q18" s="13">
        <f t="shared" si="1"/>
        <v>-196404995</v>
      </c>
    </row>
    <row r="19" spans="1:17">
      <c r="A19" s="2" t="s">
        <v>73</v>
      </c>
      <c r="C19" s="13">
        <v>1634790</v>
      </c>
      <c r="D19" s="13"/>
      <c r="E19" s="13">
        <v>63296203830</v>
      </c>
      <c r="F19" s="13"/>
      <c r="G19" s="13">
        <v>63500020527</v>
      </c>
      <c r="H19" s="13"/>
      <c r="I19" s="13">
        <f t="shared" si="0"/>
        <v>-203816697</v>
      </c>
      <c r="J19" s="13"/>
      <c r="K19" s="13">
        <v>1634790</v>
      </c>
      <c r="L19" s="13"/>
      <c r="M19" s="13">
        <v>63296203830</v>
      </c>
      <c r="N19" s="13"/>
      <c r="O19" s="13">
        <v>63500020527</v>
      </c>
      <c r="P19" s="13"/>
      <c r="Q19" s="13">
        <f t="shared" si="1"/>
        <v>-203816697</v>
      </c>
    </row>
    <row r="20" spans="1:17">
      <c r="A20" s="2" t="s">
        <v>72</v>
      </c>
      <c r="C20" s="13">
        <v>2677614</v>
      </c>
      <c r="D20" s="13"/>
      <c r="E20" s="13">
        <v>20148934229</v>
      </c>
      <c r="F20" s="13"/>
      <c r="G20" s="13">
        <v>20690437327</v>
      </c>
      <c r="H20" s="13"/>
      <c r="I20" s="13">
        <f t="shared" si="0"/>
        <v>-541503098</v>
      </c>
      <c r="J20" s="13"/>
      <c r="K20" s="13">
        <v>2677614</v>
      </c>
      <c r="L20" s="13"/>
      <c r="M20" s="13">
        <v>20148934229</v>
      </c>
      <c r="N20" s="13"/>
      <c r="O20" s="13">
        <v>20690437327</v>
      </c>
      <c r="P20" s="13"/>
      <c r="Q20" s="13">
        <f t="shared" si="1"/>
        <v>-541503098</v>
      </c>
    </row>
    <row r="21" spans="1:17">
      <c r="A21" s="2" t="s">
        <v>61</v>
      </c>
      <c r="C21" s="13">
        <v>28325252</v>
      </c>
      <c r="D21" s="13"/>
      <c r="E21" s="13">
        <v>196533882919</v>
      </c>
      <c r="F21" s="13"/>
      <c r="G21" s="13">
        <v>184426494716</v>
      </c>
      <c r="H21" s="13"/>
      <c r="I21" s="13">
        <f t="shared" si="0"/>
        <v>12107388203</v>
      </c>
      <c r="J21" s="13"/>
      <c r="K21" s="13">
        <v>28325252</v>
      </c>
      <c r="L21" s="13"/>
      <c r="M21" s="13">
        <v>196533882919</v>
      </c>
      <c r="N21" s="13"/>
      <c r="O21" s="13">
        <v>184989629051</v>
      </c>
      <c r="P21" s="13"/>
      <c r="Q21" s="13">
        <f t="shared" si="1"/>
        <v>11544253868</v>
      </c>
    </row>
    <row r="22" spans="1:17">
      <c r="A22" s="2" t="s">
        <v>28</v>
      </c>
      <c r="C22" s="13">
        <v>60735419</v>
      </c>
      <c r="D22" s="13"/>
      <c r="E22" s="13">
        <v>610381577327</v>
      </c>
      <c r="F22" s="13"/>
      <c r="G22" s="13">
        <v>561478602289</v>
      </c>
      <c r="H22" s="13"/>
      <c r="I22" s="13">
        <f t="shared" si="0"/>
        <v>48902975038</v>
      </c>
      <c r="J22" s="13"/>
      <c r="K22" s="13">
        <v>60735419</v>
      </c>
      <c r="L22" s="13"/>
      <c r="M22" s="13">
        <v>610381577327</v>
      </c>
      <c r="N22" s="13"/>
      <c r="O22" s="13">
        <v>523562094445</v>
      </c>
      <c r="P22" s="13"/>
      <c r="Q22" s="13">
        <f t="shared" si="1"/>
        <v>86819482882</v>
      </c>
    </row>
    <row r="23" spans="1:17">
      <c r="A23" s="2" t="s">
        <v>46</v>
      </c>
      <c r="C23" s="13">
        <v>7497271</v>
      </c>
      <c r="D23" s="13"/>
      <c r="E23" s="13">
        <v>280443679999</v>
      </c>
      <c r="F23" s="13"/>
      <c r="G23" s="13">
        <v>283059181784</v>
      </c>
      <c r="H23" s="13"/>
      <c r="I23" s="13">
        <f t="shared" si="0"/>
        <v>-2615501785</v>
      </c>
      <c r="J23" s="13"/>
      <c r="K23" s="13">
        <v>7497271</v>
      </c>
      <c r="L23" s="13"/>
      <c r="M23" s="13">
        <v>280443679999</v>
      </c>
      <c r="N23" s="13"/>
      <c r="O23" s="13">
        <v>273442448442</v>
      </c>
      <c r="P23" s="13"/>
      <c r="Q23" s="13">
        <f t="shared" si="1"/>
        <v>7001231557</v>
      </c>
    </row>
    <row r="24" spans="1:17">
      <c r="A24" s="2" t="s">
        <v>60</v>
      </c>
      <c r="C24" s="13">
        <v>133305312</v>
      </c>
      <c r="D24" s="13"/>
      <c r="E24" s="13">
        <v>1730608618840</v>
      </c>
      <c r="F24" s="13"/>
      <c r="G24" s="13">
        <v>1932521963389</v>
      </c>
      <c r="H24" s="13"/>
      <c r="I24" s="13">
        <f t="shared" si="0"/>
        <v>-201913344549</v>
      </c>
      <c r="J24" s="13"/>
      <c r="K24" s="13">
        <v>133305312</v>
      </c>
      <c r="L24" s="13"/>
      <c r="M24" s="13">
        <v>1730608618840</v>
      </c>
      <c r="N24" s="13"/>
      <c r="O24" s="13">
        <v>1748139236165</v>
      </c>
      <c r="P24" s="13"/>
      <c r="Q24" s="13">
        <f t="shared" si="1"/>
        <v>-17530617325</v>
      </c>
    </row>
    <row r="25" spans="1:17">
      <c r="A25" s="2" t="s">
        <v>45</v>
      </c>
      <c r="C25" s="13">
        <v>4785428</v>
      </c>
      <c r="D25" s="13"/>
      <c r="E25" s="13">
        <v>396777591810</v>
      </c>
      <c r="F25" s="13"/>
      <c r="G25" s="13">
        <v>397348426375</v>
      </c>
      <c r="H25" s="13"/>
      <c r="I25" s="13">
        <f t="shared" si="0"/>
        <v>-570834565</v>
      </c>
      <c r="J25" s="13"/>
      <c r="K25" s="13">
        <v>4785428</v>
      </c>
      <c r="L25" s="13"/>
      <c r="M25" s="13">
        <v>396777591810</v>
      </c>
      <c r="N25" s="13"/>
      <c r="O25" s="13">
        <v>465658295915</v>
      </c>
      <c r="P25" s="13"/>
      <c r="Q25" s="13">
        <f t="shared" si="1"/>
        <v>-68880704105</v>
      </c>
    </row>
    <row r="26" spans="1:17">
      <c r="A26" s="2" t="s">
        <v>21</v>
      </c>
      <c r="C26" s="13">
        <v>42032000</v>
      </c>
      <c r="D26" s="13"/>
      <c r="E26" s="13">
        <v>358906603464</v>
      </c>
      <c r="F26" s="13"/>
      <c r="G26" s="13">
        <v>366075483273</v>
      </c>
      <c r="H26" s="13"/>
      <c r="I26" s="13">
        <f t="shared" si="0"/>
        <v>-7168879809</v>
      </c>
      <c r="J26" s="13"/>
      <c r="K26" s="13">
        <v>42032000</v>
      </c>
      <c r="L26" s="13"/>
      <c r="M26" s="13">
        <v>358906603464</v>
      </c>
      <c r="N26" s="13"/>
      <c r="O26" s="13">
        <v>351363383348</v>
      </c>
      <c r="P26" s="13"/>
      <c r="Q26" s="13">
        <f t="shared" si="1"/>
        <v>7543220116</v>
      </c>
    </row>
    <row r="27" spans="1:17">
      <c r="A27" s="2" t="s">
        <v>52</v>
      </c>
      <c r="C27" s="13">
        <v>4814166</v>
      </c>
      <c r="D27" s="13"/>
      <c r="E27" s="13">
        <v>24789002469</v>
      </c>
      <c r="F27" s="13"/>
      <c r="G27" s="13">
        <v>31488732866</v>
      </c>
      <c r="H27" s="13"/>
      <c r="I27" s="13">
        <f t="shared" si="0"/>
        <v>-6699730397</v>
      </c>
      <c r="J27" s="13"/>
      <c r="K27" s="13">
        <v>4814166</v>
      </c>
      <c r="L27" s="13"/>
      <c r="M27" s="13">
        <v>24789002469</v>
      </c>
      <c r="N27" s="13"/>
      <c r="O27" s="13">
        <v>23157140293</v>
      </c>
      <c r="P27" s="13"/>
      <c r="Q27" s="13">
        <f t="shared" si="1"/>
        <v>1631862176</v>
      </c>
    </row>
    <row r="28" spans="1:17">
      <c r="A28" s="2" t="s">
        <v>65</v>
      </c>
      <c r="C28" s="13">
        <v>60000000</v>
      </c>
      <c r="D28" s="13"/>
      <c r="E28" s="13">
        <v>443147490000</v>
      </c>
      <c r="F28" s="13"/>
      <c r="G28" s="13">
        <v>462233250000</v>
      </c>
      <c r="H28" s="13"/>
      <c r="I28" s="13">
        <f t="shared" si="0"/>
        <v>-19085760000</v>
      </c>
      <c r="J28" s="13"/>
      <c r="K28" s="13">
        <v>60000000</v>
      </c>
      <c r="L28" s="13"/>
      <c r="M28" s="13">
        <v>443147490000</v>
      </c>
      <c r="N28" s="13"/>
      <c r="O28" s="13">
        <v>441580713704</v>
      </c>
      <c r="P28" s="13"/>
      <c r="Q28" s="13">
        <f t="shared" si="1"/>
        <v>1566776296</v>
      </c>
    </row>
    <row r="29" spans="1:17">
      <c r="A29" s="2" t="s">
        <v>42</v>
      </c>
      <c r="C29" s="13">
        <v>66410148</v>
      </c>
      <c r="D29" s="13"/>
      <c r="E29" s="13">
        <v>1573137631570</v>
      </c>
      <c r="F29" s="13"/>
      <c r="G29" s="13">
        <v>1582379732637</v>
      </c>
      <c r="H29" s="13"/>
      <c r="I29" s="13">
        <f t="shared" si="0"/>
        <v>-9242101067</v>
      </c>
      <c r="J29" s="13"/>
      <c r="K29" s="13">
        <v>66410148</v>
      </c>
      <c r="L29" s="13"/>
      <c r="M29" s="13">
        <v>1573137631570</v>
      </c>
      <c r="N29" s="13"/>
      <c r="O29" s="13">
        <v>1377073058940</v>
      </c>
      <c r="P29" s="13"/>
      <c r="Q29" s="13">
        <f t="shared" si="1"/>
        <v>196064572630</v>
      </c>
    </row>
    <row r="30" spans="1:17">
      <c r="A30" s="2" t="s">
        <v>34</v>
      </c>
      <c r="C30" s="13">
        <v>26376313</v>
      </c>
      <c r="D30" s="13"/>
      <c r="E30" s="13">
        <v>177505161557</v>
      </c>
      <c r="F30" s="13"/>
      <c r="G30" s="13">
        <v>201236974739</v>
      </c>
      <c r="H30" s="13"/>
      <c r="I30" s="13">
        <f t="shared" si="0"/>
        <v>-23731813182</v>
      </c>
      <c r="J30" s="13"/>
      <c r="K30" s="13">
        <v>26376313</v>
      </c>
      <c r="L30" s="13"/>
      <c r="M30" s="13">
        <v>177505161557</v>
      </c>
      <c r="N30" s="13"/>
      <c r="O30" s="13">
        <v>113583464988</v>
      </c>
      <c r="P30" s="13"/>
      <c r="Q30" s="13">
        <f t="shared" si="1"/>
        <v>63921696569</v>
      </c>
    </row>
    <row r="31" spans="1:17">
      <c r="A31" s="2" t="s">
        <v>56</v>
      </c>
      <c r="C31" s="13">
        <v>29660529</v>
      </c>
      <c r="D31" s="13"/>
      <c r="E31" s="13">
        <v>476757069944</v>
      </c>
      <c r="F31" s="13"/>
      <c r="G31" s="13">
        <v>464373769426</v>
      </c>
      <c r="H31" s="13"/>
      <c r="I31" s="13">
        <f t="shared" si="0"/>
        <v>12383300518</v>
      </c>
      <c r="J31" s="13"/>
      <c r="K31" s="13">
        <v>29660529</v>
      </c>
      <c r="L31" s="13"/>
      <c r="M31" s="13">
        <v>476757069944</v>
      </c>
      <c r="N31" s="13"/>
      <c r="O31" s="13">
        <v>447273021091</v>
      </c>
      <c r="P31" s="13"/>
      <c r="Q31" s="13">
        <f t="shared" si="1"/>
        <v>29484048853</v>
      </c>
    </row>
    <row r="32" spans="1:17">
      <c r="A32" s="2" t="s">
        <v>17</v>
      </c>
      <c r="C32" s="13">
        <v>47900000</v>
      </c>
      <c r="D32" s="13"/>
      <c r="E32" s="13">
        <v>173461426785</v>
      </c>
      <c r="F32" s="13"/>
      <c r="G32" s="13">
        <v>177032551410</v>
      </c>
      <c r="H32" s="13"/>
      <c r="I32" s="13">
        <f t="shared" si="0"/>
        <v>-3571124625</v>
      </c>
      <c r="J32" s="13"/>
      <c r="K32" s="13">
        <v>47900000</v>
      </c>
      <c r="L32" s="13"/>
      <c r="M32" s="13">
        <v>173461426785</v>
      </c>
      <c r="N32" s="13"/>
      <c r="O32" s="13">
        <v>188922157216</v>
      </c>
      <c r="P32" s="13"/>
      <c r="Q32" s="13">
        <f t="shared" si="1"/>
        <v>-15460730431</v>
      </c>
    </row>
    <row r="33" spans="1:17">
      <c r="A33" s="2" t="s">
        <v>69</v>
      </c>
      <c r="C33" s="13">
        <v>16841870</v>
      </c>
      <c r="D33" s="13"/>
      <c r="E33" s="13">
        <v>283938568414</v>
      </c>
      <c r="F33" s="13"/>
      <c r="G33" s="13">
        <v>318901081687</v>
      </c>
      <c r="H33" s="13"/>
      <c r="I33" s="13">
        <f t="shared" si="0"/>
        <v>-34962513273</v>
      </c>
      <c r="J33" s="13"/>
      <c r="K33" s="13">
        <v>16841870</v>
      </c>
      <c r="L33" s="13"/>
      <c r="M33" s="13">
        <v>283938568414</v>
      </c>
      <c r="N33" s="13"/>
      <c r="O33" s="13">
        <v>283410755156</v>
      </c>
      <c r="P33" s="13"/>
      <c r="Q33" s="13">
        <f t="shared" si="1"/>
        <v>527813258</v>
      </c>
    </row>
    <row r="34" spans="1:17">
      <c r="A34" s="2" t="s">
        <v>67</v>
      </c>
      <c r="C34" s="13">
        <v>34081190</v>
      </c>
      <c r="D34" s="13"/>
      <c r="E34" s="13">
        <v>166681762043</v>
      </c>
      <c r="F34" s="13"/>
      <c r="G34" s="13">
        <v>171492495826</v>
      </c>
      <c r="H34" s="13"/>
      <c r="I34" s="13">
        <f t="shared" si="0"/>
        <v>-4810733783</v>
      </c>
      <c r="J34" s="13"/>
      <c r="K34" s="13">
        <v>34081190</v>
      </c>
      <c r="L34" s="13"/>
      <c r="M34" s="13">
        <v>166681762043</v>
      </c>
      <c r="N34" s="13"/>
      <c r="O34" s="13">
        <v>171424739012</v>
      </c>
      <c r="P34" s="13"/>
      <c r="Q34" s="13">
        <f t="shared" si="1"/>
        <v>-4742976969</v>
      </c>
    </row>
    <row r="35" spans="1:17">
      <c r="A35" s="2" t="s">
        <v>43</v>
      </c>
      <c r="C35" s="13">
        <v>10156472</v>
      </c>
      <c r="D35" s="13"/>
      <c r="E35" s="13">
        <v>489052225633</v>
      </c>
      <c r="F35" s="13"/>
      <c r="G35" s="13">
        <v>484609967596</v>
      </c>
      <c r="H35" s="13"/>
      <c r="I35" s="13">
        <f t="shared" si="0"/>
        <v>4442258037</v>
      </c>
      <c r="J35" s="13"/>
      <c r="K35" s="13">
        <v>10156472</v>
      </c>
      <c r="L35" s="13"/>
      <c r="M35" s="13">
        <v>489052225633</v>
      </c>
      <c r="N35" s="13"/>
      <c r="O35" s="13">
        <v>470677431028</v>
      </c>
      <c r="P35" s="13"/>
      <c r="Q35" s="13">
        <f t="shared" si="1"/>
        <v>18374794605</v>
      </c>
    </row>
    <row r="36" spans="1:17">
      <c r="A36" s="2" t="s">
        <v>63</v>
      </c>
      <c r="C36" s="13">
        <v>17109100</v>
      </c>
      <c r="D36" s="13"/>
      <c r="E36" s="13">
        <v>335213899852</v>
      </c>
      <c r="F36" s="13"/>
      <c r="G36" s="13">
        <v>372629961733</v>
      </c>
      <c r="H36" s="13"/>
      <c r="I36" s="13">
        <f t="shared" si="0"/>
        <v>-37416061881</v>
      </c>
      <c r="J36" s="13"/>
      <c r="K36" s="13">
        <v>17109100</v>
      </c>
      <c r="L36" s="13"/>
      <c r="M36" s="13">
        <v>335213899852</v>
      </c>
      <c r="N36" s="13"/>
      <c r="O36" s="13">
        <v>357493463971</v>
      </c>
      <c r="P36" s="13"/>
      <c r="Q36" s="13">
        <f t="shared" si="1"/>
        <v>-22279564119</v>
      </c>
    </row>
    <row r="37" spans="1:17">
      <c r="A37" s="2" t="s">
        <v>19</v>
      </c>
      <c r="C37" s="13">
        <v>68322904</v>
      </c>
      <c r="D37" s="13"/>
      <c r="E37" s="13">
        <v>282056737441</v>
      </c>
      <c r="F37" s="13"/>
      <c r="G37" s="13">
        <v>310853283714</v>
      </c>
      <c r="H37" s="13"/>
      <c r="I37" s="13">
        <f t="shared" si="0"/>
        <v>-28796546273</v>
      </c>
      <c r="J37" s="13"/>
      <c r="K37" s="13">
        <v>68322904</v>
      </c>
      <c r="L37" s="13"/>
      <c r="M37" s="13">
        <v>282056737441</v>
      </c>
      <c r="N37" s="13"/>
      <c r="O37" s="13">
        <v>309427039677</v>
      </c>
      <c r="P37" s="13"/>
      <c r="Q37" s="13">
        <f t="shared" si="1"/>
        <v>-27370302236</v>
      </c>
    </row>
    <row r="38" spans="1:17">
      <c r="A38" s="2" t="s">
        <v>20</v>
      </c>
      <c r="C38" s="13">
        <v>17225390</v>
      </c>
      <c r="D38" s="13"/>
      <c r="E38" s="13">
        <v>1186788124803</v>
      </c>
      <c r="F38" s="13"/>
      <c r="G38" s="13">
        <v>1128741497432</v>
      </c>
      <c r="H38" s="13"/>
      <c r="I38" s="13">
        <f t="shared" si="0"/>
        <v>58046627371</v>
      </c>
      <c r="J38" s="13"/>
      <c r="K38" s="13">
        <v>17225390</v>
      </c>
      <c r="L38" s="13"/>
      <c r="M38" s="13">
        <v>1186788124803</v>
      </c>
      <c r="N38" s="13"/>
      <c r="O38" s="13">
        <v>1006483999076</v>
      </c>
      <c r="P38" s="13"/>
      <c r="Q38" s="13">
        <f t="shared" si="1"/>
        <v>180304125727</v>
      </c>
    </row>
    <row r="39" spans="1:17">
      <c r="A39" s="2" t="s">
        <v>18</v>
      </c>
      <c r="C39" s="13">
        <v>421755882</v>
      </c>
      <c r="D39" s="13"/>
      <c r="E39" s="13">
        <v>1045600607648</v>
      </c>
      <c r="F39" s="13"/>
      <c r="G39" s="13">
        <v>995751773280</v>
      </c>
      <c r="H39" s="13"/>
      <c r="I39" s="13">
        <f t="shared" si="0"/>
        <v>49848834368</v>
      </c>
      <c r="J39" s="13"/>
      <c r="K39" s="13">
        <v>421755882</v>
      </c>
      <c r="L39" s="13"/>
      <c r="M39" s="13">
        <v>1045600607648</v>
      </c>
      <c r="N39" s="13"/>
      <c r="O39" s="13">
        <v>952365524865</v>
      </c>
      <c r="P39" s="13"/>
      <c r="Q39" s="13">
        <f t="shared" si="1"/>
        <v>93235082783</v>
      </c>
    </row>
    <row r="40" spans="1:17">
      <c r="A40" s="2" t="s">
        <v>48</v>
      </c>
      <c r="C40" s="13">
        <v>38547503</v>
      </c>
      <c r="D40" s="13"/>
      <c r="E40" s="13">
        <v>668651636482</v>
      </c>
      <c r="F40" s="13"/>
      <c r="G40" s="13">
        <v>671717088110</v>
      </c>
      <c r="H40" s="13"/>
      <c r="I40" s="13">
        <f t="shared" si="0"/>
        <v>-3065451628</v>
      </c>
      <c r="J40" s="13"/>
      <c r="K40" s="13">
        <v>38547503</v>
      </c>
      <c r="L40" s="13"/>
      <c r="M40" s="13">
        <v>668651636482</v>
      </c>
      <c r="N40" s="13"/>
      <c r="O40" s="13">
        <v>647820439467</v>
      </c>
      <c r="P40" s="13"/>
      <c r="Q40" s="13">
        <f t="shared" si="1"/>
        <v>20831197015</v>
      </c>
    </row>
    <row r="41" spans="1:17">
      <c r="A41" s="2" t="s">
        <v>16</v>
      </c>
      <c r="C41" s="13">
        <v>92095000</v>
      </c>
      <c r="D41" s="13"/>
      <c r="E41" s="13">
        <v>258345732064</v>
      </c>
      <c r="F41" s="13"/>
      <c r="G41" s="13">
        <v>256072301211</v>
      </c>
      <c r="H41" s="13"/>
      <c r="I41" s="13">
        <f t="shared" si="0"/>
        <v>2273430853</v>
      </c>
      <c r="J41" s="13"/>
      <c r="K41" s="13">
        <v>92095000</v>
      </c>
      <c r="L41" s="13"/>
      <c r="M41" s="13">
        <v>258345732064</v>
      </c>
      <c r="N41" s="13"/>
      <c r="O41" s="13">
        <v>243256686810</v>
      </c>
      <c r="P41" s="13"/>
      <c r="Q41" s="13">
        <f t="shared" si="1"/>
        <v>15089045254</v>
      </c>
    </row>
    <row r="42" spans="1:17">
      <c r="A42" s="2" t="s">
        <v>57</v>
      </c>
      <c r="C42" s="13">
        <v>272648234</v>
      </c>
      <c r="D42" s="13"/>
      <c r="E42" s="13">
        <v>1691202096528</v>
      </c>
      <c r="F42" s="13"/>
      <c r="G42" s="13">
        <v>1726427957133</v>
      </c>
      <c r="H42" s="13"/>
      <c r="I42" s="13">
        <f t="shared" si="0"/>
        <v>-35225860605</v>
      </c>
      <c r="J42" s="13"/>
      <c r="K42" s="13">
        <v>272648234</v>
      </c>
      <c r="L42" s="13"/>
      <c r="M42" s="13">
        <v>1691202096528</v>
      </c>
      <c r="N42" s="13"/>
      <c r="O42" s="13">
        <v>1514203257602</v>
      </c>
      <c r="P42" s="13"/>
      <c r="Q42" s="13">
        <f t="shared" si="1"/>
        <v>176998838926</v>
      </c>
    </row>
    <row r="43" spans="1:17">
      <c r="A43" s="2" t="s">
        <v>55</v>
      </c>
      <c r="C43" s="13">
        <v>6072589</v>
      </c>
      <c r="D43" s="13"/>
      <c r="E43" s="13">
        <v>107328207157</v>
      </c>
      <c r="F43" s="13"/>
      <c r="G43" s="13">
        <v>94096180816</v>
      </c>
      <c r="H43" s="13"/>
      <c r="I43" s="13">
        <f t="shared" si="0"/>
        <v>13232026341</v>
      </c>
      <c r="J43" s="13"/>
      <c r="K43" s="13">
        <v>6072589</v>
      </c>
      <c r="L43" s="13"/>
      <c r="M43" s="13">
        <v>107328207157</v>
      </c>
      <c r="N43" s="13"/>
      <c r="O43" s="13">
        <v>98816803265</v>
      </c>
      <c r="P43" s="13"/>
      <c r="Q43" s="13">
        <f t="shared" si="1"/>
        <v>8511403892</v>
      </c>
    </row>
    <row r="44" spans="1:17">
      <c r="A44" s="2" t="s">
        <v>50</v>
      </c>
      <c r="C44" s="13">
        <v>15254375</v>
      </c>
      <c r="D44" s="13"/>
      <c r="E44" s="13">
        <v>152242659146</v>
      </c>
      <c r="F44" s="13"/>
      <c r="G44" s="13">
        <v>156943378701</v>
      </c>
      <c r="H44" s="13"/>
      <c r="I44" s="13">
        <f t="shared" si="0"/>
        <v>-4700719555</v>
      </c>
      <c r="J44" s="13"/>
      <c r="K44" s="13">
        <v>15254375</v>
      </c>
      <c r="L44" s="13"/>
      <c r="M44" s="13">
        <v>152242659146</v>
      </c>
      <c r="N44" s="13"/>
      <c r="O44" s="13">
        <v>152543288639</v>
      </c>
      <c r="P44" s="13"/>
      <c r="Q44" s="13">
        <f t="shared" si="1"/>
        <v>-300629493</v>
      </c>
    </row>
    <row r="45" spans="1:17">
      <c r="A45" s="2" t="s">
        <v>62</v>
      </c>
      <c r="C45" s="13">
        <v>8939057</v>
      </c>
      <c r="D45" s="13"/>
      <c r="E45" s="13">
        <v>71797826455</v>
      </c>
      <c r="F45" s="13"/>
      <c r="G45" s="13">
        <v>53521238106</v>
      </c>
      <c r="H45" s="13"/>
      <c r="I45" s="13">
        <f t="shared" si="0"/>
        <v>18276588349</v>
      </c>
      <c r="J45" s="13"/>
      <c r="K45" s="13">
        <v>8939057</v>
      </c>
      <c r="L45" s="13"/>
      <c r="M45" s="13">
        <v>71797826455</v>
      </c>
      <c r="N45" s="13"/>
      <c r="O45" s="13">
        <v>161796851626</v>
      </c>
      <c r="P45" s="13"/>
      <c r="Q45" s="13">
        <f t="shared" si="1"/>
        <v>-89999025171</v>
      </c>
    </row>
    <row r="46" spans="1:17">
      <c r="A46" s="2" t="s">
        <v>24</v>
      </c>
      <c r="C46" s="13">
        <v>3502979</v>
      </c>
      <c r="D46" s="13"/>
      <c r="E46" s="13">
        <v>517549914545</v>
      </c>
      <c r="F46" s="13"/>
      <c r="G46" s="13">
        <v>607597958616</v>
      </c>
      <c r="H46" s="13"/>
      <c r="I46" s="13">
        <f t="shared" si="0"/>
        <v>-90048044071</v>
      </c>
      <c r="J46" s="13"/>
      <c r="K46" s="13">
        <v>3502979</v>
      </c>
      <c r="L46" s="13"/>
      <c r="M46" s="13">
        <v>517549914545</v>
      </c>
      <c r="N46" s="13"/>
      <c r="O46" s="13">
        <v>588655281377</v>
      </c>
      <c r="P46" s="13"/>
      <c r="Q46" s="13">
        <f t="shared" si="1"/>
        <v>-71105366832</v>
      </c>
    </row>
    <row r="47" spans="1:17">
      <c r="A47" s="2" t="s">
        <v>66</v>
      </c>
      <c r="C47" s="13">
        <v>3800001</v>
      </c>
      <c r="D47" s="13"/>
      <c r="E47" s="13">
        <v>19529111439</v>
      </c>
      <c r="F47" s="13"/>
      <c r="G47" s="13">
        <v>21002293926</v>
      </c>
      <c r="H47" s="13"/>
      <c r="I47" s="13">
        <f t="shared" si="0"/>
        <v>-1473182487</v>
      </c>
      <c r="J47" s="13"/>
      <c r="K47" s="13">
        <v>3800001</v>
      </c>
      <c r="L47" s="13"/>
      <c r="M47" s="13">
        <v>19529111439</v>
      </c>
      <c r="N47" s="13"/>
      <c r="O47" s="13">
        <v>25724032669</v>
      </c>
      <c r="P47" s="13"/>
      <c r="Q47" s="13">
        <f t="shared" si="1"/>
        <v>-6194921230</v>
      </c>
    </row>
    <row r="48" spans="1:17">
      <c r="A48" s="2" t="s">
        <v>31</v>
      </c>
      <c r="C48" s="13">
        <v>63178463</v>
      </c>
      <c r="D48" s="13"/>
      <c r="E48" s="13">
        <v>318408934305</v>
      </c>
      <c r="F48" s="13"/>
      <c r="G48" s="13">
        <v>339761801695</v>
      </c>
      <c r="H48" s="13"/>
      <c r="I48" s="13">
        <f t="shared" si="0"/>
        <v>-21352867390</v>
      </c>
      <c r="J48" s="13"/>
      <c r="K48" s="13">
        <v>63178463</v>
      </c>
      <c r="L48" s="13"/>
      <c r="M48" s="13">
        <v>318408934305</v>
      </c>
      <c r="N48" s="13"/>
      <c r="O48" s="13">
        <v>302268678661</v>
      </c>
      <c r="P48" s="13"/>
      <c r="Q48" s="13">
        <f t="shared" si="1"/>
        <v>16140255644</v>
      </c>
    </row>
    <row r="49" spans="1:17">
      <c r="A49" s="2" t="s">
        <v>38</v>
      </c>
      <c r="C49" s="13">
        <v>8898275</v>
      </c>
      <c r="D49" s="13"/>
      <c r="E49" s="13">
        <v>273409158452</v>
      </c>
      <c r="F49" s="13"/>
      <c r="G49" s="13">
        <v>273409158452</v>
      </c>
      <c r="H49" s="13"/>
      <c r="I49" s="13">
        <f t="shared" si="0"/>
        <v>0</v>
      </c>
      <c r="J49" s="13"/>
      <c r="K49" s="13">
        <v>8898275</v>
      </c>
      <c r="L49" s="13"/>
      <c r="M49" s="13">
        <v>273409158452</v>
      </c>
      <c r="N49" s="13"/>
      <c r="O49" s="13">
        <v>271551639097</v>
      </c>
      <c r="P49" s="13"/>
      <c r="Q49" s="13">
        <f t="shared" si="1"/>
        <v>1857519355</v>
      </c>
    </row>
    <row r="50" spans="1:17">
      <c r="A50" s="2" t="s">
        <v>30</v>
      </c>
      <c r="C50" s="13">
        <v>18567414</v>
      </c>
      <c r="D50" s="13"/>
      <c r="E50" s="13">
        <v>355296054318</v>
      </c>
      <c r="F50" s="13"/>
      <c r="G50" s="13">
        <v>345938236802</v>
      </c>
      <c r="H50" s="13"/>
      <c r="I50" s="13">
        <f t="shared" si="0"/>
        <v>9357817516</v>
      </c>
      <c r="J50" s="13"/>
      <c r="K50" s="13">
        <v>18567414</v>
      </c>
      <c r="L50" s="13"/>
      <c r="M50" s="13">
        <v>355296054318</v>
      </c>
      <c r="N50" s="13"/>
      <c r="O50" s="13">
        <v>348607155741</v>
      </c>
      <c r="P50" s="13"/>
      <c r="Q50" s="13">
        <f t="shared" si="1"/>
        <v>6688898577</v>
      </c>
    </row>
    <row r="51" spans="1:17">
      <c r="A51" s="2" t="s">
        <v>59</v>
      </c>
      <c r="C51" s="13">
        <v>29800000</v>
      </c>
      <c r="D51" s="13"/>
      <c r="E51" s="13">
        <v>58119717780</v>
      </c>
      <c r="F51" s="13"/>
      <c r="G51" s="13">
        <v>58919530410</v>
      </c>
      <c r="H51" s="13"/>
      <c r="I51" s="13">
        <f t="shared" si="0"/>
        <v>-799812630</v>
      </c>
      <c r="J51" s="13"/>
      <c r="K51" s="13">
        <v>29800000</v>
      </c>
      <c r="L51" s="13"/>
      <c r="M51" s="13">
        <v>58119717780</v>
      </c>
      <c r="N51" s="13"/>
      <c r="O51" s="13">
        <v>59630474970</v>
      </c>
      <c r="P51" s="13"/>
      <c r="Q51" s="13">
        <f t="shared" si="1"/>
        <v>-1510757190</v>
      </c>
    </row>
    <row r="52" spans="1:17">
      <c r="A52" s="2" t="s">
        <v>39</v>
      </c>
      <c r="C52" s="13">
        <v>23682052</v>
      </c>
      <c r="D52" s="13"/>
      <c r="E52" s="13">
        <v>205985008167</v>
      </c>
      <c r="F52" s="13"/>
      <c r="G52" s="13">
        <v>209045356860</v>
      </c>
      <c r="H52" s="13"/>
      <c r="I52" s="13">
        <f t="shared" si="0"/>
        <v>-3060348693</v>
      </c>
      <c r="J52" s="13"/>
      <c r="K52" s="13">
        <v>23682052</v>
      </c>
      <c r="L52" s="13"/>
      <c r="M52" s="13">
        <v>205985008167</v>
      </c>
      <c r="N52" s="13"/>
      <c r="O52" s="13">
        <v>177264812743</v>
      </c>
      <c r="P52" s="13"/>
      <c r="Q52" s="13">
        <f t="shared" si="1"/>
        <v>28720195424</v>
      </c>
    </row>
    <row r="53" spans="1:17">
      <c r="A53" s="2" t="s">
        <v>75</v>
      </c>
      <c r="C53" s="13">
        <v>164500000</v>
      </c>
      <c r="D53" s="13"/>
      <c r="E53" s="13">
        <v>266703117975</v>
      </c>
      <c r="F53" s="13"/>
      <c r="G53" s="13">
        <v>249053000000</v>
      </c>
      <c r="H53" s="13"/>
      <c r="I53" s="13">
        <f t="shared" si="0"/>
        <v>17650117975</v>
      </c>
      <c r="J53" s="13"/>
      <c r="K53" s="13">
        <v>164500000</v>
      </c>
      <c r="L53" s="13"/>
      <c r="M53" s="13">
        <v>266703117975</v>
      </c>
      <c r="N53" s="13"/>
      <c r="O53" s="13">
        <v>249053000000</v>
      </c>
      <c r="P53" s="13"/>
      <c r="Q53" s="13">
        <f t="shared" si="1"/>
        <v>17650117975</v>
      </c>
    </row>
    <row r="54" spans="1:17">
      <c r="A54" s="2" t="s">
        <v>68</v>
      </c>
      <c r="C54" s="13">
        <v>12060000</v>
      </c>
      <c r="D54" s="13"/>
      <c r="E54" s="13">
        <v>278007355170</v>
      </c>
      <c r="F54" s="13"/>
      <c r="G54" s="13">
        <v>274530764700</v>
      </c>
      <c r="H54" s="13"/>
      <c r="I54" s="13">
        <f t="shared" si="0"/>
        <v>3476590470</v>
      </c>
      <c r="J54" s="13"/>
      <c r="K54" s="13">
        <v>12060000</v>
      </c>
      <c r="L54" s="13"/>
      <c r="M54" s="13">
        <v>278007355170</v>
      </c>
      <c r="N54" s="13"/>
      <c r="O54" s="13">
        <v>313492554450</v>
      </c>
      <c r="P54" s="13"/>
      <c r="Q54" s="13">
        <f t="shared" si="1"/>
        <v>-35485199280</v>
      </c>
    </row>
    <row r="55" spans="1:17">
      <c r="A55" s="2" t="s">
        <v>26</v>
      </c>
      <c r="C55" s="13">
        <v>9437123</v>
      </c>
      <c r="D55" s="13"/>
      <c r="E55" s="13">
        <v>221672371151</v>
      </c>
      <c r="F55" s="13"/>
      <c r="G55" s="13">
        <v>218482840631</v>
      </c>
      <c r="H55" s="13"/>
      <c r="I55" s="13">
        <f t="shared" si="0"/>
        <v>3189530520</v>
      </c>
      <c r="J55" s="13"/>
      <c r="K55" s="13">
        <v>9437123</v>
      </c>
      <c r="L55" s="13"/>
      <c r="M55" s="13">
        <v>221672371151</v>
      </c>
      <c r="N55" s="13"/>
      <c r="O55" s="13">
        <v>238839550128</v>
      </c>
      <c r="P55" s="13"/>
      <c r="Q55" s="13">
        <f t="shared" si="1"/>
        <v>-17167178977</v>
      </c>
    </row>
    <row r="56" spans="1:17">
      <c r="A56" s="2" t="s">
        <v>36</v>
      </c>
      <c r="C56" s="13">
        <v>10428718</v>
      </c>
      <c r="D56" s="13"/>
      <c r="E56" s="13">
        <v>223920009962</v>
      </c>
      <c r="F56" s="13"/>
      <c r="G56" s="13">
        <v>232213343664</v>
      </c>
      <c r="H56" s="13"/>
      <c r="I56" s="13">
        <f t="shared" si="0"/>
        <v>-8293333702</v>
      </c>
      <c r="J56" s="13"/>
      <c r="K56" s="13">
        <v>10428718</v>
      </c>
      <c r="L56" s="13"/>
      <c r="M56" s="13">
        <v>223920009962</v>
      </c>
      <c r="N56" s="13"/>
      <c r="O56" s="13">
        <v>227548343457</v>
      </c>
      <c r="P56" s="13"/>
      <c r="Q56" s="13">
        <f t="shared" si="1"/>
        <v>-3628333495</v>
      </c>
    </row>
    <row r="57" spans="1:17">
      <c r="A57" s="2" t="s">
        <v>29</v>
      </c>
      <c r="C57" s="13">
        <v>10944487</v>
      </c>
      <c r="D57" s="13"/>
      <c r="E57" s="13">
        <v>238258143921</v>
      </c>
      <c r="F57" s="13"/>
      <c r="G57" s="13">
        <v>255665131605</v>
      </c>
      <c r="H57" s="13"/>
      <c r="I57" s="13">
        <f t="shared" si="0"/>
        <v>-17406987684</v>
      </c>
      <c r="J57" s="13"/>
      <c r="K57" s="13">
        <v>10944487</v>
      </c>
      <c r="L57" s="13"/>
      <c r="M57" s="13">
        <v>238258143921</v>
      </c>
      <c r="N57" s="13"/>
      <c r="O57" s="13">
        <v>253575599363</v>
      </c>
      <c r="P57" s="13"/>
      <c r="Q57" s="13">
        <f t="shared" si="1"/>
        <v>-15317455442</v>
      </c>
    </row>
    <row r="58" spans="1:17">
      <c r="A58" s="2" t="s">
        <v>58</v>
      </c>
      <c r="C58" s="13">
        <v>10750000</v>
      </c>
      <c r="D58" s="13"/>
      <c r="E58" s="13">
        <v>130903959375</v>
      </c>
      <c r="F58" s="13"/>
      <c r="G58" s="13">
        <v>132186283875</v>
      </c>
      <c r="H58" s="13"/>
      <c r="I58" s="13">
        <f t="shared" si="0"/>
        <v>-1282324500</v>
      </c>
      <c r="J58" s="13"/>
      <c r="K58" s="13">
        <v>10750000</v>
      </c>
      <c r="L58" s="13"/>
      <c r="M58" s="13">
        <v>130903959375</v>
      </c>
      <c r="N58" s="13"/>
      <c r="O58" s="13">
        <v>120984683473</v>
      </c>
      <c r="P58" s="13"/>
      <c r="Q58" s="13">
        <f t="shared" si="1"/>
        <v>9919275902</v>
      </c>
    </row>
    <row r="59" spans="1:17">
      <c r="A59" s="2" t="s">
        <v>71</v>
      </c>
      <c r="C59" s="13">
        <v>7964000</v>
      </c>
      <c r="D59" s="13"/>
      <c r="E59" s="13">
        <v>19459037703</v>
      </c>
      <c r="F59" s="13"/>
      <c r="G59" s="13">
        <v>19905148353</v>
      </c>
      <c r="H59" s="13"/>
      <c r="I59" s="13">
        <f t="shared" si="0"/>
        <v>-446110650</v>
      </c>
      <c r="J59" s="13"/>
      <c r="K59" s="13">
        <v>7964000</v>
      </c>
      <c r="L59" s="13"/>
      <c r="M59" s="13">
        <v>19459037703</v>
      </c>
      <c r="N59" s="13"/>
      <c r="O59" s="13">
        <v>19905148353</v>
      </c>
      <c r="P59" s="13"/>
      <c r="Q59" s="13">
        <f t="shared" si="1"/>
        <v>-446110650</v>
      </c>
    </row>
    <row r="60" spans="1:17">
      <c r="A60" s="2" t="s">
        <v>53</v>
      </c>
      <c r="C60" s="13">
        <v>11403999</v>
      </c>
      <c r="D60" s="13"/>
      <c r="E60" s="13">
        <v>206204481296</v>
      </c>
      <c r="F60" s="13"/>
      <c r="G60" s="13">
        <v>176694364545</v>
      </c>
      <c r="H60" s="13"/>
      <c r="I60" s="13">
        <f t="shared" si="0"/>
        <v>29510116751</v>
      </c>
      <c r="J60" s="13"/>
      <c r="K60" s="13">
        <v>11403999</v>
      </c>
      <c r="L60" s="13"/>
      <c r="M60" s="13">
        <v>206204481296</v>
      </c>
      <c r="N60" s="13"/>
      <c r="O60" s="13">
        <v>235111652595</v>
      </c>
      <c r="P60" s="13"/>
      <c r="Q60" s="13">
        <f t="shared" si="1"/>
        <v>-28907171299</v>
      </c>
    </row>
    <row r="61" spans="1:17">
      <c r="A61" s="2" t="s">
        <v>15</v>
      </c>
      <c r="C61" s="13">
        <v>8017199</v>
      </c>
      <c r="D61" s="13"/>
      <c r="E61" s="13">
        <v>56663121294</v>
      </c>
      <c r="F61" s="13"/>
      <c r="G61" s="13">
        <v>57260833450</v>
      </c>
      <c r="H61" s="13"/>
      <c r="I61" s="13">
        <f t="shared" si="0"/>
        <v>-597712156</v>
      </c>
      <c r="J61" s="13"/>
      <c r="K61" s="13">
        <v>8017199</v>
      </c>
      <c r="L61" s="13"/>
      <c r="M61" s="13">
        <v>56663121294</v>
      </c>
      <c r="N61" s="13"/>
      <c r="O61" s="13">
        <v>58029823264</v>
      </c>
      <c r="P61" s="13"/>
      <c r="Q61" s="13">
        <f t="shared" si="1"/>
        <v>-1366701970</v>
      </c>
    </row>
    <row r="62" spans="1:17">
      <c r="A62" s="2" t="s">
        <v>22</v>
      </c>
      <c r="C62" s="13">
        <v>26645427</v>
      </c>
      <c r="D62" s="13"/>
      <c r="E62" s="13">
        <v>263809391625</v>
      </c>
      <c r="F62" s="13"/>
      <c r="G62" s="13">
        <v>272285195372</v>
      </c>
      <c r="H62" s="13"/>
      <c r="I62" s="13">
        <f t="shared" si="0"/>
        <v>-8475803747</v>
      </c>
      <c r="J62" s="13"/>
      <c r="K62" s="13">
        <v>26645427</v>
      </c>
      <c r="L62" s="13"/>
      <c r="M62" s="13">
        <v>263809391625</v>
      </c>
      <c r="N62" s="13"/>
      <c r="O62" s="13">
        <v>314664214107</v>
      </c>
      <c r="P62" s="13"/>
      <c r="Q62" s="13">
        <f t="shared" si="1"/>
        <v>-50854822482</v>
      </c>
    </row>
    <row r="63" spans="1:17">
      <c r="A63" s="2" t="s">
        <v>70</v>
      </c>
      <c r="C63" s="13">
        <v>69510966</v>
      </c>
      <c r="D63" s="13"/>
      <c r="E63" s="13">
        <v>520303239414</v>
      </c>
      <c r="F63" s="13"/>
      <c r="G63" s="13">
        <v>535504662080</v>
      </c>
      <c r="H63" s="13"/>
      <c r="I63" s="13">
        <f t="shared" si="0"/>
        <v>-15201422666</v>
      </c>
      <c r="J63" s="13"/>
      <c r="K63" s="13">
        <v>69510966</v>
      </c>
      <c r="L63" s="13"/>
      <c r="M63" s="13">
        <v>520303239414</v>
      </c>
      <c r="N63" s="13"/>
      <c r="O63" s="13">
        <v>463598118818</v>
      </c>
      <c r="P63" s="13"/>
      <c r="Q63" s="13">
        <f t="shared" si="1"/>
        <v>56705120596</v>
      </c>
    </row>
    <row r="64" spans="1:17">
      <c r="A64" s="2" t="s">
        <v>27</v>
      </c>
      <c r="C64" s="13">
        <v>1800000</v>
      </c>
      <c r="D64" s="13"/>
      <c r="E64" s="13">
        <v>9143271900</v>
      </c>
      <c r="F64" s="13"/>
      <c r="G64" s="13">
        <v>9608487300</v>
      </c>
      <c r="H64" s="13"/>
      <c r="I64" s="13">
        <f t="shared" si="0"/>
        <v>-465215400</v>
      </c>
      <c r="J64" s="13"/>
      <c r="K64" s="13">
        <v>1800000</v>
      </c>
      <c r="L64" s="13"/>
      <c r="M64" s="13">
        <v>9143271900</v>
      </c>
      <c r="N64" s="13"/>
      <c r="O64" s="13">
        <v>9009973633</v>
      </c>
      <c r="P64" s="13"/>
      <c r="Q64" s="13">
        <f t="shared" si="1"/>
        <v>133298267</v>
      </c>
    </row>
    <row r="65" spans="1:17">
      <c r="A65" s="2" t="s">
        <v>91</v>
      </c>
      <c r="C65" s="13">
        <v>29850</v>
      </c>
      <c r="D65" s="13"/>
      <c r="E65" s="13">
        <v>24766532752</v>
      </c>
      <c r="F65" s="13"/>
      <c r="G65" s="13">
        <v>27103675048</v>
      </c>
      <c r="H65" s="13"/>
      <c r="I65" s="13">
        <f t="shared" si="0"/>
        <v>-2337142296</v>
      </c>
      <c r="J65" s="13"/>
      <c r="K65" s="13">
        <v>29850</v>
      </c>
      <c r="L65" s="13"/>
      <c r="M65" s="13">
        <v>24766532752</v>
      </c>
      <c r="N65" s="13"/>
      <c r="O65" s="13">
        <v>23352794539</v>
      </c>
      <c r="P65" s="13"/>
      <c r="Q65" s="13">
        <f t="shared" si="1"/>
        <v>1413738213</v>
      </c>
    </row>
    <row r="66" spans="1:17">
      <c r="A66" s="2" t="s">
        <v>94</v>
      </c>
      <c r="C66" s="13">
        <v>72465</v>
      </c>
      <c r="D66" s="13"/>
      <c r="E66" s="13">
        <v>59268524232</v>
      </c>
      <c r="F66" s="13"/>
      <c r="G66" s="13">
        <v>60762139404</v>
      </c>
      <c r="H66" s="13"/>
      <c r="I66" s="13">
        <f t="shared" si="0"/>
        <v>-1493615172</v>
      </c>
      <c r="J66" s="13"/>
      <c r="K66" s="13">
        <v>72465</v>
      </c>
      <c r="L66" s="13"/>
      <c r="M66" s="13">
        <v>59268524232</v>
      </c>
      <c r="N66" s="13"/>
      <c r="O66" s="13">
        <v>56942646221</v>
      </c>
      <c r="P66" s="13"/>
      <c r="Q66" s="13">
        <f t="shared" si="1"/>
        <v>2325878011</v>
      </c>
    </row>
    <row r="67" spans="1:17">
      <c r="A67" s="2" t="s">
        <v>109</v>
      </c>
      <c r="C67" s="13">
        <v>100396</v>
      </c>
      <c r="D67" s="13"/>
      <c r="E67" s="13">
        <v>89978662810</v>
      </c>
      <c r="F67" s="13"/>
      <c r="G67" s="13">
        <v>89642825899</v>
      </c>
      <c r="H67" s="13"/>
      <c r="I67" s="13">
        <f t="shared" si="0"/>
        <v>335836911</v>
      </c>
      <c r="J67" s="13"/>
      <c r="K67" s="13">
        <v>100396</v>
      </c>
      <c r="L67" s="13"/>
      <c r="M67" s="13">
        <v>89978662810</v>
      </c>
      <c r="N67" s="13"/>
      <c r="O67" s="13">
        <v>89642825899</v>
      </c>
      <c r="P67" s="13"/>
      <c r="Q67" s="13">
        <f t="shared" si="1"/>
        <v>335836911</v>
      </c>
    </row>
    <row r="68" spans="1:17">
      <c r="A68" s="2" t="s">
        <v>106</v>
      </c>
      <c r="C68" s="13">
        <v>61215</v>
      </c>
      <c r="D68" s="13"/>
      <c r="E68" s="13">
        <v>58094746418</v>
      </c>
      <c r="F68" s="13"/>
      <c r="G68" s="13">
        <v>58562760075</v>
      </c>
      <c r="H68" s="13"/>
      <c r="I68" s="13">
        <f t="shared" si="0"/>
        <v>-468013657</v>
      </c>
      <c r="J68" s="13"/>
      <c r="K68" s="13">
        <v>61215</v>
      </c>
      <c r="L68" s="13"/>
      <c r="M68" s="13">
        <v>58094746418</v>
      </c>
      <c r="N68" s="13"/>
      <c r="O68" s="13">
        <v>58562760075</v>
      </c>
      <c r="P68" s="13"/>
      <c r="Q68" s="13">
        <f t="shared" si="1"/>
        <v>-468013657</v>
      </c>
    </row>
    <row r="69" spans="1:17">
      <c r="A69" s="2" t="s">
        <v>100</v>
      </c>
      <c r="C69" s="13">
        <v>1681</v>
      </c>
      <c r="D69" s="13"/>
      <c r="E69" s="13">
        <v>1665552253</v>
      </c>
      <c r="F69" s="13"/>
      <c r="G69" s="13">
        <v>1666745547</v>
      </c>
      <c r="H69" s="13"/>
      <c r="I69" s="13">
        <f t="shared" si="0"/>
        <v>-1193294</v>
      </c>
      <c r="J69" s="13"/>
      <c r="K69" s="13">
        <v>1681</v>
      </c>
      <c r="L69" s="13"/>
      <c r="M69" s="13">
        <v>1665552253</v>
      </c>
      <c r="N69" s="13"/>
      <c r="O69" s="13">
        <v>1632459363</v>
      </c>
      <c r="P69" s="13"/>
      <c r="Q69" s="13">
        <f t="shared" si="1"/>
        <v>33092890</v>
      </c>
    </row>
    <row r="70" spans="1:17">
      <c r="A70" s="2" t="s">
        <v>97</v>
      </c>
      <c r="C70" s="13">
        <v>167512</v>
      </c>
      <c r="D70" s="13"/>
      <c r="E70" s="13">
        <v>164011418901</v>
      </c>
      <c r="F70" s="13"/>
      <c r="G70" s="13">
        <v>159993462543</v>
      </c>
      <c r="H70" s="13"/>
      <c r="I70" s="13">
        <f t="shared" si="0"/>
        <v>4017956358</v>
      </c>
      <c r="J70" s="13"/>
      <c r="K70" s="13">
        <v>167512</v>
      </c>
      <c r="L70" s="13"/>
      <c r="M70" s="13">
        <v>164011418901</v>
      </c>
      <c r="N70" s="13"/>
      <c r="O70" s="13">
        <v>160026896302</v>
      </c>
      <c r="P70" s="13"/>
      <c r="Q70" s="13">
        <f t="shared" si="1"/>
        <v>3984522599</v>
      </c>
    </row>
    <row r="71" spans="1:17">
      <c r="A71" s="2" t="s">
        <v>103</v>
      </c>
      <c r="C71" s="13">
        <v>87250</v>
      </c>
      <c r="D71" s="13"/>
      <c r="E71" s="13">
        <v>82314177850</v>
      </c>
      <c r="F71" s="13"/>
      <c r="G71" s="13">
        <v>82349071525</v>
      </c>
      <c r="H71" s="13"/>
      <c r="I71" s="13">
        <f t="shared" ref="I71:I72" si="2">E71-G71</f>
        <v>-34893675</v>
      </c>
      <c r="J71" s="13"/>
      <c r="K71" s="13">
        <v>87250</v>
      </c>
      <c r="L71" s="13"/>
      <c r="M71" s="13">
        <v>82314177850</v>
      </c>
      <c r="N71" s="13"/>
      <c r="O71" s="13">
        <v>81533431887</v>
      </c>
      <c r="P71" s="13"/>
      <c r="Q71" s="13">
        <f t="shared" ref="Q71:Q72" si="3">M71-O71</f>
        <v>780745963</v>
      </c>
    </row>
    <row r="72" spans="1:17">
      <c r="A72" s="2" t="s">
        <v>87</v>
      </c>
      <c r="C72" s="13">
        <v>16164</v>
      </c>
      <c r="D72" s="13"/>
      <c r="E72" s="13">
        <v>13993709140</v>
      </c>
      <c r="F72" s="13"/>
      <c r="G72" s="13">
        <v>13859410646</v>
      </c>
      <c r="H72" s="13"/>
      <c r="I72" s="13">
        <f t="shared" si="2"/>
        <v>134298494</v>
      </c>
      <c r="J72" s="13"/>
      <c r="K72" s="13">
        <v>16164</v>
      </c>
      <c r="L72" s="13"/>
      <c r="M72" s="13">
        <v>13993709140</v>
      </c>
      <c r="N72" s="13"/>
      <c r="O72" s="13">
        <v>13157535364</v>
      </c>
      <c r="P72" s="13"/>
      <c r="Q72" s="13">
        <f t="shared" si="3"/>
        <v>836173776</v>
      </c>
    </row>
    <row r="73" spans="1:17">
      <c r="A73" s="2" t="s">
        <v>202</v>
      </c>
      <c r="C73" s="13">
        <v>0</v>
      </c>
      <c r="D73" s="13"/>
      <c r="E73" s="13">
        <v>0</v>
      </c>
      <c r="F73" s="13"/>
      <c r="G73" s="13">
        <v>0</v>
      </c>
      <c r="H73" s="13"/>
      <c r="I73" s="13">
        <v>118017016</v>
      </c>
      <c r="J73" s="13"/>
      <c r="K73" s="13">
        <v>0</v>
      </c>
      <c r="L73" s="13"/>
      <c r="M73" s="13">
        <v>0</v>
      </c>
      <c r="N73" s="13"/>
      <c r="O73" s="13">
        <v>0</v>
      </c>
      <c r="P73" s="13"/>
      <c r="Q73" s="13">
        <v>2740629608</v>
      </c>
    </row>
    <row r="74" spans="1:17">
      <c r="A74" s="2" t="s">
        <v>203</v>
      </c>
      <c r="C74" s="13">
        <v>0</v>
      </c>
      <c r="D74" s="13"/>
      <c r="E74" s="13">
        <v>0</v>
      </c>
      <c r="F74" s="13"/>
      <c r="G74" s="13">
        <v>0</v>
      </c>
      <c r="H74" s="13"/>
      <c r="I74" s="13">
        <v>2244578707</v>
      </c>
      <c r="J74" s="13"/>
      <c r="K74" s="13">
        <v>0</v>
      </c>
      <c r="L74" s="13"/>
      <c r="M74" s="13">
        <v>0</v>
      </c>
      <c r="N74" s="13"/>
      <c r="O74" s="13">
        <v>0</v>
      </c>
      <c r="P74" s="13"/>
      <c r="Q74" s="13">
        <v>2244578707</v>
      </c>
    </row>
    <row r="75" spans="1:17">
      <c r="A75" s="2" t="s">
        <v>193</v>
      </c>
      <c r="C75" s="13">
        <v>0</v>
      </c>
      <c r="D75" s="13"/>
      <c r="E75" s="13">
        <v>0</v>
      </c>
      <c r="F75" s="13"/>
      <c r="G75" s="13">
        <v>0</v>
      </c>
      <c r="H75" s="13"/>
      <c r="I75" s="13">
        <v>1182966190</v>
      </c>
      <c r="J75" s="13"/>
      <c r="K75" s="13">
        <v>0</v>
      </c>
      <c r="L75" s="13"/>
      <c r="M75" s="13">
        <v>0</v>
      </c>
      <c r="N75" s="13"/>
      <c r="O75" s="13">
        <v>0</v>
      </c>
      <c r="P75" s="13"/>
      <c r="Q75" s="13">
        <v>1182966190</v>
      </c>
    </row>
    <row r="76" spans="1:17">
      <c r="A76" s="2" t="s">
        <v>194</v>
      </c>
      <c r="C76" s="13">
        <v>0</v>
      </c>
      <c r="D76" s="13"/>
      <c r="E76" s="13">
        <v>0</v>
      </c>
      <c r="F76" s="13"/>
      <c r="G76" s="13">
        <v>0</v>
      </c>
      <c r="H76" s="13"/>
      <c r="I76" s="13">
        <v>1011937818</v>
      </c>
      <c r="J76" s="13"/>
      <c r="K76" s="13">
        <v>0</v>
      </c>
      <c r="L76" s="13"/>
      <c r="M76" s="13">
        <v>0</v>
      </c>
      <c r="N76" s="13"/>
      <c r="O76" s="13">
        <v>0</v>
      </c>
      <c r="P76" s="13"/>
      <c r="Q76" s="13">
        <v>1011937818</v>
      </c>
    </row>
    <row r="77" spans="1:17">
      <c r="A77" s="2" t="s">
        <v>195</v>
      </c>
      <c r="C77" s="13">
        <v>0</v>
      </c>
      <c r="D77" s="13"/>
      <c r="E77" s="13">
        <v>0</v>
      </c>
      <c r="F77" s="13"/>
      <c r="G77" s="13">
        <v>0</v>
      </c>
      <c r="H77" s="13"/>
      <c r="I77" s="13">
        <v>163102219</v>
      </c>
      <c r="J77" s="13"/>
      <c r="K77" s="13">
        <v>0</v>
      </c>
      <c r="L77" s="13"/>
      <c r="M77" s="13">
        <v>0</v>
      </c>
      <c r="N77" s="13"/>
      <c r="O77" s="13">
        <v>0</v>
      </c>
      <c r="P77" s="13"/>
      <c r="Q77" s="13">
        <v>163102219</v>
      </c>
    </row>
    <row r="78" spans="1:17">
      <c r="A78" s="2" t="s">
        <v>196</v>
      </c>
      <c r="C78" s="13">
        <v>0</v>
      </c>
      <c r="D78" s="13"/>
      <c r="E78" s="13">
        <v>0</v>
      </c>
      <c r="F78" s="13"/>
      <c r="G78" s="13">
        <v>0</v>
      </c>
      <c r="H78" s="13"/>
      <c r="I78" s="13">
        <v>-30092</v>
      </c>
      <c r="J78" s="13"/>
      <c r="K78" s="13">
        <v>0</v>
      </c>
      <c r="L78" s="13"/>
      <c r="M78" s="13">
        <v>0</v>
      </c>
      <c r="N78" s="13"/>
      <c r="O78" s="13">
        <v>0</v>
      </c>
      <c r="P78" s="13"/>
      <c r="Q78" s="13">
        <v>118017016</v>
      </c>
    </row>
    <row r="79" spans="1:17">
      <c r="A79" s="2" t="s">
        <v>197</v>
      </c>
      <c r="C79" s="13">
        <v>0</v>
      </c>
      <c r="D79" s="13"/>
      <c r="E79" s="13">
        <v>0</v>
      </c>
      <c r="F79" s="13"/>
      <c r="G79" s="13">
        <v>0</v>
      </c>
      <c r="H79" s="13"/>
      <c r="I79" s="13">
        <v>64084725</v>
      </c>
      <c r="J79" s="13"/>
      <c r="K79" s="13">
        <v>0</v>
      </c>
      <c r="L79" s="13"/>
      <c r="M79" s="13">
        <v>0</v>
      </c>
      <c r="N79" s="13"/>
      <c r="O79" s="13">
        <v>0</v>
      </c>
      <c r="P79" s="13"/>
      <c r="Q79" s="13">
        <v>64084725</v>
      </c>
    </row>
    <row r="80" spans="1:17">
      <c r="A80" s="2" t="s">
        <v>198</v>
      </c>
      <c r="C80" s="13">
        <v>0</v>
      </c>
      <c r="D80" s="13"/>
      <c r="E80" s="13">
        <v>0</v>
      </c>
      <c r="F80" s="13"/>
      <c r="G80" s="13">
        <v>0</v>
      </c>
      <c r="H80" s="13"/>
      <c r="I80" s="13">
        <v>4411789</v>
      </c>
      <c r="J80" s="13"/>
      <c r="K80" s="13">
        <v>0</v>
      </c>
      <c r="L80" s="13"/>
      <c r="M80" s="13">
        <v>0</v>
      </c>
      <c r="N80" s="13"/>
      <c r="O80" s="13">
        <v>0</v>
      </c>
      <c r="P80" s="13"/>
      <c r="Q80" s="13">
        <v>4411789</v>
      </c>
    </row>
    <row r="81" spans="1:19">
      <c r="A81" s="2" t="s">
        <v>199</v>
      </c>
      <c r="C81" s="13">
        <v>0</v>
      </c>
      <c r="D81" s="13"/>
      <c r="E81" s="13">
        <v>0</v>
      </c>
      <c r="F81" s="13"/>
      <c r="G81" s="13">
        <v>0</v>
      </c>
      <c r="H81" s="13"/>
      <c r="I81" s="13">
        <v>4180668415</v>
      </c>
      <c r="J81" s="13"/>
      <c r="K81" s="13">
        <v>0</v>
      </c>
      <c r="L81" s="13"/>
      <c r="M81" s="13">
        <v>0</v>
      </c>
      <c r="N81" s="13"/>
      <c r="O81" s="13">
        <v>0</v>
      </c>
      <c r="P81" s="13"/>
      <c r="Q81" s="13">
        <v>-27</v>
      </c>
    </row>
    <row r="82" spans="1:19">
      <c r="A82" s="2" t="s">
        <v>200</v>
      </c>
      <c r="C82" s="13">
        <v>0</v>
      </c>
      <c r="D82" s="13"/>
      <c r="E82" s="13">
        <v>0</v>
      </c>
      <c r="F82" s="13"/>
      <c r="G82" s="13">
        <v>0</v>
      </c>
      <c r="H82" s="13"/>
      <c r="I82" s="13">
        <v>-135042998</v>
      </c>
      <c r="J82" s="13"/>
      <c r="K82" s="13">
        <v>0</v>
      </c>
      <c r="L82" s="13"/>
      <c r="M82" s="13">
        <v>0</v>
      </c>
      <c r="N82" s="13"/>
      <c r="O82" s="13">
        <v>0</v>
      </c>
      <c r="P82" s="13"/>
      <c r="Q82" s="13">
        <v>-135042998</v>
      </c>
    </row>
    <row r="83" spans="1:19">
      <c r="A83" s="2" t="s">
        <v>201</v>
      </c>
      <c r="C83" s="13">
        <v>0</v>
      </c>
      <c r="D83" s="13"/>
      <c r="E83" s="13">
        <v>0</v>
      </c>
      <c r="F83" s="13"/>
      <c r="G83" s="13">
        <v>0</v>
      </c>
      <c r="H83" s="13"/>
      <c r="I83" s="13">
        <v>-128427131</v>
      </c>
      <c r="J83" s="13"/>
      <c r="K83" s="13">
        <v>0</v>
      </c>
      <c r="L83" s="13"/>
      <c r="M83" s="13">
        <v>0</v>
      </c>
      <c r="N83" s="13"/>
      <c r="O83" s="13">
        <v>0</v>
      </c>
      <c r="P83" s="13"/>
      <c r="Q83" s="13">
        <v>-370295664</v>
      </c>
    </row>
    <row r="84" spans="1:19">
      <c r="A84" s="2" t="s">
        <v>76</v>
      </c>
      <c r="C84" s="13">
        <v>0</v>
      </c>
      <c r="D84" s="13"/>
      <c r="E84" s="13">
        <v>0</v>
      </c>
      <c r="F84" s="13"/>
      <c r="G84" s="13">
        <v>0</v>
      </c>
      <c r="H84" s="13"/>
      <c r="I84" s="13">
        <v>0</v>
      </c>
      <c r="J84" s="13"/>
      <c r="K84" s="13">
        <v>0</v>
      </c>
      <c r="L84" s="13"/>
      <c r="M84" s="13">
        <v>0</v>
      </c>
      <c r="N84" s="13"/>
      <c r="O84" s="13">
        <v>0</v>
      </c>
      <c r="P84" s="13"/>
      <c r="Q84" s="13">
        <v>-966625431</v>
      </c>
    </row>
    <row r="85" spans="1:19">
      <c r="A85" s="2" t="s">
        <v>202</v>
      </c>
      <c r="C85" s="13">
        <v>0</v>
      </c>
      <c r="D85" s="13"/>
      <c r="E85" s="13">
        <v>0</v>
      </c>
      <c r="F85" s="13"/>
      <c r="G85" s="13">
        <v>0</v>
      </c>
      <c r="H85" s="13"/>
      <c r="I85" s="13">
        <v>2740629608</v>
      </c>
      <c r="J85" s="13"/>
      <c r="K85" s="13">
        <v>0</v>
      </c>
      <c r="L85" s="13"/>
      <c r="M85" s="13">
        <v>0</v>
      </c>
      <c r="N85" s="13"/>
      <c r="O85" s="13">
        <v>0</v>
      </c>
      <c r="P85" s="13"/>
      <c r="Q85" s="13">
        <v>0</v>
      </c>
    </row>
    <row r="86" spans="1:19">
      <c r="A86" s="2" t="s">
        <v>204</v>
      </c>
      <c r="C86" s="13">
        <v>0</v>
      </c>
      <c r="D86" s="13"/>
      <c r="E86" s="13">
        <v>0</v>
      </c>
      <c r="F86" s="13"/>
      <c r="G86" s="13">
        <v>0</v>
      </c>
      <c r="H86" s="13"/>
      <c r="I86" s="13">
        <v>623040475</v>
      </c>
      <c r="J86" s="13"/>
      <c r="K86" s="13">
        <v>0</v>
      </c>
      <c r="L86" s="13"/>
      <c r="M86" s="13">
        <v>0</v>
      </c>
      <c r="N86" s="13"/>
      <c r="O86" s="13">
        <v>0</v>
      </c>
      <c r="P86" s="13"/>
      <c r="Q86" s="13">
        <v>0</v>
      </c>
    </row>
    <row r="87" spans="1:19">
      <c r="A87" s="2" t="s">
        <v>76</v>
      </c>
      <c r="C87" s="13">
        <v>0</v>
      </c>
      <c r="D87" s="13"/>
      <c r="E87" s="13">
        <v>0</v>
      </c>
      <c r="F87" s="13"/>
      <c r="G87" s="13">
        <v>0</v>
      </c>
      <c r="H87" s="13"/>
      <c r="I87" s="13">
        <v>-966625431</v>
      </c>
      <c r="J87" s="13"/>
      <c r="K87" s="13">
        <v>0</v>
      </c>
      <c r="L87" s="13"/>
      <c r="M87" s="13">
        <v>0</v>
      </c>
      <c r="N87" s="13"/>
      <c r="O87" s="13">
        <v>0</v>
      </c>
      <c r="P87" s="13"/>
      <c r="Q87" s="13">
        <v>0</v>
      </c>
    </row>
    <row r="88" spans="1:19">
      <c r="A88" s="2" t="s">
        <v>205</v>
      </c>
      <c r="C88" s="13">
        <v>0</v>
      </c>
      <c r="D88" s="13"/>
      <c r="E88" s="13">
        <v>0</v>
      </c>
      <c r="F88" s="13"/>
      <c r="G88" s="13">
        <v>0</v>
      </c>
      <c r="H88" s="13"/>
      <c r="I88" s="13">
        <v>29961375</v>
      </c>
      <c r="J88" s="13"/>
      <c r="K88" s="13">
        <v>0</v>
      </c>
      <c r="L88" s="13"/>
      <c r="M88" s="13">
        <v>0</v>
      </c>
      <c r="N88" s="13"/>
      <c r="O88" s="13">
        <v>0</v>
      </c>
      <c r="P88" s="13"/>
      <c r="Q88" s="13">
        <v>0</v>
      </c>
    </row>
    <row r="89" spans="1:19">
      <c r="A89" s="2" t="s">
        <v>206</v>
      </c>
      <c r="C89" s="13">
        <v>0</v>
      </c>
      <c r="D89" s="13"/>
      <c r="E89" s="13">
        <v>0</v>
      </c>
      <c r="F89" s="13"/>
      <c r="G89" s="13">
        <v>0</v>
      </c>
      <c r="H89" s="13"/>
      <c r="I89" s="13">
        <v>-538014</v>
      </c>
      <c r="J89" s="13"/>
      <c r="K89" s="13">
        <v>0</v>
      </c>
      <c r="L89" s="13"/>
      <c r="M89" s="13">
        <v>0</v>
      </c>
      <c r="N89" s="13"/>
      <c r="O89" s="13">
        <v>0</v>
      </c>
      <c r="P89" s="13"/>
      <c r="Q89" s="13">
        <v>0</v>
      </c>
    </row>
    <row r="90" spans="1:19">
      <c r="A90" s="2" t="s">
        <v>207</v>
      </c>
      <c r="C90" s="13">
        <v>0</v>
      </c>
      <c r="D90" s="13"/>
      <c r="E90" s="13">
        <v>0</v>
      </c>
      <c r="F90" s="13"/>
      <c r="G90" s="13">
        <v>0</v>
      </c>
      <c r="H90" s="13"/>
      <c r="I90" s="13">
        <v>-888019940</v>
      </c>
      <c r="J90" s="13"/>
      <c r="K90" s="13">
        <v>0</v>
      </c>
      <c r="L90" s="13"/>
      <c r="M90" s="13">
        <v>0</v>
      </c>
      <c r="N90" s="13"/>
      <c r="O90" s="13">
        <v>0</v>
      </c>
      <c r="P90" s="13"/>
      <c r="Q90" s="13">
        <v>0</v>
      </c>
    </row>
    <row r="91" spans="1:19">
      <c r="A91" s="2" t="s">
        <v>208</v>
      </c>
      <c r="C91" s="13">
        <v>0</v>
      </c>
      <c r="D91" s="13"/>
      <c r="E91" s="13">
        <v>0</v>
      </c>
      <c r="F91" s="13"/>
      <c r="G91" s="13">
        <v>0</v>
      </c>
      <c r="H91" s="13"/>
      <c r="I91" s="13">
        <v>1405661962</v>
      </c>
      <c r="J91" s="13"/>
      <c r="K91" s="13">
        <v>0</v>
      </c>
      <c r="L91" s="13"/>
      <c r="M91" s="13">
        <v>0</v>
      </c>
      <c r="N91" s="13"/>
      <c r="O91" s="13">
        <v>0</v>
      </c>
      <c r="P91" s="13"/>
      <c r="Q91" s="13">
        <v>0</v>
      </c>
    </row>
    <row r="92" spans="1:19">
      <c r="A92" s="2" t="s">
        <v>209</v>
      </c>
      <c r="C92" s="13">
        <v>0</v>
      </c>
      <c r="D92" s="13"/>
      <c r="E92" s="13">
        <v>0</v>
      </c>
      <c r="F92" s="13"/>
      <c r="G92" s="13">
        <v>0</v>
      </c>
      <c r="H92" s="13"/>
      <c r="I92" s="13">
        <v>-588710496</v>
      </c>
      <c r="J92" s="13"/>
      <c r="K92" s="13">
        <v>0</v>
      </c>
      <c r="L92" s="13"/>
      <c r="M92" s="13">
        <v>0</v>
      </c>
      <c r="N92" s="13"/>
      <c r="O92" s="13">
        <v>0</v>
      </c>
      <c r="P92" s="13"/>
      <c r="Q92" s="13">
        <v>0</v>
      </c>
    </row>
    <row r="93" spans="1:19">
      <c r="A93" s="2" t="s">
        <v>77</v>
      </c>
      <c r="C93" s="7" t="s">
        <v>77</v>
      </c>
      <c r="D93" s="7"/>
      <c r="E93" s="11">
        <f>SUM(E8:E92)</f>
        <v>24136965448557</v>
      </c>
      <c r="F93" s="7"/>
      <c r="G93" s="11">
        <f>SUM(G8:G92)</f>
        <v>24475651365100</v>
      </c>
      <c r="H93" s="7"/>
      <c r="I93" s="14">
        <f>SUM(I8:I92)</f>
        <v>-327624250346</v>
      </c>
      <c r="J93" s="7"/>
      <c r="K93" s="7" t="s">
        <v>77</v>
      </c>
      <c r="L93" s="7"/>
      <c r="M93" s="11">
        <f>SUM(M8:M92)</f>
        <v>24136965448557</v>
      </c>
      <c r="N93" s="7"/>
      <c r="O93" s="11">
        <f>SUM(O8:O92)</f>
        <v>23127220555906</v>
      </c>
      <c r="P93" s="7"/>
      <c r="Q93" s="11">
        <f>SUM(Q8:Q92)</f>
        <v>1015802656603</v>
      </c>
      <c r="S93" s="4"/>
    </row>
    <row r="94" spans="1:19">
      <c r="C94" s="7"/>
      <c r="D94" s="7"/>
      <c r="E94" s="7"/>
      <c r="F94" s="7"/>
      <c r="G94" s="7"/>
      <c r="H94" s="7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4"/>
    </row>
    <row r="95" spans="1:19">
      <c r="G95" s="4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9">
      <c r="G96" s="15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9:18"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9:18">
      <c r="I98" s="7"/>
      <c r="J98" s="7"/>
      <c r="K98" s="7"/>
      <c r="L98" s="7"/>
      <c r="M98" s="7"/>
      <c r="N98" s="7"/>
      <c r="O98" s="7"/>
      <c r="P98" s="7"/>
      <c r="Q98" s="7"/>
      <c r="R98" s="7"/>
    </row>
  </sheetData>
  <autoFilter ref="A7:A93" xr:uid="{00000000-0001-0000-0800-000000000000}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81"/>
  <sheetViews>
    <sheetView rightToLeft="1" zoomScale="85" zoomScaleNormal="85" workbookViewId="0">
      <selection activeCell="I79" sqref="I79:I85"/>
    </sheetView>
  </sheetViews>
  <sheetFormatPr defaultRowHeight="24"/>
  <cols>
    <col min="1" max="1" width="35.7109375" style="2" bestFit="1" customWidth="1"/>
    <col min="2" max="2" width="1" style="2" customWidth="1"/>
    <col min="3" max="3" width="19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8" style="2" customWidth="1"/>
    <col min="10" max="10" width="1" style="2" customWidth="1"/>
    <col min="11" max="11" width="19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8" style="2" customWidth="1"/>
    <col min="18" max="18" width="1" style="2" customWidth="1"/>
    <col min="19" max="19" width="9.140625" style="2" customWidth="1"/>
    <col min="20" max="20" width="15.7109375" style="2" bestFit="1" customWidth="1"/>
    <col min="21" max="16384" width="9.140625" style="2"/>
  </cols>
  <sheetData>
    <row r="2" spans="1:17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.75">
      <c r="A3" s="22" t="s">
        <v>131</v>
      </c>
      <c r="B3" s="22" t="s">
        <v>131</v>
      </c>
      <c r="C3" s="22" t="s">
        <v>131</v>
      </c>
      <c r="D3" s="22" t="s">
        <v>131</v>
      </c>
      <c r="E3" s="22" t="s">
        <v>131</v>
      </c>
      <c r="F3" s="22" t="s">
        <v>131</v>
      </c>
      <c r="G3" s="22" t="s">
        <v>131</v>
      </c>
      <c r="H3" s="22" t="s">
        <v>131</v>
      </c>
      <c r="I3" s="22" t="s">
        <v>131</v>
      </c>
      <c r="J3" s="22" t="s">
        <v>131</v>
      </c>
      <c r="K3" s="22" t="s">
        <v>131</v>
      </c>
      <c r="L3" s="22" t="s">
        <v>131</v>
      </c>
      <c r="M3" s="22" t="s">
        <v>131</v>
      </c>
      <c r="N3" s="22" t="s">
        <v>131</v>
      </c>
      <c r="O3" s="22" t="s">
        <v>131</v>
      </c>
      <c r="P3" s="22" t="s">
        <v>131</v>
      </c>
      <c r="Q3" s="22" t="s">
        <v>131</v>
      </c>
    </row>
    <row r="4" spans="1:17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>
      <c r="A6" s="21" t="s">
        <v>3</v>
      </c>
      <c r="C6" s="21" t="s">
        <v>133</v>
      </c>
      <c r="D6" s="21" t="s">
        <v>133</v>
      </c>
      <c r="E6" s="21" t="s">
        <v>133</v>
      </c>
      <c r="F6" s="21" t="s">
        <v>133</v>
      </c>
      <c r="G6" s="21" t="s">
        <v>133</v>
      </c>
      <c r="H6" s="21" t="s">
        <v>133</v>
      </c>
      <c r="I6" s="21" t="s">
        <v>133</v>
      </c>
      <c r="K6" s="21" t="s">
        <v>134</v>
      </c>
      <c r="L6" s="21" t="s">
        <v>134</v>
      </c>
      <c r="M6" s="21" t="s">
        <v>134</v>
      </c>
      <c r="N6" s="21" t="s">
        <v>134</v>
      </c>
      <c r="O6" s="21" t="s">
        <v>134</v>
      </c>
      <c r="P6" s="21" t="s">
        <v>134</v>
      </c>
      <c r="Q6" s="21" t="s">
        <v>134</v>
      </c>
    </row>
    <row r="7" spans="1:17" ht="24.75">
      <c r="A7" s="21" t="s">
        <v>3</v>
      </c>
      <c r="C7" s="21" t="s">
        <v>7</v>
      </c>
      <c r="E7" s="21" t="s">
        <v>151</v>
      </c>
      <c r="G7" s="21" t="s">
        <v>152</v>
      </c>
      <c r="I7" s="21" t="s">
        <v>154</v>
      </c>
      <c r="K7" s="21" t="s">
        <v>7</v>
      </c>
      <c r="M7" s="21" t="s">
        <v>151</v>
      </c>
      <c r="O7" s="21" t="s">
        <v>152</v>
      </c>
      <c r="Q7" s="21" t="s">
        <v>154</v>
      </c>
    </row>
    <row r="8" spans="1:17">
      <c r="A8" s="2" t="s">
        <v>40</v>
      </c>
      <c r="C8" s="13">
        <v>4637219</v>
      </c>
      <c r="D8" s="13"/>
      <c r="E8" s="13">
        <v>24688095124</v>
      </c>
      <c r="F8" s="13"/>
      <c r="G8" s="13">
        <v>19613212997</v>
      </c>
      <c r="H8" s="13"/>
      <c r="I8" s="13">
        <f>E8-G8</f>
        <v>5074882127</v>
      </c>
      <c r="J8" s="13"/>
      <c r="K8" s="13">
        <v>4637219</v>
      </c>
      <c r="L8" s="13"/>
      <c r="M8" s="13">
        <v>24688095124</v>
      </c>
      <c r="N8" s="13"/>
      <c r="O8" s="13">
        <v>19613212997</v>
      </c>
      <c r="P8" s="13"/>
      <c r="Q8" s="13">
        <v>5074882127</v>
      </c>
    </row>
    <row r="9" spans="1:17">
      <c r="A9" s="2" t="s">
        <v>60</v>
      </c>
      <c r="C9" s="13">
        <v>2368052</v>
      </c>
      <c r="D9" s="13"/>
      <c r="E9" s="13">
        <v>109371633512</v>
      </c>
      <c r="F9" s="13"/>
      <c r="G9" s="13">
        <v>93162482848</v>
      </c>
      <c r="H9" s="13"/>
      <c r="I9" s="13">
        <f t="shared" ref="I9:I51" si="0">E9-G9</f>
        <v>16209150664</v>
      </c>
      <c r="J9" s="13"/>
      <c r="K9" s="13">
        <v>4678592</v>
      </c>
      <c r="L9" s="13"/>
      <c r="M9" s="13">
        <v>205507016684</v>
      </c>
      <c r="N9" s="13"/>
      <c r="O9" s="13">
        <v>184062363063</v>
      </c>
      <c r="P9" s="13"/>
      <c r="Q9" s="13">
        <v>21444653621</v>
      </c>
    </row>
    <row r="10" spans="1:17">
      <c r="A10" s="2" t="s">
        <v>18</v>
      </c>
      <c r="C10" s="13">
        <v>1</v>
      </c>
      <c r="D10" s="13"/>
      <c r="E10" s="13">
        <v>1</v>
      </c>
      <c r="F10" s="13"/>
      <c r="G10" s="13">
        <v>2258</v>
      </c>
      <c r="H10" s="13"/>
      <c r="I10" s="13">
        <f t="shared" si="0"/>
        <v>-2257</v>
      </c>
      <c r="J10" s="13"/>
      <c r="K10" s="13">
        <v>27361089</v>
      </c>
      <c r="L10" s="13"/>
      <c r="M10" s="13">
        <v>120240311014</v>
      </c>
      <c r="N10" s="13"/>
      <c r="O10" s="13">
        <v>123453038025</v>
      </c>
      <c r="P10" s="13"/>
      <c r="Q10" s="13">
        <v>-3212727011</v>
      </c>
    </row>
    <row r="11" spans="1:17">
      <c r="A11" s="2" t="s">
        <v>55</v>
      </c>
      <c r="C11" s="13">
        <v>1712456</v>
      </c>
      <c r="D11" s="13"/>
      <c r="E11" s="13">
        <v>30163041712</v>
      </c>
      <c r="F11" s="13"/>
      <c r="G11" s="13">
        <v>27866109144</v>
      </c>
      <c r="H11" s="13"/>
      <c r="I11" s="13">
        <f t="shared" si="0"/>
        <v>2296932568</v>
      </c>
      <c r="J11" s="13"/>
      <c r="K11" s="13">
        <v>5393125</v>
      </c>
      <c r="L11" s="13"/>
      <c r="M11" s="13">
        <v>86710661378</v>
      </c>
      <c r="N11" s="13"/>
      <c r="O11" s="13">
        <v>87760157172</v>
      </c>
      <c r="P11" s="13"/>
      <c r="Q11" s="13">
        <v>-1049495794</v>
      </c>
    </row>
    <row r="12" spans="1:17">
      <c r="A12" s="2" t="s">
        <v>62</v>
      </c>
      <c r="C12" s="13">
        <v>2650630</v>
      </c>
      <c r="D12" s="13"/>
      <c r="E12" s="13">
        <v>21486081137</v>
      </c>
      <c r="F12" s="13"/>
      <c r="G12" s="13">
        <v>47976378766</v>
      </c>
      <c r="H12" s="13"/>
      <c r="I12" s="13">
        <f t="shared" si="0"/>
        <v>-26490297629</v>
      </c>
      <c r="J12" s="13"/>
      <c r="K12" s="13">
        <v>2650630</v>
      </c>
      <c r="L12" s="13"/>
      <c r="M12" s="13">
        <v>21486081137</v>
      </c>
      <c r="N12" s="13"/>
      <c r="O12" s="13">
        <v>47976378766</v>
      </c>
      <c r="P12" s="13"/>
      <c r="Q12" s="13">
        <v>-26490297629</v>
      </c>
    </row>
    <row r="13" spans="1:17">
      <c r="A13" s="2" t="s">
        <v>53</v>
      </c>
      <c r="C13" s="13">
        <v>10772209</v>
      </c>
      <c r="D13" s="13"/>
      <c r="E13" s="13">
        <v>190668105139</v>
      </c>
      <c r="F13" s="13"/>
      <c r="G13" s="13">
        <v>222086290938</v>
      </c>
      <c r="H13" s="13"/>
      <c r="I13" s="13">
        <f t="shared" si="0"/>
        <v>-31418185799</v>
      </c>
      <c r="J13" s="13"/>
      <c r="K13" s="13">
        <v>11669928</v>
      </c>
      <c r="L13" s="13"/>
      <c r="M13" s="13">
        <v>207263807161</v>
      </c>
      <c r="N13" s="13"/>
      <c r="O13" s="13">
        <v>240594201571</v>
      </c>
      <c r="P13" s="13"/>
      <c r="Q13" s="13">
        <v>-33330394410</v>
      </c>
    </row>
    <row r="14" spans="1:17">
      <c r="A14" s="2" t="s">
        <v>15</v>
      </c>
      <c r="C14" s="13">
        <v>1</v>
      </c>
      <c r="D14" s="13"/>
      <c r="E14" s="13">
        <v>1</v>
      </c>
      <c r="F14" s="13"/>
      <c r="G14" s="13">
        <v>7237</v>
      </c>
      <c r="H14" s="13"/>
      <c r="I14" s="13">
        <f t="shared" si="0"/>
        <v>-7236</v>
      </c>
      <c r="J14" s="13"/>
      <c r="K14" s="13">
        <v>6000001</v>
      </c>
      <c r="L14" s="13"/>
      <c r="M14" s="13">
        <v>58629069159</v>
      </c>
      <c r="N14" s="13"/>
      <c r="O14" s="13">
        <v>57905341124</v>
      </c>
      <c r="P14" s="13"/>
      <c r="Q14" s="13">
        <v>723728035</v>
      </c>
    </row>
    <row r="15" spans="1:17">
      <c r="A15" s="2" t="s">
        <v>32</v>
      </c>
      <c r="C15" s="13">
        <v>164500000</v>
      </c>
      <c r="D15" s="13"/>
      <c r="E15" s="13">
        <v>249053000000</v>
      </c>
      <c r="F15" s="13"/>
      <c r="G15" s="13">
        <v>249169840904</v>
      </c>
      <c r="H15" s="13"/>
      <c r="I15" s="13">
        <f t="shared" si="0"/>
        <v>-116840904</v>
      </c>
      <c r="J15" s="13"/>
      <c r="K15" s="13">
        <v>164500000</v>
      </c>
      <c r="L15" s="13"/>
      <c r="M15" s="13">
        <v>249053000000</v>
      </c>
      <c r="N15" s="13"/>
      <c r="O15" s="13">
        <v>249169840904</v>
      </c>
      <c r="P15" s="13"/>
      <c r="Q15" s="13">
        <v>-116840904</v>
      </c>
    </row>
    <row r="16" spans="1:17">
      <c r="A16" s="2" t="s">
        <v>23</v>
      </c>
      <c r="C16" s="13">
        <v>0</v>
      </c>
      <c r="D16" s="13"/>
      <c r="E16" s="13">
        <v>0</v>
      </c>
      <c r="F16" s="13"/>
      <c r="G16" s="13">
        <v>0</v>
      </c>
      <c r="H16" s="13"/>
      <c r="I16" s="13">
        <f t="shared" si="0"/>
        <v>0</v>
      </c>
      <c r="J16" s="13"/>
      <c r="K16" s="13">
        <v>10271520</v>
      </c>
      <c r="L16" s="13"/>
      <c r="M16" s="13">
        <v>131566543336</v>
      </c>
      <c r="N16" s="13"/>
      <c r="O16" s="13">
        <v>134368922642</v>
      </c>
      <c r="P16" s="13"/>
      <c r="Q16" s="13">
        <v>-2802379306</v>
      </c>
    </row>
    <row r="17" spans="1:17">
      <c r="A17" s="2" t="s">
        <v>155</v>
      </c>
      <c r="C17" s="13">
        <v>0</v>
      </c>
      <c r="D17" s="13"/>
      <c r="E17" s="13">
        <v>0</v>
      </c>
      <c r="F17" s="13"/>
      <c r="G17" s="13">
        <v>0</v>
      </c>
      <c r="H17" s="13"/>
      <c r="I17" s="13">
        <f t="shared" si="0"/>
        <v>0</v>
      </c>
      <c r="J17" s="13"/>
      <c r="K17" s="13">
        <v>1315738</v>
      </c>
      <c r="L17" s="13"/>
      <c r="M17" s="13">
        <v>57851530550</v>
      </c>
      <c r="N17" s="13"/>
      <c r="O17" s="13">
        <v>55913125092</v>
      </c>
      <c r="P17" s="13"/>
      <c r="Q17" s="13">
        <v>1938405458</v>
      </c>
    </row>
    <row r="18" spans="1:17">
      <c r="A18" s="2" t="s">
        <v>156</v>
      </c>
      <c r="C18" s="13">
        <v>0</v>
      </c>
      <c r="D18" s="13"/>
      <c r="E18" s="13">
        <v>0</v>
      </c>
      <c r="F18" s="13"/>
      <c r="G18" s="13">
        <v>0</v>
      </c>
      <c r="H18" s="13"/>
      <c r="I18" s="13">
        <f t="shared" si="0"/>
        <v>0</v>
      </c>
      <c r="J18" s="13"/>
      <c r="K18" s="13">
        <v>1476919</v>
      </c>
      <c r="L18" s="13"/>
      <c r="M18" s="13">
        <v>110853661177</v>
      </c>
      <c r="N18" s="13"/>
      <c r="O18" s="13">
        <v>121781493985</v>
      </c>
      <c r="P18" s="13"/>
      <c r="Q18" s="13">
        <v>-10927832808</v>
      </c>
    </row>
    <row r="19" spans="1:17">
      <c r="A19" s="2" t="s">
        <v>28</v>
      </c>
      <c r="C19" s="13">
        <v>0</v>
      </c>
      <c r="D19" s="13"/>
      <c r="E19" s="13">
        <v>0</v>
      </c>
      <c r="F19" s="13"/>
      <c r="G19" s="13">
        <v>0</v>
      </c>
      <c r="H19" s="13"/>
      <c r="I19" s="13">
        <f t="shared" si="0"/>
        <v>0</v>
      </c>
      <c r="J19" s="13"/>
      <c r="K19" s="13">
        <v>500000</v>
      </c>
      <c r="L19" s="13"/>
      <c r="M19" s="13">
        <v>4773850026</v>
      </c>
      <c r="N19" s="13"/>
      <c r="O19" s="13">
        <v>4310187558</v>
      </c>
      <c r="P19" s="13"/>
      <c r="Q19" s="13">
        <v>463662468</v>
      </c>
    </row>
    <row r="20" spans="1:17">
      <c r="A20" s="2" t="s">
        <v>157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f t="shared" si="0"/>
        <v>0</v>
      </c>
      <c r="J20" s="13"/>
      <c r="K20" s="13">
        <v>67100864</v>
      </c>
      <c r="L20" s="13"/>
      <c r="M20" s="13">
        <v>179226407744</v>
      </c>
      <c r="N20" s="13"/>
      <c r="O20" s="13">
        <v>218847995072</v>
      </c>
      <c r="P20" s="13"/>
      <c r="Q20" s="13">
        <v>-39621587328</v>
      </c>
    </row>
    <row r="21" spans="1:17">
      <c r="A21" s="2" t="s">
        <v>52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f t="shared" si="0"/>
        <v>0</v>
      </c>
      <c r="J21" s="13"/>
      <c r="K21" s="13">
        <v>750000</v>
      </c>
      <c r="L21" s="13"/>
      <c r="M21" s="13">
        <v>4931730809</v>
      </c>
      <c r="N21" s="13"/>
      <c r="O21" s="13">
        <v>3607655957</v>
      </c>
      <c r="P21" s="13"/>
      <c r="Q21" s="13">
        <v>1324074852</v>
      </c>
    </row>
    <row r="22" spans="1:17">
      <c r="A22" s="2" t="s">
        <v>69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f t="shared" si="0"/>
        <v>0</v>
      </c>
      <c r="J22" s="13"/>
      <c r="K22" s="13">
        <v>1950000</v>
      </c>
      <c r="L22" s="13"/>
      <c r="M22" s="13">
        <v>37081544175</v>
      </c>
      <c r="N22" s="13"/>
      <c r="O22" s="13">
        <v>32704714793</v>
      </c>
      <c r="P22" s="13"/>
      <c r="Q22" s="13">
        <v>4376829382</v>
      </c>
    </row>
    <row r="23" spans="1:17">
      <c r="A23" s="2" t="s">
        <v>63</v>
      </c>
      <c r="C23" s="13">
        <v>0</v>
      </c>
      <c r="D23" s="13"/>
      <c r="E23" s="13">
        <v>0</v>
      </c>
      <c r="F23" s="13"/>
      <c r="G23" s="13">
        <v>0</v>
      </c>
      <c r="H23" s="13"/>
      <c r="I23" s="13">
        <f t="shared" si="0"/>
        <v>0</v>
      </c>
      <c r="J23" s="13"/>
      <c r="K23" s="13">
        <v>630000</v>
      </c>
      <c r="L23" s="13"/>
      <c r="M23" s="13">
        <v>12859329049</v>
      </c>
      <c r="N23" s="13"/>
      <c r="O23" s="13">
        <v>13163806531</v>
      </c>
      <c r="P23" s="13"/>
      <c r="Q23" s="13">
        <v>-304477482</v>
      </c>
    </row>
    <row r="24" spans="1:17">
      <c r="A24" s="2" t="s">
        <v>158</v>
      </c>
      <c r="C24" s="13">
        <v>0</v>
      </c>
      <c r="D24" s="13"/>
      <c r="E24" s="13">
        <v>0</v>
      </c>
      <c r="F24" s="13"/>
      <c r="G24" s="13">
        <v>0</v>
      </c>
      <c r="H24" s="13"/>
      <c r="I24" s="13">
        <f t="shared" si="0"/>
        <v>0</v>
      </c>
      <c r="J24" s="13"/>
      <c r="K24" s="13">
        <v>4640000</v>
      </c>
      <c r="L24" s="13"/>
      <c r="M24" s="13">
        <v>26936369456</v>
      </c>
      <c r="N24" s="13"/>
      <c r="O24" s="13">
        <v>27052604200</v>
      </c>
      <c r="P24" s="13"/>
      <c r="Q24" s="13">
        <v>-116234744</v>
      </c>
    </row>
    <row r="25" spans="1:17">
      <c r="A25" s="2" t="s">
        <v>16</v>
      </c>
      <c r="C25" s="13">
        <v>0</v>
      </c>
      <c r="D25" s="13"/>
      <c r="E25" s="13">
        <v>0</v>
      </c>
      <c r="F25" s="13"/>
      <c r="G25" s="13">
        <v>0</v>
      </c>
      <c r="H25" s="13"/>
      <c r="I25" s="13">
        <f t="shared" si="0"/>
        <v>0</v>
      </c>
      <c r="J25" s="13"/>
      <c r="K25" s="13">
        <v>46000</v>
      </c>
      <c r="L25" s="13"/>
      <c r="M25" s="13">
        <v>122729393</v>
      </c>
      <c r="N25" s="13"/>
      <c r="O25" s="13">
        <v>116433466</v>
      </c>
      <c r="P25" s="13"/>
      <c r="Q25" s="13">
        <v>6295927</v>
      </c>
    </row>
    <row r="26" spans="1:17">
      <c r="A26" s="2" t="s">
        <v>159</v>
      </c>
      <c r="C26" s="13">
        <v>0</v>
      </c>
      <c r="D26" s="13"/>
      <c r="E26" s="13">
        <v>0</v>
      </c>
      <c r="F26" s="13"/>
      <c r="G26" s="13">
        <v>0</v>
      </c>
      <c r="H26" s="13"/>
      <c r="I26" s="13">
        <f t="shared" si="0"/>
        <v>0</v>
      </c>
      <c r="J26" s="13"/>
      <c r="K26" s="13">
        <v>885000</v>
      </c>
      <c r="L26" s="13"/>
      <c r="M26" s="13">
        <v>7130246157</v>
      </c>
      <c r="N26" s="13"/>
      <c r="O26" s="13">
        <v>4429017900</v>
      </c>
      <c r="P26" s="13"/>
      <c r="Q26" s="13">
        <v>2701228257</v>
      </c>
    </row>
    <row r="27" spans="1:17">
      <c r="A27" s="2" t="s">
        <v>57</v>
      </c>
      <c r="C27" s="13">
        <v>0</v>
      </c>
      <c r="D27" s="13"/>
      <c r="E27" s="13">
        <v>0</v>
      </c>
      <c r="F27" s="13"/>
      <c r="G27" s="13">
        <v>0</v>
      </c>
      <c r="H27" s="13"/>
      <c r="I27" s="13">
        <f t="shared" si="0"/>
        <v>0</v>
      </c>
      <c r="J27" s="13"/>
      <c r="K27" s="13">
        <v>18065791</v>
      </c>
      <c r="L27" s="13"/>
      <c r="M27" s="13">
        <v>111575983911</v>
      </c>
      <c r="N27" s="13"/>
      <c r="O27" s="13">
        <v>100331392866</v>
      </c>
      <c r="P27" s="13"/>
      <c r="Q27" s="13">
        <v>11244591045</v>
      </c>
    </row>
    <row r="28" spans="1:17">
      <c r="A28" s="2" t="s">
        <v>160</v>
      </c>
      <c r="C28" s="13">
        <v>0</v>
      </c>
      <c r="D28" s="13"/>
      <c r="E28" s="13">
        <v>0</v>
      </c>
      <c r="F28" s="13"/>
      <c r="G28" s="13">
        <v>0</v>
      </c>
      <c r="H28" s="13"/>
      <c r="I28" s="13">
        <f t="shared" si="0"/>
        <v>0</v>
      </c>
      <c r="J28" s="13"/>
      <c r="K28" s="13">
        <v>61944503</v>
      </c>
      <c r="L28" s="13"/>
      <c r="M28" s="13">
        <v>410158200960</v>
      </c>
      <c r="N28" s="13"/>
      <c r="O28" s="13">
        <v>420563623804</v>
      </c>
      <c r="P28" s="13"/>
      <c r="Q28" s="13">
        <v>-10405422844</v>
      </c>
    </row>
    <row r="29" spans="1:17">
      <c r="A29" s="2" t="s">
        <v>161</v>
      </c>
      <c r="C29" s="13">
        <v>0</v>
      </c>
      <c r="D29" s="13"/>
      <c r="E29" s="13">
        <v>0</v>
      </c>
      <c r="F29" s="13"/>
      <c r="G29" s="13">
        <v>0</v>
      </c>
      <c r="H29" s="13"/>
      <c r="I29" s="13">
        <f t="shared" si="0"/>
        <v>0</v>
      </c>
      <c r="J29" s="13"/>
      <c r="K29" s="13">
        <v>42505941</v>
      </c>
      <c r="L29" s="13"/>
      <c r="M29" s="13">
        <v>106586442896</v>
      </c>
      <c r="N29" s="13"/>
      <c r="O29" s="13">
        <v>106562143301</v>
      </c>
      <c r="P29" s="13"/>
      <c r="Q29" s="13">
        <v>24299595</v>
      </c>
    </row>
    <row r="30" spans="1:17">
      <c r="A30" s="2" t="s">
        <v>58</v>
      </c>
      <c r="C30" s="13">
        <v>0</v>
      </c>
      <c r="D30" s="13"/>
      <c r="E30" s="13">
        <v>0</v>
      </c>
      <c r="F30" s="13"/>
      <c r="G30" s="13">
        <v>0</v>
      </c>
      <c r="H30" s="13"/>
      <c r="I30" s="13">
        <f t="shared" si="0"/>
        <v>0</v>
      </c>
      <c r="J30" s="13"/>
      <c r="K30" s="13">
        <v>9250000</v>
      </c>
      <c r="L30" s="13"/>
      <c r="M30" s="13">
        <v>113684618998</v>
      </c>
      <c r="N30" s="13"/>
      <c r="O30" s="13">
        <v>104103099727</v>
      </c>
      <c r="P30" s="13"/>
      <c r="Q30" s="13">
        <v>9581519271</v>
      </c>
    </row>
    <row r="31" spans="1:17">
      <c r="A31" s="2" t="s">
        <v>162</v>
      </c>
      <c r="C31" s="13">
        <v>0</v>
      </c>
      <c r="D31" s="13"/>
      <c r="E31" s="13">
        <v>0</v>
      </c>
      <c r="F31" s="13"/>
      <c r="G31" s="13">
        <v>0</v>
      </c>
      <c r="H31" s="13"/>
      <c r="I31" s="13">
        <f t="shared" si="0"/>
        <v>0</v>
      </c>
      <c r="J31" s="13"/>
      <c r="K31" s="13">
        <v>5523585</v>
      </c>
      <c r="L31" s="13"/>
      <c r="M31" s="13">
        <v>34097369150</v>
      </c>
      <c r="N31" s="13"/>
      <c r="O31" s="13">
        <v>39917531995</v>
      </c>
      <c r="P31" s="13"/>
      <c r="Q31" s="13">
        <v>-5820162845</v>
      </c>
    </row>
    <row r="32" spans="1:17">
      <c r="A32" s="2" t="s">
        <v>70</v>
      </c>
      <c r="C32" s="13">
        <v>0</v>
      </c>
      <c r="D32" s="13"/>
      <c r="E32" s="13">
        <v>0</v>
      </c>
      <c r="F32" s="13"/>
      <c r="G32" s="13">
        <v>0</v>
      </c>
      <c r="H32" s="13"/>
      <c r="I32" s="13">
        <f t="shared" si="0"/>
        <v>0</v>
      </c>
      <c r="J32" s="13"/>
      <c r="K32" s="13">
        <v>500000</v>
      </c>
      <c r="L32" s="13"/>
      <c r="M32" s="13">
        <v>3876971413</v>
      </c>
      <c r="N32" s="13"/>
      <c r="O32" s="13">
        <v>3334712103</v>
      </c>
      <c r="P32" s="13"/>
      <c r="Q32" s="13">
        <v>542259310</v>
      </c>
    </row>
    <row r="33" spans="1:17">
      <c r="A33" s="2" t="s">
        <v>27</v>
      </c>
      <c r="C33" s="13">
        <v>0</v>
      </c>
      <c r="D33" s="13"/>
      <c r="E33" s="13">
        <v>0</v>
      </c>
      <c r="F33" s="13"/>
      <c r="G33" s="13">
        <v>0</v>
      </c>
      <c r="H33" s="13"/>
      <c r="I33" s="13">
        <f t="shared" si="0"/>
        <v>0</v>
      </c>
      <c r="J33" s="13"/>
      <c r="K33" s="13">
        <v>1800000</v>
      </c>
      <c r="L33" s="13"/>
      <c r="M33" s="13">
        <v>10234738914</v>
      </c>
      <c r="N33" s="13"/>
      <c r="O33" s="13">
        <v>9009973635</v>
      </c>
      <c r="P33" s="13"/>
      <c r="Q33" s="13">
        <v>1224765279</v>
      </c>
    </row>
    <row r="34" spans="1:17">
      <c r="A34" s="2" t="s">
        <v>91</v>
      </c>
      <c r="C34" s="13">
        <v>60462</v>
      </c>
      <c r="D34" s="13"/>
      <c r="E34" s="13">
        <v>49990593084</v>
      </c>
      <c r="F34" s="13"/>
      <c r="G34" s="13">
        <v>47301730767</v>
      </c>
      <c r="H34" s="13"/>
      <c r="I34" s="13">
        <f t="shared" si="0"/>
        <v>2688862317</v>
      </c>
      <c r="J34" s="13"/>
      <c r="K34" s="13">
        <v>152950</v>
      </c>
      <c r="L34" s="13"/>
      <c r="M34" s="13">
        <v>125041680812</v>
      </c>
      <c r="N34" s="13"/>
      <c r="O34" s="13">
        <v>119658623942</v>
      </c>
      <c r="P34" s="13"/>
      <c r="Q34" s="13">
        <v>5383056870</v>
      </c>
    </row>
    <row r="35" spans="1:17">
      <c r="A35" s="2" t="s">
        <v>94</v>
      </c>
      <c r="C35" s="13">
        <v>61387</v>
      </c>
      <c r="D35" s="13"/>
      <c r="E35" s="13">
        <v>49990649055</v>
      </c>
      <c r="F35" s="13"/>
      <c r="G35" s="13">
        <v>48237607445</v>
      </c>
      <c r="H35" s="13"/>
      <c r="I35" s="13">
        <f t="shared" si="0"/>
        <v>1753041610</v>
      </c>
      <c r="J35" s="13"/>
      <c r="K35" s="13">
        <v>93252</v>
      </c>
      <c r="L35" s="13"/>
      <c r="M35" s="13">
        <v>75064650723</v>
      </c>
      <c r="N35" s="13"/>
      <c r="O35" s="13">
        <v>72898602674</v>
      </c>
      <c r="P35" s="13"/>
      <c r="Q35" s="13">
        <v>2166048049</v>
      </c>
    </row>
    <row r="36" spans="1:17">
      <c r="A36" s="2" t="s">
        <v>163</v>
      </c>
      <c r="C36" s="13">
        <v>0</v>
      </c>
      <c r="D36" s="13"/>
      <c r="E36" s="13">
        <v>0</v>
      </c>
      <c r="F36" s="13"/>
      <c r="G36" s="13">
        <v>0</v>
      </c>
      <c r="H36" s="13"/>
      <c r="I36" s="13">
        <f t="shared" si="0"/>
        <v>0</v>
      </c>
      <c r="J36" s="13"/>
      <c r="K36" s="13">
        <v>100</v>
      </c>
      <c r="L36" s="13"/>
      <c r="M36" s="13">
        <v>100000000</v>
      </c>
      <c r="N36" s="13"/>
      <c r="O36" s="13">
        <v>95511685</v>
      </c>
      <c r="P36" s="13"/>
      <c r="Q36" s="13">
        <v>4488315</v>
      </c>
    </row>
    <row r="37" spans="1:17">
      <c r="A37" s="2" t="s">
        <v>164</v>
      </c>
      <c r="C37" s="13">
        <v>0</v>
      </c>
      <c r="D37" s="13"/>
      <c r="E37" s="13">
        <v>0</v>
      </c>
      <c r="F37" s="13"/>
      <c r="G37" s="13">
        <v>0</v>
      </c>
      <c r="H37" s="13"/>
      <c r="I37" s="13">
        <f t="shared" si="0"/>
        <v>0</v>
      </c>
      <c r="J37" s="13"/>
      <c r="K37" s="13">
        <v>2100</v>
      </c>
      <c r="L37" s="13"/>
      <c r="M37" s="13">
        <v>2100000000</v>
      </c>
      <c r="N37" s="13"/>
      <c r="O37" s="13">
        <v>2050572266</v>
      </c>
      <c r="P37" s="13"/>
      <c r="Q37" s="13">
        <v>49427734</v>
      </c>
    </row>
    <row r="38" spans="1:17">
      <c r="A38" s="2" t="s">
        <v>140</v>
      </c>
      <c r="C38" s="13">
        <v>0</v>
      </c>
      <c r="D38" s="13"/>
      <c r="E38" s="13">
        <v>0</v>
      </c>
      <c r="F38" s="13"/>
      <c r="G38" s="13">
        <v>0</v>
      </c>
      <c r="H38" s="13"/>
      <c r="I38" s="13">
        <f t="shared" si="0"/>
        <v>0</v>
      </c>
      <c r="J38" s="13"/>
      <c r="K38" s="13">
        <v>120600</v>
      </c>
      <c r="L38" s="13"/>
      <c r="M38" s="13">
        <v>120600000000</v>
      </c>
      <c r="N38" s="13"/>
      <c r="O38" s="13">
        <v>118853873830</v>
      </c>
      <c r="P38" s="13"/>
      <c r="Q38" s="13">
        <v>1746126170</v>
      </c>
    </row>
    <row r="39" spans="1:17">
      <c r="A39" s="2" t="s">
        <v>165</v>
      </c>
      <c r="C39" s="13">
        <v>0</v>
      </c>
      <c r="D39" s="13"/>
      <c r="E39" s="13">
        <v>0</v>
      </c>
      <c r="F39" s="13"/>
      <c r="G39" s="13">
        <v>0</v>
      </c>
      <c r="H39" s="13"/>
      <c r="I39" s="13">
        <f t="shared" si="0"/>
        <v>0</v>
      </c>
      <c r="J39" s="13"/>
      <c r="K39" s="13">
        <v>26435</v>
      </c>
      <c r="L39" s="13"/>
      <c r="M39" s="13">
        <v>26435000000</v>
      </c>
      <c r="N39" s="13"/>
      <c r="O39" s="13">
        <v>25793240627</v>
      </c>
      <c r="P39" s="13"/>
      <c r="Q39" s="13">
        <v>641759373</v>
      </c>
    </row>
    <row r="40" spans="1:17">
      <c r="A40" s="2" t="s">
        <v>87</v>
      </c>
      <c r="C40" s="13">
        <v>0</v>
      </c>
      <c r="D40" s="13"/>
      <c r="E40" s="13">
        <v>0</v>
      </c>
      <c r="F40" s="13"/>
      <c r="G40" s="13">
        <v>0</v>
      </c>
      <c r="H40" s="13"/>
      <c r="I40" s="13">
        <f t="shared" si="0"/>
        <v>0</v>
      </c>
      <c r="J40" s="13"/>
      <c r="K40" s="13">
        <v>96604</v>
      </c>
      <c r="L40" s="13"/>
      <c r="M40" s="13">
        <v>79985204536</v>
      </c>
      <c r="N40" s="13"/>
      <c r="O40" s="13">
        <v>78635891261</v>
      </c>
      <c r="P40" s="13"/>
      <c r="Q40" s="13">
        <v>1349313275</v>
      </c>
    </row>
    <row r="41" spans="1:17">
      <c r="A41" s="2" t="s">
        <v>103</v>
      </c>
      <c r="C41" s="13">
        <v>0</v>
      </c>
      <c r="D41" s="13"/>
      <c r="E41" s="13">
        <v>0</v>
      </c>
      <c r="F41" s="13"/>
      <c r="G41" s="13">
        <v>0</v>
      </c>
      <c r="H41" s="13"/>
      <c r="I41" s="13">
        <f t="shared" si="0"/>
        <v>0</v>
      </c>
      <c r="J41" s="13"/>
      <c r="K41" s="13">
        <v>127750</v>
      </c>
      <c r="L41" s="13"/>
      <c r="M41" s="13">
        <v>119984047506</v>
      </c>
      <c r="N41" s="13"/>
      <c r="O41" s="13">
        <v>119379895970</v>
      </c>
      <c r="P41" s="13"/>
      <c r="Q41" s="13">
        <v>604151536</v>
      </c>
    </row>
    <row r="42" spans="1:17">
      <c r="A42" s="2" t="s">
        <v>166</v>
      </c>
      <c r="C42" s="13">
        <v>0</v>
      </c>
      <c r="D42" s="13"/>
      <c r="E42" s="13">
        <v>0</v>
      </c>
      <c r="F42" s="13"/>
      <c r="G42" s="13">
        <v>0</v>
      </c>
      <c r="H42" s="13"/>
      <c r="I42" s="13">
        <f t="shared" si="0"/>
        <v>0</v>
      </c>
      <c r="J42" s="13"/>
      <c r="K42" s="13">
        <v>6400</v>
      </c>
      <c r="L42" s="13"/>
      <c r="M42" s="13">
        <v>4346796003</v>
      </c>
      <c r="N42" s="13"/>
      <c r="O42" s="13">
        <v>4297332967</v>
      </c>
      <c r="P42" s="13"/>
      <c r="Q42" s="13">
        <v>49463036</v>
      </c>
    </row>
    <row r="43" spans="1:17">
      <c r="A43" s="2" t="s">
        <v>167</v>
      </c>
      <c r="C43" s="13">
        <v>0</v>
      </c>
      <c r="D43" s="13"/>
      <c r="E43" s="13">
        <v>0</v>
      </c>
      <c r="F43" s="13"/>
      <c r="G43" s="13">
        <v>0</v>
      </c>
      <c r="H43" s="13"/>
      <c r="I43" s="13">
        <f t="shared" si="0"/>
        <v>0</v>
      </c>
      <c r="J43" s="13"/>
      <c r="K43" s="13">
        <v>28000</v>
      </c>
      <c r="L43" s="13"/>
      <c r="M43" s="13">
        <v>18365510648</v>
      </c>
      <c r="N43" s="13"/>
      <c r="O43" s="13">
        <v>18185648099</v>
      </c>
      <c r="P43" s="13"/>
      <c r="Q43" s="13">
        <v>179862549</v>
      </c>
    </row>
    <row r="44" spans="1:17">
      <c r="A44" s="2" t="s">
        <v>168</v>
      </c>
      <c r="C44" s="13">
        <v>0</v>
      </c>
      <c r="D44" s="13"/>
      <c r="E44" s="13">
        <v>0</v>
      </c>
      <c r="F44" s="13"/>
      <c r="G44" s="13">
        <v>0</v>
      </c>
      <c r="H44" s="13"/>
      <c r="I44" s="13">
        <f t="shared" si="0"/>
        <v>0</v>
      </c>
      <c r="J44" s="13"/>
      <c r="K44" s="13">
        <v>440000</v>
      </c>
      <c r="L44" s="13"/>
      <c r="M44" s="13">
        <v>437991373626</v>
      </c>
      <c r="N44" s="13"/>
      <c r="O44" s="13">
        <v>431223026657</v>
      </c>
      <c r="P44" s="13"/>
      <c r="Q44" s="13">
        <v>6768346969</v>
      </c>
    </row>
    <row r="45" spans="1:17">
      <c r="A45" s="2" t="s">
        <v>169</v>
      </c>
      <c r="C45" s="13">
        <v>0</v>
      </c>
      <c r="D45" s="13"/>
      <c r="E45" s="13">
        <v>0</v>
      </c>
      <c r="F45" s="13"/>
      <c r="G45" s="13">
        <v>0</v>
      </c>
      <c r="H45" s="13"/>
      <c r="I45" s="13">
        <f t="shared" si="0"/>
        <v>0</v>
      </c>
      <c r="J45" s="13"/>
      <c r="K45" s="13">
        <v>388</v>
      </c>
      <c r="L45" s="13"/>
      <c r="M45" s="13">
        <v>388000000</v>
      </c>
      <c r="N45" s="13"/>
      <c r="O45" s="13">
        <v>380263020</v>
      </c>
      <c r="P45" s="13"/>
      <c r="Q45" s="13">
        <v>7736980</v>
      </c>
    </row>
    <row r="46" spans="1:17">
      <c r="A46" s="2" t="s">
        <v>170</v>
      </c>
      <c r="C46" s="13">
        <v>0</v>
      </c>
      <c r="D46" s="13"/>
      <c r="E46" s="13">
        <v>0</v>
      </c>
      <c r="F46" s="13"/>
      <c r="G46" s="13">
        <v>0</v>
      </c>
      <c r="H46" s="13"/>
      <c r="I46" s="13">
        <f t="shared" si="0"/>
        <v>0</v>
      </c>
      <c r="J46" s="13"/>
      <c r="K46" s="13">
        <v>285598</v>
      </c>
      <c r="L46" s="13"/>
      <c r="M46" s="13">
        <v>285598000000</v>
      </c>
      <c r="N46" s="13"/>
      <c r="O46" s="13">
        <v>279866720741</v>
      </c>
      <c r="P46" s="13"/>
      <c r="Q46" s="13">
        <v>5731279259</v>
      </c>
    </row>
    <row r="47" spans="1:17">
      <c r="A47" s="2" t="s">
        <v>171</v>
      </c>
      <c r="C47" s="13">
        <v>0</v>
      </c>
      <c r="D47" s="13"/>
      <c r="E47" s="13">
        <v>0</v>
      </c>
      <c r="F47" s="13"/>
      <c r="G47" s="13">
        <v>0</v>
      </c>
      <c r="H47" s="13"/>
      <c r="I47" s="13">
        <f t="shared" si="0"/>
        <v>0</v>
      </c>
      <c r="J47" s="13"/>
      <c r="K47" s="13">
        <v>105000</v>
      </c>
      <c r="L47" s="13"/>
      <c r="M47" s="13">
        <v>103878551985</v>
      </c>
      <c r="N47" s="13"/>
      <c r="O47" s="13">
        <v>100865714775</v>
      </c>
      <c r="P47" s="13"/>
      <c r="Q47" s="13">
        <v>3012837210</v>
      </c>
    </row>
    <row r="48" spans="1:17">
      <c r="A48" s="2" t="s">
        <v>172</v>
      </c>
      <c r="C48" s="13">
        <v>0</v>
      </c>
      <c r="D48" s="13"/>
      <c r="E48" s="13">
        <v>0</v>
      </c>
      <c r="F48" s="13"/>
      <c r="G48" s="13">
        <v>0</v>
      </c>
      <c r="H48" s="13"/>
      <c r="I48" s="13">
        <f t="shared" si="0"/>
        <v>0</v>
      </c>
      <c r="J48" s="13"/>
      <c r="K48" s="13">
        <v>50060</v>
      </c>
      <c r="L48" s="13"/>
      <c r="M48" s="13">
        <v>48580204120</v>
      </c>
      <c r="N48" s="13"/>
      <c r="O48" s="13">
        <v>47970309605</v>
      </c>
      <c r="P48" s="13"/>
      <c r="Q48" s="13">
        <v>609894515</v>
      </c>
    </row>
    <row r="49" spans="1:17">
      <c r="A49" s="2" t="s">
        <v>173</v>
      </c>
      <c r="C49" s="13">
        <v>0</v>
      </c>
      <c r="D49" s="13"/>
      <c r="E49" s="13">
        <v>0</v>
      </c>
      <c r="F49" s="13"/>
      <c r="G49" s="13">
        <v>0</v>
      </c>
      <c r="H49" s="13"/>
      <c r="I49" s="13">
        <f t="shared" si="0"/>
        <v>0</v>
      </c>
      <c r="J49" s="13"/>
      <c r="K49" s="13">
        <v>100000</v>
      </c>
      <c r="L49" s="13"/>
      <c r="M49" s="13">
        <v>59799159438</v>
      </c>
      <c r="N49" s="13"/>
      <c r="O49" s="13">
        <v>59129280875</v>
      </c>
      <c r="P49" s="13"/>
      <c r="Q49" s="13">
        <v>669878563</v>
      </c>
    </row>
    <row r="50" spans="1:17">
      <c r="A50" s="2" t="s">
        <v>174</v>
      </c>
      <c r="C50" s="13">
        <v>0</v>
      </c>
      <c r="D50" s="13"/>
      <c r="E50" s="13">
        <v>0</v>
      </c>
      <c r="F50" s="13"/>
      <c r="G50" s="13">
        <v>0</v>
      </c>
      <c r="H50" s="13"/>
      <c r="I50" s="13">
        <f t="shared" si="0"/>
        <v>0</v>
      </c>
      <c r="J50" s="13"/>
      <c r="K50" s="13">
        <v>25500</v>
      </c>
      <c r="L50" s="13"/>
      <c r="M50" s="13">
        <v>15532039309</v>
      </c>
      <c r="N50" s="13"/>
      <c r="O50" s="13">
        <v>15345327830</v>
      </c>
      <c r="P50" s="13"/>
      <c r="Q50" s="13">
        <v>186711479</v>
      </c>
    </row>
    <row r="51" spans="1:17">
      <c r="A51" s="2" t="s">
        <v>175</v>
      </c>
      <c r="C51" s="13">
        <v>0</v>
      </c>
      <c r="D51" s="13"/>
      <c r="E51" s="13">
        <v>0</v>
      </c>
      <c r="F51" s="13"/>
      <c r="G51" s="13">
        <v>0</v>
      </c>
      <c r="H51" s="13"/>
      <c r="I51" s="13">
        <f t="shared" si="0"/>
        <v>0</v>
      </c>
      <c r="J51" s="13"/>
      <c r="K51" s="13">
        <v>25000</v>
      </c>
      <c r="L51" s="13"/>
      <c r="M51" s="13">
        <v>15700903697</v>
      </c>
      <c r="N51" s="13"/>
      <c r="O51" s="13">
        <v>15502189718</v>
      </c>
      <c r="P51" s="13"/>
      <c r="Q51" s="13">
        <v>198713979</v>
      </c>
    </row>
    <row r="52" spans="1:17">
      <c r="A52" s="2" t="s">
        <v>196</v>
      </c>
      <c r="C52" s="13">
        <v>0</v>
      </c>
      <c r="D52" s="13"/>
      <c r="E52" s="13">
        <v>0</v>
      </c>
      <c r="F52" s="13"/>
      <c r="G52" s="13">
        <v>0</v>
      </c>
      <c r="H52" s="13"/>
      <c r="I52" s="13">
        <v>4948</v>
      </c>
      <c r="J52" s="13"/>
      <c r="K52" s="13">
        <v>0</v>
      </c>
      <c r="L52" s="13"/>
      <c r="M52" s="13">
        <v>0</v>
      </c>
      <c r="N52" s="13"/>
      <c r="O52" s="13">
        <v>0</v>
      </c>
      <c r="P52" s="13"/>
      <c r="Q52" s="13">
        <v>4948</v>
      </c>
    </row>
    <row r="53" spans="1:17">
      <c r="A53" s="2" t="s">
        <v>210</v>
      </c>
      <c r="C53" s="13">
        <v>0</v>
      </c>
      <c r="D53" s="13"/>
      <c r="E53" s="13">
        <v>0</v>
      </c>
      <c r="F53" s="13"/>
      <c r="G53" s="13">
        <v>0</v>
      </c>
      <c r="H53" s="13"/>
      <c r="I53" s="13">
        <v>0</v>
      </c>
      <c r="J53" s="13"/>
      <c r="K53" s="13">
        <v>0</v>
      </c>
      <c r="L53" s="13"/>
      <c r="M53" s="13">
        <v>0</v>
      </c>
      <c r="N53" s="13"/>
      <c r="O53" s="13">
        <v>0</v>
      </c>
      <c r="P53" s="13"/>
      <c r="Q53" s="13">
        <v>34924041</v>
      </c>
    </row>
    <row r="54" spans="1:17">
      <c r="A54" s="2" t="s">
        <v>211</v>
      </c>
      <c r="C54" s="13">
        <v>0</v>
      </c>
      <c r="D54" s="13"/>
      <c r="E54" s="13">
        <v>0</v>
      </c>
      <c r="F54" s="13"/>
      <c r="G54" s="13">
        <v>0</v>
      </c>
      <c r="H54" s="13"/>
      <c r="I54" s="13">
        <v>0</v>
      </c>
      <c r="J54" s="13"/>
      <c r="K54" s="13">
        <v>0</v>
      </c>
      <c r="L54" s="13"/>
      <c r="M54" s="13">
        <v>0</v>
      </c>
      <c r="N54" s="13"/>
      <c r="O54" s="13">
        <v>0</v>
      </c>
      <c r="P54" s="13"/>
      <c r="Q54" s="13">
        <v>-848056980</v>
      </c>
    </row>
    <row r="55" spans="1:17">
      <c r="A55" s="2" t="s">
        <v>212</v>
      </c>
      <c r="C55" s="13">
        <v>0</v>
      </c>
      <c r="D55" s="13"/>
      <c r="E55" s="13">
        <v>0</v>
      </c>
      <c r="F55" s="13"/>
      <c r="G55" s="13">
        <v>0</v>
      </c>
      <c r="H55" s="13"/>
      <c r="I55" s="13">
        <v>0</v>
      </c>
      <c r="J55" s="13"/>
      <c r="K55" s="13">
        <v>0</v>
      </c>
      <c r="L55" s="13"/>
      <c r="M55" s="13">
        <v>0</v>
      </c>
      <c r="N55" s="13"/>
      <c r="O55" s="13">
        <v>0</v>
      </c>
      <c r="P55" s="13"/>
      <c r="Q55" s="13">
        <v>4511177189</v>
      </c>
    </row>
    <row r="56" spans="1:17">
      <c r="A56" s="2" t="s">
        <v>213</v>
      </c>
      <c r="C56" s="13">
        <v>0</v>
      </c>
      <c r="D56" s="13"/>
      <c r="E56" s="13">
        <v>0</v>
      </c>
      <c r="F56" s="13"/>
      <c r="G56" s="13">
        <v>0</v>
      </c>
      <c r="H56" s="13"/>
      <c r="I56" s="13">
        <v>-494024049</v>
      </c>
      <c r="J56" s="13"/>
      <c r="K56" s="13">
        <v>0</v>
      </c>
      <c r="L56" s="13"/>
      <c r="M56" s="13">
        <v>0</v>
      </c>
      <c r="N56" s="13"/>
      <c r="O56" s="13">
        <v>0</v>
      </c>
      <c r="P56" s="13"/>
      <c r="Q56" s="13">
        <v>-494024049</v>
      </c>
    </row>
    <row r="57" spans="1:17">
      <c r="A57" s="2" t="s">
        <v>214</v>
      </c>
      <c r="C57" s="13">
        <v>0</v>
      </c>
      <c r="D57" s="13"/>
      <c r="E57" s="13">
        <v>0</v>
      </c>
      <c r="F57" s="13"/>
      <c r="G57" s="13">
        <v>0</v>
      </c>
      <c r="H57" s="13"/>
      <c r="I57" s="13">
        <v>537252909</v>
      </c>
      <c r="J57" s="13"/>
      <c r="K57" s="13">
        <v>0</v>
      </c>
      <c r="L57" s="13"/>
      <c r="M57" s="13">
        <v>0</v>
      </c>
      <c r="N57" s="13"/>
      <c r="O57" s="13">
        <v>0</v>
      </c>
      <c r="P57" s="13"/>
      <c r="Q57" s="13">
        <v>537252909</v>
      </c>
    </row>
    <row r="58" spans="1:17">
      <c r="A58" s="2" t="s">
        <v>76</v>
      </c>
      <c r="C58" s="13">
        <v>0</v>
      </c>
      <c r="D58" s="13"/>
      <c r="E58" s="13">
        <v>0</v>
      </c>
      <c r="F58" s="13"/>
      <c r="G58" s="13">
        <v>0</v>
      </c>
      <c r="H58" s="13"/>
      <c r="I58" s="13">
        <v>-29739</v>
      </c>
      <c r="J58" s="13"/>
      <c r="K58" s="13">
        <v>0</v>
      </c>
      <c r="L58" s="13"/>
      <c r="M58" s="13">
        <v>0</v>
      </c>
      <c r="N58" s="13"/>
      <c r="O58" s="13">
        <v>0</v>
      </c>
      <c r="P58" s="13"/>
      <c r="Q58" s="13">
        <v>-29739</v>
      </c>
    </row>
    <row r="59" spans="1:17">
      <c r="A59" s="2" t="s">
        <v>215</v>
      </c>
      <c r="C59" s="13">
        <v>0</v>
      </c>
      <c r="D59" s="13"/>
      <c r="E59" s="13">
        <v>0</v>
      </c>
      <c r="F59" s="13"/>
      <c r="G59" s="13">
        <v>0</v>
      </c>
      <c r="H59" s="13"/>
      <c r="I59" s="13">
        <v>443291</v>
      </c>
      <c r="J59" s="13"/>
      <c r="K59" s="13">
        <v>0</v>
      </c>
      <c r="L59" s="13"/>
      <c r="M59" s="13">
        <v>0</v>
      </c>
      <c r="N59" s="13"/>
      <c r="O59" s="13">
        <v>0</v>
      </c>
      <c r="P59" s="13"/>
      <c r="Q59" s="13">
        <v>443291</v>
      </c>
    </row>
    <row r="60" spans="1:17">
      <c r="A60" s="2" t="s">
        <v>216</v>
      </c>
      <c r="C60" s="13">
        <v>0</v>
      </c>
      <c r="D60" s="13"/>
      <c r="E60" s="13">
        <v>0</v>
      </c>
      <c r="F60" s="13"/>
      <c r="G60" s="13">
        <v>0</v>
      </c>
      <c r="H60" s="13"/>
      <c r="I60" s="13">
        <v>49918867</v>
      </c>
      <c r="J60" s="13"/>
      <c r="K60" s="13">
        <v>0</v>
      </c>
      <c r="L60" s="13"/>
      <c r="M60" s="13">
        <v>0</v>
      </c>
      <c r="N60" s="13"/>
      <c r="O60" s="13">
        <v>0</v>
      </c>
      <c r="P60" s="13"/>
      <c r="Q60" s="13">
        <v>49918867</v>
      </c>
    </row>
    <row r="61" spans="1:17">
      <c r="A61" s="2" t="s">
        <v>217</v>
      </c>
      <c r="C61" s="13">
        <v>0</v>
      </c>
      <c r="D61" s="13"/>
      <c r="E61" s="13">
        <v>0</v>
      </c>
      <c r="F61" s="13"/>
      <c r="G61" s="13">
        <v>0</v>
      </c>
      <c r="H61" s="13"/>
      <c r="I61" s="13">
        <v>579998</v>
      </c>
      <c r="J61" s="13"/>
      <c r="K61" s="13">
        <v>0</v>
      </c>
      <c r="L61" s="13"/>
      <c r="M61" s="13">
        <v>0</v>
      </c>
      <c r="N61" s="13"/>
      <c r="O61" s="13">
        <v>0</v>
      </c>
      <c r="P61" s="13"/>
      <c r="Q61" s="13">
        <v>579998</v>
      </c>
    </row>
    <row r="62" spans="1:17">
      <c r="A62" s="2" t="s">
        <v>218</v>
      </c>
      <c r="C62" s="13">
        <v>0</v>
      </c>
      <c r="D62" s="13"/>
      <c r="E62" s="13">
        <v>0</v>
      </c>
      <c r="F62" s="13"/>
      <c r="G62" s="13">
        <v>0</v>
      </c>
      <c r="H62" s="13"/>
      <c r="I62" s="13">
        <v>948544646</v>
      </c>
      <c r="J62" s="13"/>
      <c r="K62" s="13">
        <v>0</v>
      </c>
      <c r="L62" s="13"/>
      <c r="M62" s="13">
        <v>0</v>
      </c>
      <c r="N62" s="13"/>
      <c r="O62" s="13">
        <v>0</v>
      </c>
      <c r="P62" s="13"/>
      <c r="Q62" s="13">
        <v>948544646</v>
      </c>
    </row>
    <row r="63" spans="1:17">
      <c r="A63" s="2" t="s">
        <v>219</v>
      </c>
      <c r="C63" s="13">
        <v>0</v>
      </c>
      <c r="D63" s="13"/>
      <c r="E63" s="13">
        <v>0</v>
      </c>
      <c r="F63" s="13"/>
      <c r="G63" s="13">
        <v>0</v>
      </c>
      <c r="H63" s="13"/>
      <c r="I63" s="13">
        <v>0</v>
      </c>
      <c r="J63" s="13"/>
      <c r="K63" s="13">
        <v>0</v>
      </c>
      <c r="L63" s="13"/>
      <c r="M63" s="13">
        <v>0</v>
      </c>
      <c r="N63" s="13"/>
      <c r="O63" s="13">
        <v>0</v>
      </c>
      <c r="P63" s="13"/>
      <c r="Q63" s="13">
        <v>-110429549</v>
      </c>
    </row>
    <row r="64" spans="1:17">
      <c r="A64" s="2" t="s">
        <v>220</v>
      </c>
      <c r="C64" s="13">
        <v>0</v>
      </c>
      <c r="D64" s="13"/>
      <c r="E64" s="13">
        <v>0</v>
      </c>
      <c r="F64" s="13"/>
      <c r="G64" s="13">
        <v>0</v>
      </c>
      <c r="H64" s="13"/>
      <c r="I64" s="13">
        <v>0</v>
      </c>
      <c r="J64" s="13"/>
      <c r="K64" s="13">
        <v>0</v>
      </c>
      <c r="L64" s="13"/>
      <c r="M64" s="13">
        <v>0</v>
      </c>
      <c r="N64" s="13"/>
      <c r="O64" s="13">
        <v>0</v>
      </c>
      <c r="P64" s="13"/>
      <c r="Q64" s="13">
        <v>-7247033993</v>
      </c>
    </row>
    <row r="65" spans="1:20">
      <c r="A65" s="2" t="s">
        <v>221</v>
      </c>
      <c r="C65" s="13">
        <v>0</v>
      </c>
      <c r="D65" s="13"/>
      <c r="E65" s="13">
        <v>0</v>
      </c>
      <c r="F65" s="13"/>
      <c r="G65" s="13">
        <v>0</v>
      </c>
      <c r="H65" s="13"/>
      <c r="I65" s="13">
        <v>0</v>
      </c>
      <c r="J65" s="13"/>
      <c r="K65" s="13">
        <v>0</v>
      </c>
      <c r="L65" s="13"/>
      <c r="M65" s="13">
        <v>0</v>
      </c>
      <c r="N65" s="13"/>
      <c r="O65" s="13">
        <v>0</v>
      </c>
      <c r="P65" s="13"/>
      <c r="Q65" s="13">
        <v>-243153347</v>
      </c>
    </row>
    <row r="66" spans="1:20">
      <c r="A66" s="2" t="s">
        <v>222</v>
      </c>
      <c r="C66" s="13">
        <v>0</v>
      </c>
      <c r="D66" s="13"/>
      <c r="E66" s="13">
        <v>0</v>
      </c>
      <c r="F66" s="13"/>
      <c r="G66" s="13">
        <v>0</v>
      </c>
      <c r="H66" s="13"/>
      <c r="I66" s="13">
        <v>0</v>
      </c>
      <c r="J66" s="13"/>
      <c r="K66" s="13">
        <v>0</v>
      </c>
      <c r="L66" s="13"/>
      <c r="M66" s="13">
        <v>0</v>
      </c>
      <c r="N66" s="13"/>
      <c r="O66" s="13">
        <v>0</v>
      </c>
      <c r="P66" s="13"/>
      <c r="Q66" s="13">
        <v>-39499</v>
      </c>
    </row>
    <row r="67" spans="1:20">
      <c r="A67" s="2" t="s">
        <v>223</v>
      </c>
      <c r="C67" s="13">
        <v>0</v>
      </c>
      <c r="D67" s="13"/>
      <c r="E67" s="13">
        <v>0</v>
      </c>
      <c r="F67" s="13"/>
      <c r="G67" s="13">
        <v>0</v>
      </c>
      <c r="H67" s="13"/>
      <c r="I67" s="13">
        <v>0</v>
      </c>
      <c r="J67" s="13"/>
      <c r="K67" s="13">
        <v>0</v>
      </c>
      <c r="L67" s="13"/>
      <c r="M67" s="13">
        <v>0</v>
      </c>
      <c r="N67" s="13"/>
      <c r="O67" s="13">
        <v>0</v>
      </c>
      <c r="P67" s="13"/>
      <c r="Q67" s="13">
        <v>988073372</v>
      </c>
    </row>
    <row r="68" spans="1:20">
      <c r="A68" s="2" t="s">
        <v>224</v>
      </c>
      <c r="C68" s="13">
        <v>0</v>
      </c>
      <c r="D68" s="13"/>
      <c r="E68" s="13">
        <v>0</v>
      </c>
      <c r="F68" s="13"/>
      <c r="G68" s="13">
        <v>0</v>
      </c>
      <c r="H68" s="13"/>
      <c r="I68" s="13">
        <v>0</v>
      </c>
      <c r="J68" s="13"/>
      <c r="K68" s="13">
        <v>0</v>
      </c>
      <c r="L68" s="13"/>
      <c r="M68" s="13">
        <v>0</v>
      </c>
      <c r="N68" s="13"/>
      <c r="O68" s="13">
        <v>0</v>
      </c>
      <c r="P68" s="13"/>
      <c r="Q68" s="13">
        <v>1379083310</v>
      </c>
      <c r="S68" s="15"/>
    </row>
    <row r="69" spans="1:20">
      <c r="A69" s="2" t="s">
        <v>225</v>
      </c>
      <c r="C69" s="13">
        <v>0</v>
      </c>
      <c r="D69" s="13"/>
      <c r="E69" s="13">
        <v>0</v>
      </c>
      <c r="F69" s="13"/>
      <c r="G69" s="13">
        <v>0</v>
      </c>
      <c r="H69" s="13"/>
      <c r="I69" s="13">
        <v>0</v>
      </c>
      <c r="J69" s="13"/>
      <c r="K69" s="13">
        <v>0</v>
      </c>
      <c r="L69" s="13"/>
      <c r="M69" s="13">
        <v>0</v>
      </c>
      <c r="N69" s="13"/>
      <c r="O69" s="13">
        <v>0</v>
      </c>
      <c r="P69" s="13"/>
      <c r="Q69" s="13">
        <v>169815126</v>
      </c>
    </row>
    <row r="70" spans="1:20">
      <c r="A70" s="2" t="s">
        <v>226</v>
      </c>
      <c r="C70" s="13">
        <v>0</v>
      </c>
      <c r="D70" s="13"/>
      <c r="E70" s="13">
        <v>0</v>
      </c>
      <c r="F70" s="13"/>
      <c r="G70" s="13">
        <v>0</v>
      </c>
      <c r="H70" s="13"/>
      <c r="I70" s="13">
        <v>0</v>
      </c>
      <c r="J70" s="13"/>
      <c r="K70" s="13">
        <v>0</v>
      </c>
      <c r="L70" s="13"/>
      <c r="M70" s="13">
        <v>0</v>
      </c>
      <c r="N70" s="13"/>
      <c r="O70" s="13">
        <v>0</v>
      </c>
      <c r="P70" s="13"/>
      <c r="Q70" s="13">
        <v>789981</v>
      </c>
    </row>
    <row r="71" spans="1:20">
      <c r="A71" s="2" t="s">
        <v>227</v>
      </c>
      <c r="C71" s="13">
        <v>0</v>
      </c>
      <c r="D71" s="13"/>
      <c r="E71" s="13">
        <v>0</v>
      </c>
      <c r="F71" s="13"/>
      <c r="G71" s="13">
        <v>0</v>
      </c>
      <c r="H71" s="13"/>
      <c r="I71" s="13">
        <v>0</v>
      </c>
      <c r="J71" s="13"/>
      <c r="K71" s="13">
        <v>0</v>
      </c>
      <c r="L71" s="13"/>
      <c r="M71" s="13">
        <v>0</v>
      </c>
      <c r="N71" s="13"/>
      <c r="O71" s="13">
        <v>0</v>
      </c>
      <c r="P71" s="13"/>
      <c r="Q71" s="13">
        <v>83346662</v>
      </c>
    </row>
    <row r="72" spans="1:20">
      <c r="A72" s="2" t="s">
        <v>228</v>
      </c>
      <c r="C72" s="13">
        <v>0</v>
      </c>
      <c r="D72" s="13"/>
      <c r="E72" s="13">
        <v>0</v>
      </c>
      <c r="F72" s="13"/>
      <c r="G72" s="13">
        <v>0</v>
      </c>
      <c r="H72" s="13"/>
      <c r="I72" s="13">
        <v>0</v>
      </c>
      <c r="J72" s="13"/>
      <c r="K72" s="13">
        <v>0</v>
      </c>
      <c r="L72" s="13"/>
      <c r="M72" s="13">
        <v>0</v>
      </c>
      <c r="N72" s="13"/>
      <c r="O72" s="13">
        <v>0</v>
      </c>
      <c r="P72" s="13"/>
      <c r="Q72" s="13">
        <v>326637252</v>
      </c>
    </row>
    <row r="73" spans="1:20">
      <c r="A73" s="2" t="s">
        <v>229</v>
      </c>
      <c r="C73" s="13">
        <v>0</v>
      </c>
      <c r="D73" s="13"/>
      <c r="E73" s="13">
        <v>0</v>
      </c>
      <c r="F73" s="13"/>
      <c r="G73" s="13">
        <v>0</v>
      </c>
      <c r="H73" s="13"/>
      <c r="I73" s="13">
        <v>109930</v>
      </c>
      <c r="J73" s="13"/>
      <c r="K73" s="13">
        <v>0</v>
      </c>
      <c r="L73" s="13"/>
      <c r="M73" s="13">
        <v>0</v>
      </c>
      <c r="N73" s="13"/>
      <c r="O73" s="13">
        <v>0</v>
      </c>
      <c r="P73" s="13"/>
      <c r="Q73" s="13">
        <v>109930</v>
      </c>
    </row>
    <row r="74" spans="1:20">
      <c r="A74" s="2" t="s">
        <v>230</v>
      </c>
      <c r="C74" s="13">
        <v>0</v>
      </c>
      <c r="D74" s="13"/>
      <c r="E74" s="13">
        <v>0</v>
      </c>
      <c r="F74" s="13"/>
      <c r="G74" s="13">
        <v>0</v>
      </c>
      <c r="H74" s="13"/>
      <c r="I74" s="13">
        <v>1720362098</v>
      </c>
      <c r="J74" s="13"/>
      <c r="K74" s="13">
        <v>0</v>
      </c>
      <c r="L74" s="13"/>
      <c r="M74" s="13">
        <v>0</v>
      </c>
      <c r="N74" s="13"/>
      <c r="O74" s="13">
        <v>0</v>
      </c>
      <c r="P74" s="13"/>
      <c r="Q74" s="13">
        <v>1720362098</v>
      </c>
    </row>
    <row r="75" spans="1:20">
      <c r="A75" s="2" t="s">
        <v>231</v>
      </c>
      <c r="C75" s="13">
        <v>0</v>
      </c>
      <c r="D75" s="13"/>
      <c r="E75" s="13">
        <v>0</v>
      </c>
      <c r="F75" s="13"/>
      <c r="G75" s="13">
        <v>0</v>
      </c>
      <c r="H75" s="13"/>
      <c r="I75" s="13">
        <v>2573100207</v>
      </c>
      <c r="J75" s="13"/>
      <c r="K75" s="13">
        <v>0</v>
      </c>
      <c r="L75" s="13"/>
      <c r="M75" s="13">
        <v>0</v>
      </c>
      <c r="N75" s="13"/>
      <c r="O75" s="13">
        <v>0</v>
      </c>
      <c r="P75" s="13"/>
      <c r="Q75" s="13">
        <v>2576705757</v>
      </c>
    </row>
    <row r="76" spans="1:20">
      <c r="A76" s="2" t="s">
        <v>77</v>
      </c>
      <c r="C76" s="2" t="s">
        <v>77</v>
      </c>
      <c r="E76" s="14">
        <f>SUM(E8:E75)</f>
        <v>725411198765</v>
      </c>
      <c r="F76" s="13"/>
      <c r="G76" s="14">
        <f>SUM(G8:G75)</f>
        <v>755413663304</v>
      </c>
      <c r="H76" s="13"/>
      <c r="I76" s="14">
        <f>SUM(I8:I75)</f>
        <v>-24666201433</v>
      </c>
      <c r="J76" s="13"/>
      <c r="K76" s="13" t="s">
        <v>77</v>
      </c>
      <c r="L76" s="13"/>
      <c r="M76" s="14">
        <f>SUM(M8:M75)</f>
        <v>3876617432174</v>
      </c>
      <c r="N76" s="13"/>
      <c r="O76" s="14">
        <f>SUM(O8:O75)</f>
        <v>3920784994791</v>
      </c>
      <c r="P76" s="13"/>
      <c r="Q76" s="14">
        <f>SUM(Q8:Q75)</f>
        <v>-39782560396</v>
      </c>
      <c r="T76" s="4"/>
    </row>
    <row r="77" spans="1:20">
      <c r="I77" s="15"/>
      <c r="J77" s="15"/>
      <c r="K77" s="15"/>
      <c r="L77" s="15"/>
      <c r="M77" s="15"/>
      <c r="N77" s="15"/>
      <c r="O77" s="15"/>
      <c r="P77" s="15"/>
      <c r="Q77" s="13"/>
      <c r="T77" s="4"/>
    </row>
    <row r="78" spans="1:20">
      <c r="Q78" s="7"/>
      <c r="T78" s="4"/>
    </row>
    <row r="79" spans="1:20">
      <c r="Q79" s="7"/>
      <c r="T79" s="4"/>
    </row>
    <row r="80" spans="1:20">
      <c r="Q80" s="7"/>
      <c r="T80" s="4"/>
    </row>
    <row r="81" spans="9:20">
      <c r="I81" s="15"/>
      <c r="J81" s="15"/>
      <c r="K81" s="15"/>
      <c r="L81" s="15"/>
      <c r="M81" s="15"/>
      <c r="N81" s="15"/>
      <c r="O81" s="15"/>
      <c r="P81" s="15"/>
      <c r="Q81" s="13"/>
      <c r="T81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9"/>
  <sheetViews>
    <sheetView rightToLeft="1" topLeftCell="A13" zoomScale="85" zoomScaleNormal="85" workbookViewId="0">
      <selection activeCell="I57" sqref="A55:I57"/>
    </sheetView>
  </sheetViews>
  <sheetFormatPr defaultRowHeight="24"/>
  <cols>
    <col min="1" max="1" width="45.570312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22" style="2" customWidth="1"/>
    <col min="8" max="8" width="1" style="2" customWidth="1"/>
    <col min="9" max="9" width="22" style="2" customWidth="1"/>
    <col min="10" max="10" width="1" style="2" customWidth="1"/>
    <col min="11" max="11" width="23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23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</row>
    <row r="3" spans="1:21" ht="24.75">
      <c r="A3" s="22" t="s">
        <v>131</v>
      </c>
      <c r="B3" s="22" t="s">
        <v>131</v>
      </c>
      <c r="C3" s="22" t="s">
        <v>131</v>
      </c>
      <c r="D3" s="22" t="s">
        <v>131</v>
      </c>
      <c r="E3" s="22" t="s">
        <v>131</v>
      </c>
      <c r="F3" s="22" t="s">
        <v>131</v>
      </c>
      <c r="G3" s="22" t="s">
        <v>131</v>
      </c>
      <c r="H3" s="22" t="s">
        <v>131</v>
      </c>
      <c r="I3" s="22" t="s">
        <v>131</v>
      </c>
      <c r="J3" s="22" t="s">
        <v>131</v>
      </c>
      <c r="K3" s="22" t="s">
        <v>131</v>
      </c>
      <c r="L3" s="22" t="s">
        <v>131</v>
      </c>
      <c r="M3" s="22" t="s">
        <v>131</v>
      </c>
      <c r="N3" s="22" t="s">
        <v>131</v>
      </c>
      <c r="O3" s="22" t="s">
        <v>131</v>
      </c>
      <c r="P3" s="22" t="s">
        <v>131</v>
      </c>
      <c r="Q3" s="22" t="s">
        <v>131</v>
      </c>
      <c r="R3" s="22" t="s">
        <v>131</v>
      </c>
      <c r="S3" s="22" t="s">
        <v>131</v>
      </c>
      <c r="T3" s="22" t="s">
        <v>131</v>
      </c>
      <c r="U3" s="22" t="s">
        <v>131</v>
      </c>
    </row>
    <row r="4" spans="1:21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</row>
    <row r="6" spans="1:21" ht="24.75">
      <c r="A6" s="21" t="s">
        <v>3</v>
      </c>
      <c r="C6" s="21" t="s">
        <v>133</v>
      </c>
      <c r="D6" s="21" t="s">
        <v>133</v>
      </c>
      <c r="E6" s="21" t="s">
        <v>133</v>
      </c>
      <c r="F6" s="21" t="s">
        <v>133</v>
      </c>
      <c r="G6" s="21" t="s">
        <v>133</v>
      </c>
      <c r="H6" s="21" t="s">
        <v>133</v>
      </c>
      <c r="I6" s="21" t="s">
        <v>133</v>
      </c>
      <c r="J6" s="21" t="s">
        <v>133</v>
      </c>
      <c r="K6" s="21" t="s">
        <v>133</v>
      </c>
      <c r="M6" s="21" t="s">
        <v>134</v>
      </c>
      <c r="N6" s="21" t="s">
        <v>134</v>
      </c>
      <c r="O6" s="21" t="s">
        <v>134</v>
      </c>
      <c r="P6" s="21" t="s">
        <v>134</v>
      </c>
      <c r="Q6" s="21" t="s">
        <v>134</v>
      </c>
      <c r="R6" s="21" t="s">
        <v>134</v>
      </c>
      <c r="S6" s="21" t="s">
        <v>134</v>
      </c>
      <c r="T6" s="21" t="s">
        <v>134</v>
      </c>
      <c r="U6" s="21" t="s">
        <v>134</v>
      </c>
    </row>
    <row r="7" spans="1:21" ht="24.75">
      <c r="A7" s="21" t="s">
        <v>3</v>
      </c>
      <c r="C7" s="21" t="s">
        <v>176</v>
      </c>
      <c r="E7" s="21" t="s">
        <v>177</v>
      </c>
      <c r="G7" s="21" t="s">
        <v>178</v>
      </c>
      <c r="I7" s="21" t="s">
        <v>118</v>
      </c>
      <c r="K7" s="21" t="s">
        <v>179</v>
      </c>
      <c r="M7" s="21" t="s">
        <v>176</v>
      </c>
      <c r="O7" s="21" t="s">
        <v>177</v>
      </c>
      <c r="Q7" s="21" t="s">
        <v>178</v>
      </c>
      <c r="S7" s="21" t="s">
        <v>118</v>
      </c>
      <c r="U7" s="21" t="s">
        <v>179</v>
      </c>
    </row>
    <row r="8" spans="1:21">
      <c r="A8" s="2" t="s">
        <v>40</v>
      </c>
      <c r="C8" s="13">
        <v>0</v>
      </c>
      <c r="D8" s="13"/>
      <c r="E8" s="13">
        <v>-38336720306</v>
      </c>
      <c r="F8" s="13"/>
      <c r="G8" s="13">
        <v>5074882127</v>
      </c>
      <c r="H8" s="13"/>
      <c r="I8" s="13">
        <f>C8+E8+G8</f>
        <v>-33261838179</v>
      </c>
      <c r="J8" s="7"/>
      <c r="K8" s="16">
        <f>I8/$I$118</f>
        <v>24.500541598885061</v>
      </c>
      <c r="L8" s="7"/>
      <c r="M8" s="6">
        <v>0</v>
      </c>
      <c r="N8" s="7"/>
      <c r="O8" s="13">
        <v>328399440188</v>
      </c>
      <c r="P8" s="13"/>
      <c r="Q8" s="13">
        <v>5074882127</v>
      </c>
      <c r="R8" s="13"/>
      <c r="S8" s="13">
        <f>M8+O8+Q8</f>
        <v>333474322315</v>
      </c>
      <c r="T8" s="7"/>
      <c r="U8" s="18">
        <f>S8/$S$118</f>
        <v>0.24772430256035</v>
      </c>
    </row>
    <row r="9" spans="1:21">
      <c r="A9" s="2" t="s">
        <v>60</v>
      </c>
      <c r="C9" s="13">
        <v>259196070806</v>
      </c>
      <c r="D9" s="13"/>
      <c r="E9" s="13">
        <v>-201913344548</v>
      </c>
      <c r="F9" s="13"/>
      <c r="G9" s="13">
        <v>16209150664</v>
      </c>
      <c r="H9" s="13"/>
      <c r="I9" s="13">
        <f t="shared" ref="I9:I72" si="0">C9+E9+G9</f>
        <v>73491876922</v>
      </c>
      <c r="J9" s="7"/>
      <c r="K9" s="16">
        <f t="shared" ref="K9:K72" si="1">I9/$I$118</f>
        <v>-54.133832833220033</v>
      </c>
      <c r="L9" s="7"/>
      <c r="M9" s="6">
        <v>259196070806</v>
      </c>
      <c r="N9" s="7"/>
      <c r="O9" s="13">
        <v>-17530617324</v>
      </c>
      <c r="P9" s="13"/>
      <c r="Q9" s="13">
        <v>21444653621</v>
      </c>
      <c r="R9" s="13"/>
      <c r="S9" s="13">
        <f t="shared" ref="S9:S72" si="2">M9+O9+Q9</f>
        <v>263110107103</v>
      </c>
      <c r="T9" s="7"/>
      <c r="U9" s="18">
        <f t="shared" ref="U9:U72" si="3">S9/$S$118</f>
        <v>0.19545363291000789</v>
      </c>
    </row>
    <row r="10" spans="1:21">
      <c r="A10" s="2" t="s">
        <v>18</v>
      </c>
      <c r="C10" s="13">
        <v>0</v>
      </c>
      <c r="D10" s="13"/>
      <c r="E10" s="13">
        <v>49848834368</v>
      </c>
      <c r="F10" s="13"/>
      <c r="G10" s="13">
        <v>-2257</v>
      </c>
      <c r="H10" s="13"/>
      <c r="I10" s="13">
        <f t="shared" si="0"/>
        <v>49848832111</v>
      </c>
      <c r="J10" s="7"/>
      <c r="K10" s="16">
        <f t="shared" si="1"/>
        <v>-36.718457296881461</v>
      </c>
      <c r="L10" s="7"/>
      <c r="M10" s="6">
        <v>0</v>
      </c>
      <c r="N10" s="7"/>
      <c r="O10" s="13">
        <v>93235082783</v>
      </c>
      <c r="P10" s="13"/>
      <c r="Q10" s="13">
        <v>-3212727011</v>
      </c>
      <c r="R10" s="13"/>
      <c r="S10" s="13">
        <f t="shared" si="2"/>
        <v>90022355772</v>
      </c>
      <c r="T10" s="7"/>
      <c r="U10" s="18">
        <f t="shared" si="3"/>
        <v>6.6873890450231191E-2</v>
      </c>
    </row>
    <row r="11" spans="1:21">
      <c r="A11" s="2" t="s">
        <v>55</v>
      </c>
      <c r="C11" s="13">
        <v>0</v>
      </c>
      <c r="D11" s="13"/>
      <c r="E11" s="13">
        <v>13232026341</v>
      </c>
      <c r="F11" s="13"/>
      <c r="G11" s="13">
        <v>2296932568</v>
      </c>
      <c r="H11" s="13"/>
      <c r="I11" s="13">
        <f t="shared" si="0"/>
        <v>15528958909</v>
      </c>
      <c r="J11" s="7"/>
      <c r="K11" s="16">
        <f t="shared" si="1"/>
        <v>-11.438571184485566</v>
      </c>
      <c r="L11" s="7"/>
      <c r="M11" s="6">
        <v>0</v>
      </c>
      <c r="N11" s="7"/>
      <c r="O11" s="13">
        <v>8511403892</v>
      </c>
      <c r="P11" s="13"/>
      <c r="Q11" s="13">
        <v>-1049495794</v>
      </c>
      <c r="R11" s="13"/>
      <c r="S11" s="13">
        <f t="shared" si="2"/>
        <v>7461908098</v>
      </c>
      <c r="T11" s="7"/>
      <c r="U11" s="18">
        <f t="shared" si="3"/>
        <v>5.5431433716218413E-3</v>
      </c>
    </row>
    <row r="12" spans="1:21">
      <c r="A12" s="2" t="s">
        <v>62</v>
      </c>
      <c r="C12" s="13">
        <v>0</v>
      </c>
      <c r="D12" s="13"/>
      <c r="E12" s="13">
        <v>18276588349</v>
      </c>
      <c r="F12" s="13"/>
      <c r="G12" s="13">
        <v>-26490297629</v>
      </c>
      <c r="H12" s="13"/>
      <c r="I12" s="13">
        <f t="shared" si="0"/>
        <v>-8213709280</v>
      </c>
      <c r="J12" s="7"/>
      <c r="K12" s="16">
        <f t="shared" si="1"/>
        <v>6.0501865475024221</v>
      </c>
      <c r="L12" s="7"/>
      <c r="M12" s="6">
        <v>0</v>
      </c>
      <c r="N12" s="7"/>
      <c r="O12" s="13">
        <v>-89999025170</v>
      </c>
      <c r="P12" s="13"/>
      <c r="Q12" s="13">
        <v>-26490297629</v>
      </c>
      <c r="R12" s="13"/>
      <c r="S12" s="13">
        <f t="shared" si="2"/>
        <v>-116489322799</v>
      </c>
      <c r="T12" s="7"/>
      <c r="U12" s="18">
        <f t="shared" si="3"/>
        <v>-8.6535107248381163E-2</v>
      </c>
    </row>
    <row r="13" spans="1:21">
      <c r="A13" s="2" t="s">
        <v>53</v>
      </c>
      <c r="C13" s="13">
        <v>0</v>
      </c>
      <c r="D13" s="13"/>
      <c r="E13" s="13">
        <v>29510116751</v>
      </c>
      <c r="F13" s="13"/>
      <c r="G13" s="13">
        <v>-31418185799</v>
      </c>
      <c r="H13" s="13"/>
      <c r="I13" s="13">
        <f t="shared" si="0"/>
        <v>-1908069048</v>
      </c>
      <c r="J13" s="7"/>
      <c r="K13" s="16">
        <f t="shared" si="1"/>
        <v>1.4054762948604571</v>
      </c>
      <c r="L13" s="7"/>
      <c r="M13" s="6">
        <v>0</v>
      </c>
      <c r="N13" s="7"/>
      <c r="O13" s="13">
        <v>-28907171298</v>
      </c>
      <c r="P13" s="13"/>
      <c r="Q13" s="13">
        <v>-33330394410</v>
      </c>
      <c r="R13" s="13"/>
      <c r="S13" s="13">
        <f t="shared" si="2"/>
        <v>-62237565708</v>
      </c>
      <c r="T13" s="7"/>
      <c r="U13" s="18">
        <f t="shared" si="3"/>
        <v>-4.623371734002546E-2</v>
      </c>
    </row>
    <row r="14" spans="1:21">
      <c r="A14" s="2" t="s">
        <v>15</v>
      </c>
      <c r="C14" s="13">
        <v>0</v>
      </c>
      <c r="D14" s="13"/>
      <c r="E14" s="13">
        <v>-597712155</v>
      </c>
      <c r="F14" s="13"/>
      <c r="G14" s="13">
        <v>-7236</v>
      </c>
      <c r="H14" s="13"/>
      <c r="I14" s="13">
        <f t="shared" si="0"/>
        <v>-597719391</v>
      </c>
      <c r="J14" s="7"/>
      <c r="K14" s="16">
        <f t="shared" si="1"/>
        <v>0.4402777959788638</v>
      </c>
      <c r="L14" s="7"/>
      <c r="M14" s="6">
        <v>0</v>
      </c>
      <c r="N14" s="7"/>
      <c r="O14" s="13">
        <v>-1366701969</v>
      </c>
      <c r="P14" s="13"/>
      <c r="Q14" s="13">
        <v>723728035</v>
      </c>
      <c r="R14" s="13"/>
      <c r="S14" s="13">
        <f t="shared" si="2"/>
        <v>-642973934</v>
      </c>
      <c r="T14" s="7"/>
      <c r="U14" s="18">
        <f t="shared" si="3"/>
        <v>-4.7763878267718105E-4</v>
      </c>
    </row>
    <row r="15" spans="1:21">
      <c r="A15" s="2" t="s">
        <v>32</v>
      </c>
      <c r="C15" s="13">
        <v>0</v>
      </c>
      <c r="D15" s="13"/>
      <c r="E15" s="13">
        <v>0</v>
      </c>
      <c r="F15" s="13"/>
      <c r="G15" s="13">
        <v>-116840904</v>
      </c>
      <c r="H15" s="13"/>
      <c r="I15" s="13">
        <f t="shared" si="0"/>
        <v>-116840904</v>
      </c>
      <c r="J15" s="7"/>
      <c r="K15" s="16">
        <f t="shared" si="1"/>
        <v>8.6064558834595364E-2</v>
      </c>
      <c r="L15" s="7"/>
      <c r="M15" s="6">
        <v>0</v>
      </c>
      <c r="N15" s="7"/>
      <c r="O15" s="13">
        <v>0</v>
      </c>
      <c r="P15" s="13"/>
      <c r="Q15" s="13">
        <v>-116840904</v>
      </c>
      <c r="R15" s="13"/>
      <c r="S15" s="13">
        <f t="shared" si="2"/>
        <v>-116840904</v>
      </c>
      <c r="T15" s="7"/>
      <c r="U15" s="18">
        <f t="shared" si="3"/>
        <v>-8.6796282403356912E-5</v>
      </c>
    </row>
    <row r="16" spans="1:21">
      <c r="A16" s="2" t="s">
        <v>23</v>
      </c>
      <c r="C16" s="13">
        <v>0</v>
      </c>
      <c r="D16" s="13"/>
      <c r="E16" s="13">
        <v>21138954679</v>
      </c>
      <c r="F16" s="13"/>
      <c r="G16" s="13">
        <v>0</v>
      </c>
      <c r="H16" s="13"/>
      <c r="I16" s="13">
        <f t="shared" si="0"/>
        <v>21138954679</v>
      </c>
      <c r="J16" s="7"/>
      <c r="K16" s="16">
        <f t="shared" si="1"/>
        <v>-15.570872411879323</v>
      </c>
      <c r="L16" s="7"/>
      <c r="M16" s="6">
        <v>0</v>
      </c>
      <c r="N16" s="7"/>
      <c r="O16" s="13">
        <v>20132337790</v>
      </c>
      <c r="P16" s="13"/>
      <c r="Q16" s="13">
        <v>-2802379306</v>
      </c>
      <c r="R16" s="13"/>
      <c r="S16" s="13">
        <f t="shared" si="2"/>
        <v>17329958484</v>
      </c>
      <c r="T16" s="7"/>
      <c r="U16" s="18">
        <f t="shared" si="3"/>
        <v>1.2873710482552541E-2</v>
      </c>
    </row>
    <row r="17" spans="1:21">
      <c r="A17" s="2" t="s">
        <v>155</v>
      </c>
      <c r="C17" s="13">
        <v>0</v>
      </c>
      <c r="D17" s="13"/>
      <c r="E17" s="13">
        <v>0</v>
      </c>
      <c r="F17" s="13"/>
      <c r="G17" s="13">
        <v>0</v>
      </c>
      <c r="H17" s="13"/>
      <c r="I17" s="13">
        <f t="shared" si="0"/>
        <v>0</v>
      </c>
      <c r="J17" s="7"/>
      <c r="K17" s="16">
        <f t="shared" si="1"/>
        <v>0</v>
      </c>
      <c r="L17" s="7"/>
      <c r="M17" s="6">
        <v>0</v>
      </c>
      <c r="N17" s="7"/>
      <c r="O17" s="13">
        <v>0</v>
      </c>
      <c r="P17" s="13"/>
      <c r="Q17" s="13">
        <v>1938405458</v>
      </c>
      <c r="R17" s="13"/>
      <c r="S17" s="13">
        <f t="shared" si="2"/>
        <v>1938405458</v>
      </c>
      <c r="T17" s="7"/>
      <c r="U17" s="18">
        <f t="shared" si="3"/>
        <v>1.4399613644274474E-3</v>
      </c>
    </row>
    <row r="18" spans="1:21">
      <c r="A18" s="2" t="s">
        <v>156</v>
      </c>
      <c r="C18" s="13">
        <v>0</v>
      </c>
      <c r="D18" s="13"/>
      <c r="E18" s="13">
        <v>0</v>
      </c>
      <c r="F18" s="13"/>
      <c r="G18" s="13">
        <v>0</v>
      </c>
      <c r="H18" s="13"/>
      <c r="I18" s="13">
        <f t="shared" si="0"/>
        <v>0</v>
      </c>
      <c r="J18" s="7"/>
      <c r="K18" s="16">
        <f t="shared" si="1"/>
        <v>0</v>
      </c>
      <c r="L18" s="7"/>
      <c r="M18" s="6">
        <v>0</v>
      </c>
      <c r="N18" s="7"/>
      <c r="O18" s="13">
        <v>0</v>
      </c>
      <c r="P18" s="13"/>
      <c r="Q18" s="13">
        <v>-10927832808</v>
      </c>
      <c r="R18" s="13"/>
      <c r="S18" s="13">
        <f t="shared" si="2"/>
        <v>-10927832808</v>
      </c>
      <c r="T18" s="7"/>
      <c r="U18" s="18">
        <f t="shared" si="3"/>
        <v>-8.1178357064049834E-3</v>
      </c>
    </row>
    <row r="19" spans="1:21">
      <c r="A19" s="2" t="s">
        <v>28</v>
      </c>
      <c r="C19" s="13">
        <v>0</v>
      </c>
      <c r="D19" s="13"/>
      <c r="E19" s="13">
        <v>48902975038</v>
      </c>
      <c r="F19" s="13"/>
      <c r="G19" s="13">
        <v>0</v>
      </c>
      <c r="H19" s="13"/>
      <c r="I19" s="13">
        <f t="shared" si="0"/>
        <v>48902975038</v>
      </c>
      <c r="J19" s="7"/>
      <c r="K19" s="16">
        <f t="shared" si="1"/>
        <v>-36.021742628289658</v>
      </c>
      <c r="L19" s="7"/>
      <c r="M19" s="6">
        <v>0</v>
      </c>
      <c r="N19" s="7"/>
      <c r="O19" s="13">
        <v>86819482882</v>
      </c>
      <c r="P19" s="13"/>
      <c r="Q19" s="13">
        <v>463662468</v>
      </c>
      <c r="R19" s="13"/>
      <c r="S19" s="13">
        <f t="shared" si="2"/>
        <v>87283145350</v>
      </c>
      <c r="T19" s="7"/>
      <c r="U19" s="18">
        <f t="shared" si="3"/>
        <v>6.4839044148886846E-2</v>
      </c>
    </row>
    <row r="20" spans="1:21">
      <c r="A20" s="2" t="s">
        <v>157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f t="shared" si="0"/>
        <v>0</v>
      </c>
      <c r="J20" s="7"/>
      <c r="K20" s="16">
        <f t="shared" si="1"/>
        <v>0</v>
      </c>
      <c r="L20" s="7"/>
      <c r="M20" s="6">
        <v>0</v>
      </c>
      <c r="N20" s="7"/>
      <c r="O20" s="13">
        <v>0</v>
      </c>
      <c r="P20" s="13"/>
      <c r="Q20" s="13">
        <v>-39621587328</v>
      </c>
      <c r="R20" s="13"/>
      <c r="S20" s="13">
        <f t="shared" si="2"/>
        <v>-39621587328</v>
      </c>
      <c r="T20" s="7"/>
      <c r="U20" s="18">
        <f t="shared" si="3"/>
        <v>-2.9433240973472406E-2</v>
      </c>
    </row>
    <row r="21" spans="1:21">
      <c r="A21" s="2" t="s">
        <v>52</v>
      </c>
      <c r="C21" s="13">
        <v>0</v>
      </c>
      <c r="D21" s="13"/>
      <c r="E21" s="13">
        <v>-6699730396</v>
      </c>
      <c r="F21" s="13"/>
      <c r="G21" s="13">
        <v>0</v>
      </c>
      <c r="H21" s="13"/>
      <c r="I21" s="13">
        <f t="shared" si="0"/>
        <v>-6699730396</v>
      </c>
      <c r="J21" s="7"/>
      <c r="K21" s="16">
        <f t="shared" si="1"/>
        <v>4.9349955461014652</v>
      </c>
      <c r="L21" s="7"/>
      <c r="M21" s="6">
        <v>0</v>
      </c>
      <c r="N21" s="7"/>
      <c r="O21" s="13">
        <v>1631862176</v>
      </c>
      <c r="P21" s="13"/>
      <c r="Q21" s="13">
        <v>1324074852</v>
      </c>
      <c r="R21" s="13"/>
      <c r="S21" s="13">
        <f t="shared" si="2"/>
        <v>2955937028</v>
      </c>
      <c r="T21" s="7"/>
      <c r="U21" s="18">
        <f t="shared" si="3"/>
        <v>2.1958435467841599E-3</v>
      </c>
    </row>
    <row r="22" spans="1:21">
      <c r="A22" s="2" t="s">
        <v>69</v>
      </c>
      <c r="C22" s="13">
        <v>0</v>
      </c>
      <c r="D22" s="13"/>
      <c r="E22" s="13">
        <v>-34962513272</v>
      </c>
      <c r="F22" s="13"/>
      <c r="G22" s="13">
        <v>0</v>
      </c>
      <c r="H22" s="13"/>
      <c r="I22" s="13">
        <f t="shared" si="0"/>
        <v>-34962513272</v>
      </c>
      <c r="J22" s="7"/>
      <c r="K22" s="16">
        <f t="shared" si="1"/>
        <v>25.753252307114682</v>
      </c>
      <c r="L22" s="7"/>
      <c r="M22" s="6">
        <v>0</v>
      </c>
      <c r="N22" s="7"/>
      <c r="O22" s="13">
        <v>527813258</v>
      </c>
      <c r="P22" s="13"/>
      <c r="Q22" s="13">
        <v>4376829382</v>
      </c>
      <c r="R22" s="13"/>
      <c r="S22" s="13">
        <f t="shared" si="2"/>
        <v>4904642640</v>
      </c>
      <c r="T22" s="7"/>
      <c r="U22" s="18">
        <f t="shared" si="3"/>
        <v>3.6434564702527979E-3</v>
      </c>
    </row>
    <row r="23" spans="1:21">
      <c r="A23" s="2" t="s">
        <v>63</v>
      </c>
      <c r="C23" s="13">
        <v>0</v>
      </c>
      <c r="D23" s="13"/>
      <c r="E23" s="13">
        <v>-37416061880</v>
      </c>
      <c r="F23" s="13"/>
      <c r="G23" s="13">
        <v>0</v>
      </c>
      <c r="H23" s="13"/>
      <c r="I23" s="13">
        <f t="shared" si="0"/>
        <v>-37416061880</v>
      </c>
      <c r="J23" s="7"/>
      <c r="K23" s="16">
        <f t="shared" si="1"/>
        <v>27.560526740105679</v>
      </c>
      <c r="L23" s="7"/>
      <c r="M23" s="6">
        <v>0</v>
      </c>
      <c r="N23" s="7"/>
      <c r="O23" s="13">
        <v>-22279564118</v>
      </c>
      <c r="P23" s="13"/>
      <c r="Q23" s="13">
        <v>-304477482</v>
      </c>
      <c r="R23" s="13"/>
      <c r="S23" s="13">
        <f t="shared" si="2"/>
        <v>-22584041600</v>
      </c>
      <c r="T23" s="7"/>
      <c r="U23" s="18">
        <f t="shared" si="3"/>
        <v>-1.6776751851584105E-2</v>
      </c>
    </row>
    <row r="24" spans="1:21">
      <c r="A24" s="2" t="s">
        <v>158</v>
      </c>
      <c r="C24" s="13">
        <v>0</v>
      </c>
      <c r="D24" s="13"/>
      <c r="E24" s="13">
        <v>0</v>
      </c>
      <c r="F24" s="13"/>
      <c r="G24" s="13">
        <v>0</v>
      </c>
      <c r="H24" s="13"/>
      <c r="I24" s="13">
        <f t="shared" si="0"/>
        <v>0</v>
      </c>
      <c r="J24" s="7"/>
      <c r="K24" s="16">
        <f t="shared" si="1"/>
        <v>0</v>
      </c>
      <c r="L24" s="7"/>
      <c r="M24" s="6">
        <v>0</v>
      </c>
      <c r="N24" s="7"/>
      <c r="O24" s="13">
        <v>0</v>
      </c>
      <c r="P24" s="13"/>
      <c r="Q24" s="13">
        <v>-116234744</v>
      </c>
      <c r="R24" s="13"/>
      <c r="S24" s="13">
        <f t="shared" si="2"/>
        <v>-116234744</v>
      </c>
      <c r="T24" s="7"/>
      <c r="U24" s="18">
        <f t="shared" si="3"/>
        <v>-8.6345991171943485E-5</v>
      </c>
    </row>
    <row r="25" spans="1:21">
      <c r="A25" s="2" t="s">
        <v>16</v>
      </c>
      <c r="C25" s="13">
        <v>0</v>
      </c>
      <c r="D25" s="13"/>
      <c r="E25" s="13">
        <v>2273430853</v>
      </c>
      <c r="F25" s="13"/>
      <c r="G25" s="13">
        <v>0</v>
      </c>
      <c r="H25" s="13"/>
      <c r="I25" s="13">
        <f t="shared" si="0"/>
        <v>2273430853</v>
      </c>
      <c r="J25" s="7"/>
      <c r="K25" s="16">
        <f t="shared" si="1"/>
        <v>-1.6746003899833128</v>
      </c>
      <c r="L25" s="7"/>
      <c r="M25" s="6">
        <v>0</v>
      </c>
      <c r="N25" s="7"/>
      <c r="O25" s="13">
        <v>15089045254</v>
      </c>
      <c r="P25" s="13"/>
      <c r="Q25" s="13">
        <v>6295927</v>
      </c>
      <c r="R25" s="13"/>
      <c r="S25" s="13">
        <f t="shared" si="2"/>
        <v>15095341181</v>
      </c>
      <c r="T25" s="7"/>
      <c r="U25" s="18">
        <f t="shared" si="3"/>
        <v>1.1213705571133712E-2</v>
      </c>
    </row>
    <row r="26" spans="1:21">
      <c r="A26" s="2" t="s">
        <v>159</v>
      </c>
      <c r="C26" s="13">
        <v>0</v>
      </c>
      <c r="D26" s="13"/>
      <c r="E26" s="13">
        <v>0</v>
      </c>
      <c r="F26" s="13"/>
      <c r="G26" s="13">
        <v>0</v>
      </c>
      <c r="H26" s="13"/>
      <c r="I26" s="13">
        <f t="shared" si="0"/>
        <v>0</v>
      </c>
      <c r="J26" s="7"/>
      <c r="K26" s="16">
        <f t="shared" si="1"/>
        <v>0</v>
      </c>
      <c r="L26" s="7"/>
      <c r="M26" s="6">
        <v>0</v>
      </c>
      <c r="N26" s="7"/>
      <c r="O26" s="13">
        <v>0</v>
      </c>
      <c r="P26" s="13"/>
      <c r="Q26" s="13">
        <v>2701228257</v>
      </c>
      <c r="R26" s="13"/>
      <c r="S26" s="13">
        <f t="shared" si="2"/>
        <v>2701228257</v>
      </c>
      <c r="T26" s="7"/>
      <c r="U26" s="18">
        <f t="shared" si="3"/>
        <v>2.0066309195151347E-3</v>
      </c>
    </row>
    <row r="27" spans="1:21">
      <c r="A27" s="2" t="s">
        <v>57</v>
      </c>
      <c r="C27" s="13">
        <v>0</v>
      </c>
      <c r="D27" s="13"/>
      <c r="E27" s="13">
        <v>-35225860604</v>
      </c>
      <c r="F27" s="13"/>
      <c r="G27" s="13">
        <v>0</v>
      </c>
      <c r="H27" s="13"/>
      <c r="I27" s="13">
        <f t="shared" si="0"/>
        <v>-35225860604</v>
      </c>
      <c r="J27" s="7"/>
      <c r="K27" s="16">
        <f t="shared" si="1"/>
        <v>25.947232935241693</v>
      </c>
      <c r="L27" s="7"/>
      <c r="M27" s="6">
        <v>0</v>
      </c>
      <c r="N27" s="7"/>
      <c r="O27" s="13">
        <v>176998838926</v>
      </c>
      <c r="P27" s="13"/>
      <c r="Q27" s="13">
        <v>11244591045</v>
      </c>
      <c r="R27" s="13"/>
      <c r="S27" s="13">
        <f t="shared" si="2"/>
        <v>188243429971</v>
      </c>
      <c r="T27" s="7"/>
      <c r="U27" s="18">
        <f t="shared" si="3"/>
        <v>0.13983827023744577</v>
      </c>
    </row>
    <row r="28" spans="1:21">
      <c r="A28" s="2" t="s">
        <v>160</v>
      </c>
      <c r="C28" s="13">
        <v>0</v>
      </c>
      <c r="D28" s="13"/>
      <c r="E28" s="13">
        <v>0</v>
      </c>
      <c r="F28" s="13"/>
      <c r="G28" s="13">
        <v>0</v>
      </c>
      <c r="H28" s="13"/>
      <c r="I28" s="13">
        <f t="shared" si="0"/>
        <v>0</v>
      </c>
      <c r="J28" s="7"/>
      <c r="K28" s="16">
        <f t="shared" si="1"/>
        <v>0</v>
      </c>
      <c r="L28" s="7"/>
      <c r="M28" s="6">
        <v>0</v>
      </c>
      <c r="N28" s="7"/>
      <c r="O28" s="13">
        <v>0</v>
      </c>
      <c r="P28" s="13"/>
      <c r="Q28" s="13">
        <v>-10405422844</v>
      </c>
      <c r="R28" s="13"/>
      <c r="S28" s="13">
        <f t="shared" si="2"/>
        <v>-10405422844</v>
      </c>
      <c r="T28" s="7"/>
      <c r="U28" s="18">
        <f t="shared" si="3"/>
        <v>-7.7297589181111208E-3</v>
      </c>
    </row>
    <row r="29" spans="1:21">
      <c r="A29" s="2" t="s">
        <v>161</v>
      </c>
      <c r="C29" s="13">
        <v>0</v>
      </c>
      <c r="D29" s="13"/>
      <c r="E29" s="13">
        <v>0</v>
      </c>
      <c r="F29" s="13"/>
      <c r="G29" s="13">
        <v>0</v>
      </c>
      <c r="H29" s="13"/>
      <c r="I29" s="13">
        <f t="shared" si="0"/>
        <v>0</v>
      </c>
      <c r="J29" s="7"/>
      <c r="K29" s="16">
        <f t="shared" si="1"/>
        <v>0</v>
      </c>
      <c r="L29" s="7"/>
      <c r="M29" s="6">
        <v>0</v>
      </c>
      <c r="N29" s="7"/>
      <c r="O29" s="13">
        <v>0</v>
      </c>
      <c r="P29" s="13"/>
      <c r="Q29" s="13">
        <v>24299595</v>
      </c>
      <c r="R29" s="13"/>
      <c r="S29" s="13">
        <f t="shared" si="2"/>
        <v>24299595</v>
      </c>
      <c r="T29" s="7"/>
      <c r="U29" s="18">
        <f t="shared" si="3"/>
        <v>1.8051165625243704E-5</v>
      </c>
    </row>
    <row r="30" spans="1:21">
      <c r="A30" s="2" t="s">
        <v>58</v>
      </c>
      <c r="C30" s="13">
        <v>0</v>
      </c>
      <c r="D30" s="13"/>
      <c r="E30" s="13">
        <v>-1282324500</v>
      </c>
      <c r="F30" s="13"/>
      <c r="G30" s="13">
        <v>0</v>
      </c>
      <c r="H30" s="13"/>
      <c r="I30" s="13">
        <f t="shared" si="0"/>
        <v>-1282324500</v>
      </c>
      <c r="J30" s="7"/>
      <c r="K30" s="16">
        <f t="shared" si="1"/>
        <v>0.94455527642351245</v>
      </c>
      <c r="L30" s="7"/>
      <c r="M30" s="6">
        <v>0</v>
      </c>
      <c r="N30" s="7"/>
      <c r="O30" s="13">
        <v>9919275902</v>
      </c>
      <c r="P30" s="13"/>
      <c r="Q30" s="13">
        <v>9581519271</v>
      </c>
      <c r="R30" s="13"/>
      <c r="S30" s="13">
        <f t="shared" si="2"/>
        <v>19500795173</v>
      </c>
      <c r="T30" s="7"/>
      <c r="U30" s="18">
        <f t="shared" si="3"/>
        <v>1.4486335409778475E-2</v>
      </c>
    </row>
    <row r="31" spans="1:21">
      <c r="A31" s="2" t="s">
        <v>162</v>
      </c>
      <c r="C31" s="13">
        <v>0</v>
      </c>
      <c r="D31" s="13"/>
      <c r="E31" s="13">
        <v>0</v>
      </c>
      <c r="F31" s="13"/>
      <c r="G31" s="13">
        <v>0</v>
      </c>
      <c r="H31" s="13"/>
      <c r="I31" s="13">
        <f t="shared" si="0"/>
        <v>0</v>
      </c>
      <c r="J31" s="7"/>
      <c r="K31" s="16">
        <f t="shared" si="1"/>
        <v>0</v>
      </c>
      <c r="L31" s="7"/>
      <c r="M31" s="6">
        <v>0</v>
      </c>
      <c r="N31" s="7"/>
      <c r="O31" s="13">
        <v>0</v>
      </c>
      <c r="P31" s="13"/>
      <c r="Q31" s="13">
        <v>-5820162845</v>
      </c>
      <c r="R31" s="13"/>
      <c r="S31" s="13">
        <f t="shared" si="2"/>
        <v>-5820162845</v>
      </c>
      <c r="T31" s="7"/>
      <c r="U31" s="18">
        <f t="shared" si="3"/>
        <v>-4.323558622313854E-3</v>
      </c>
    </row>
    <row r="32" spans="1:21">
      <c r="A32" s="2" t="s">
        <v>70</v>
      </c>
      <c r="C32" s="13">
        <v>0</v>
      </c>
      <c r="D32" s="13"/>
      <c r="E32" s="13">
        <v>-15201422665</v>
      </c>
      <c r="F32" s="13"/>
      <c r="G32" s="13">
        <v>0</v>
      </c>
      <c r="H32" s="13"/>
      <c r="I32" s="13">
        <f t="shared" si="0"/>
        <v>-15201422665</v>
      </c>
      <c r="J32" s="7"/>
      <c r="K32" s="16">
        <f t="shared" si="1"/>
        <v>11.197309251573779</v>
      </c>
      <c r="L32" s="7"/>
      <c r="M32" s="6">
        <v>0</v>
      </c>
      <c r="N32" s="7"/>
      <c r="O32" s="13">
        <v>56705120596</v>
      </c>
      <c r="P32" s="13"/>
      <c r="Q32" s="13">
        <v>542259310</v>
      </c>
      <c r="R32" s="13"/>
      <c r="S32" s="13">
        <f t="shared" si="2"/>
        <v>57247379906</v>
      </c>
      <c r="T32" s="7"/>
      <c r="U32" s="18">
        <f t="shared" si="3"/>
        <v>4.2526714387398405E-2</v>
      </c>
    </row>
    <row r="33" spans="1:21">
      <c r="A33" s="2" t="s">
        <v>27</v>
      </c>
      <c r="C33" s="13">
        <v>0</v>
      </c>
      <c r="D33" s="13"/>
      <c r="E33" s="13">
        <v>-465215400</v>
      </c>
      <c r="F33" s="13"/>
      <c r="G33" s="13">
        <v>0</v>
      </c>
      <c r="H33" s="13"/>
      <c r="I33" s="13">
        <f t="shared" si="0"/>
        <v>-465215400</v>
      </c>
      <c r="J33" s="7"/>
      <c r="K33" s="16">
        <f t="shared" si="1"/>
        <v>0.34267586772573938</v>
      </c>
      <c r="L33" s="7"/>
      <c r="M33" s="6">
        <v>0</v>
      </c>
      <c r="N33" s="7"/>
      <c r="O33" s="13">
        <v>133298267</v>
      </c>
      <c r="P33" s="13"/>
      <c r="Q33" s="13">
        <v>1224765279</v>
      </c>
      <c r="R33" s="13"/>
      <c r="S33" s="13">
        <f t="shared" si="2"/>
        <v>1358063546</v>
      </c>
      <c r="T33" s="7"/>
      <c r="U33" s="18">
        <f t="shared" si="3"/>
        <v>1.0088493243797592E-3</v>
      </c>
    </row>
    <row r="34" spans="1:21">
      <c r="A34" s="2" t="s">
        <v>24</v>
      </c>
      <c r="C34" s="13">
        <v>96331922500</v>
      </c>
      <c r="D34" s="13"/>
      <c r="E34" s="13">
        <v>-90048044070</v>
      </c>
      <c r="F34" s="13"/>
      <c r="G34" s="13">
        <v>0</v>
      </c>
      <c r="H34" s="13"/>
      <c r="I34" s="13">
        <f t="shared" si="0"/>
        <v>6283878430</v>
      </c>
      <c r="J34" s="7"/>
      <c r="K34" s="16">
        <f t="shared" si="1"/>
        <v>-4.6286805932978723</v>
      </c>
      <c r="L34" s="7"/>
      <c r="M34" s="6">
        <v>96331922500</v>
      </c>
      <c r="N34" s="7"/>
      <c r="O34" s="13">
        <v>-71105366831</v>
      </c>
      <c r="P34" s="13"/>
      <c r="Q34" s="13">
        <v>0</v>
      </c>
      <c r="R34" s="13"/>
      <c r="S34" s="13">
        <f t="shared" si="2"/>
        <v>25226555669</v>
      </c>
      <c r="T34" s="7"/>
      <c r="U34" s="18">
        <f t="shared" si="3"/>
        <v>1.8739766425553576E-2</v>
      </c>
    </row>
    <row r="35" spans="1:21">
      <c r="A35" s="2" t="s">
        <v>37</v>
      </c>
      <c r="C35" s="13">
        <v>0</v>
      </c>
      <c r="D35" s="13"/>
      <c r="E35" s="13">
        <v>-29267241080</v>
      </c>
      <c r="F35" s="13"/>
      <c r="G35" s="13">
        <v>0</v>
      </c>
      <c r="H35" s="13"/>
      <c r="I35" s="13">
        <f t="shared" si="0"/>
        <v>-29267241080</v>
      </c>
      <c r="J35" s="7"/>
      <c r="K35" s="16">
        <f t="shared" si="1"/>
        <v>21.558136796476226</v>
      </c>
      <c r="L35" s="7"/>
      <c r="M35" s="6">
        <v>53204000000</v>
      </c>
      <c r="N35" s="7"/>
      <c r="O35" s="13">
        <v>-32890148579</v>
      </c>
      <c r="P35" s="13"/>
      <c r="Q35" s="13">
        <v>0</v>
      </c>
      <c r="R35" s="13"/>
      <c r="S35" s="13">
        <f t="shared" si="2"/>
        <v>20313851421</v>
      </c>
      <c r="T35" s="7"/>
      <c r="U35" s="18">
        <f t="shared" si="3"/>
        <v>1.5090321319637763E-2</v>
      </c>
    </row>
    <row r="36" spans="1:21">
      <c r="A36" s="2" t="s">
        <v>35</v>
      </c>
      <c r="C36" s="13">
        <v>0</v>
      </c>
      <c r="D36" s="13"/>
      <c r="E36" s="13">
        <v>-8573064779</v>
      </c>
      <c r="F36" s="13"/>
      <c r="G36" s="13">
        <v>0</v>
      </c>
      <c r="H36" s="13"/>
      <c r="I36" s="13">
        <f t="shared" si="0"/>
        <v>-8573064779</v>
      </c>
      <c r="J36" s="7"/>
      <c r="K36" s="16">
        <f t="shared" si="1"/>
        <v>6.3148864208123792</v>
      </c>
      <c r="L36" s="7"/>
      <c r="M36" s="6">
        <v>0</v>
      </c>
      <c r="N36" s="7"/>
      <c r="O36" s="13">
        <v>39114608058</v>
      </c>
      <c r="P36" s="13"/>
      <c r="Q36" s="13">
        <v>0</v>
      </c>
      <c r="R36" s="13"/>
      <c r="S36" s="13">
        <f t="shared" si="2"/>
        <v>39114608058</v>
      </c>
      <c r="T36" s="7"/>
      <c r="U36" s="18">
        <f t="shared" si="3"/>
        <v>2.9056627010509848E-2</v>
      </c>
    </row>
    <row r="37" spans="1:21">
      <c r="A37" s="2" t="s">
        <v>41</v>
      </c>
      <c r="C37" s="13">
        <v>0</v>
      </c>
      <c r="D37" s="13"/>
      <c r="E37" s="13">
        <v>-1967489517</v>
      </c>
      <c r="F37" s="13"/>
      <c r="G37" s="13">
        <v>0</v>
      </c>
      <c r="H37" s="13"/>
      <c r="I37" s="13">
        <f t="shared" si="0"/>
        <v>-1967489517</v>
      </c>
      <c r="J37" s="7"/>
      <c r="K37" s="16">
        <f t="shared" si="1"/>
        <v>1.4492451829394961</v>
      </c>
      <c r="L37" s="7"/>
      <c r="M37" s="6">
        <v>0</v>
      </c>
      <c r="N37" s="7"/>
      <c r="O37" s="13">
        <v>76225446428</v>
      </c>
      <c r="P37" s="13"/>
      <c r="Q37" s="13">
        <v>0</v>
      </c>
      <c r="R37" s="13"/>
      <c r="S37" s="13">
        <f t="shared" si="2"/>
        <v>76225446428</v>
      </c>
      <c r="T37" s="7"/>
      <c r="U37" s="18">
        <f t="shared" si="3"/>
        <v>5.6624736269471537E-2</v>
      </c>
    </row>
    <row r="38" spans="1:21">
      <c r="A38" s="2" t="s">
        <v>25</v>
      </c>
      <c r="C38" s="13">
        <v>0</v>
      </c>
      <c r="D38" s="13"/>
      <c r="E38" s="13">
        <v>3894025147</v>
      </c>
      <c r="F38" s="13"/>
      <c r="G38" s="13">
        <v>0</v>
      </c>
      <c r="H38" s="13"/>
      <c r="I38" s="13">
        <f t="shared" si="0"/>
        <v>3894025147</v>
      </c>
      <c r="J38" s="7"/>
      <c r="K38" s="16">
        <f t="shared" si="1"/>
        <v>-2.8683238908128899</v>
      </c>
      <c r="L38" s="7"/>
      <c r="M38" s="6">
        <v>0</v>
      </c>
      <c r="N38" s="7"/>
      <c r="O38" s="13">
        <v>48953458991</v>
      </c>
      <c r="P38" s="13"/>
      <c r="Q38" s="13">
        <v>0</v>
      </c>
      <c r="R38" s="13"/>
      <c r="S38" s="13">
        <f t="shared" si="2"/>
        <v>48953458991</v>
      </c>
      <c r="T38" s="7"/>
      <c r="U38" s="18">
        <f t="shared" si="3"/>
        <v>3.6365503053656517E-2</v>
      </c>
    </row>
    <row r="39" spans="1:21">
      <c r="A39" s="2" t="s">
        <v>47</v>
      </c>
      <c r="C39" s="13">
        <v>0</v>
      </c>
      <c r="D39" s="13"/>
      <c r="E39" s="13">
        <v>-824823325</v>
      </c>
      <c r="F39" s="13"/>
      <c r="G39" s="13">
        <v>0</v>
      </c>
      <c r="H39" s="13"/>
      <c r="I39" s="13">
        <f t="shared" si="0"/>
        <v>-824823325</v>
      </c>
      <c r="J39" s="7"/>
      <c r="K39" s="16">
        <f t="shared" si="1"/>
        <v>0.60756167705283304</v>
      </c>
      <c r="L39" s="7"/>
      <c r="M39" s="6">
        <v>0</v>
      </c>
      <c r="N39" s="7"/>
      <c r="O39" s="13">
        <v>-4536528290</v>
      </c>
      <c r="P39" s="13"/>
      <c r="Q39" s="13">
        <v>0</v>
      </c>
      <c r="R39" s="13"/>
      <c r="S39" s="13">
        <f t="shared" si="2"/>
        <v>-4536528290</v>
      </c>
      <c r="T39" s="7"/>
      <c r="U39" s="18">
        <f t="shared" si="3"/>
        <v>-3.3699995216543159E-3</v>
      </c>
    </row>
    <row r="40" spans="1:21">
      <c r="A40" s="2" t="s">
        <v>49</v>
      </c>
      <c r="C40" s="13">
        <v>0</v>
      </c>
      <c r="D40" s="13"/>
      <c r="E40" s="13">
        <v>27128468011</v>
      </c>
      <c r="F40" s="13"/>
      <c r="G40" s="13">
        <v>0</v>
      </c>
      <c r="H40" s="13"/>
      <c r="I40" s="13">
        <f t="shared" si="0"/>
        <v>27128468011</v>
      </c>
      <c r="J40" s="7"/>
      <c r="K40" s="16">
        <f t="shared" si="1"/>
        <v>-19.98272481035535</v>
      </c>
      <c r="L40" s="7"/>
      <c r="M40" s="6">
        <v>0</v>
      </c>
      <c r="N40" s="7"/>
      <c r="O40" s="13">
        <v>-2146857180</v>
      </c>
      <c r="P40" s="13"/>
      <c r="Q40" s="13">
        <v>0</v>
      </c>
      <c r="R40" s="13"/>
      <c r="S40" s="13">
        <f t="shared" si="2"/>
        <v>-2146857180</v>
      </c>
      <c r="T40" s="7"/>
      <c r="U40" s="18">
        <f t="shared" si="3"/>
        <v>-1.5948115402714999E-3</v>
      </c>
    </row>
    <row r="41" spans="1:21">
      <c r="A41" s="2" t="s">
        <v>54</v>
      </c>
      <c r="C41" s="13">
        <v>0</v>
      </c>
      <c r="D41" s="13"/>
      <c r="E41" s="13">
        <v>12996263458</v>
      </c>
      <c r="F41" s="13"/>
      <c r="G41" s="13">
        <v>0</v>
      </c>
      <c r="H41" s="13"/>
      <c r="I41" s="13">
        <f t="shared" si="0"/>
        <v>12996263458</v>
      </c>
      <c r="J41" s="7"/>
      <c r="K41" s="16">
        <f t="shared" si="1"/>
        <v>-9.5729974924786845</v>
      </c>
      <c r="L41" s="7"/>
      <c r="M41" s="6">
        <v>0</v>
      </c>
      <c r="N41" s="7"/>
      <c r="O41" s="13">
        <v>7272851537</v>
      </c>
      <c r="P41" s="13"/>
      <c r="Q41" s="13">
        <v>0</v>
      </c>
      <c r="R41" s="13"/>
      <c r="S41" s="13">
        <f t="shared" si="2"/>
        <v>7272851537</v>
      </c>
      <c r="T41" s="7"/>
      <c r="U41" s="18">
        <f t="shared" si="3"/>
        <v>5.4027010599228195E-3</v>
      </c>
    </row>
    <row r="42" spans="1:21">
      <c r="A42" s="2" t="s">
        <v>64</v>
      </c>
      <c r="C42" s="13">
        <v>0</v>
      </c>
      <c r="D42" s="13"/>
      <c r="E42" s="13">
        <v>-11651789822</v>
      </c>
      <c r="F42" s="13"/>
      <c r="G42" s="13">
        <v>0</v>
      </c>
      <c r="H42" s="13"/>
      <c r="I42" s="13">
        <f t="shared" si="0"/>
        <v>-11651789822</v>
      </c>
      <c r="J42" s="7"/>
      <c r="K42" s="16">
        <f t="shared" si="1"/>
        <v>8.5826634023976602</v>
      </c>
      <c r="L42" s="7"/>
      <c r="M42" s="6">
        <v>0</v>
      </c>
      <c r="N42" s="7"/>
      <c r="O42" s="13">
        <v>-57795525655</v>
      </c>
      <c r="P42" s="13"/>
      <c r="Q42" s="13">
        <v>0</v>
      </c>
      <c r="R42" s="13"/>
      <c r="S42" s="13">
        <f t="shared" si="2"/>
        <v>-57795525655</v>
      </c>
      <c r="T42" s="7"/>
      <c r="U42" s="18">
        <f t="shared" si="3"/>
        <v>-4.293390922755818E-2</v>
      </c>
    </row>
    <row r="43" spans="1:21">
      <c r="A43" s="2" t="s">
        <v>44</v>
      </c>
      <c r="C43" s="13">
        <v>0</v>
      </c>
      <c r="D43" s="13"/>
      <c r="E43" s="13">
        <v>-2847872433</v>
      </c>
      <c r="F43" s="13"/>
      <c r="G43" s="13">
        <v>0</v>
      </c>
      <c r="H43" s="13"/>
      <c r="I43" s="13">
        <f t="shared" si="0"/>
        <v>-2847872433</v>
      </c>
      <c r="J43" s="7"/>
      <c r="K43" s="16">
        <f t="shared" si="1"/>
        <v>2.0977318402410745</v>
      </c>
      <c r="L43" s="7"/>
      <c r="M43" s="6">
        <v>0</v>
      </c>
      <c r="N43" s="7"/>
      <c r="O43" s="13">
        <v>-196404994</v>
      </c>
      <c r="P43" s="13"/>
      <c r="Q43" s="13">
        <v>0</v>
      </c>
      <c r="R43" s="13"/>
      <c r="S43" s="13">
        <f t="shared" si="2"/>
        <v>-196404994</v>
      </c>
      <c r="T43" s="7"/>
      <c r="U43" s="18">
        <f t="shared" si="3"/>
        <v>-1.4590115910651994E-4</v>
      </c>
    </row>
    <row r="44" spans="1:21">
      <c r="A44" s="2" t="s">
        <v>73</v>
      </c>
      <c r="C44" s="13">
        <v>0</v>
      </c>
      <c r="D44" s="13"/>
      <c r="E44" s="13">
        <v>-203816696</v>
      </c>
      <c r="F44" s="13"/>
      <c r="G44" s="13">
        <v>0</v>
      </c>
      <c r="H44" s="13"/>
      <c r="I44" s="13">
        <f t="shared" si="0"/>
        <v>-203816696</v>
      </c>
      <c r="J44" s="7"/>
      <c r="K44" s="16">
        <f t="shared" si="1"/>
        <v>0.1501305914610592</v>
      </c>
      <c r="L44" s="7"/>
      <c r="M44" s="6">
        <v>0</v>
      </c>
      <c r="N44" s="7"/>
      <c r="O44" s="13">
        <v>-203816696</v>
      </c>
      <c r="P44" s="13"/>
      <c r="Q44" s="13">
        <v>0</v>
      </c>
      <c r="R44" s="13"/>
      <c r="S44" s="13">
        <f t="shared" si="2"/>
        <v>-203816696</v>
      </c>
      <c r="T44" s="7"/>
      <c r="U44" s="18">
        <f t="shared" si="3"/>
        <v>-1.5140700644129855E-4</v>
      </c>
    </row>
    <row r="45" spans="1:21">
      <c r="A45" s="2" t="s">
        <v>72</v>
      </c>
      <c r="C45" s="13">
        <v>0</v>
      </c>
      <c r="D45" s="13"/>
      <c r="E45" s="13">
        <v>-541503097</v>
      </c>
      <c r="F45" s="13"/>
      <c r="G45" s="13">
        <v>0</v>
      </c>
      <c r="H45" s="13"/>
      <c r="I45" s="13">
        <f t="shared" si="0"/>
        <v>-541503097</v>
      </c>
      <c r="J45" s="7"/>
      <c r="K45" s="16">
        <f t="shared" si="1"/>
        <v>0.39886909083545002</v>
      </c>
      <c r="L45" s="7"/>
      <c r="M45" s="6">
        <v>0</v>
      </c>
      <c r="N45" s="7"/>
      <c r="O45" s="13">
        <v>-541503097</v>
      </c>
      <c r="P45" s="13"/>
      <c r="Q45" s="13">
        <v>0</v>
      </c>
      <c r="R45" s="13"/>
      <c r="S45" s="13">
        <f t="shared" si="2"/>
        <v>-541503097</v>
      </c>
      <c r="T45" s="7"/>
      <c r="U45" s="18">
        <f t="shared" si="3"/>
        <v>-4.0226028831054215E-4</v>
      </c>
    </row>
    <row r="46" spans="1:21">
      <c r="A46" s="2" t="s">
        <v>61</v>
      </c>
      <c r="C46" s="13">
        <v>0</v>
      </c>
      <c r="D46" s="13"/>
      <c r="E46" s="13">
        <v>12107388203</v>
      </c>
      <c r="F46" s="13"/>
      <c r="G46" s="13">
        <v>0</v>
      </c>
      <c r="H46" s="13"/>
      <c r="I46" s="13">
        <f t="shared" si="0"/>
        <v>12107388203</v>
      </c>
      <c r="J46" s="7"/>
      <c r="K46" s="16">
        <f t="shared" si="1"/>
        <v>-8.9182554110534724</v>
      </c>
      <c r="L46" s="7"/>
      <c r="M46" s="6">
        <v>0</v>
      </c>
      <c r="N46" s="7"/>
      <c r="O46" s="13">
        <v>11544253868</v>
      </c>
      <c r="P46" s="13"/>
      <c r="Q46" s="13">
        <v>0</v>
      </c>
      <c r="R46" s="13"/>
      <c r="S46" s="13">
        <f t="shared" si="2"/>
        <v>11544253868</v>
      </c>
      <c r="T46" s="7"/>
      <c r="U46" s="18">
        <f t="shared" si="3"/>
        <v>8.5757494555414732E-3</v>
      </c>
    </row>
    <row r="47" spans="1:21">
      <c r="A47" s="2" t="s">
        <v>46</v>
      </c>
      <c r="C47" s="13">
        <v>0</v>
      </c>
      <c r="D47" s="13"/>
      <c r="E47" s="13">
        <v>-2615501784</v>
      </c>
      <c r="F47" s="13"/>
      <c r="G47" s="13">
        <v>0</v>
      </c>
      <c r="H47" s="13"/>
      <c r="I47" s="13">
        <f t="shared" si="0"/>
        <v>-2615501784</v>
      </c>
      <c r="J47" s="7"/>
      <c r="K47" s="16">
        <f t="shared" si="1"/>
        <v>1.9265685172296949</v>
      </c>
      <c r="L47" s="7"/>
      <c r="M47" s="6">
        <v>0</v>
      </c>
      <c r="N47" s="7"/>
      <c r="O47" s="13">
        <v>7001231557</v>
      </c>
      <c r="P47" s="13"/>
      <c r="Q47" s="13">
        <v>0</v>
      </c>
      <c r="R47" s="13"/>
      <c r="S47" s="13">
        <f t="shared" si="2"/>
        <v>7001231557</v>
      </c>
      <c r="T47" s="7"/>
      <c r="U47" s="18">
        <f t="shared" si="3"/>
        <v>5.2009257938698096E-3</v>
      </c>
    </row>
    <row r="48" spans="1:21">
      <c r="A48" s="2" t="s">
        <v>45</v>
      </c>
      <c r="C48" s="13">
        <v>0</v>
      </c>
      <c r="D48" s="13"/>
      <c r="E48" s="13">
        <v>-570834564</v>
      </c>
      <c r="F48" s="13"/>
      <c r="G48" s="13">
        <v>0</v>
      </c>
      <c r="H48" s="13"/>
      <c r="I48" s="13">
        <f t="shared" si="0"/>
        <v>-570834564</v>
      </c>
      <c r="J48" s="7"/>
      <c r="K48" s="16">
        <f t="shared" si="1"/>
        <v>0.42047453619666098</v>
      </c>
      <c r="L48" s="7"/>
      <c r="M48" s="6">
        <v>0</v>
      </c>
      <c r="N48" s="7"/>
      <c r="O48" s="13">
        <v>-68880704104</v>
      </c>
      <c r="P48" s="13"/>
      <c r="Q48" s="13">
        <v>0</v>
      </c>
      <c r="R48" s="13"/>
      <c r="S48" s="13">
        <f t="shared" si="2"/>
        <v>-68880704104</v>
      </c>
      <c r="T48" s="7"/>
      <c r="U48" s="18">
        <f t="shared" si="3"/>
        <v>-5.1168630512759897E-2</v>
      </c>
    </row>
    <row r="49" spans="1:21">
      <c r="A49" s="2" t="s">
        <v>21</v>
      </c>
      <c r="C49" s="13">
        <v>0</v>
      </c>
      <c r="D49" s="13"/>
      <c r="E49" s="13">
        <v>-7168879809</v>
      </c>
      <c r="F49" s="13"/>
      <c r="G49" s="13">
        <v>0</v>
      </c>
      <c r="H49" s="13"/>
      <c r="I49" s="13">
        <f t="shared" si="0"/>
        <v>-7168879809</v>
      </c>
      <c r="J49" s="7"/>
      <c r="K49" s="16">
        <f t="shared" si="1"/>
        <v>5.2805691926161682</v>
      </c>
      <c r="L49" s="7"/>
      <c r="M49" s="6">
        <v>0</v>
      </c>
      <c r="N49" s="7"/>
      <c r="O49" s="13">
        <v>7543220116</v>
      </c>
      <c r="P49" s="13"/>
      <c r="Q49" s="13">
        <v>0</v>
      </c>
      <c r="R49" s="13"/>
      <c r="S49" s="13">
        <f t="shared" si="2"/>
        <v>7543220116</v>
      </c>
      <c r="T49" s="7"/>
      <c r="U49" s="18">
        <f t="shared" si="3"/>
        <v>5.6035467118520305E-3</v>
      </c>
    </row>
    <row r="50" spans="1:21">
      <c r="A50" s="2" t="s">
        <v>65</v>
      </c>
      <c r="C50" s="13">
        <v>0</v>
      </c>
      <c r="D50" s="13"/>
      <c r="E50" s="13">
        <v>-19085760000</v>
      </c>
      <c r="F50" s="13"/>
      <c r="G50" s="13">
        <v>0</v>
      </c>
      <c r="H50" s="13"/>
      <c r="I50" s="13">
        <f t="shared" si="0"/>
        <v>-19085760000</v>
      </c>
      <c r="J50" s="7"/>
      <c r="K50" s="16">
        <f t="shared" si="1"/>
        <v>14.058497137466231</v>
      </c>
      <c r="L50" s="7"/>
      <c r="M50" s="6">
        <v>0</v>
      </c>
      <c r="N50" s="7"/>
      <c r="O50" s="13">
        <v>1566776296</v>
      </c>
      <c r="P50" s="13"/>
      <c r="Q50" s="13">
        <v>0</v>
      </c>
      <c r="R50" s="13"/>
      <c r="S50" s="13">
        <f t="shared" si="2"/>
        <v>1566776296</v>
      </c>
      <c r="T50" s="7"/>
      <c r="U50" s="18">
        <f t="shared" si="3"/>
        <v>1.1638934071453396E-3</v>
      </c>
    </row>
    <row r="51" spans="1:21">
      <c r="A51" s="2" t="s">
        <v>42</v>
      </c>
      <c r="C51" s="13">
        <v>0</v>
      </c>
      <c r="D51" s="13"/>
      <c r="E51" s="13">
        <v>-9242101066</v>
      </c>
      <c r="F51" s="13"/>
      <c r="G51" s="13">
        <v>0</v>
      </c>
      <c r="H51" s="13"/>
      <c r="I51" s="13">
        <f t="shared" si="0"/>
        <v>-9242101066</v>
      </c>
      <c r="J51" s="7"/>
      <c r="K51" s="16">
        <f t="shared" si="1"/>
        <v>6.8076959670735988</v>
      </c>
      <c r="L51" s="7"/>
      <c r="M51" s="6">
        <v>0</v>
      </c>
      <c r="N51" s="7"/>
      <c r="O51" s="13">
        <v>196064572630</v>
      </c>
      <c r="P51" s="13"/>
      <c r="Q51" s="13">
        <v>0</v>
      </c>
      <c r="R51" s="13"/>
      <c r="S51" s="13">
        <f t="shared" si="2"/>
        <v>196064572630</v>
      </c>
      <c r="T51" s="7"/>
      <c r="U51" s="18">
        <f t="shared" si="3"/>
        <v>0.14564827412912659</v>
      </c>
    </row>
    <row r="52" spans="1:21">
      <c r="A52" s="2" t="s">
        <v>34</v>
      </c>
      <c r="C52" s="13">
        <v>0</v>
      </c>
      <c r="D52" s="13"/>
      <c r="E52" s="13">
        <v>-23731813181</v>
      </c>
      <c r="F52" s="13"/>
      <c r="G52" s="13">
        <v>0</v>
      </c>
      <c r="H52" s="13"/>
      <c r="I52" s="13">
        <f t="shared" si="0"/>
        <v>-23731813181</v>
      </c>
      <c r="J52" s="7"/>
      <c r="K52" s="16">
        <f t="shared" si="1"/>
        <v>17.480761974999783</v>
      </c>
      <c r="L52" s="7"/>
      <c r="M52" s="6">
        <v>0</v>
      </c>
      <c r="N52" s="7"/>
      <c r="O52" s="13">
        <v>63921696569</v>
      </c>
      <c r="P52" s="13"/>
      <c r="Q52" s="13">
        <v>0</v>
      </c>
      <c r="R52" s="13"/>
      <c r="S52" s="13">
        <f t="shared" si="2"/>
        <v>63921696569</v>
      </c>
      <c r="T52" s="7"/>
      <c r="U52" s="18">
        <f t="shared" si="3"/>
        <v>4.7484788607118404E-2</v>
      </c>
    </row>
    <row r="53" spans="1:21">
      <c r="A53" s="2" t="s">
        <v>56</v>
      </c>
      <c r="C53" s="13">
        <v>0</v>
      </c>
      <c r="D53" s="13"/>
      <c r="E53" s="13">
        <v>12383300518</v>
      </c>
      <c r="F53" s="13"/>
      <c r="G53" s="13">
        <v>0</v>
      </c>
      <c r="H53" s="13"/>
      <c r="I53" s="13">
        <f t="shared" si="0"/>
        <v>12383300518</v>
      </c>
      <c r="J53" s="7"/>
      <c r="K53" s="16">
        <f t="shared" si="1"/>
        <v>-9.1214913571525109</v>
      </c>
      <c r="L53" s="7"/>
      <c r="M53" s="6">
        <v>0</v>
      </c>
      <c r="N53" s="7"/>
      <c r="O53" s="13">
        <v>29484048853</v>
      </c>
      <c r="P53" s="13"/>
      <c r="Q53" s="13">
        <v>0</v>
      </c>
      <c r="R53" s="13"/>
      <c r="S53" s="13">
        <f t="shared" si="2"/>
        <v>29484048853</v>
      </c>
      <c r="T53" s="7"/>
      <c r="U53" s="18">
        <f t="shared" si="3"/>
        <v>2.1902482290271905E-2</v>
      </c>
    </row>
    <row r="54" spans="1:21">
      <c r="A54" s="2" t="s">
        <v>17</v>
      </c>
      <c r="C54" s="13">
        <v>0</v>
      </c>
      <c r="D54" s="13"/>
      <c r="E54" s="13">
        <v>-3571124625</v>
      </c>
      <c r="F54" s="13"/>
      <c r="G54" s="13">
        <v>0</v>
      </c>
      <c r="H54" s="13"/>
      <c r="I54" s="13">
        <f t="shared" si="0"/>
        <v>-3571124625</v>
      </c>
      <c r="J54" s="7"/>
      <c r="K54" s="16">
        <f t="shared" si="1"/>
        <v>2.6304766128305959</v>
      </c>
      <c r="L54" s="7"/>
      <c r="M54" s="6">
        <v>0</v>
      </c>
      <c r="N54" s="7"/>
      <c r="O54" s="13">
        <v>-15460730431</v>
      </c>
      <c r="P54" s="13"/>
      <c r="Q54" s="13">
        <v>0</v>
      </c>
      <c r="R54" s="13"/>
      <c r="S54" s="13">
        <f t="shared" si="2"/>
        <v>-15460730431</v>
      </c>
      <c r="T54" s="7"/>
      <c r="U54" s="18">
        <f t="shared" si="3"/>
        <v>-1.1485138155480636E-2</v>
      </c>
    </row>
    <row r="55" spans="1:21">
      <c r="A55" s="2" t="s">
        <v>67</v>
      </c>
      <c r="C55" s="13">
        <v>0</v>
      </c>
      <c r="D55" s="13"/>
      <c r="E55" s="13">
        <v>-4810733782</v>
      </c>
      <c r="F55" s="13"/>
      <c r="G55" s="13">
        <v>0</v>
      </c>
      <c r="H55" s="13"/>
      <c r="I55" s="13">
        <f t="shared" si="0"/>
        <v>-4810733782</v>
      </c>
      <c r="J55" s="7"/>
      <c r="K55" s="16">
        <f t="shared" si="1"/>
        <v>3.543567932498318</v>
      </c>
      <c r="L55" s="7"/>
      <c r="M55" s="6">
        <v>0</v>
      </c>
      <c r="N55" s="7"/>
      <c r="O55" s="13">
        <v>-4742976968</v>
      </c>
      <c r="P55" s="13"/>
      <c r="Q55" s="13">
        <v>0</v>
      </c>
      <c r="R55" s="13"/>
      <c r="S55" s="13">
        <f t="shared" si="2"/>
        <v>-4742976968</v>
      </c>
      <c r="T55" s="7"/>
      <c r="U55" s="18">
        <f t="shared" si="3"/>
        <v>-3.5233617188304665E-3</v>
      </c>
    </row>
    <row r="56" spans="1:21">
      <c r="A56" s="2" t="s">
        <v>43</v>
      </c>
      <c r="C56" s="13">
        <v>0</v>
      </c>
      <c r="D56" s="13"/>
      <c r="E56" s="13">
        <v>4442258037</v>
      </c>
      <c r="F56" s="13"/>
      <c r="G56" s="13">
        <v>0</v>
      </c>
      <c r="H56" s="13"/>
      <c r="I56" s="13">
        <f t="shared" si="0"/>
        <v>4442258037</v>
      </c>
      <c r="J56" s="7"/>
      <c r="K56" s="16">
        <f t="shared" si="1"/>
        <v>-3.2721501211924942</v>
      </c>
      <c r="L56" s="7"/>
      <c r="M56" s="6">
        <v>0</v>
      </c>
      <c r="N56" s="7"/>
      <c r="O56" s="13">
        <v>18374794605</v>
      </c>
      <c r="P56" s="13"/>
      <c r="Q56" s="13">
        <v>0</v>
      </c>
      <c r="R56" s="13"/>
      <c r="S56" s="13">
        <f t="shared" si="2"/>
        <v>18374794605</v>
      </c>
      <c r="T56" s="7"/>
      <c r="U56" s="18">
        <f t="shared" si="3"/>
        <v>1.3649876088251245E-2</v>
      </c>
    </row>
    <row r="57" spans="1:21">
      <c r="A57" s="2" t="s">
        <v>19</v>
      </c>
      <c r="C57" s="13">
        <v>0</v>
      </c>
      <c r="D57" s="13"/>
      <c r="E57" s="13">
        <v>-28796546272</v>
      </c>
      <c r="F57" s="13"/>
      <c r="G57" s="13">
        <v>0</v>
      </c>
      <c r="H57" s="13"/>
      <c r="I57" s="13">
        <f t="shared" si="0"/>
        <v>-28796546272</v>
      </c>
      <c r="J57" s="7"/>
      <c r="K57" s="16">
        <f t="shared" si="1"/>
        <v>21.211424817970354</v>
      </c>
      <c r="L57" s="7"/>
      <c r="M57" s="6">
        <v>0</v>
      </c>
      <c r="N57" s="7"/>
      <c r="O57" s="13">
        <v>-27370302235</v>
      </c>
      <c r="P57" s="13"/>
      <c r="Q57" s="13">
        <v>0</v>
      </c>
      <c r="R57" s="13"/>
      <c r="S57" s="13">
        <f t="shared" si="2"/>
        <v>-27370302235</v>
      </c>
      <c r="T57" s="7"/>
      <c r="U57" s="18">
        <f t="shared" si="3"/>
        <v>-2.0332267219143486E-2</v>
      </c>
    </row>
    <row r="58" spans="1:21">
      <c r="A58" s="2" t="s">
        <v>20</v>
      </c>
      <c r="C58" s="13">
        <v>0</v>
      </c>
      <c r="D58" s="13"/>
      <c r="E58" s="13">
        <v>58046627371</v>
      </c>
      <c r="F58" s="13"/>
      <c r="G58" s="13">
        <v>0</v>
      </c>
      <c r="H58" s="13"/>
      <c r="I58" s="13">
        <f t="shared" si="0"/>
        <v>58046627371</v>
      </c>
      <c r="J58" s="7"/>
      <c r="K58" s="16">
        <f t="shared" si="1"/>
        <v>-42.756921638686251</v>
      </c>
      <c r="L58" s="7"/>
      <c r="M58" s="6">
        <v>0</v>
      </c>
      <c r="N58" s="7"/>
      <c r="O58" s="13">
        <v>180304125727</v>
      </c>
      <c r="P58" s="13"/>
      <c r="Q58" s="13">
        <v>0</v>
      </c>
      <c r="R58" s="13"/>
      <c r="S58" s="13">
        <f t="shared" si="2"/>
        <v>180304125727</v>
      </c>
      <c r="T58" s="7"/>
      <c r="U58" s="18">
        <f t="shared" si="3"/>
        <v>0.13394048898398683</v>
      </c>
    </row>
    <row r="59" spans="1:21">
      <c r="A59" s="2" t="s">
        <v>48</v>
      </c>
      <c r="C59" s="13">
        <v>0</v>
      </c>
      <c r="D59" s="13"/>
      <c r="E59" s="13">
        <v>-3065451627</v>
      </c>
      <c r="F59" s="13"/>
      <c r="G59" s="13">
        <v>0</v>
      </c>
      <c r="H59" s="13"/>
      <c r="I59" s="13">
        <f t="shared" si="0"/>
        <v>-3065451627</v>
      </c>
      <c r="J59" s="7"/>
      <c r="K59" s="16">
        <f t="shared" si="1"/>
        <v>2.2579998346002834</v>
      </c>
      <c r="L59" s="7"/>
      <c r="M59" s="6">
        <v>0</v>
      </c>
      <c r="N59" s="7"/>
      <c r="O59" s="13">
        <v>20831197015</v>
      </c>
      <c r="P59" s="13"/>
      <c r="Q59" s="13">
        <v>0</v>
      </c>
      <c r="R59" s="13"/>
      <c r="S59" s="13">
        <f t="shared" si="2"/>
        <v>20831197015</v>
      </c>
      <c r="T59" s="7"/>
      <c r="U59" s="18">
        <f t="shared" si="3"/>
        <v>1.547463599660189E-2</v>
      </c>
    </row>
    <row r="60" spans="1:21">
      <c r="A60" s="2" t="s">
        <v>50</v>
      </c>
      <c r="C60" s="13">
        <v>0</v>
      </c>
      <c r="D60" s="13"/>
      <c r="E60" s="13">
        <v>-4700719554</v>
      </c>
      <c r="F60" s="13"/>
      <c r="G60" s="13">
        <v>0</v>
      </c>
      <c r="H60" s="13"/>
      <c r="I60" s="13">
        <f t="shared" si="0"/>
        <v>-4700719554</v>
      </c>
      <c r="J60" s="7"/>
      <c r="K60" s="16">
        <f t="shared" si="1"/>
        <v>3.4625318768516706</v>
      </c>
      <c r="L60" s="7"/>
      <c r="M60" s="6">
        <v>0</v>
      </c>
      <c r="N60" s="7"/>
      <c r="O60" s="13">
        <v>-300629492</v>
      </c>
      <c r="P60" s="13"/>
      <c r="Q60" s="13">
        <v>0</v>
      </c>
      <c r="R60" s="13"/>
      <c r="S60" s="13">
        <f t="shared" si="2"/>
        <v>-300629492</v>
      </c>
      <c r="T60" s="7"/>
      <c r="U60" s="18">
        <f t="shared" si="3"/>
        <v>-2.2332523451213394E-4</v>
      </c>
    </row>
    <row r="61" spans="1:21">
      <c r="A61" s="2" t="s">
        <v>66</v>
      </c>
      <c r="C61" s="13">
        <v>0</v>
      </c>
      <c r="D61" s="13"/>
      <c r="E61" s="13">
        <v>-1473182486</v>
      </c>
      <c r="F61" s="13"/>
      <c r="G61" s="13">
        <v>0</v>
      </c>
      <c r="H61" s="13"/>
      <c r="I61" s="13">
        <f t="shared" si="0"/>
        <v>-1473182486</v>
      </c>
      <c r="J61" s="7"/>
      <c r="K61" s="16">
        <f t="shared" si="1"/>
        <v>1.0851405321242846</v>
      </c>
      <c r="L61" s="7"/>
      <c r="M61" s="6">
        <v>0</v>
      </c>
      <c r="N61" s="7"/>
      <c r="O61" s="13">
        <v>-6194921229</v>
      </c>
      <c r="P61" s="13"/>
      <c r="Q61" s="13">
        <v>0</v>
      </c>
      <c r="R61" s="13"/>
      <c r="S61" s="13">
        <f t="shared" si="2"/>
        <v>-6194921229</v>
      </c>
      <c r="T61" s="7"/>
      <c r="U61" s="18">
        <f t="shared" si="3"/>
        <v>-4.6019511493922962E-3</v>
      </c>
    </row>
    <row r="62" spans="1:21">
      <c r="A62" s="2" t="s">
        <v>31</v>
      </c>
      <c r="C62" s="13">
        <v>0</v>
      </c>
      <c r="D62" s="13"/>
      <c r="E62" s="13">
        <v>-21352867389</v>
      </c>
      <c r="F62" s="13"/>
      <c r="G62" s="13">
        <v>0</v>
      </c>
      <c r="H62" s="13"/>
      <c r="I62" s="13">
        <f t="shared" si="0"/>
        <v>-21352867389</v>
      </c>
      <c r="J62" s="7"/>
      <c r="K62" s="16">
        <f t="shared" si="1"/>
        <v>15.7284396882782</v>
      </c>
      <c r="L62" s="7"/>
      <c r="M62" s="6">
        <v>0</v>
      </c>
      <c r="N62" s="7"/>
      <c r="O62" s="13">
        <v>16140255644</v>
      </c>
      <c r="P62" s="13"/>
      <c r="Q62" s="13">
        <v>0</v>
      </c>
      <c r="R62" s="13"/>
      <c r="S62" s="13">
        <f t="shared" si="2"/>
        <v>16140255644</v>
      </c>
      <c r="T62" s="7"/>
      <c r="U62" s="18">
        <f t="shared" si="3"/>
        <v>1.1989929373868927E-2</v>
      </c>
    </row>
    <row r="63" spans="1:21">
      <c r="A63" s="2" t="s">
        <v>38</v>
      </c>
      <c r="C63" s="13">
        <v>0</v>
      </c>
      <c r="D63" s="13"/>
      <c r="E63" s="13">
        <v>0</v>
      </c>
      <c r="F63" s="13"/>
      <c r="G63" s="13">
        <v>0</v>
      </c>
      <c r="H63" s="13"/>
      <c r="I63" s="13">
        <f t="shared" si="0"/>
        <v>0</v>
      </c>
      <c r="J63" s="7"/>
      <c r="K63" s="16">
        <f t="shared" si="1"/>
        <v>0</v>
      </c>
      <c r="L63" s="7"/>
      <c r="M63" s="6">
        <v>0</v>
      </c>
      <c r="N63" s="7"/>
      <c r="O63" s="13">
        <v>1857519355</v>
      </c>
      <c r="P63" s="13"/>
      <c r="Q63" s="13">
        <v>0</v>
      </c>
      <c r="R63" s="13"/>
      <c r="S63" s="13">
        <f t="shared" si="2"/>
        <v>1857519355</v>
      </c>
      <c r="T63" s="7"/>
      <c r="U63" s="18">
        <f t="shared" si="3"/>
        <v>1.379874418861749E-3</v>
      </c>
    </row>
    <row r="64" spans="1:21">
      <c r="A64" s="2" t="s">
        <v>30</v>
      </c>
      <c r="C64" s="13">
        <v>0</v>
      </c>
      <c r="D64" s="13"/>
      <c r="E64" s="13">
        <v>9357817516</v>
      </c>
      <c r="F64" s="13"/>
      <c r="G64" s="13">
        <v>0</v>
      </c>
      <c r="H64" s="13"/>
      <c r="I64" s="13">
        <f t="shared" si="0"/>
        <v>9357817516</v>
      </c>
      <c r="J64" s="7"/>
      <c r="K64" s="16">
        <f t="shared" si="1"/>
        <v>-6.8929322574326282</v>
      </c>
      <c r="L64" s="7"/>
      <c r="M64" s="6">
        <v>0</v>
      </c>
      <c r="N64" s="7"/>
      <c r="O64" s="13">
        <v>6688898577</v>
      </c>
      <c r="P64" s="13"/>
      <c r="Q64" s="13">
        <v>0</v>
      </c>
      <c r="R64" s="13"/>
      <c r="S64" s="13">
        <f t="shared" si="2"/>
        <v>6688898577</v>
      </c>
      <c r="T64" s="7"/>
      <c r="U64" s="18">
        <f t="shared" si="3"/>
        <v>4.9689065214413627E-3</v>
      </c>
    </row>
    <row r="65" spans="1:21">
      <c r="A65" s="2" t="s">
        <v>59</v>
      </c>
      <c r="C65" s="13">
        <v>0</v>
      </c>
      <c r="D65" s="13"/>
      <c r="E65" s="13">
        <v>-799812630</v>
      </c>
      <c r="F65" s="13"/>
      <c r="G65" s="13">
        <v>0</v>
      </c>
      <c r="H65" s="13"/>
      <c r="I65" s="13">
        <f t="shared" si="0"/>
        <v>-799812630</v>
      </c>
      <c r="J65" s="7"/>
      <c r="K65" s="16">
        <f t="shared" si="1"/>
        <v>0.58913889566694422</v>
      </c>
      <c r="L65" s="7"/>
      <c r="M65" s="6">
        <v>0</v>
      </c>
      <c r="N65" s="7"/>
      <c r="O65" s="13">
        <v>-1510757190</v>
      </c>
      <c r="P65" s="13"/>
      <c r="Q65" s="13">
        <v>0</v>
      </c>
      <c r="R65" s="13"/>
      <c r="S65" s="13">
        <f t="shared" si="2"/>
        <v>-1510757190</v>
      </c>
      <c r="T65" s="7"/>
      <c r="U65" s="18">
        <f t="shared" si="3"/>
        <v>-1.1222791267186871E-3</v>
      </c>
    </row>
    <row r="66" spans="1:21">
      <c r="A66" s="2" t="s">
        <v>39</v>
      </c>
      <c r="C66" s="13">
        <v>0</v>
      </c>
      <c r="D66" s="13"/>
      <c r="E66" s="13">
        <v>-3060348692</v>
      </c>
      <c r="F66" s="13"/>
      <c r="G66" s="13">
        <v>0</v>
      </c>
      <c r="H66" s="13"/>
      <c r="I66" s="13">
        <f t="shared" si="0"/>
        <v>-3060348692</v>
      </c>
      <c r="J66" s="7"/>
      <c r="K66" s="16">
        <f t="shared" si="1"/>
        <v>2.2542410323786175</v>
      </c>
      <c r="L66" s="7"/>
      <c r="M66" s="6">
        <v>0</v>
      </c>
      <c r="N66" s="7"/>
      <c r="O66" s="13">
        <v>28720195424</v>
      </c>
      <c r="P66" s="13"/>
      <c r="Q66" s="13">
        <v>0</v>
      </c>
      <c r="R66" s="13"/>
      <c r="S66" s="13">
        <f t="shared" si="2"/>
        <v>28720195424</v>
      </c>
      <c r="T66" s="7"/>
      <c r="U66" s="18">
        <f t="shared" si="3"/>
        <v>2.133504712271914E-2</v>
      </c>
    </row>
    <row r="67" spans="1:21">
      <c r="A67" s="2" t="s">
        <v>75</v>
      </c>
      <c r="C67" s="13">
        <v>0</v>
      </c>
      <c r="D67" s="13"/>
      <c r="E67" s="13">
        <v>17650117975</v>
      </c>
      <c r="F67" s="13"/>
      <c r="G67" s="13">
        <v>0</v>
      </c>
      <c r="H67" s="13"/>
      <c r="I67" s="13">
        <f t="shared" si="0"/>
        <v>17650117975</v>
      </c>
      <c r="J67" s="7"/>
      <c r="K67" s="16">
        <f t="shared" si="1"/>
        <v>-13.001008763993616</v>
      </c>
      <c r="L67" s="7"/>
      <c r="M67" s="6">
        <v>0</v>
      </c>
      <c r="N67" s="7"/>
      <c r="O67" s="13">
        <v>17650117975</v>
      </c>
      <c r="P67" s="13"/>
      <c r="Q67" s="13">
        <v>0</v>
      </c>
      <c r="R67" s="13"/>
      <c r="S67" s="13">
        <f t="shared" si="2"/>
        <v>17650117975</v>
      </c>
      <c r="T67" s="7"/>
      <c r="U67" s="18">
        <f t="shared" si="3"/>
        <v>1.3111543746791502E-2</v>
      </c>
    </row>
    <row r="68" spans="1:21">
      <c r="A68" s="2" t="s">
        <v>68</v>
      </c>
      <c r="C68" s="13">
        <v>0</v>
      </c>
      <c r="D68" s="13"/>
      <c r="E68" s="13">
        <v>3476590470</v>
      </c>
      <c r="F68" s="13"/>
      <c r="G68" s="13">
        <v>0</v>
      </c>
      <c r="H68" s="13"/>
      <c r="I68" s="13">
        <f t="shared" si="0"/>
        <v>3476590470</v>
      </c>
      <c r="J68" s="7"/>
      <c r="K68" s="16">
        <f t="shared" si="1"/>
        <v>-2.560843119196583</v>
      </c>
      <c r="L68" s="7"/>
      <c r="M68" s="6">
        <v>0</v>
      </c>
      <c r="N68" s="7"/>
      <c r="O68" s="13">
        <v>-35485199280</v>
      </c>
      <c r="P68" s="13"/>
      <c r="Q68" s="13">
        <v>0</v>
      </c>
      <c r="R68" s="13"/>
      <c r="S68" s="13">
        <f t="shared" si="2"/>
        <v>-35485199280</v>
      </c>
      <c r="T68" s="7"/>
      <c r="U68" s="18">
        <f t="shared" si="3"/>
        <v>-2.6360489113010265E-2</v>
      </c>
    </row>
    <row r="69" spans="1:21">
      <c r="A69" s="2" t="s">
        <v>26</v>
      </c>
      <c r="C69" s="13">
        <v>0</v>
      </c>
      <c r="D69" s="13"/>
      <c r="E69" s="13">
        <v>3189530520</v>
      </c>
      <c r="F69" s="13"/>
      <c r="G69" s="13">
        <v>0</v>
      </c>
      <c r="H69" s="13"/>
      <c r="I69" s="13">
        <f t="shared" si="0"/>
        <v>3189530520</v>
      </c>
      <c r="J69" s="7"/>
      <c r="K69" s="16">
        <f t="shared" si="1"/>
        <v>-2.3493958681907969</v>
      </c>
      <c r="L69" s="7"/>
      <c r="M69" s="6">
        <v>0</v>
      </c>
      <c r="N69" s="7"/>
      <c r="O69" s="13">
        <v>-17167178976</v>
      </c>
      <c r="P69" s="13"/>
      <c r="Q69" s="13">
        <v>0</v>
      </c>
      <c r="R69" s="13"/>
      <c r="S69" s="13">
        <f t="shared" si="2"/>
        <v>-17167178976</v>
      </c>
      <c r="T69" s="7"/>
      <c r="U69" s="18">
        <f t="shared" si="3"/>
        <v>-1.2752788308363889E-2</v>
      </c>
    </row>
    <row r="70" spans="1:21">
      <c r="A70" s="2" t="s">
        <v>36</v>
      </c>
      <c r="C70" s="13">
        <v>0</v>
      </c>
      <c r="D70" s="13"/>
      <c r="E70" s="13">
        <v>-8293333701</v>
      </c>
      <c r="F70" s="13"/>
      <c r="G70" s="13">
        <v>0</v>
      </c>
      <c r="H70" s="13"/>
      <c r="I70" s="13">
        <f t="shared" si="0"/>
        <v>-8293333701</v>
      </c>
      <c r="J70" s="7"/>
      <c r="K70" s="16">
        <f t="shared" si="1"/>
        <v>6.1088375886294664</v>
      </c>
      <c r="L70" s="7"/>
      <c r="M70" s="6">
        <v>0</v>
      </c>
      <c r="N70" s="7"/>
      <c r="O70" s="13">
        <v>-3628333494</v>
      </c>
      <c r="P70" s="13"/>
      <c r="Q70" s="13">
        <v>0</v>
      </c>
      <c r="R70" s="13"/>
      <c r="S70" s="13">
        <f t="shared" si="2"/>
        <v>-3628333494</v>
      </c>
      <c r="T70" s="7"/>
      <c r="U70" s="18">
        <f t="shared" si="3"/>
        <v>-2.6953391134219803E-3</v>
      </c>
    </row>
    <row r="71" spans="1:21">
      <c r="A71" s="2" t="s">
        <v>29</v>
      </c>
      <c r="C71" s="13">
        <v>0</v>
      </c>
      <c r="D71" s="13"/>
      <c r="E71" s="13">
        <v>-17406987683</v>
      </c>
      <c r="F71" s="13"/>
      <c r="G71" s="13">
        <v>0</v>
      </c>
      <c r="H71" s="13"/>
      <c r="I71" s="13">
        <f t="shared" si="0"/>
        <v>-17406987683</v>
      </c>
      <c r="J71" s="7"/>
      <c r="K71" s="16">
        <f t="shared" si="1"/>
        <v>12.821919929484885</v>
      </c>
      <c r="L71" s="7"/>
      <c r="M71" s="6">
        <v>0</v>
      </c>
      <c r="N71" s="7"/>
      <c r="O71" s="13">
        <v>-15317455441</v>
      </c>
      <c r="P71" s="13"/>
      <c r="Q71" s="13">
        <v>0</v>
      </c>
      <c r="R71" s="13"/>
      <c r="S71" s="13">
        <f t="shared" si="2"/>
        <v>-15317455441</v>
      </c>
      <c r="T71" s="7"/>
      <c r="U71" s="18">
        <f t="shared" si="3"/>
        <v>-1.13787050822362E-2</v>
      </c>
    </row>
    <row r="72" spans="1:21">
      <c r="A72" s="2" t="s">
        <v>71</v>
      </c>
      <c r="C72" s="13">
        <v>0</v>
      </c>
      <c r="D72" s="13"/>
      <c r="E72" s="13">
        <v>-446110649</v>
      </c>
      <c r="F72" s="13"/>
      <c r="G72" s="13">
        <v>0</v>
      </c>
      <c r="H72" s="13"/>
      <c r="I72" s="13">
        <f t="shared" si="0"/>
        <v>-446110649</v>
      </c>
      <c r="J72" s="7"/>
      <c r="K72" s="16">
        <f t="shared" si="1"/>
        <v>0.32860338189098587</v>
      </c>
      <c r="L72" s="7"/>
      <c r="M72" s="6">
        <v>0</v>
      </c>
      <c r="N72" s="7"/>
      <c r="O72" s="13">
        <v>-446110649</v>
      </c>
      <c r="P72" s="13"/>
      <c r="Q72" s="13">
        <v>0</v>
      </c>
      <c r="R72" s="13"/>
      <c r="S72" s="13">
        <f t="shared" si="2"/>
        <v>-446110649</v>
      </c>
      <c r="T72" s="7"/>
      <c r="U72" s="18">
        <f t="shared" si="3"/>
        <v>-3.3139717811280232E-4</v>
      </c>
    </row>
    <row r="73" spans="1:21">
      <c r="A73" s="2" t="s">
        <v>22</v>
      </c>
      <c r="C73" s="13">
        <v>0</v>
      </c>
      <c r="D73" s="13"/>
      <c r="E73" s="13">
        <v>-8475803746</v>
      </c>
      <c r="F73" s="13"/>
      <c r="G73" s="13">
        <v>0</v>
      </c>
      <c r="H73" s="13"/>
      <c r="I73" s="13">
        <f t="shared" ref="I73:I117" si="4">C73+E73+G73</f>
        <v>-8475803746</v>
      </c>
      <c r="J73" s="7"/>
      <c r="K73" s="16">
        <f t="shared" ref="K73:K117" si="5">I73/$I$118</f>
        <v>6.2432443193703868</v>
      </c>
      <c r="L73" s="7"/>
      <c r="M73" s="6">
        <v>0</v>
      </c>
      <c r="N73" s="7"/>
      <c r="O73" s="13">
        <v>-50854822481</v>
      </c>
      <c r="P73" s="13"/>
      <c r="Q73" s="13">
        <v>0</v>
      </c>
      <c r="R73" s="13"/>
      <c r="S73" s="13">
        <f t="shared" ref="S73:S117" si="6">M73+O73+Q73</f>
        <v>-50854822481</v>
      </c>
      <c r="T73" s="7"/>
      <c r="U73" s="18">
        <f t="shared" ref="U73:U117" si="7">S73/$S$118</f>
        <v>-3.7777947469778736E-2</v>
      </c>
    </row>
    <row r="74" spans="1:21">
      <c r="A74" s="2" t="s">
        <v>202</v>
      </c>
      <c r="C74" s="13">
        <v>0</v>
      </c>
      <c r="D74" s="13"/>
      <c r="E74" s="13">
        <v>118017016</v>
      </c>
      <c r="F74" s="13"/>
      <c r="G74" s="13">
        <v>0</v>
      </c>
      <c r="H74" s="13"/>
      <c r="I74" s="13">
        <f t="shared" si="4"/>
        <v>118017016</v>
      </c>
      <c r="J74" s="7"/>
      <c r="K74" s="16">
        <f t="shared" si="5"/>
        <v>-8.6930878393540856E-2</v>
      </c>
      <c r="L74" s="7"/>
      <c r="M74" s="6">
        <v>0</v>
      </c>
      <c r="N74" s="7"/>
      <c r="O74" s="13">
        <v>2740629608</v>
      </c>
      <c r="P74" s="13"/>
      <c r="Q74" s="13">
        <v>0</v>
      </c>
      <c r="R74" s="13"/>
      <c r="S74" s="13">
        <f t="shared" si="6"/>
        <v>2740629608</v>
      </c>
      <c r="T74" s="7"/>
      <c r="U74" s="18">
        <f t="shared" si="7"/>
        <v>2.0359005560156344E-3</v>
      </c>
    </row>
    <row r="75" spans="1:21">
      <c r="A75" s="2" t="s">
        <v>203</v>
      </c>
      <c r="C75" s="13">
        <v>0</v>
      </c>
      <c r="D75" s="13"/>
      <c r="E75" s="13">
        <v>2244578707</v>
      </c>
      <c r="F75" s="13"/>
      <c r="G75" s="13">
        <v>0</v>
      </c>
      <c r="H75" s="13"/>
      <c r="I75" s="13">
        <f t="shared" si="4"/>
        <v>2244578707</v>
      </c>
      <c r="J75" s="7"/>
      <c r="K75" s="16">
        <f t="shared" si="5"/>
        <v>-1.6533480106203344</v>
      </c>
      <c r="L75" s="7"/>
      <c r="M75" s="6">
        <v>0</v>
      </c>
      <c r="N75" s="7"/>
      <c r="O75" s="13">
        <v>2244578707</v>
      </c>
      <c r="P75" s="13"/>
      <c r="Q75" s="13">
        <v>0</v>
      </c>
      <c r="R75" s="13"/>
      <c r="S75" s="13">
        <f t="shared" si="6"/>
        <v>2244578707</v>
      </c>
      <c r="T75" s="7"/>
      <c r="U75" s="18">
        <f t="shared" si="7"/>
        <v>1.6674048270743757E-3</v>
      </c>
    </row>
    <row r="76" spans="1:21">
      <c r="A76" s="2" t="s">
        <v>193</v>
      </c>
      <c r="C76" s="13">
        <v>0</v>
      </c>
      <c r="D76" s="13"/>
      <c r="E76" s="13">
        <v>1182966190</v>
      </c>
      <c r="F76" s="13"/>
      <c r="G76" s="13">
        <v>0</v>
      </c>
      <c r="H76" s="13"/>
      <c r="I76" s="13">
        <f t="shared" si="4"/>
        <v>1182966190</v>
      </c>
      <c r="J76" s="7"/>
      <c r="K76" s="16">
        <f t="shared" si="5"/>
        <v>-0.871368328839634</v>
      </c>
      <c r="L76" s="7"/>
      <c r="M76" s="6">
        <v>0</v>
      </c>
      <c r="N76" s="7"/>
      <c r="O76" s="13">
        <v>1182966190</v>
      </c>
      <c r="P76" s="13"/>
      <c r="Q76" s="13">
        <v>0</v>
      </c>
      <c r="R76" s="13"/>
      <c r="S76" s="13">
        <f t="shared" si="6"/>
        <v>1182966190</v>
      </c>
      <c r="T76" s="7"/>
      <c r="U76" s="18">
        <f t="shared" si="7"/>
        <v>8.7877672960201656E-4</v>
      </c>
    </row>
    <row r="77" spans="1:21">
      <c r="A77" s="2" t="s">
        <v>194</v>
      </c>
      <c r="C77" s="13">
        <v>0</v>
      </c>
      <c r="D77" s="13"/>
      <c r="E77" s="13">
        <v>1011937818</v>
      </c>
      <c r="F77" s="13"/>
      <c r="G77" s="13">
        <v>0</v>
      </c>
      <c r="H77" s="13"/>
      <c r="I77" s="13">
        <f t="shared" si="4"/>
        <v>1011937818</v>
      </c>
      <c r="J77" s="7"/>
      <c r="K77" s="16">
        <f t="shared" si="5"/>
        <v>-0.7453894902611593</v>
      </c>
      <c r="L77" s="7"/>
      <c r="M77" s="6">
        <v>0</v>
      </c>
      <c r="N77" s="7"/>
      <c r="O77" s="13">
        <v>1011937818</v>
      </c>
      <c r="P77" s="13"/>
      <c r="Q77" s="13">
        <v>0</v>
      </c>
      <c r="R77" s="13"/>
      <c r="S77" s="13">
        <f t="shared" si="6"/>
        <v>1011937818</v>
      </c>
      <c r="T77" s="7"/>
      <c r="U77" s="18">
        <f t="shared" si="7"/>
        <v>7.5172681500106163E-4</v>
      </c>
    </row>
    <row r="78" spans="1:21">
      <c r="A78" s="2" t="s">
        <v>195</v>
      </c>
      <c r="C78" s="13">
        <v>0</v>
      </c>
      <c r="D78" s="13"/>
      <c r="E78" s="13">
        <v>163102219</v>
      </c>
      <c r="F78" s="13"/>
      <c r="G78" s="13">
        <v>0</v>
      </c>
      <c r="H78" s="13"/>
      <c r="I78" s="13">
        <f t="shared" si="4"/>
        <v>163102219</v>
      </c>
      <c r="J78" s="7"/>
      <c r="K78" s="16">
        <f t="shared" si="5"/>
        <v>-0.12014046487674006</v>
      </c>
      <c r="L78" s="7"/>
      <c r="M78" s="6">
        <v>0</v>
      </c>
      <c r="N78" s="7"/>
      <c r="O78" s="13">
        <v>163102219</v>
      </c>
      <c r="P78" s="13"/>
      <c r="Q78" s="13">
        <v>0</v>
      </c>
      <c r="R78" s="13"/>
      <c r="S78" s="13">
        <f t="shared" si="6"/>
        <v>163102219</v>
      </c>
      <c r="T78" s="7"/>
      <c r="U78" s="18">
        <f t="shared" si="7"/>
        <v>1.2116190286355681E-4</v>
      </c>
    </row>
    <row r="79" spans="1:21">
      <c r="A79" s="2" t="s">
        <v>196</v>
      </c>
      <c r="C79" s="13">
        <v>0</v>
      </c>
      <c r="D79" s="13"/>
      <c r="E79" s="13">
        <v>-30092</v>
      </c>
      <c r="F79" s="13"/>
      <c r="G79" s="13">
        <v>0</v>
      </c>
      <c r="H79" s="13"/>
      <c r="I79" s="13">
        <f t="shared" si="4"/>
        <v>-30092</v>
      </c>
      <c r="J79" s="7"/>
      <c r="K79" s="16">
        <f t="shared" si="5"/>
        <v>2.2165651033054688E-5</v>
      </c>
      <c r="L79" s="7"/>
      <c r="M79" s="6">
        <v>0</v>
      </c>
      <c r="N79" s="7"/>
      <c r="O79" s="13">
        <v>118017016</v>
      </c>
      <c r="P79" s="13"/>
      <c r="Q79" s="13">
        <v>0</v>
      </c>
      <c r="R79" s="13"/>
      <c r="S79" s="13">
        <f t="shared" si="6"/>
        <v>118017016</v>
      </c>
      <c r="T79" s="7"/>
      <c r="U79" s="18">
        <f t="shared" si="7"/>
        <v>8.766996743826538E-5</v>
      </c>
    </row>
    <row r="80" spans="1:21">
      <c r="A80" s="2" t="s">
        <v>197</v>
      </c>
      <c r="C80" s="13">
        <v>0</v>
      </c>
      <c r="D80" s="13"/>
      <c r="E80" s="13">
        <v>64084725</v>
      </c>
      <c r="F80" s="13"/>
      <c r="G80" s="13">
        <v>0</v>
      </c>
      <c r="H80" s="13"/>
      <c r="I80" s="13">
        <f t="shared" si="4"/>
        <v>64084725</v>
      </c>
      <c r="J80" s="7"/>
      <c r="K80" s="16">
        <f t="shared" si="5"/>
        <v>-4.7204561042778002E-2</v>
      </c>
      <c r="L80" s="7"/>
      <c r="M80" s="6">
        <v>0</v>
      </c>
      <c r="N80" s="7"/>
      <c r="O80" s="13">
        <v>64084725</v>
      </c>
      <c r="P80" s="13"/>
      <c r="Q80" s="13">
        <v>0</v>
      </c>
      <c r="R80" s="13"/>
      <c r="S80" s="13">
        <f t="shared" si="6"/>
        <v>64084725</v>
      </c>
      <c r="T80" s="7"/>
      <c r="U80" s="18">
        <f t="shared" si="7"/>
        <v>4.7605895695923981E-5</v>
      </c>
    </row>
    <row r="81" spans="1:21">
      <c r="A81" s="2" t="s">
        <v>198</v>
      </c>
      <c r="C81" s="13">
        <v>0</v>
      </c>
      <c r="D81" s="13"/>
      <c r="E81" s="13">
        <v>4411789</v>
      </c>
      <c r="F81" s="13"/>
      <c r="G81" s="13">
        <v>0</v>
      </c>
      <c r="H81" s="13"/>
      <c r="I81" s="13">
        <f t="shared" si="4"/>
        <v>4411789</v>
      </c>
      <c r="J81" s="7"/>
      <c r="K81" s="16">
        <f t="shared" si="5"/>
        <v>-3.2497067461607506E-3</v>
      </c>
      <c r="L81" s="7"/>
      <c r="M81" s="6">
        <v>0</v>
      </c>
      <c r="N81" s="7"/>
      <c r="O81" s="13">
        <v>4411789</v>
      </c>
      <c r="P81" s="13"/>
      <c r="Q81" s="13">
        <v>0</v>
      </c>
      <c r="R81" s="13"/>
      <c r="S81" s="13">
        <f t="shared" si="6"/>
        <v>4411789</v>
      </c>
      <c r="T81" s="7"/>
      <c r="U81" s="18">
        <f t="shared" si="7"/>
        <v>3.2773358544711674E-6</v>
      </c>
    </row>
    <row r="82" spans="1:21">
      <c r="A82" s="2" t="s">
        <v>199</v>
      </c>
      <c r="C82" s="13">
        <v>0</v>
      </c>
      <c r="D82" s="13"/>
      <c r="E82" s="13">
        <v>4180668415</v>
      </c>
      <c r="F82" s="13"/>
      <c r="G82" s="13">
        <v>0</v>
      </c>
      <c r="H82" s="13"/>
      <c r="I82" s="13">
        <f t="shared" si="4"/>
        <v>4180668415</v>
      </c>
      <c r="J82" s="7"/>
      <c r="K82" s="16">
        <f t="shared" si="5"/>
        <v>-3.0794642154660328</v>
      </c>
      <c r="L82" s="7"/>
      <c r="M82" s="6">
        <v>0</v>
      </c>
      <c r="N82" s="7"/>
      <c r="O82" s="13">
        <v>-27</v>
      </c>
      <c r="P82" s="13"/>
      <c r="Q82" s="13">
        <v>0</v>
      </c>
      <c r="R82" s="13"/>
      <c r="S82" s="13">
        <f t="shared" si="6"/>
        <v>-27</v>
      </c>
      <c r="T82" s="7"/>
      <c r="U82" s="18">
        <f t="shared" si="7"/>
        <v>-2.0057184981131581E-11</v>
      </c>
    </row>
    <row r="83" spans="1:21">
      <c r="A83" s="2" t="s">
        <v>200</v>
      </c>
      <c r="C83" s="13">
        <v>0</v>
      </c>
      <c r="D83" s="13"/>
      <c r="E83" s="13">
        <v>-135042998</v>
      </c>
      <c r="F83" s="13"/>
      <c r="G83" s="13">
        <v>0</v>
      </c>
      <c r="H83" s="13"/>
      <c r="I83" s="13">
        <f t="shared" si="4"/>
        <v>-135042998</v>
      </c>
      <c r="J83" s="7"/>
      <c r="K83" s="16">
        <f t="shared" si="5"/>
        <v>9.9472151007759607E-2</v>
      </c>
      <c r="L83" s="7"/>
      <c r="M83" s="6">
        <v>0</v>
      </c>
      <c r="N83" s="7"/>
      <c r="O83" s="13">
        <v>-135042998</v>
      </c>
      <c r="P83" s="13"/>
      <c r="Q83" s="13">
        <v>0</v>
      </c>
      <c r="R83" s="13"/>
      <c r="S83" s="13">
        <f t="shared" si="6"/>
        <v>-135042998</v>
      </c>
      <c r="T83" s="7"/>
      <c r="U83" s="18">
        <f t="shared" si="7"/>
        <v>-1.0031786634416971E-4</v>
      </c>
    </row>
    <row r="84" spans="1:21">
      <c r="A84" s="2" t="s">
        <v>201</v>
      </c>
      <c r="C84" s="13">
        <v>0</v>
      </c>
      <c r="D84" s="13"/>
      <c r="E84" s="13">
        <v>-128427131</v>
      </c>
      <c r="F84" s="13"/>
      <c r="G84" s="13">
        <v>0</v>
      </c>
      <c r="H84" s="13"/>
      <c r="I84" s="13">
        <f t="shared" si="4"/>
        <v>-128427131</v>
      </c>
      <c r="J84" s="7"/>
      <c r="K84" s="16">
        <f t="shared" si="5"/>
        <v>9.4598928915406083E-2</v>
      </c>
      <c r="L84" s="7"/>
      <c r="M84" s="6">
        <v>0</v>
      </c>
      <c r="N84" s="7"/>
      <c r="O84" s="13">
        <v>-370295664</v>
      </c>
      <c r="P84" s="13"/>
      <c r="Q84" s="13">
        <v>0</v>
      </c>
      <c r="R84" s="13"/>
      <c r="S84" s="13">
        <f t="shared" si="6"/>
        <v>-370295664</v>
      </c>
      <c r="T84" s="7"/>
      <c r="U84" s="18">
        <f t="shared" si="7"/>
        <v>-2.7507735668736837E-4</v>
      </c>
    </row>
    <row r="85" spans="1:21">
      <c r="A85" s="2" t="s">
        <v>76</v>
      </c>
      <c r="C85" s="13">
        <v>0</v>
      </c>
      <c r="D85" s="13"/>
      <c r="E85" s="13">
        <v>0</v>
      </c>
      <c r="F85" s="13"/>
      <c r="G85" s="13">
        <v>0</v>
      </c>
      <c r="H85" s="13"/>
      <c r="I85" s="13">
        <f t="shared" si="4"/>
        <v>0</v>
      </c>
      <c r="J85" s="7"/>
      <c r="K85" s="16">
        <f t="shared" si="5"/>
        <v>0</v>
      </c>
      <c r="L85" s="7"/>
      <c r="M85" s="6">
        <v>0</v>
      </c>
      <c r="N85" s="7"/>
      <c r="O85" s="13">
        <v>-966625431</v>
      </c>
      <c r="P85" s="13"/>
      <c r="Q85" s="13">
        <v>0</v>
      </c>
      <c r="R85" s="13"/>
      <c r="S85" s="13">
        <f t="shared" si="6"/>
        <v>-966625431</v>
      </c>
      <c r="T85" s="7"/>
      <c r="U85" s="18">
        <f t="shared" si="7"/>
        <v>-7.1806611396418667E-4</v>
      </c>
    </row>
    <row r="86" spans="1:21">
      <c r="A86" s="2" t="s">
        <v>202</v>
      </c>
      <c r="C86" s="13">
        <v>0</v>
      </c>
      <c r="D86" s="13"/>
      <c r="E86" s="13">
        <v>2740629608</v>
      </c>
      <c r="F86" s="13"/>
      <c r="G86" s="13">
        <v>0</v>
      </c>
      <c r="H86" s="13"/>
      <c r="I86" s="13">
        <f t="shared" si="4"/>
        <v>2740629608</v>
      </c>
      <c r="J86" s="7"/>
      <c r="K86" s="16">
        <f t="shared" si="5"/>
        <v>-2.0187371893455226</v>
      </c>
      <c r="L86" s="7"/>
      <c r="M86" s="6">
        <v>0</v>
      </c>
      <c r="N86" s="7"/>
      <c r="O86" s="13">
        <v>0</v>
      </c>
      <c r="P86" s="13"/>
      <c r="Q86" s="13">
        <v>0</v>
      </c>
      <c r="R86" s="13"/>
      <c r="S86" s="13">
        <f t="shared" si="6"/>
        <v>0</v>
      </c>
      <c r="T86" s="7"/>
      <c r="U86" s="18">
        <f t="shared" si="7"/>
        <v>0</v>
      </c>
    </row>
    <row r="87" spans="1:21">
      <c r="A87" s="2" t="s">
        <v>204</v>
      </c>
      <c r="C87" s="13">
        <v>0</v>
      </c>
      <c r="D87" s="13"/>
      <c r="E87" s="13">
        <v>623040475</v>
      </c>
      <c r="F87" s="13"/>
      <c r="G87" s="13">
        <v>0</v>
      </c>
      <c r="H87" s="13"/>
      <c r="I87" s="13">
        <f t="shared" si="4"/>
        <v>623040475</v>
      </c>
      <c r="J87" s="7"/>
      <c r="K87" s="16">
        <f t="shared" si="5"/>
        <v>-0.45892920870392906</v>
      </c>
      <c r="L87" s="7"/>
      <c r="M87" s="6">
        <v>0</v>
      </c>
      <c r="N87" s="7"/>
      <c r="O87" s="13">
        <v>0</v>
      </c>
      <c r="P87" s="13"/>
      <c r="Q87" s="13">
        <v>0</v>
      </c>
      <c r="R87" s="13"/>
      <c r="S87" s="13">
        <f t="shared" si="6"/>
        <v>0</v>
      </c>
      <c r="T87" s="7"/>
      <c r="U87" s="18">
        <f t="shared" si="7"/>
        <v>0</v>
      </c>
    </row>
    <row r="88" spans="1:21">
      <c r="A88" s="2" t="s">
        <v>76</v>
      </c>
      <c r="C88" s="13">
        <v>0</v>
      </c>
      <c r="D88" s="13"/>
      <c r="E88" s="13">
        <v>-966625431</v>
      </c>
      <c r="F88" s="13"/>
      <c r="G88" s="13">
        <v>0</v>
      </c>
      <c r="H88" s="13"/>
      <c r="I88" s="13">
        <f t="shared" si="4"/>
        <v>-966625431</v>
      </c>
      <c r="J88" s="7"/>
      <c r="K88" s="16">
        <f t="shared" si="5"/>
        <v>0.71201256092057963</v>
      </c>
      <c r="L88" s="7"/>
      <c r="M88" s="6">
        <v>0</v>
      </c>
      <c r="N88" s="7"/>
      <c r="O88" s="13">
        <v>0</v>
      </c>
      <c r="P88" s="13"/>
      <c r="Q88" s="13">
        <v>0</v>
      </c>
      <c r="R88" s="13"/>
      <c r="S88" s="13">
        <f t="shared" si="6"/>
        <v>0</v>
      </c>
      <c r="T88" s="7"/>
      <c r="U88" s="18">
        <f t="shared" si="7"/>
        <v>0</v>
      </c>
    </row>
    <row r="89" spans="1:21">
      <c r="A89" s="2" t="s">
        <v>205</v>
      </c>
      <c r="C89" s="13">
        <v>0</v>
      </c>
      <c r="D89" s="13"/>
      <c r="E89" s="13">
        <v>29961375</v>
      </c>
      <c r="F89" s="13"/>
      <c r="G89" s="13">
        <v>0</v>
      </c>
      <c r="H89" s="13"/>
      <c r="I89" s="13">
        <f t="shared" si="4"/>
        <v>29961375</v>
      </c>
      <c r="J89" s="7"/>
      <c r="K89" s="16">
        <f t="shared" si="5"/>
        <v>-2.2069433162318519E-2</v>
      </c>
      <c r="L89" s="7"/>
      <c r="M89" s="6">
        <v>0</v>
      </c>
      <c r="N89" s="7"/>
      <c r="O89" s="13">
        <v>0</v>
      </c>
      <c r="P89" s="13"/>
      <c r="Q89" s="13">
        <v>0</v>
      </c>
      <c r="R89" s="13"/>
      <c r="S89" s="13">
        <f t="shared" si="6"/>
        <v>0</v>
      </c>
      <c r="T89" s="7"/>
      <c r="U89" s="18">
        <f t="shared" si="7"/>
        <v>0</v>
      </c>
    </row>
    <row r="90" spans="1:21">
      <c r="A90" s="2" t="s">
        <v>206</v>
      </c>
      <c r="C90" s="13">
        <v>0</v>
      </c>
      <c r="D90" s="13"/>
      <c r="E90" s="13">
        <v>-538014</v>
      </c>
      <c r="F90" s="13"/>
      <c r="G90" s="13">
        <v>0</v>
      </c>
      <c r="H90" s="13"/>
      <c r="I90" s="13">
        <f t="shared" si="4"/>
        <v>-538014</v>
      </c>
      <c r="J90" s="7"/>
      <c r="K90" s="16">
        <f t="shared" si="5"/>
        <v>3.962990354545356E-4</v>
      </c>
      <c r="L90" s="7"/>
      <c r="M90" s="6">
        <v>0</v>
      </c>
      <c r="N90" s="7"/>
      <c r="O90" s="13">
        <v>0</v>
      </c>
      <c r="P90" s="13"/>
      <c r="Q90" s="13">
        <v>0</v>
      </c>
      <c r="R90" s="13"/>
      <c r="S90" s="13">
        <f t="shared" si="6"/>
        <v>0</v>
      </c>
      <c r="T90" s="7"/>
      <c r="U90" s="18">
        <f t="shared" si="7"/>
        <v>0</v>
      </c>
    </row>
    <row r="91" spans="1:21">
      <c r="A91" s="2" t="s">
        <v>207</v>
      </c>
      <c r="C91" s="13">
        <v>0</v>
      </c>
      <c r="D91" s="13"/>
      <c r="E91" s="13">
        <v>-888019940</v>
      </c>
      <c r="F91" s="13"/>
      <c r="G91" s="13">
        <v>0</v>
      </c>
      <c r="H91" s="13"/>
      <c r="I91" s="13">
        <f t="shared" si="4"/>
        <v>-888019940</v>
      </c>
      <c r="J91" s="7"/>
      <c r="K91" s="16">
        <f t="shared" si="5"/>
        <v>0.65411205969806463</v>
      </c>
      <c r="L91" s="7"/>
      <c r="M91" s="6">
        <v>0</v>
      </c>
      <c r="N91" s="7"/>
      <c r="O91" s="13">
        <v>0</v>
      </c>
      <c r="P91" s="13"/>
      <c r="Q91" s="13">
        <v>0</v>
      </c>
      <c r="R91" s="13"/>
      <c r="S91" s="13">
        <f t="shared" si="6"/>
        <v>0</v>
      </c>
      <c r="T91" s="7"/>
      <c r="U91" s="18">
        <f t="shared" si="7"/>
        <v>0</v>
      </c>
    </row>
    <row r="92" spans="1:21">
      <c r="A92" s="2" t="s">
        <v>208</v>
      </c>
      <c r="C92" s="13">
        <v>0</v>
      </c>
      <c r="D92" s="13"/>
      <c r="E92" s="13">
        <v>1405661962</v>
      </c>
      <c r="F92" s="13"/>
      <c r="G92" s="13">
        <v>0</v>
      </c>
      <c r="H92" s="13"/>
      <c r="I92" s="13">
        <f t="shared" si="4"/>
        <v>1405661962</v>
      </c>
      <c r="J92" s="7"/>
      <c r="K92" s="16">
        <f t="shared" si="5"/>
        <v>-1.0354051748016408</v>
      </c>
      <c r="L92" s="7"/>
      <c r="M92" s="6">
        <v>0</v>
      </c>
      <c r="N92" s="7"/>
      <c r="O92" s="13">
        <v>0</v>
      </c>
      <c r="P92" s="13"/>
      <c r="Q92" s="13">
        <v>0</v>
      </c>
      <c r="R92" s="13"/>
      <c r="S92" s="13">
        <f t="shared" si="6"/>
        <v>0</v>
      </c>
      <c r="T92" s="7"/>
      <c r="U92" s="18">
        <f t="shared" si="7"/>
        <v>0</v>
      </c>
    </row>
    <row r="93" spans="1:21">
      <c r="A93" s="2" t="s">
        <v>209</v>
      </c>
      <c r="C93" s="13">
        <v>0</v>
      </c>
      <c r="D93" s="13"/>
      <c r="E93" s="13">
        <v>-588710496</v>
      </c>
      <c r="F93" s="13"/>
      <c r="G93" s="13">
        <v>0</v>
      </c>
      <c r="H93" s="13"/>
      <c r="I93" s="13">
        <f t="shared" si="4"/>
        <v>-588710496</v>
      </c>
      <c r="J93" s="7"/>
      <c r="K93" s="16">
        <f t="shared" si="5"/>
        <v>0.43364187869973875</v>
      </c>
      <c r="L93" s="7"/>
      <c r="M93" s="6">
        <v>0</v>
      </c>
      <c r="N93" s="7"/>
      <c r="O93" s="13">
        <v>0</v>
      </c>
      <c r="P93" s="13"/>
      <c r="Q93" s="13">
        <v>0</v>
      </c>
      <c r="R93" s="13"/>
      <c r="S93" s="13">
        <f t="shared" si="6"/>
        <v>0</v>
      </c>
      <c r="T93" s="7"/>
      <c r="U93" s="18">
        <f t="shared" si="7"/>
        <v>0</v>
      </c>
    </row>
    <row r="94" spans="1:21">
      <c r="A94" s="2" t="s">
        <v>196</v>
      </c>
      <c r="C94" s="13">
        <v>0</v>
      </c>
      <c r="D94" s="13"/>
      <c r="E94" s="13">
        <v>0</v>
      </c>
      <c r="F94" s="13"/>
      <c r="G94" s="13">
        <v>4948</v>
      </c>
      <c r="H94" s="13"/>
      <c r="I94" s="13">
        <f t="shared" si="4"/>
        <v>4948</v>
      </c>
      <c r="J94" s="7"/>
      <c r="K94" s="16">
        <f t="shared" si="5"/>
        <v>-3.6446776987755749E-6</v>
      </c>
      <c r="L94" s="7"/>
      <c r="M94" s="6">
        <v>0</v>
      </c>
      <c r="N94" s="7"/>
      <c r="O94" s="13">
        <v>0</v>
      </c>
      <c r="P94" s="13"/>
      <c r="Q94" s="13">
        <v>4948</v>
      </c>
      <c r="R94" s="13"/>
      <c r="S94" s="13">
        <f t="shared" si="6"/>
        <v>4948</v>
      </c>
      <c r="T94" s="7"/>
      <c r="U94" s="18">
        <f t="shared" si="7"/>
        <v>3.6756648624681132E-9</v>
      </c>
    </row>
    <row r="95" spans="1:21">
      <c r="A95" s="2" t="s">
        <v>210</v>
      </c>
      <c r="C95" s="13">
        <v>0</v>
      </c>
      <c r="D95" s="13"/>
      <c r="E95" s="13">
        <v>0</v>
      </c>
      <c r="F95" s="13"/>
      <c r="G95" s="13">
        <v>0</v>
      </c>
      <c r="H95" s="13"/>
      <c r="I95" s="13">
        <f t="shared" si="4"/>
        <v>0</v>
      </c>
      <c r="J95" s="7"/>
      <c r="K95" s="16">
        <f t="shared" si="5"/>
        <v>0</v>
      </c>
      <c r="L95" s="7"/>
      <c r="M95" s="6">
        <v>0</v>
      </c>
      <c r="N95" s="7"/>
      <c r="O95" s="13">
        <v>0</v>
      </c>
      <c r="P95" s="13"/>
      <c r="Q95" s="13">
        <v>34924041</v>
      </c>
      <c r="R95" s="13"/>
      <c r="S95" s="13">
        <f t="shared" si="6"/>
        <v>34924041</v>
      </c>
      <c r="T95" s="7"/>
      <c r="U95" s="18">
        <f t="shared" si="7"/>
        <v>2.5943627800949019E-5</v>
      </c>
    </row>
    <row r="96" spans="1:21">
      <c r="A96" s="2" t="s">
        <v>211</v>
      </c>
      <c r="C96" s="13">
        <v>0</v>
      </c>
      <c r="D96" s="13"/>
      <c r="E96" s="13">
        <v>0</v>
      </c>
      <c r="F96" s="13"/>
      <c r="G96" s="13">
        <v>0</v>
      </c>
      <c r="H96" s="13"/>
      <c r="I96" s="13">
        <f t="shared" si="4"/>
        <v>0</v>
      </c>
      <c r="J96" s="7"/>
      <c r="K96" s="16">
        <f t="shared" si="5"/>
        <v>0</v>
      </c>
      <c r="L96" s="7"/>
      <c r="M96" s="6">
        <v>0</v>
      </c>
      <c r="N96" s="7"/>
      <c r="O96" s="13">
        <v>0</v>
      </c>
      <c r="P96" s="13"/>
      <c r="Q96" s="13">
        <v>-848056980</v>
      </c>
      <c r="R96" s="13"/>
      <c r="S96" s="13">
        <f t="shared" si="6"/>
        <v>-848056980</v>
      </c>
      <c r="T96" s="7"/>
      <c r="U96" s="18">
        <f t="shared" si="7"/>
        <v>-6.2998650823702985E-4</v>
      </c>
    </row>
    <row r="97" spans="1:21">
      <c r="A97" s="2" t="s">
        <v>212</v>
      </c>
      <c r="C97" s="13">
        <v>0</v>
      </c>
      <c r="D97" s="13"/>
      <c r="E97" s="13">
        <v>0</v>
      </c>
      <c r="F97" s="13"/>
      <c r="G97" s="13">
        <v>0</v>
      </c>
      <c r="H97" s="13"/>
      <c r="I97" s="13">
        <f t="shared" si="4"/>
        <v>0</v>
      </c>
      <c r="J97" s="7"/>
      <c r="K97" s="16">
        <f t="shared" si="5"/>
        <v>0</v>
      </c>
      <c r="L97" s="7"/>
      <c r="M97" s="6">
        <v>0</v>
      </c>
      <c r="N97" s="7"/>
      <c r="O97" s="13">
        <v>0</v>
      </c>
      <c r="P97" s="13"/>
      <c r="Q97" s="13">
        <v>4511177189</v>
      </c>
      <c r="R97" s="13"/>
      <c r="S97" s="13">
        <f t="shared" si="6"/>
        <v>4511177189</v>
      </c>
      <c r="T97" s="7"/>
      <c r="U97" s="18">
        <f t="shared" si="7"/>
        <v>3.3511672356457104E-3</v>
      </c>
    </row>
    <row r="98" spans="1:21">
      <c r="A98" s="2" t="s">
        <v>213</v>
      </c>
      <c r="C98" s="13">
        <v>0</v>
      </c>
      <c r="D98" s="13"/>
      <c r="E98" s="13">
        <v>0</v>
      </c>
      <c r="F98" s="13"/>
      <c r="G98" s="13">
        <v>-494024049</v>
      </c>
      <c r="H98" s="13"/>
      <c r="I98" s="13">
        <f t="shared" si="4"/>
        <v>-494024049</v>
      </c>
      <c r="J98" s="7"/>
      <c r="K98" s="16">
        <f t="shared" si="5"/>
        <v>0.36389620736643324</v>
      </c>
      <c r="L98" s="7"/>
      <c r="M98" s="6">
        <v>0</v>
      </c>
      <c r="N98" s="7"/>
      <c r="O98" s="13">
        <v>0</v>
      </c>
      <c r="P98" s="13"/>
      <c r="Q98" s="13">
        <v>-494024049</v>
      </c>
      <c r="R98" s="13"/>
      <c r="S98" s="13">
        <f t="shared" si="6"/>
        <v>-494024049</v>
      </c>
      <c r="T98" s="7"/>
      <c r="U98" s="18">
        <f t="shared" si="7"/>
        <v>-3.6699006429335599E-4</v>
      </c>
    </row>
    <row r="99" spans="1:21">
      <c r="A99" s="2" t="s">
        <v>214</v>
      </c>
      <c r="C99" s="13">
        <v>0</v>
      </c>
      <c r="D99" s="13"/>
      <c r="E99" s="13">
        <v>0</v>
      </c>
      <c r="F99" s="13"/>
      <c r="G99" s="13">
        <v>537252909</v>
      </c>
      <c r="H99" s="13"/>
      <c r="I99" s="13">
        <f t="shared" si="4"/>
        <v>537252909</v>
      </c>
      <c r="J99" s="7"/>
      <c r="K99" s="16">
        <f t="shared" si="5"/>
        <v>-0.39573841876204591</v>
      </c>
      <c r="L99" s="7"/>
      <c r="M99" s="6">
        <v>0</v>
      </c>
      <c r="N99" s="7"/>
      <c r="O99" s="13">
        <v>0</v>
      </c>
      <c r="P99" s="13"/>
      <c r="Q99" s="13">
        <v>537252909</v>
      </c>
      <c r="R99" s="13"/>
      <c r="S99" s="13">
        <f t="shared" si="6"/>
        <v>537252909</v>
      </c>
      <c r="T99" s="7"/>
      <c r="U99" s="18">
        <f t="shared" si="7"/>
        <v>3.9910299916533524E-4</v>
      </c>
    </row>
    <row r="100" spans="1:21">
      <c r="A100" s="2" t="s">
        <v>76</v>
      </c>
      <c r="C100" s="13">
        <v>0</v>
      </c>
      <c r="D100" s="13"/>
      <c r="E100" s="13">
        <v>0</v>
      </c>
      <c r="F100" s="13"/>
      <c r="G100" s="13">
        <v>-29739</v>
      </c>
      <c r="H100" s="13"/>
      <c r="I100" s="13">
        <f t="shared" si="4"/>
        <v>-29739</v>
      </c>
      <c r="J100" s="7"/>
      <c r="K100" s="16">
        <f t="shared" si="5"/>
        <v>2.1905632595773407E-5</v>
      </c>
      <c r="L100" s="7"/>
      <c r="M100" s="6">
        <v>0</v>
      </c>
      <c r="N100" s="7"/>
      <c r="O100" s="13">
        <v>0</v>
      </c>
      <c r="P100" s="13"/>
      <c r="Q100" s="13">
        <v>-29739</v>
      </c>
      <c r="R100" s="13"/>
      <c r="S100" s="13">
        <f t="shared" si="6"/>
        <v>-29739</v>
      </c>
      <c r="T100" s="7"/>
      <c r="U100" s="18">
        <f t="shared" si="7"/>
        <v>-2.2091874968661928E-8</v>
      </c>
    </row>
    <row r="101" spans="1:21">
      <c r="A101" s="2" t="s">
        <v>215</v>
      </c>
      <c r="C101" s="13">
        <v>0</v>
      </c>
      <c r="D101" s="13"/>
      <c r="E101" s="13">
        <v>0</v>
      </c>
      <c r="F101" s="13"/>
      <c r="G101" s="13">
        <v>443291</v>
      </c>
      <c r="H101" s="13"/>
      <c r="I101" s="13">
        <f t="shared" si="4"/>
        <v>443291</v>
      </c>
      <c r="J101" s="7"/>
      <c r="K101" s="16">
        <f t="shared" si="5"/>
        <v>-3.2652643932253907E-4</v>
      </c>
      <c r="L101" s="7"/>
      <c r="M101" s="6">
        <v>0</v>
      </c>
      <c r="N101" s="7"/>
      <c r="O101" s="13">
        <v>0</v>
      </c>
      <c r="P101" s="13"/>
      <c r="Q101" s="13">
        <v>443291</v>
      </c>
      <c r="R101" s="13"/>
      <c r="S101" s="13">
        <f t="shared" si="6"/>
        <v>443291</v>
      </c>
      <c r="T101" s="7"/>
      <c r="U101" s="18">
        <f t="shared" si="7"/>
        <v>3.2930257731373332E-7</v>
      </c>
    </row>
    <row r="102" spans="1:21">
      <c r="A102" s="2" t="s">
        <v>216</v>
      </c>
      <c r="C102" s="13">
        <v>0</v>
      </c>
      <c r="D102" s="13"/>
      <c r="E102" s="13">
        <v>0</v>
      </c>
      <c r="F102" s="13"/>
      <c r="G102" s="13">
        <v>49918867</v>
      </c>
      <c r="H102" s="13"/>
      <c r="I102" s="13">
        <f t="shared" si="4"/>
        <v>49918867</v>
      </c>
      <c r="J102" s="7"/>
      <c r="K102" s="16">
        <f t="shared" si="5"/>
        <v>-3.6770044725756665E-2</v>
      </c>
      <c r="L102" s="7"/>
      <c r="M102" s="6">
        <v>0</v>
      </c>
      <c r="N102" s="7"/>
      <c r="O102" s="13">
        <v>0</v>
      </c>
      <c r="P102" s="13"/>
      <c r="Q102" s="13">
        <v>49918867</v>
      </c>
      <c r="R102" s="13"/>
      <c r="S102" s="13">
        <f t="shared" si="6"/>
        <v>49918867</v>
      </c>
      <c r="T102" s="7"/>
      <c r="U102" s="18">
        <f t="shared" si="7"/>
        <v>3.708266479509277E-5</v>
      </c>
    </row>
    <row r="103" spans="1:21">
      <c r="A103" s="2" t="s">
        <v>217</v>
      </c>
      <c r="C103" s="13">
        <v>0</v>
      </c>
      <c r="D103" s="13"/>
      <c r="E103" s="13">
        <v>0</v>
      </c>
      <c r="F103" s="13"/>
      <c r="G103" s="13">
        <v>579998</v>
      </c>
      <c r="H103" s="13"/>
      <c r="I103" s="13">
        <f t="shared" si="4"/>
        <v>579998</v>
      </c>
      <c r="J103" s="7"/>
      <c r="K103" s="16">
        <f t="shared" si="5"/>
        <v>-4.2722428777979704E-4</v>
      </c>
      <c r="L103" s="7"/>
      <c r="M103" s="6">
        <v>0</v>
      </c>
      <c r="N103" s="7"/>
      <c r="O103" s="13">
        <v>0</v>
      </c>
      <c r="P103" s="13"/>
      <c r="Q103" s="13">
        <v>579998</v>
      </c>
      <c r="R103" s="13"/>
      <c r="S103" s="13">
        <f t="shared" si="6"/>
        <v>579998</v>
      </c>
      <c r="T103" s="7"/>
      <c r="U103" s="18">
        <f t="shared" si="7"/>
        <v>4.3085656202542052E-7</v>
      </c>
    </row>
    <row r="104" spans="1:21">
      <c r="A104" s="2" t="s">
        <v>218</v>
      </c>
      <c r="C104" s="13">
        <v>0</v>
      </c>
      <c r="D104" s="13"/>
      <c r="E104" s="13">
        <v>0</v>
      </c>
      <c r="F104" s="13"/>
      <c r="G104" s="13">
        <v>948544646</v>
      </c>
      <c r="H104" s="13"/>
      <c r="I104" s="13">
        <f t="shared" si="4"/>
        <v>948544646</v>
      </c>
      <c r="J104" s="7"/>
      <c r="K104" s="16">
        <f t="shared" si="5"/>
        <v>-0.69869432448851498</v>
      </c>
      <c r="L104" s="7"/>
      <c r="M104" s="6">
        <v>0</v>
      </c>
      <c r="N104" s="7"/>
      <c r="O104" s="13">
        <v>0</v>
      </c>
      <c r="P104" s="13"/>
      <c r="Q104" s="13">
        <v>948544646</v>
      </c>
      <c r="R104" s="13"/>
      <c r="S104" s="13">
        <f t="shared" si="6"/>
        <v>948544646</v>
      </c>
      <c r="T104" s="7"/>
      <c r="U104" s="18">
        <f t="shared" si="7"/>
        <v>7.0463464546977668E-4</v>
      </c>
    </row>
    <row r="105" spans="1:21">
      <c r="A105" s="2" t="s">
        <v>219</v>
      </c>
      <c r="C105" s="13">
        <v>0</v>
      </c>
      <c r="D105" s="13"/>
      <c r="E105" s="13">
        <v>0</v>
      </c>
      <c r="F105" s="13"/>
      <c r="G105" s="13">
        <v>0</v>
      </c>
      <c r="H105" s="13"/>
      <c r="I105" s="13">
        <f t="shared" si="4"/>
        <v>0</v>
      </c>
      <c r="J105" s="7"/>
      <c r="K105" s="16">
        <f t="shared" si="5"/>
        <v>0</v>
      </c>
      <c r="L105" s="7"/>
      <c r="M105" s="6">
        <v>0</v>
      </c>
      <c r="N105" s="7"/>
      <c r="O105" s="13">
        <v>0</v>
      </c>
      <c r="P105" s="13"/>
      <c r="Q105" s="13">
        <v>-110429549</v>
      </c>
      <c r="R105" s="13"/>
      <c r="S105" s="13">
        <f t="shared" si="6"/>
        <v>-110429549</v>
      </c>
      <c r="T105" s="7"/>
      <c r="U105" s="18">
        <f t="shared" si="7"/>
        <v>-8.2033551543553103E-5</v>
      </c>
    </row>
    <row r="106" spans="1:21">
      <c r="A106" s="2" t="s">
        <v>220</v>
      </c>
      <c r="C106" s="13">
        <v>0</v>
      </c>
      <c r="D106" s="13"/>
      <c r="E106" s="13">
        <v>0</v>
      </c>
      <c r="F106" s="13"/>
      <c r="G106" s="13">
        <v>0</v>
      </c>
      <c r="H106" s="13"/>
      <c r="I106" s="13">
        <f t="shared" si="4"/>
        <v>0</v>
      </c>
      <c r="J106" s="7"/>
      <c r="K106" s="16">
        <f t="shared" si="5"/>
        <v>0</v>
      </c>
      <c r="L106" s="7"/>
      <c r="M106" s="6">
        <v>0</v>
      </c>
      <c r="N106" s="7"/>
      <c r="O106" s="13">
        <v>0</v>
      </c>
      <c r="P106" s="13"/>
      <c r="Q106" s="13">
        <v>-7247033993</v>
      </c>
      <c r="R106" s="13"/>
      <c r="S106" s="13">
        <f t="shared" si="6"/>
        <v>-7247033993</v>
      </c>
      <c r="T106" s="7"/>
      <c r="U106" s="18">
        <f t="shared" si="7"/>
        <v>-5.3835222726722086E-3</v>
      </c>
    </row>
    <row r="107" spans="1:21">
      <c r="A107" s="2" t="s">
        <v>221</v>
      </c>
      <c r="C107" s="13">
        <v>0</v>
      </c>
      <c r="D107" s="13"/>
      <c r="E107" s="13">
        <v>0</v>
      </c>
      <c r="F107" s="13"/>
      <c r="G107" s="13">
        <v>0</v>
      </c>
      <c r="H107" s="13"/>
      <c r="I107" s="13">
        <f t="shared" si="4"/>
        <v>0</v>
      </c>
      <c r="J107" s="7"/>
      <c r="K107" s="16">
        <f t="shared" si="5"/>
        <v>0</v>
      </c>
      <c r="L107" s="7"/>
      <c r="M107" s="6">
        <v>0</v>
      </c>
      <c r="N107" s="7"/>
      <c r="O107" s="13">
        <v>0</v>
      </c>
      <c r="P107" s="13"/>
      <c r="Q107" s="13">
        <v>-243153347</v>
      </c>
      <c r="R107" s="13"/>
      <c r="S107" s="13">
        <f t="shared" si="6"/>
        <v>-243153347</v>
      </c>
      <c r="T107" s="7"/>
      <c r="U107" s="18">
        <f t="shared" si="7"/>
        <v>-1.8062857998371392E-4</v>
      </c>
    </row>
    <row r="108" spans="1:21">
      <c r="A108" s="2" t="s">
        <v>222</v>
      </c>
      <c r="C108" s="13">
        <v>0</v>
      </c>
      <c r="D108" s="13"/>
      <c r="E108" s="13">
        <v>0</v>
      </c>
      <c r="F108" s="13"/>
      <c r="G108" s="13">
        <v>0</v>
      </c>
      <c r="H108" s="13"/>
      <c r="I108" s="13">
        <f t="shared" si="4"/>
        <v>0</v>
      </c>
      <c r="J108" s="7"/>
      <c r="K108" s="16">
        <f t="shared" si="5"/>
        <v>0</v>
      </c>
      <c r="L108" s="7"/>
      <c r="M108" s="6">
        <v>0</v>
      </c>
      <c r="N108" s="7"/>
      <c r="O108" s="13">
        <v>0</v>
      </c>
      <c r="P108" s="13"/>
      <c r="Q108" s="13">
        <v>-39499</v>
      </c>
      <c r="R108" s="13"/>
      <c r="S108" s="13">
        <f t="shared" si="6"/>
        <v>-39499</v>
      </c>
      <c r="T108" s="7"/>
      <c r="U108" s="18">
        <f t="shared" si="7"/>
        <v>-2.9342175909989493E-8</v>
      </c>
    </row>
    <row r="109" spans="1:21">
      <c r="A109" s="2" t="s">
        <v>223</v>
      </c>
      <c r="C109" s="13">
        <v>0</v>
      </c>
      <c r="D109" s="13"/>
      <c r="E109" s="13">
        <v>0</v>
      </c>
      <c r="F109" s="13"/>
      <c r="G109" s="13">
        <v>0</v>
      </c>
      <c r="H109" s="13"/>
      <c r="I109" s="13">
        <f t="shared" si="4"/>
        <v>0</v>
      </c>
      <c r="J109" s="7"/>
      <c r="K109" s="16">
        <f t="shared" si="5"/>
        <v>0</v>
      </c>
      <c r="L109" s="7"/>
      <c r="M109" s="6">
        <v>0</v>
      </c>
      <c r="N109" s="7"/>
      <c r="O109" s="13">
        <v>0</v>
      </c>
      <c r="P109" s="13"/>
      <c r="Q109" s="13">
        <v>988073372</v>
      </c>
      <c r="R109" s="13"/>
      <c r="S109" s="13">
        <f t="shared" si="6"/>
        <v>988073372</v>
      </c>
      <c r="T109" s="7"/>
      <c r="U109" s="18">
        <f t="shared" si="7"/>
        <v>7.339989035975718E-4</v>
      </c>
    </row>
    <row r="110" spans="1:21">
      <c r="A110" s="2" t="s">
        <v>224</v>
      </c>
      <c r="C110" s="13">
        <v>0</v>
      </c>
      <c r="D110" s="13"/>
      <c r="E110" s="13">
        <v>0</v>
      </c>
      <c r="F110" s="13"/>
      <c r="G110" s="13">
        <v>0</v>
      </c>
      <c r="H110" s="13"/>
      <c r="I110" s="13">
        <f t="shared" si="4"/>
        <v>0</v>
      </c>
      <c r="J110" s="7"/>
      <c r="K110" s="16">
        <f t="shared" si="5"/>
        <v>0</v>
      </c>
      <c r="L110" s="7"/>
      <c r="M110" s="6">
        <v>0</v>
      </c>
      <c r="N110" s="7"/>
      <c r="O110" s="13">
        <v>0</v>
      </c>
      <c r="P110" s="13"/>
      <c r="Q110" s="13">
        <v>1379083310</v>
      </c>
      <c r="R110" s="13"/>
      <c r="S110" s="13">
        <f t="shared" si="6"/>
        <v>1379083310</v>
      </c>
      <c r="T110" s="7"/>
      <c r="U110" s="18">
        <f t="shared" si="7"/>
        <v>1.0244640390022677E-3</v>
      </c>
    </row>
    <row r="111" spans="1:21">
      <c r="A111" s="2" t="s">
        <v>225</v>
      </c>
      <c r="C111" s="13">
        <v>0</v>
      </c>
      <c r="D111" s="13"/>
      <c r="E111" s="13">
        <v>0</v>
      </c>
      <c r="F111" s="13"/>
      <c r="G111" s="13">
        <v>0</v>
      </c>
      <c r="H111" s="13"/>
      <c r="I111" s="13">
        <f t="shared" si="4"/>
        <v>0</v>
      </c>
      <c r="J111" s="7"/>
      <c r="K111" s="16">
        <f t="shared" si="5"/>
        <v>0</v>
      </c>
      <c r="L111" s="7"/>
      <c r="M111" s="6">
        <v>0</v>
      </c>
      <c r="N111" s="7"/>
      <c r="O111" s="13">
        <v>0</v>
      </c>
      <c r="P111" s="13"/>
      <c r="Q111" s="13">
        <v>169815126</v>
      </c>
      <c r="R111" s="13"/>
      <c r="S111" s="13">
        <f t="shared" si="6"/>
        <v>169815126</v>
      </c>
      <c r="T111" s="7"/>
      <c r="U111" s="18">
        <f t="shared" si="7"/>
        <v>1.2614864425096914E-4</v>
      </c>
    </row>
    <row r="112" spans="1:21">
      <c r="A112" s="2" t="s">
        <v>226</v>
      </c>
      <c r="C112" s="13">
        <v>0</v>
      </c>
      <c r="D112" s="13"/>
      <c r="E112" s="13">
        <v>0</v>
      </c>
      <c r="F112" s="13"/>
      <c r="G112" s="13">
        <v>0</v>
      </c>
      <c r="H112" s="13"/>
      <c r="I112" s="13">
        <f t="shared" si="4"/>
        <v>0</v>
      </c>
      <c r="J112" s="7"/>
      <c r="K112" s="16">
        <f t="shared" si="5"/>
        <v>0</v>
      </c>
      <c r="L112" s="7"/>
      <c r="M112" s="6">
        <v>0</v>
      </c>
      <c r="N112" s="7"/>
      <c r="O112" s="13">
        <v>0</v>
      </c>
      <c r="P112" s="13"/>
      <c r="Q112" s="13">
        <v>789981</v>
      </c>
      <c r="R112" s="13"/>
      <c r="S112" s="13">
        <f t="shared" si="6"/>
        <v>789981</v>
      </c>
      <c r="T112" s="7"/>
      <c r="U112" s="18">
        <f t="shared" si="7"/>
        <v>5.868442610584929E-7</v>
      </c>
    </row>
    <row r="113" spans="1:21">
      <c r="A113" s="2" t="s">
        <v>227</v>
      </c>
      <c r="C113" s="13">
        <v>0</v>
      </c>
      <c r="D113" s="13"/>
      <c r="E113" s="13">
        <v>0</v>
      </c>
      <c r="F113" s="13"/>
      <c r="G113" s="13">
        <v>0</v>
      </c>
      <c r="H113" s="13"/>
      <c r="I113" s="13">
        <f t="shared" si="4"/>
        <v>0</v>
      </c>
      <c r="J113" s="7"/>
      <c r="K113" s="16">
        <f t="shared" si="5"/>
        <v>0</v>
      </c>
      <c r="L113" s="7"/>
      <c r="M113" s="6">
        <v>0</v>
      </c>
      <c r="N113" s="7"/>
      <c r="O113" s="13">
        <v>0</v>
      </c>
      <c r="P113" s="13"/>
      <c r="Q113" s="13">
        <v>83346662</v>
      </c>
      <c r="R113" s="13"/>
      <c r="S113" s="13">
        <f t="shared" si="6"/>
        <v>83346662</v>
      </c>
      <c r="T113" s="7"/>
      <c r="U113" s="18">
        <f t="shared" si="7"/>
        <v>6.1914793233105561E-5</v>
      </c>
    </row>
    <row r="114" spans="1:21">
      <c r="A114" s="2" t="s">
        <v>228</v>
      </c>
      <c r="C114" s="13">
        <v>0</v>
      </c>
      <c r="D114" s="13"/>
      <c r="E114" s="13">
        <v>0</v>
      </c>
      <c r="F114" s="13"/>
      <c r="G114" s="13">
        <v>0</v>
      </c>
      <c r="H114" s="13"/>
      <c r="I114" s="13">
        <f t="shared" si="4"/>
        <v>0</v>
      </c>
      <c r="J114" s="7"/>
      <c r="K114" s="16">
        <f t="shared" si="5"/>
        <v>0</v>
      </c>
      <c r="L114" s="7"/>
      <c r="M114" s="6">
        <v>0</v>
      </c>
      <c r="N114" s="7"/>
      <c r="O114" s="13">
        <v>0</v>
      </c>
      <c r="P114" s="13"/>
      <c r="Q114" s="13">
        <v>326637252</v>
      </c>
      <c r="R114" s="13"/>
      <c r="S114" s="13">
        <f t="shared" si="6"/>
        <v>326637252</v>
      </c>
      <c r="T114" s="7"/>
      <c r="U114" s="18">
        <f t="shared" si="7"/>
        <v>2.4264532537379599E-4</v>
      </c>
    </row>
    <row r="115" spans="1:21">
      <c r="A115" s="2" t="s">
        <v>229</v>
      </c>
      <c r="C115" s="13">
        <v>0</v>
      </c>
      <c r="D115" s="13"/>
      <c r="E115" s="13">
        <v>0</v>
      </c>
      <c r="F115" s="13"/>
      <c r="G115" s="13">
        <v>109930</v>
      </c>
      <c r="H115" s="13"/>
      <c r="I115" s="13">
        <f t="shared" si="4"/>
        <v>109930</v>
      </c>
      <c r="J115" s="7"/>
      <c r="K115" s="16">
        <f t="shared" si="5"/>
        <v>-8.0974013627000598E-5</v>
      </c>
      <c r="L115" s="7"/>
      <c r="M115" s="6">
        <v>0</v>
      </c>
      <c r="N115" s="7"/>
      <c r="O115" s="13">
        <v>0</v>
      </c>
      <c r="P115" s="13"/>
      <c r="Q115" s="13">
        <v>109930</v>
      </c>
      <c r="R115" s="13"/>
      <c r="S115" s="13">
        <f t="shared" si="6"/>
        <v>109930</v>
      </c>
      <c r="T115" s="7"/>
      <c r="U115" s="18">
        <f t="shared" si="7"/>
        <v>8.1662457221325722E-8</v>
      </c>
    </row>
    <row r="116" spans="1:21">
      <c r="A116" s="2" t="s">
        <v>230</v>
      </c>
      <c r="C116" s="13">
        <v>0</v>
      </c>
      <c r="D116" s="13"/>
      <c r="E116" s="13">
        <v>0</v>
      </c>
      <c r="F116" s="13"/>
      <c r="G116" s="13">
        <v>1720362098</v>
      </c>
      <c r="H116" s="13"/>
      <c r="I116" s="13">
        <f t="shared" si="4"/>
        <v>1720362098</v>
      </c>
      <c r="J116" s="7"/>
      <c r="K116" s="16">
        <f t="shared" si="5"/>
        <v>-1.2672120801130478</v>
      </c>
      <c r="L116" s="7"/>
      <c r="M116" s="6">
        <v>0</v>
      </c>
      <c r="N116" s="7"/>
      <c r="O116" s="13">
        <v>0</v>
      </c>
      <c r="P116" s="13"/>
      <c r="Q116" s="13">
        <v>1720362098</v>
      </c>
      <c r="R116" s="13"/>
      <c r="S116" s="13">
        <f t="shared" si="6"/>
        <v>1720362098</v>
      </c>
      <c r="T116" s="7"/>
      <c r="U116" s="18">
        <f t="shared" si="7"/>
        <v>1.2779859568190228E-3</v>
      </c>
    </row>
    <row r="117" spans="1:21">
      <c r="A117" s="2" t="s">
        <v>231</v>
      </c>
      <c r="C117" s="13">
        <v>0</v>
      </c>
      <c r="D117" s="13"/>
      <c r="E117" s="13">
        <v>0</v>
      </c>
      <c r="F117" s="13"/>
      <c r="G117" s="13">
        <v>2573100207</v>
      </c>
      <c r="H117" s="13"/>
      <c r="I117" s="13">
        <f t="shared" si="4"/>
        <v>2573100207</v>
      </c>
      <c r="J117" s="7"/>
      <c r="K117" s="16">
        <f t="shared" si="5"/>
        <v>-1.8953356792982448</v>
      </c>
      <c r="L117" s="7"/>
      <c r="M117" s="6">
        <v>0</v>
      </c>
      <c r="N117" s="7"/>
      <c r="O117" s="13">
        <v>0</v>
      </c>
      <c r="P117" s="13"/>
      <c r="Q117" s="13">
        <v>2576705757</v>
      </c>
      <c r="R117" s="13"/>
      <c r="S117" s="13">
        <f t="shared" si="6"/>
        <v>2576705757</v>
      </c>
      <c r="T117" s="7"/>
      <c r="U117" s="18">
        <f t="shared" si="7"/>
        <v>1.9141282966702103E-3</v>
      </c>
    </row>
    <row r="118" spans="1:21" ht="24.75" thickBot="1">
      <c r="A118" s="2" t="s">
        <v>77</v>
      </c>
      <c r="C118" s="14">
        <f>SUM(C8:C117)</f>
        <v>355527993306</v>
      </c>
      <c r="D118" s="13"/>
      <c r="E118" s="14">
        <f>SUM(E8:E117)</f>
        <v>-327777483983</v>
      </c>
      <c r="F118" s="13"/>
      <c r="G118" s="14">
        <f>SUM(G8:G117)</f>
        <v>-29108105360</v>
      </c>
      <c r="H118" s="13"/>
      <c r="I118" s="14">
        <f>SUM(I8:I117)</f>
        <v>-1357596037</v>
      </c>
      <c r="K118" s="10">
        <f>SUM(K8:K117)</f>
        <v>0.99999999999998024</v>
      </c>
      <c r="M118" s="5">
        <f>SUM(M8:M117)</f>
        <v>408731993306</v>
      </c>
      <c r="O118" s="5">
        <f>SUM(O8:O117)</f>
        <v>1006560681920</v>
      </c>
      <c r="Q118" s="14">
        <f>SUM(Q8:Q117)</f>
        <v>-69141656257</v>
      </c>
      <c r="S118" s="5">
        <f>SUM(S8:S117)</f>
        <v>1346151018969</v>
      </c>
      <c r="U118" s="17">
        <f>SUM(U8:U117)</f>
        <v>1.0000000000000002</v>
      </c>
    </row>
    <row r="119" spans="1:21" ht="24.75" thickTop="1">
      <c r="S119" s="20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0"/>
  <sheetViews>
    <sheetView rightToLeft="1" zoomScale="85" zoomScaleNormal="85" workbookViewId="0">
      <selection activeCell="C32" sqref="A30:C32"/>
    </sheetView>
  </sheetViews>
  <sheetFormatPr defaultRowHeight="24"/>
  <cols>
    <col min="1" max="1" width="32.7109375" style="2" bestFit="1" customWidth="1"/>
    <col min="2" max="2" width="1" style="2" customWidth="1"/>
    <col min="3" max="3" width="20" style="2" customWidth="1"/>
    <col min="4" max="4" width="1" style="2" customWidth="1"/>
    <col min="5" max="5" width="21" style="2" customWidth="1"/>
    <col min="6" max="6" width="1" style="2" customWidth="1"/>
    <col min="7" max="7" width="20" style="2" customWidth="1"/>
    <col min="8" max="8" width="1" style="2" customWidth="1"/>
    <col min="9" max="9" width="20" style="2" customWidth="1"/>
    <col min="10" max="10" width="1" style="2" customWidth="1"/>
    <col min="11" max="11" width="20" style="2" customWidth="1"/>
    <col min="12" max="12" width="1" style="2" customWidth="1"/>
    <col min="13" max="13" width="21" style="2" customWidth="1"/>
    <col min="14" max="14" width="1" style="2" customWidth="1"/>
    <col min="15" max="15" width="20" style="2" customWidth="1"/>
    <col min="16" max="16" width="1" style="2" customWidth="1"/>
    <col min="17" max="17" width="20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.75">
      <c r="A3" s="22" t="s">
        <v>131</v>
      </c>
      <c r="B3" s="22" t="s">
        <v>131</v>
      </c>
      <c r="C3" s="22" t="s">
        <v>131</v>
      </c>
      <c r="D3" s="22" t="s">
        <v>131</v>
      </c>
      <c r="E3" s="22" t="s">
        <v>131</v>
      </c>
      <c r="F3" s="22" t="s">
        <v>131</v>
      </c>
      <c r="G3" s="22" t="s">
        <v>131</v>
      </c>
      <c r="H3" s="22" t="s">
        <v>131</v>
      </c>
      <c r="I3" s="22" t="s">
        <v>131</v>
      </c>
      <c r="J3" s="22" t="s">
        <v>131</v>
      </c>
      <c r="K3" s="22" t="s">
        <v>131</v>
      </c>
      <c r="L3" s="22" t="s">
        <v>131</v>
      </c>
      <c r="M3" s="22" t="s">
        <v>131</v>
      </c>
      <c r="N3" s="22" t="s">
        <v>131</v>
      </c>
      <c r="O3" s="22" t="s">
        <v>131</v>
      </c>
      <c r="P3" s="22" t="s">
        <v>131</v>
      </c>
      <c r="Q3" s="22" t="s">
        <v>131</v>
      </c>
    </row>
    <row r="4" spans="1:17" ht="24.75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>
      <c r="A6" s="21" t="s">
        <v>135</v>
      </c>
      <c r="C6" s="21" t="s">
        <v>133</v>
      </c>
      <c r="D6" s="21" t="s">
        <v>133</v>
      </c>
      <c r="E6" s="21" t="s">
        <v>133</v>
      </c>
      <c r="F6" s="21" t="s">
        <v>133</v>
      </c>
      <c r="G6" s="21" t="s">
        <v>133</v>
      </c>
      <c r="H6" s="21" t="s">
        <v>133</v>
      </c>
      <c r="I6" s="21" t="s">
        <v>133</v>
      </c>
      <c r="K6" s="21" t="s">
        <v>134</v>
      </c>
      <c r="L6" s="21" t="s">
        <v>134</v>
      </c>
      <c r="M6" s="21" t="s">
        <v>134</v>
      </c>
      <c r="N6" s="21" t="s">
        <v>134</v>
      </c>
      <c r="O6" s="21" t="s">
        <v>134</v>
      </c>
      <c r="P6" s="21" t="s">
        <v>134</v>
      </c>
      <c r="Q6" s="21" t="s">
        <v>134</v>
      </c>
    </row>
    <row r="7" spans="1:17" ht="24.75">
      <c r="A7" s="21" t="s">
        <v>135</v>
      </c>
      <c r="C7" s="21" t="s">
        <v>180</v>
      </c>
      <c r="E7" s="21" t="s">
        <v>177</v>
      </c>
      <c r="G7" s="21" t="s">
        <v>178</v>
      </c>
      <c r="I7" s="21" t="s">
        <v>181</v>
      </c>
      <c r="K7" s="21" t="s">
        <v>180</v>
      </c>
      <c r="M7" s="21" t="s">
        <v>177</v>
      </c>
      <c r="O7" s="21" t="s">
        <v>178</v>
      </c>
      <c r="Q7" s="21" t="s">
        <v>181</v>
      </c>
    </row>
    <row r="8" spans="1:17">
      <c r="A8" s="2" t="s">
        <v>91</v>
      </c>
      <c r="C8" s="13">
        <v>0</v>
      </c>
      <c r="D8" s="13"/>
      <c r="E8" s="13">
        <v>-2337142295</v>
      </c>
      <c r="F8" s="13"/>
      <c r="G8" s="13">
        <v>2688862317</v>
      </c>
      <c r="H8" s="13"/>
      <c r="I8" s="13">
        <f>C8+E8+G8</f>
        <v>351720022</v>
      </c>
      <c r="J8" s="13"/>
      <c r="K8" s="13">
        <v>0</v>
      </c>
      <c r="L8" s="13"/>
      <c r="M8" s="13">
        <v>1413738213</v>
      </c>
      <c r="N8" s="13"/>
      <c r="O8" s="13">
        <v>5383056870</v>
      </c>
      <c r="P8" s="13"/>
      <c r="Q8" s="13">
        <f>K8+M8+O8</f>
        <v>6796795083</v>
      </c>
    </row>
    <row r="9" spans="1:17">
      <c r="A9" s="2" t="s">
        <v>94</v>
      </c>
      <c r="C9" s="13">
        <v>0</v>
      </c>
      <c r="D9" s="13"/>
      <c r="E9" s="13">
        <v>-1493615171</v>
      </c>
      <c r="F9" s="13"/>
      <c r="G9" s="13">
        <v>1753041610</v>
      </c>
      <c r="H9" s="13"/>
      <c r="I9" s="13">
        <f t="shared" ref="I9:I29" si="0">C9+E9+G9</f>
        <v>259426439</v>
      </c>
      <c r="J9" s="13"/>
      <c r="K9" s="13">
        <v>0</v>
      </c>
      <c r="L9" s="13"/>
      <c r="M9" s="13">
        <v>2325878011</v>
      </c>
      <c r="N9" s="13"/>
      <c r="O9" s="13">
        <v>2166048049</v>
      </c>
      <c r="P9" s="13"/>
      <c r="Q9" s="13">
        <f t="shared" ref="Q9:Q29" si="1">K9+M9+O9</f>
        <v>4491926060</v>
      </c>
    </row>
    <row r="10" spans="1:17">
      <c r="A10" s="2" t="s">
        <v>163</v>
      </c>
      <c r="C10" s="13">
        <v>0</v>
      </c>
      <c r="D10" s="13"/>
      <c r="E10" s="13">
        <v>0</v>
      </c>
      <c r="F10" s="13"/>
      <c r="G10" s="13">
        <v>0</v>
      </c>
      <c r="H10" s="13"/>
      <c r="I10" s="13">
        <f t="shared" si="0"/>
        <v>0</v>
      </c>
      <c r="J10" s="13"/>
      <c r="K10" s="13">
        <v>0</v>
      </c>
      <c r="L10" s="13"/>
      <c r="M10" s="13">
        <v>0</v>
      </c>
      <c r="N10" s="13"/>
      <c r="O10" s="13">
        <v>4488315</v>
      </c>
      <c r="P10" s="13"/>
      <c r="Q10" s="13">
        <f t="shared" si="1"/>
        <v>4488315</v>
      </c>
    </row>
    <row r="11" spans="1:17">
      <c r="A11" s="2" t="s">
        <v>164</v>
      </c>
      <c r="C11" s="13">
        <v>0</v>
      </c>
      <c r="D11" s="13"/>
      <c r="E11" s="13">
        <v>0</v>
      </c>
      <c r="F11" s="13"/>
      <c r="G11" s="13">
        <v>0</v>
      </c>
      <c r="H11" s="13"/>
      <c r="I11" s="13">
        <f t="shared" si="0"/>
        <v>0</v>
      </c>
      <c r="J11" s="13"/>
      <c r="K11" s="13">
        <v>0</v>
      </c>
      <c r="L11" s="13"/>
      <c r="M11" s="13">
        <v>0</v>
      </c>
      <c r="N11" s="13"/>
      <c r="O11" s="13">
        <v>49427734</v>
      </c>
      <c r="P11" s="13"/>
      <c r="Q11" s="13">
        <f t="shared" si="1"/>
        <v>49427734</v>
      </c>
    </row>
    <row r="12" spans="1:17">
      <c r="A12" s="2" t="s">
        <v>140</v>
      </c>
      <c r="C12" s="13">
        <v>0</v>
      </c>
      <c r="D12" s="13"/>
      <c r="E12" s="13">
        <v>0</v>
      </c>
      <c r="F12" s="13"/>
      <c r="G12" s="13">
        <v>0</v>
      </c>
      <c r="H12" s="13"/>
      <c r="I12" s="13">
        <f t="shared" si="0"/>
        <v>0</v>
      </c>
      <c r="J12" s="13"/>
      <c r="K12" s="13">
        <v>5076094942</v>
      </c>
      <c r="L12" s="13"/>
      <c r="M12" s="13">
        <v>0</v>
      </c>
      <c r="N12" s="13"/>
      <c r="O12" s="13">
        <v>1746126170</v>
      </c>
      <c r="P12" s="13"/>
      <c r="Q12" s="13">
        <f t="shared" si="1"/>
        <v>6822221112</v>
      </c>
    </row>
    <row r="13" spans="1:17">
      <c r="A13" s="2" t="s">
        <v>165</v>
      </c>
      <c r="C13" s="13">
        <v>0</v>
      </c>
      <c r="D13" s="13"/>
      <c r="E13" s="13">
        <v>0</v>
      </c>
      <c r="F13" s="13"/>
      <c r="G13" s="13">
        <v>0</v>
      </c>
      <c r="H13" s="13"/>
      <c r="I13" s="13">
        <f t="shared" si="0"/>
        <v>0</v>
      </c>
      <c r="J13" s="13"/>
      <c r="K13" s="13">
        <v>0</v>
      </c>
      <c r="L13" s="13"/>
      <c r="M13" s="13">
        <v>0</v>
      </c>
      <c r="N13" s="13"/>
      <c r="O13" s="13">
        <v>641759373</v>
      </c>
      <c r="P13" s="13"/>
      <c r="Q13" s="13">
        <f t="shared" si="1"/>
        <v>641759373</v>
      </c>
    </row>
    <row r="14" spans="1:17">
      <c r="A14" s="2" t="s">
        <v>87</v>
      </c>
      <c r="C14" s="13">
        <v>0</v>
      </c>
      <c r="D14" s="13"/>
      <c r="E14" s="13">
        <v>134298494</v>
      </c>
      <c r="F14" s="13"/>
      <c r="G14" s="13">
        <v>0</v>
      </c>
      <c r="H14" s="13"/>
      <c r="I14" s="13">
        <f t="shared" si="0"/>
        <v>134298494</v>
      </c>
      <c r="J14" s="13"/>
      <c r="K14" s="13">
        <v>0</v>
      </c>
      <c r="L14" s="13"/>
      <c r="M14" s="13">
        <v>836173776</v>
      </c>
      <c r="N14" s="13"/>
      <c r="O14" s="13">
        <v>1349313275</v>
      </c>
      <c r="P14" s="13"/>
      <c r="Q14" s="13">
        <f t="shared" si="1"/>
        <v>2185487051</v>
      </c>
    </row>
    <row r="15" spans="1:17">
      <c r="A15" s="2" t="s">
        <v>103</v>
      </c>
      <c r="C15" s="13">
        <v>1148299640</v>
      </c>
      <c r="D15" s="13"/>
      <c r="E15" s="13">
        <v>-34893674</v>
      </c>
      <c r="F15" s="13"/>
      <c r="G15" s="13">
        <v>0</v>
      </c>
      <c r="H15" s="13"/>
      <c r="I15" s="13">
        <f t="shared" si="0"/>
        <v>1113405966</v>
      </c>
      <c r="J15" s="13"/>
      <c r="K15" s="13">
        <v>6011562711</v>
      </c>
      <c r="L15" s="13"/>
      <c r="M15" s="13">
        <v>780745963</v>
      </c>
      <c r="N15" s="13"/>
      <c r="O15" s="13">
        <v>604151536</v>
      </c>
      <c r="P15" s="13"/>
      <c r="Q15" s="13">
        <f t="shared" si="1"/>
        <v>7396460210</v>
      </c>
    </row>
    <row r="16" spans="1:17">
      <c r="A16" s="2" t="s">
        <v>166</v>
      </c>
      <c r="C16" s="13">
        <v>0</v>
      </c>
      <c r="D16" s="13"/>
      <c r="E16" s="13">
        <v>0</v>
      </c>
      <c r="F16" s="13"/>
      <c r="G16" s="13">
        <v>0</v>
      </c>
      <c r="H16" s="13"/>
      <c r="I16" s="13">
        <f t="shared" si="0"/>
        <v>0</v>
      </c>
      <c r="J16" s="13"/>
      <c r="K16" s="13">
        <v>0</v>
      </c>
      <c r="L16" s="13"/>
      <c r="M16" s="13">
        <v>0</v>
      </c>
      <c r="N16" s="13"/>
      <c r="O16" s="13">
        <v>49463036</v>
      </c>
      <c r="P16" s="13"/>
      <c r="Q16" s="13">
        <f t="shared" si="1"/>
        <v>49463036</v>
      </c>
    </row>
    <row r="17" spans="1:17">
      <c r="A17" s="2" t="s">
        <v>167</v>
      </c>
      <c r="C17" s="13">
        <v>0</v>
      </c>
      <c r="D17" s="13"/>
      <c r="E17" s="13">
        <v>0</v>
      </c>
      <c r="F17" s="13"/>
      <c r="G17" s="13">
        <v>0</v>
      </c>
      <c r="H17" s="13"/>
      <c r="I17" s="13">
        <f t="shared" si="0"/>
        <v>0</v>
      </c>
      <c r="J17" s="13"/>
      <c r="K17" s="13">
        <v>0</v>
      </c>
      <c r="L17" s="13"/>
      <c r="M17" s="13">
        <v>0</v>
      </c>
      <c r="N17" s="13"/>
      <c r="O17" s="13">
        <v>179862549</v>
      </c>
      <c r="P17" s="13"/>
      <c r="Q17" s="13">
        <f t="shared" si="1"/>
        <v>179862549</v>
      </c>
    </row>
    <row r="18" spans="1:17">
      <c r="A18" s="2" t="s">
        <v>168</v>
      </c>
      <c r="C18" s="13">
        <v>0</v>
      </c>
      <c r="D18" s="13"/>
      <c r="E18" s="13">
        <v>0</v>
      </c>
      <c r="F18" s="13"/>
      <c r="G18" s="13">
        <v>0</v>
      </c>
      <c r="H18" s="13"/>
      <c r="I18" s="13">
        <f t="shared" si="0"/>
        <v>0</v>
      </c>
      <c r="J18" s="13"/>
      <c r="K18" s="13">
        <v>0</v>
      </c>
      <c r="L18" s="13"/>
      <c r="M18" s="13">
        <v>0</v>
      </c>
      <c r="N18" s="13"/>
      <c r="O18" s="13">
        <v>6768346969</v>
      </c>
      <c r="P18" s="13"/>
      <c r="Q18" s="13">
        <f t="shared" si="1"/>
        <v>6768346969</v>
      </c>
    </row>
    <row r="19" spans="1:17">
      <c r="A19" s="2" t="s">
        <v>169</v>
      </c>
      <c r="C19" s="13">
        <v>0</v>
      </c>
      <c r="D19" s="13"/>
      <c r="E19" s="13">
        <v>0</v>
      </c>
      <c r="F19" s="13"/>
      <c r="G19" s="13">
        <v>0</v>
      </c>
      <c r="H19" s="13"/>
      <c r="I19" s="13">
        <f t="shared" si="0"/>
        <v>0</v>
      </c>
      <c r="J19" s="13"/>
      <c r="K19" s="13">
        <v>0</v>
      </c>
      <c r="L19" s="13"/>
      <c r="M19" s="13">
        <v>0</v>
      </c>
      <c r="N19" s="13"/>
      <c r="O19" s="13">
        <v>7736980</v>
      </c>
      <c r="P19" s="13"/>
      <c r="Q19" s="13">
        <f t="shared" si="1"/>
        <v>7736980</v>
      </c>
    </row>
    <row r="20" spans="1:17">
      <c r="A20" s="2" t="s">
        <v>170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f t="shared" si="0"/>
        <v>0</v>
      </c>
      <c r="J20" s="13"/>
      <c r="K20" s="13">
        <v>0</v>
      </c>
      <c r="L20" s="13"/>
      <c r="M20" s="13">
        <v>0</v>
      </c>
      <c r="N20" s="13"/>
      <c r="O20" s="13">
        <v>5731279259</v>
      </c>
      <c r="P20" s="13"/>
      <c r="Q20" s="13">
        <f t="shared" si="1"/>
        <v>5731279259</v>
      </c>
    </row>
    <row r="21" spans="1:17">
      <c r="A21" s="2" t="s">
        <v>171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f t="shared" si="0"/>
        <v>0</v>
      </c>
      <c r="J21" s="13"/>
      <c r="K21" s="13">
        <v>0</v>
      </c>
      <c r="L21" s="13"/>
      <c r="M21" s="13">
        <v>0</v>
      </c>
      <c r="N21" s="13"/>
      <c r="O21" s="13">
        <v>3012837210</v>
      </c>
      <c r="P21" s="13"/>
      <c r="Q21" s="13">
        <f t="shared" si="1"/>
        <v>3012837210</v>
      </c>
    </row>
    <row r="22" spans="1:17">
      <c r="A22" s="2" t="s">
        <v>172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f t="shared" si="0"/>
        <v>0</v>
      </c>
      <c r="J22" s="13"/>
      <c r="K22" s="13">
        <v>0</v>
      </c>
      <c r="L22" s="13"/>
      <c r="M22" s="13">
        <v>0</v>
      </c>
      <c r="N22" s="13"/>
      <c r="O22" s="13">
        <v>609894515</v>
      </c>
      <c r="P22" s="13"/>
      <c r="Q22" s="13">
        <f t="shared" si="1"/>
        <v>609894515</v>
      </c>
    </row>
    <row r="23" spans="1:17">
      <c r="A23" s="2" t="s">
        <v>173</v>
      </c>
      <c r="C23" s="13">
        <v>0</v>
      </c>
      <c r="D23" s="13"/>
      <c r="E23" s="13">
        <v>0</v>
      </c>
      <c r="F23" s="13"/>
      <c r="G23" s="13">
        <v>0</v>
      </c>
      <c r="H23" s="13"/>
      <c r="I23" s="13">
        <f t="shared" si="0"/>
        <v>0</v>
      </c>
      <c r="J23" s="13"/>
      <c r="K23" s="13">
        <v>0</v>
      </c>
      <c r="L23" s="13"/>
      <c r="M23" s="13">
        <v>0</v>
      </c>
      <c r="N23" s="13"/>
      <c r="O23" s="13">
        <v>669878563</v>
      </c>
      <c r="P23" s="13"/>
      <c r="Q23" s="13">
        <f t="shared" si="1"/>
        <v>669878563</v>
      </c>
    </row>
    <row r="24" spans="1:17">
      <c r="A24" s="2" t="s">
        <v>174</v>
      </c>
      <c r="C24" s="13">
        <v>0</v>
      </c>
      <c r="D24" s="13"/>
      <c r="E24" s="13">
        <v>0</v>
      </c>
      <c r="F24" s="13"/>
      <c r="G24" s="13">
        <v>0</v>
      </c>
      <c r="H24" s="13"/>
      <c r="I24" s="13">
        <f t="shared" si="0"/>
        <v>0</v>
      </c>
      <c r="J24" s="13"/>
      <c r="K24" s="13">
        <v>0</v>
      </c>
      <c r="L24" s="13"/>
      <c r="M24" s="13">
        <v>0</v>
      </c>
      <c r="N24" s="13"/>
      <c r="O24" s="13">
        <v>186711479</v>
      </c>
      <c r="P24" s="13"/>
      <c r="Q24" s="13">
        <f t="shared" si="1"/>
        <v>186711479</v>
      </c>
    </row>
    <row r="25" spans="1:17">
      <c r="A25" s="2" t="s">
        <v>175</v>
      </c>
      <c r="C25" s="13">
        <v>0</v>
      </c>
      <c r="D25" s="13"/>
      <c r="E25" s="13">
        <v>0</v>
      </c>
      <c r="F25" s="13"/>
      <c r="G25" s="13">
        <v>0</v>
      </c>
      <c r="H25" s="13"/>
      <c r="I25" s="13">
        <f t="shared" si="0"/>
        <v>0</v>
      </c>
      <c r="J25" s="13"/>
      <c r="K25" s="13">
        <v>0</v>
      </c>
      <c r="L25" s="13"/>
      <c r="M25" s="13">
        <v>0</v>
      </c>
      <c r="N25" s="13"/>
      <c r="O25" s="13">
        <v>198713979</v>
      </c>
      <c r="P25" s="13"/>
      <c r="Q25" s="13">
        <f t="shared" si="1"/>
        <v>198713979</v>
      </c>
    </row>
    <row r="26" spans="1:17">
      <c r="A26" s="2" t="s">
        <v>106</v>
      </c>
      <c r="C26" s="13">
        <v>669324522</v>
      </c>
      <c r="D26" s="13"/>
      <c r="E26" s="13">
        <v>-468013656</v>
      </c>
      <c r="F26" s="13"/>
      <c r="G26" s="13">
        <v>0</v>
      </c>
      <c r="H26" s="13"/>
      <c r="I26" s="13">
        <f t="shared" si="0"/>
        <v>201310866</v>
      </c>
      <c r="J26" s="13"/>
      <c r="K26" s="13">
        <v>669324522</v>
      </c>
      <c r="L26" s="13"/>
      <c r="M26" s="13">
        <v>-468013656</v>
      </c>
      <c r="N26" s="13"/>
      <c r="O26" s="13">
        <v>0</v>
      </c>
      <c r="P26" s="13"/>
      <c r="Q26" s="13">
        <f t="shared" si="1"/>
        <v>201310866</v>
      </c>
    </row>
    <row r="27" spans="1:17">
      <c r="A27" s="2" t="s">
        <v>100</v>
      </c>
      <c r="C27" s="13">
        <v>20759785</v>
      </c>
      <c r="D27" s="13"/>
      <c r="E27" s="13">
        <v>-1193293</v>
      </c>
      <c r="F27" s="13"/>
      <c r="G27" s="13">
        <v>0</v>
      </c>
      <c r="H27" s="13"/>
      <c r="I27" s="13">
        <f t="shared" si="0"/>
        <v>19566492</v>
      </c>
      <c r="J27" s="13"/>
      <c r="K27" s="13">
        <v>85013929</v>
      </c>
      <c r="L27" s="13"/>
      <c r="M27" s="13">
        <v>33092890</v>
      </c>
      <c r="N27" s="13"/>
      <c r="O27" s="13">
        <v>0</v>
      </c>
      <c r="P27" s="13"/>
      <c r="Q27" s="13">
        <f t="shared" si="1"/>
        <v>118106819</v>
      </c>
    </row>
    <row r="28" spans="1:17">
      <c r="A28" s="2" t="s">
        <v>109</v>
      </c>
      <c r="C28" s="13">
        <v>1380720740</v>
      </c>
      <c r="D28" s="13"/>
      <c r="E28" s="13">
        <v>335836911</v>
      </c>
      <c r="F28" s="13"/>
      <c r="G28" s="13">
        <v>0</v>
      </c>
      <c r="H28" s="13"/>
      <c r="I28" s="13">
        <f t="shared" si="0"/>
        <v>1716557651</v>
      </c>
      <c r="J28" s="13"/>
      <c r="K28" s="13">
        <v>1380720740</v>
      </c>
      <c r="L28" s="13"/>
      <c r="M28" s="13">
        <v>335836911</v>
      </c>
      <c r="N28" s="13"/>
      <c r="O28" s="13">
        <v>0</v>
      </c>
      <c r="P28" s="13"/>
      <c r="Q28" s="13">
        <f t="shared" si="1"/>
        <v>1716557651</v>
      </c>
    </row>
    <row r="29" spans="1:17">
      <c r="A29" s="2" t="s">
        <v>97</v>
      </c>
      <c r="C29" s="13">
        <v>0</v>
      </c>
      <c r="D29" s="13"/>
      <c r="E29" s="13">
        <v>4017956358</v>
      </c>
      <c r="F29" s="13"/>
      <c r="G29" s="13">
        <v>0</v>
      </c>
      <c r="H29" s="13"/>
      <c r="I29" s="13">
        <f t="shared" si="0"/>
        <v>4017956358</v>
      </c>
      <c r="J29" s="13"/>
      <c r="K29" s="13">
        <v>0</v>
      </c>
      <c r="L29" s="13"/>
      <c r="M29" s="13">
        <v>3984522599</v>
      </c>
      <c r="N29" s="13"/>
      <c r="O29" s="13">
        <v>0</v>
      </c>
      <c r="P29" s="13"/>
      <c r="Q29" s="13">
        <f t="shared" si="1"/>
        <v>3984522599</v>
      </c>
    </row>
    <row r="30" spans="1:17">
      <c r="A30" s="2" t="s">
        <v>77</v>
      </c>
      <c r="C30" s="11">
        <f>SUM(C8:C29)</f>
        <v>3219104687</v>
      </c>
      <c r="D30" s="7"/>
      <c r="E30" s="11">
        <f>SUM(E8:E29)</f>
        <v>153233674</v>
      </c>
      <c r="F30" s="7"/>
      <c r="G30" s="11">
        <f>SUM(G8:G29)</f>
        <v>4441903927</v>
      </c>
      <c r="H30" s="7"/>
      <c r="I30" s="11">
        <f>SUM(I8:I29)</f>
        <v>7814242288</v>
      </c>
      <c r="J30" s="7"/>
      <c r="K30" s="11">
        <f>SUM(K8:K29)</f>
        <v>13222716844</v>
      </c>
      <c r="L30" s="7"/>
      <c r="M30" s="11">
        <f>SUM(M8:M29)</f>
        <v>9241974707</v>
      </c>
      <c r="N30" s="7"/>
      <c r="O30" s="11">
        <f>SUM(O8:O29)</f>
        <v>29359095861</v>
      </c>
      <c r="P30" s="7"/>
      <c r="Q30" s="11">
        <f>SUM(Q8:Q29)</f>
        <v>51823787412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2024-01-30T11:58:54Z</dcterms:modified>
</cp:coreProperties>
</file>