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اسفند\"/>
    </mc:Choice>
  </mc:AlternateContent>
  <xr:revisionPtr revIDLastSave="0" documentId="13_ncr:1_{E3ADA10F-4A6A-4EE1-B1FF-DCE3089877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5" l="1"/>
  <c r="E9" i="15"/>
  <c r="E7" i="15"/>
  <c r="C9" i="15"/>
  <c r="C10" i="15" s="1"/>
  <c r="C8" i="15"/>
  <c r="C7" i="15"/>
  <c r="K11" i="13"/>
  <c r="G11" i="13"/>
  <c r="K9" i="13"/>
  <c r="K10" i="13"/>
  <c r="K8" i="13"/>
  <c r="G9" i="13"/>
  <c r="G10" i="13"/>
  <c r="G8" i="13"/>
  <c r="Q30" i="12"/>
  <c r="Q9" i="12"/>
  <c r="Q10" i="12"/>
  <c r="Q11" i="12"/>
  <c r="Q12" i="12"/>
  <c r="Q13" i="12"/>
  <c r="Q14" i="12"/>
  <c r="Q15" i="12"/>
  <c r="Q16" i="12"/>
  <c r="Q31" i="12" s="1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8" i="12"/>
  <c r="I8" i="12"/>
  <c r="G31" i="12"/>
  <c r="I31" i="12"/>
  <c r="K31" i="12"/>
  <c r="M31" i="12"/>
  <c r="O31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U171" i="11"/>
  <c r="S171" i="11"/>
  <c r="U89" i="11" s="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8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" i="11"/>
  <c r="I171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8" i="11"/>
  <c r="M171" i="11"/>
  <c r="E171" i="11"/>
  <c r="G171" i="11"/>
  <c r="O171" i="11"/>
  <c r="Q171" i="11"/>
  <c r="C171" i="11"/>
  <c r="C172" i="11" s="1"/>
  <c r="I119" i="10"/>
  <c r="E119" i="10"/>
  <c r="G119" i="10"/>
  <c r="M119" i="10"/>
  <c r="O119" i="10"/>
  <c r="I118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67" i="10"/>
  <c r="Q108" i="10"/>
  <c r="Q109" i="10"/>
  <c r="Q110" i="10"/>
  <c r="Q111" i="10"/>
  <c r="Q112" i="10"/>
  <c r="Q113" i="10"/>
  <c r="Q114" i="10"/>
  <c r="Q115" i="10"/>
  <c r="Q116" i="10"/>
  <c r="Q117" i="10"/>
  <c r="Q118" i="10"/>
  <c r="Q10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67" i="10"/>
  <c r="Q9" i="10"/>
  <c r="Q10" i="10"/>
  <c r="Q11" i="10"/>
  <c r="Q12" i="10"/>
  <c r="Q13" i="10"/>
  <c r="Q119" i="10" s="1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8" i="10"/>
  <c r="I107" i="9"/>
  <c r="Q107" i="9"/>
  <c r="O107" i="9"/>
  <c r="M107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84" i="9"/>
  <c r="G107" i="9"/>
  <c r="E107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70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8" i="9"/>
  <c r="E9" i="14"/>
  <c r="C9" i="14"/>
  <c r="I11" i="13"/>
  <c r="E11" i="13"/>
  <c r="E31" i="12"/>
  <c r="C31" i="12"/>
  <c r="M172" i="11"/>
  <c r="S16" i="8"/>
  <c r="Q16" i="8"/>
  <c r="O16" i="8"/>
  <c r="M16" i="8"/>
  <c r="K16" i="8"/>
  <c r="I16" i="8"/>
  <c r="S17" i="7"/>
  <c r="Q17" i="7"/>
  <c r="O17" i="7"/>
  <c r="M17" i="7"/>
  <c r="K17" i="7"/>
  <c r="I17" i="7"/>
  <c r="Q11" i="6"/>
  <c r="O11" i="6"/>
  <c r="M11" i="6"/>
  <c r="K11" i="6"/>
  <c r="AI11" i="3"/>
  <c r="AG11" i="3"/>
  <c r="AA11" i="3"/>
  <c r="W11" i="3"/>
  <c r="S11" i="3"/>
  <c r="Q11" i="3"/>
  <c r="W74" i="1"/>
  <c r="U74" i="1"/>
  <c r="O74" i="1"/>
  <c r="K74" i="1"/>
  <c r="G74" i="1"/>
  <c r="E74" i="1"/>
  <c r="U81" i="11" l="1"/>
  <c r="U77" i="11"/>
  <c r="U73" i="11"/>
  <c r="U69" i="11"/>
  <c r="U65" i="11"/>
  <c r="U78" i="11"/>
  <c r="U70" i="11"/>
  <c r="U62" i="11"/>
  <c r="U54" i="11"/>
  <c r="U46" i="11"/>
  <c r="U38" i="11"/>
  <c r="U30" i="11"/>
  <c r="U22" i="11"/>
  <c r="U14" i="11"/>
  <c r="U168" i="11"/>
  <c r="U160" i="11"/>
  <c r="U152" i="11"/>
  <c r="U144" i="11"/>
  <c r="U136" i="11"/>
  <c r="U128" i="11"/>
  <c r="U120" i="11"/>
  <c r="U112" i="11"/>
  <c r="U104" i="11"/>
  <c r="U96" i="11"/>
  <c r="U88" i="11"/>
  <c r="U61" i="11"/>
  <c r="U53" i="11"/>
  <c r="U45" i="11"/>
  <c r="U37" i="11"/>
  <c r="U29" i="11"/>
  <c r="U21" i="11"/>
  <c r="U13" i="11"/>
  <c r="U167" i="11"/>
  <c r="U159" i="11"/>
  <c r="U151" i="11"/>
  <c r="U143" i="11"/>
  <c r="U135" i="11"/>
  <c r="U127" i="11"/>
  <c r="U119" i="11"/>
  <c r="U111" i="11"/>
  <c r="U103" i="11"/>
  <c r="U95" i="11"/>
  <c r="U87" i="11"/>
  <c r="U76" i="11"/>
  <c r="U68" i="11"/>
  <c r="U60" i="11"/>
  <c r="U52" i="11"/>
  <c r="U44" i="11"/>
  <c r="U36" i="11"/>
  <c r="U28" i="11"/>
  <c r="U20" i="11"/>
  <c r="U12" i="11"/>
  <c r="U166" i="11"/>
  <c r="U158" i="11"/>
  <c r="U150" i="11"/>
  <c r="U142" i="11"/>
  <c r="U134" i="11"/>
  <c r="U126" i="11"/>
  <c r="U118" i="11"/>
  <c r="U110" i="11"/>
  <c r="U102" i="11"/>
  <c r="U94" i="11"/>
  <c r="U86" i="11"/>
  <c r="U75" i="11"/>
  <c r="U67" i="11"/>
  <c r="U59" i="11"/>
  <c r="U51" i="11"/>
  <c r="U43" i="11"/>
  <c r="U35" i="11"/>
  <c r="U27" i="11"/>
  <c r="U19" i="11"/>
  <c r="U11" i="11"/>
  <c r="U165" i="11"/>
  <c r="U157" i="11"/>
  <c r="U149" i="11"/>
  <c r="U141" i="11"/>
  <c r="U133" i="11"/>
  <c r="U125" i="11"/>
  <c r="U117" i="11"/>
  <c r="U109" i="11"/>
  <c r="U101" i="11"/>
  <c r="U93" i="11"/>
  <c r="U85" i="11"/>
  <c r="U8" i="11"/>
  <c r="U74" i="11"/>
  <c r="U66" i="11"/>
  <c r="U58" i="11"/>
  <c r="U50" i="11"/>
  <c r="U42" i="11"/>
  <c r="U34" i="11"/>
  <c r="U26" i="11"/>
  <c r="U18" i="11"/>
  <c r="U10" i="11"/>
  <c r="U164" i="11"/>
  <c r="U156" i="11"/>
  <c r="U148" i="11"/>
  <c r="U140" i="11"/>
  <c r="U132" i="11"/>
  <c r="U124" i="11"/>
  <c r="U116" i="11"/>
  <c r="U108" i="11"/>
  <c r="U100" i="11"/>
  <c r="U92" i="11"/>
  <c r="U84" i="11"/>
  <c r="U57" i="11"/>
  <c r="U49" i="11"/>
  <c r="U41" i="11"/>
  <c r="U33" i="11"/>
  <c r="U25" i="11"/>
  <c r="U17" i="11"/>
  <c r="U9" i="11"/>
  <c r="U163" i="11"/>
  <c r="U155" i="11"/>
  <c r="U147" i="11"/>
  <c r="U139" i="11"/>
  <c r="U131" i="11"/>
  <c r="U123" i="11"/>
  <c r="U115" i="11"/>
  <c r="U107" i="11"/>
  <c r="U99" i="11"/>
  <c r="U91" i="11"/>
  <c r="U83" i="11"/>
  <c r="U80" i="11"/>
  <c r="U72" i="11"/>
  <c r="U64" i="11"/>
  <c r="U56" i="11"/>
  <c r="U48" i="11"/>
  <c r="U40" i="11"/>
  <c r="U32" i="11"/>
  <c r="U24" i="11"/>
  <c r="U16" i="11"/>
  <c r="U170" i="11"/>
  <c r="U162" i="11"/>
  <c r="U154" i="11"/>
  <c r="U146" i="11"/>
  <c r="U138" i="11"/>
  <c r="U130" i="11"/>
  <c r="U122" i="11"/>
  <c r="U114" i="11"/>
  <c r="U106" i="11"/>
  <c r="U98" i="11"/>
  <c r="U90" i="11"/>
  <c r="U82" i="11"/>
  <c r="U79" i="11"/>
  <c r="U71" i="11"/>
  <c r="U63" i="11"/>
  <c r="U55" i="11"/>
  <c r="U47" i="11"/>
  <c r="U39" i="11"/>
  <c r="U31" i="11"/>
  <c r="U23" i="11"/>
  <c r="U15" i="11"/>
  <c r="U169" i="11"/>
  <c r="U161" i="11"/>
  <c r="U153" i="11"/>
  <c r="U145" i="11"/>
  <c r="U137" i="11"/>
  <c r="U129" i="11"/>
  <c r="U121" i="11"/>
  <c r="U113" i="11"/>
  <c r="U105" i="11"/>
  <c r="U97" i="11"/>
  <c r="K171" i="11"/>
</calcChain>
</file>

<file path=xl/sharedStrings.xml><?xml version="1.0" encoding="utf-8"?>
<sst xmlns="http://schemas.openxmlformats.org/spreadsheetml/2006/main" count="1617" uniqueCount="316">
  <si>
    <t>صندوق سرمایه‌گذاری مشترک امید توسعه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</si>
  <si>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</si>
  <si>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</si>
  <si>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</si>
  <si>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</si>
  <si>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</si>
  <si>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</si>
  <si>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</si>
  <si>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</si>
  <si>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</si>
  <si>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</si>
  <si>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</si>
  <si>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</si>
  <si>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</si>
  <si>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</si>
  <si>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شستا-1212-1402/12/09</t>
  </si>
  <si>
    <t>0.00%</t>
  </si>
  <si>
    <t>اقتصادی و خودکفایی آزادگان</t>
  </si>
  <si>
    <t>0.22%</t>
  </si>
  <si>
    <t>ایران‌ خودرو</t>
  </si>
  <si>
    <t>0.91%</t>
  </si>
  <si>
    <t>بانک خاورمیانه</t>
  </si>
  <si>
    <t>0.69%</t>
  </si>
  <si>
    <t>بانک ملت</t>
  </si>
  <si>
    <t>1.99%</t>
  </si>
  <si>
    <t>بهمن  دیزل</t>
  </si>
  <si>
    <t>1.12%</t>
  </si>
  <si>
    <t>پارس‌ دارو</t>
  </si>
  <si>
    <t>4.24%</t>
  </si>
  <si>
    <t>پالایش نفت اصفهان</t>
  </si>
  <si>
    <t>1.38%</t>
  </si>
  <si>
    <t>پالایش نفت بندرعباس</t>
  </si>
  <si>
    <t>1.24%</t>
  </si>
  <si>
    <t>پالایش نفت تبریز</t>
  </si>
  <si>
    <t>1.80%</t>
  </si>
  <si>
    <t>پتروشیمی پردیس</t>
  </si>
  <si>
    <t>2.37%</t>
  </si>
  <si>
    <t>پتروشیمی تندگویان</t>
  </si>
  <si>
    <t>1.32%</t>
  </si>
  <si>
    <t>پتروشیمی‌شیراز</t>
  </si>
  <si>
    <t>1.04%</t>
  </si>
  <si>
    <t>پرتو بار فرابر خلیج فارس</t>
  </si>
  <si>
    <t>0.04%</t>
  </si>
  <si>
    <t>تراکتورسازی‌ایران‌</t>
  </si>
  <si>
    <t>2.42%</t>
  </si>
  <si>
    <t>توزیع دارو پخش</t>
  </si>
  <si>
    <t>1.07%</t>
  </si>
  <si>
    <t>توسعه معدنی و صنعتی صبانور</t>
  </si>
  <si>
    <t>0.86%</t>
  </si>
  <si>
    <t>توسعه‌معادن‌وفلزات‌</t>
  </si>
  <si>
    <t>1.40%</t>
  </si>
  <si>
    <t>تولیدی چدن سازان</t>
  </si>
  <si>
    <t>0.64%</t>
  </si>
  <si>
    <t>ح توسعه معدنی و صنعتی صبانور</t>
  </si>
  <si>
    <t>0.60%</t>
  </si>
  <si>
    <t>داروپخش‌ (هلدینگ‌</t>
  </si>
  <si>
    <t>3.04%</t>
  </si>
  <si>
    <t>زغال سنگ پروده طبس</t>
  </si>
  <si>
    <t>1.08%</t>
  </si>
  <si>
    <t>سایپا</t>
  </si>
  <si>
    <t>0.15%</t>
  </si>
  <si>
    <t>سرمایه گذاری تامین اجتماعی</t>
  </si>
  <si>
    <t>2.27%</t>
  </si>
  <si>
    <t>سرمایه گذاری دارویی تامین</t>
  </si>
  <si>
    <t>1.06%</t>
  </si>
  <si>
    <t>سرمایه گذاری صدرتامین</t>
  </si>
  <si>
    <t>0.83%</t>
  </si>
  <si>
    <t>سرمایه‌گذاری‌ سپه‌</t>
  </si>
  <si>
    <t>5.99%</t>
  </si>
  <si>
    <t>سرمایه‌گذاری‌صندوق‌بازنشستگی‌</t>
  </si>
  <si>
    <t>3.14%</t>
  </si>
  <si>
    <t>سرمایه‌گذاری‌غدیر(هلدینگ‌</t>
  </si>
  <si>
    <t>6.76%</t>
  </si>
  <si>
    <t>سیمان خوزستان</t>
  </si>
  <si>
    <t>2.17%</t>
  </si>
  <si>
    <t>سیمان ساوه</t>
  </si>
  <si>
    <t>1.25%</t>
  </si>
  <si>
    <t>سیمان فارس نو</t>
  </si>
  <si>
    <t>1.53%</t>
  </si>
  <si>
    <t>سیمان فارس و خوزستان</t>
  </si>
  <si>
    <t>1.58%</t>
  </si>
  <si>
    <t>سیمان ممتازان کرمان</t>
  </si>
  <si>
    <t>0.20%</t>
  </si>
  <si>
    <t>سیمان‌ شمال‌</t>
  </si>
  <si>
    <t>3.16%</t>
  </si>
  <si>
    <t>سیمان‌هرمزگان‌</t>
  </si>
  <si>
    <t>2.36%</t>
  </si>
  <si>
    <t>شرکت صنایع غذایی مینو شرق</t>
  </si>
  <si>
    <t>0.63%</t>
  </si>
  <si>
    <t>صبا فولاد خلیج فارس</t>
  </si>
  <si>
    <t>صنایع پتروشیمی کرمانشاه</t>
  </si>
  <si>
    <t>0.97%</t>
  </si>
  <si>
    <t>صنایع‌ کاشی‌ و سرامیک‌ سینا</t>
  </si>
  <si>
    <t>0.93%</t>
  </si>
  <si>
    <t>صنایع‌خاک‌چینی‌ایران‌</t>
  </si>
  <si>
    <t>0.31%</t>
  </si>
  <si>
    <t>صنعتی دوده فام</t>
  </si>
  <si>
    <t>0.65%</t>
  </si>
  <si>
    <t>فولاد آلیاژی ایران</t>
  </si>
  <si>
    <t>1.13%</t>
  </si>
  <si>
    <t>فولاد مبارکه اصفهان</t>
  </si>
  <si>
    <t>6.80%</t>
  </si>
  <si>
    <t>فولاد کاوه جنوب کیش</t>
  </si>
  <si>
    <t>0.51%</t>
  </si>
  <si>
    <t>قاسم ایران</t>
  </si>
  <si>
    <t>0.07%</t>
  </si>
  <si>
    <t>گروه‌بهمن‌</t>
  </si>
  <si>
    <t>0.24%</t>
  </si>
  <si>
    <t>گسترش سوخت سبززاگرس(سهامی عام)</t>
  </si>
  <si>
    <t>1.11%</t>
  </si>
  <si>
    <t>گسترش نفت و گاز پارسیان</t>
  </si>
  <si>
    <t>6.61%</t>
  </si>
  <si>
    <t>گلتاش‌</t>
  </si>
  <si>
    <t>0.72%</t>
  </si>
  <si>
    <t>مبین انرژی خلیج فارس</t>
  </si>
  <si>
    <t>1.19%</t>
  </si>
  <si>
    <t>مدیریت صنعت شوینده ت.ص.بهشهر</t>
  </si>
  <si>
    <t>1.16%</t>
  </si>
  <si>
    <t>مس‌ شهیدباهنر</t>
  </si>
  <si>
    <t>1.36%</t>
  </si>
  <si>
    <t>ملی‌ صنایع‌ مس‌ ایران‌</t>
  </si>
  <si>
    <t>2.14%</t>
  </si>
  <si>
    <t>مولد نیروگاهی تجارت فارس</t>
  </si>
  <si>
    <t>نفت سپاهان</t>
  </si>
  <si>
    <t>0.67%</t>
  </si>
  <si>
    <t>نفت‌ بهران‌</t>
  </si>
  <si>
    <t>نوردوقطعات‌ فولادی‌</t>
  </si>
  <si>
    <t>کشت و دامداری فکا</t>
  </si>
  <si>
    <t>1.56%</t>
  </si>
  <si>
    <t>کویر تایر</t>
  </si>
  <si>
    <t>2.26%</t>
  </si>
  <si>
    <t>اختیارف شستا-1100-1403/02/12</t>
  </si>
  <si>
    <t>اختیارخ شستا-1100-1403/02/12</t>
  </si>
  <si>
    <t>0.08%</t>
  </si>
  <si>
    <t>سرمایه‌ گذاری‌ آتیه‌ دماوند</t>
  </si>
  <si>
    <t>0.43%</t>
  </si>
  <si>
    <t>ح.فولاد آلیاژی ایران</t>
  </si>
  <si>
    <t>0.84%</t>
  </si>
  <si>
    <t>اختیارخ شستا-1300-1403/02/12</t>
  </si>
  <si>
    <t/>
  </si>
  <si>
    <t>96.60%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</si>
  <si>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</si>
  <si>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</si>
  <si>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</si>
  <si>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</si>
  <si>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</si>
  <si>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</si>
  <si>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</si>
  <si>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</si>
  <si>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</si>
  <si>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دولت5-ش.خ 0309</t>
  </si>
  <si>
    <t>بله</t>
  </si>
  <si>
    <t>1399/09/05</t>
  </si>
  <si>
    <t>1403/09/05</t>
  </si>
  <si>
    <t>مرابحه عام دولت130-ش.خ031110</t>
  </si>
  <si>
    <t>1402/05/10</t>
  </si>
  <si>
    <t>1403/11/10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</si>
  <si>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</si>
  <si>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</si>
  <si>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</si>
  <si>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</si>
  <si>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</si>
  <si>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</si>
  <si>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</si>
  <si>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</si>
  <si>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</si>
  <si>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</si>
  <si>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</si>
  <si>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</si>
  <si>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</si>
  <si>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</si>
  <si>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</si>
  <si>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</si>
  <si>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</si>
  <si>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</si>
  <si>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</si>
  <si>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0.12%</t>
  </si>
  <si>
    <t>0.13%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</si>
  <si>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</si>
  <si>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</si>
  <si>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</si>
  <si>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</si>
  <si>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</si>
  <si>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</si>
  <si>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</si>
  <si>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</si>
  <si>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</si>
  <si>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دولت94-ش.خ030816</t>
  </si>
  <si>
    <t>1403/08/16</t>
  </si>
  <si>
    <t>مرابحه عام دولت3-ش.خ0211</t>
  </si>
  <si>
    <t>1402/11/13</t>
  </si>
  <si>
    <t>صکوک اجاره صملی404-6ماهه18%</t>
  </si>
  <si>
    <t>1404/05/04</t>
  </si>
  <si>
    <t>مرابحه عام دولت5-ش.خ 0209</t>
  </si>
  <si>
    <t>1402/09/27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</si>
  <si>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</si>
  <si>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</si>
  <si>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</si>
  <si>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</si>
  <si>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</si>
  <si>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</si>
  <si>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1402/12/05</t>
  </si>
  <si>
    <t>1402/12/09</t>
  </si>
  <si>
    <t>1402/11/11</t>
  </si>
  <si>
    <t>1402/10/28</t>
  </si>
  <si>
    <t>1402/10/06</t>
  </si>
  <si>
    <t>1402/12/27</t>
  </si>
  <si>
    <t>1402/07/30</t>
  </si>
  <si>
    <t>بهای فروش</t>
  </si>
  <si>
    <t>ارزش دفتری</t>
  </si>
  <si>
    <t>سود و زیان ناشی از تغییر قیمت</t>
  </si>
  <si>
    <t>سود و زیان ناشی از فروش</t>
  </si>
  <si>
    <t>صنایع فروآلیاژ ایران</t>
  </si>
  <si>
    <t>نفت ایرانول</t>
  </si>
  <si>
    <t>ح . سرمایه‌گذاری‌ سپه‌</t>
  </si>
  <si>
    <t>ح. مبین انرژی خلیج فارس</t>
  </si>
  <si>
    <t>پارس فنر</t>
  </si>
  <si>
    <t>بانک‌اقتصادنوین‌</t>
  </si>
  <si>
    <t>توسعه معادن کرومیت کاوندگان</t>
  </si>
  <si>
    <t>سرمایه‌ گذاری‌ پارس‌ توشه‌</t>
  </si>
  <si>
    <t>بانک تجارت</t>
  </si>
  <si>
    <t>کاشی‌ وسرامیک‌ حافظ‌</t>
  </si>
  <si>
    <t>ح. گسترش سوخت سبززاگرس(س. عام)</t>
  </si>
  <si>
    <t>اسنادخزانه-م21بودجه98-020906</t>
  </si>
  <si>
    <t>اسنادخزانه-م20بودجه98-020806</t>
  </si>
  <si>
    <t>اسنادخزانه-م10بودجه99-020807</t>
  </si>
  <si>
    <t>اسنادخزانه-م4بودجه00-030522</t>
  </si>
  <si>
    <t>اسنادخزانه-م6بودجه00-030723</t>
  </si>
  <si>
    <t>اسناد خزانه-م1بودجه01-040326</t>
  </si>
  <si>
    <t>اسناد خزانه-م3بودجه01-040520</t>
  </si>
  <si>
    <t>گواهی اعتبار مولد سپه0207</t>
  </si>
  <si>
    <t>گام بانک صادرات ایران0207</t>
  </si>
  <si>
    <t>گواهی اعتبار مولد سامان0207</t>
  </si>
  <si>
    <t>گواهی اعتبارمولد رفاه0208</t>
  </si>
  <si>
    <t>گواهی اعتبار مولد سامان0208</t>
  </si>
  <si>
    <t>اسنادخزانه-م6بودجه01-030814</t>
  </si>
  <si>
    <t>اسنادخزانه-م5بودجه01-041015</t>
  </si>
  <si>
    <t>اسنادخزانه-م4بودجه01-040917</t>
  </si>
  <si>
    <t>گام بانک ملت0211</t>
  </si>
  <si>
    <t>اسنادخزانه-م8بودجه01-040728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</si>
  <si>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</si>
  <si>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</si>
  <si>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</si>
  <si>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</si>
  <si>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</si>
  <si>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</si>
  <si>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</si>
  <si>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</si>
  <si>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</si>
  <si>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</si>
  <si>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</si>
  <si>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</si>
  <si>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</si>
  <si>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</si>
  <si>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</si>
  <si>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103.90%</t>
  </si>
  <si>
    <t>1402/12/01</t>
  </si>
  <si>
    <t>ارزشیابی اوراق اختیارخ شستا-1100-1403/02/12</t>
  </si>
  <si>
    <t>ارزشیابی اوراق اختیارخ وبملت-5000-1403/01/29</t>
  </si>
  <si>
    <t>ارزشیابی اوراق اختیارخ شپنا-4589-1403/02/09</t>
  </si>
  <si>
    <t>ارزشیابی اوراق اختیارخ وبملت-4000-1403/01/29</t>
  </si>
  <si>
    <t>ارزشیابی اوراق اختیارخ شستا-1100-1403/01/08</t>
  </si>
  <si>
    <t>ارزشیابی اوراق اختیارخ وبملت-1800-1403/03/23</t>
  </si>
  <si>
    <t>درآمد ناشی از تغییر ارزش دارایی سهام اختیارف شستا-1100-1403/02/12</t>
  </si>
  <si>
    <t>ارزشیابی اوراق اختیارخ خساپا-2400-1403/02/26</t>
  </si>
  <si>
    <t>ارزشیابی اوراق اختیارخ خساپا-2600-1403/02/26</t>
  </si>
  <si>
    <t>ارزشیابی اوراق اختیارخ وبملت-4500-1403/01/29</t>
  </si>
  <si>
    <t>ارزشیابی اوراق اختیارخ خودرو-2400-1403/02/05</t>
  </si>
  <si>
    <t>ارزشیابی اوراق اختیارخ خودرو-2600-1403/02/05</t>
  </si>
  <si>
    <t>ارزشیابی اوراق اختیارخ شستا-1200-1403/02/12</t>
  </si>
  <si>
    <t>ارزشیابی اوراق اختیارخ خودرو-2800-1403/02/05</t>
  </si>
  <si>
    <t>درآمد ناشی از تغییر ارزش دارایی سهام اختیارف شستا-1212-1402/12/09</t>
  </si>
  <si>
    <t>اختیارخ شستا-1112-1402/12/09</t>
  </si>
  <si>
    <t>ارزشیابی اوراق اختیارخ شستا-1212-1402/12/09</t>
  </si>
  <si>
    <t>ارزشیابی اوراق اختیارخ خساپا-2200-1402/12/23</t>
  </si>
  <si>
    <t>ارزشیابی اوراق اختیارخ خساپا-2400-1402/12/23</t>
  </si>
  <si>
    <t>ارزشیابی اوراق اختیارخ خودرو-2400-1402/12/02</t>
  </si>
  <si>
    <t>ارزشیابی اوراق اختیارخ خودرو-2600-1402/12/02</t>
  </si>
  <si>
    <t>ارزشیابی اوراق اختیارخ شپنا-8000-1402/12/02</t>
  </si>
  <si>
    <t>ارزشیابی اوراق اختیارخ شستا-1300-1403/02/12</t>
  </si>
  <si>
    <t>اختیارخ شستا-1212-1402/12/09</t>
  </si>
  <si>
    <t>اختیارخ شستا-1312-1402/12/09</t>
  </si>
  <si>
    <t>اختیارخ خودرو-2200-1402/09/08</t>
  </si>
  <si>
    <t>اختیارخ خودرو-2400-1402/09/08</t>
  </si>
  <si>
    <t>اختیارخ خودرو-2600-1402/09/08</t>
  </si>
  <si>
    <t>اختیارخ خودرو-2400-1402/10/06</t>
  </si>
  <si>
    <t>اختیارخ خودرو-2600-1402/10/06</t>
  </si>
  <si>
    <t>اختیارف خودرو-2400-1402/11/11</t>
  </si>
  <si>
    <t>اختیارف خودرو-2600-1402/11/11</t>
  </si>
  <si>
    <t>اختیارخ خودرو-2600-1402/11/11</t>
  </si>
  <si>
    <t>اختیارخ شپنا-8000-1402/10/03</t>
  </si>
  <si>
    <t>اختیارخ شپنا-9000-1402/10/03</t>
  </si>
  <si>
    <t>اختیارخ شپنا-10000-1402/10/03</t>
  </si>
  <si>
    <t>اختیارخ خساپا-2200-1402/12/23</t>
  </si>
  <si>
    <t>اختیارخ خساپا-2400-1402/12/23</t>
  </si>
  <si>
    <t>اختیارخ خودرو-2400-1402/11/11</t>
  </si>
  <si>
    <t>اختیارخ شستا-1112-1402/09/15</t>
  </si>
  <si>
    <t>اختیارخ شستا-1212-1402/09/15</t>
  </si>
  <si>
    <t>اختیارف فملی-9000-1402/09/05</t>
  </si>
  <si>
    <t>اختیارخ وبملت-4000-1402/09/29</t>
  </si>
  <si>
    <t>اختیارخ وبملت-4500-1402/09/29</t>
  </si>
  <si>
    <t>اختیارخ وبملت-5000-1402/09/29</t>
  </si>
  <si>
    <t>اختیارخ وبملت-5500-1402/09/29</t>
  </si>
  <si>
    <t>اختیارخ فولاد-5000-1402/09/29</t>
  </si>
  <si>
    <t>اختیارخ فولاد-5500-1402/09/29</t>
  </si>
  <si>
    <t>اختیارخ فولاد-6000-1402/09/29</t>
  </si>
  <si>
    <t>اختیارخ خودرو-2400-1402/12/02</t>
  </si>
  <si>
    <t>اختیارخ خودرو-2600-1402/12/02</t>
  </si>
  <si>
    <t>اختیارخ شستا-1112-1402/10/13</t>
  </si>
  <si>
    <t>اختیارخ شستا-1212-1402/10/13</t>
  </si>
  <si>
    <t>اختیارخ شستا-1312-1402/10/13</t>
  </si>
  <si>
    <t>اختیارخ وبملت-4500-1402/11/25</t>
  </si>
  <si>
    <t>اختیارخ وبملت-5000-1402/11/25</t>
  </si>
  <si>
    <t>اختیارخ خودرو-2600-1403/01/08</t>
  </si>
  <si>
    <t>اختیارخ شپنا-8000-1402/12/02</t>
  </si>
  <si>
    <t>اختیارخ وبملت-5000-1403/01/29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</si>
</sst>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  <font>
      <sz val="16"/>
      <color rgb="FFFF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164" fontId="3" fillId="0" borderId="2" xfId="1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left"/>
    </xf>
    <xf numFmtId="164" fontId="3" fillId="0" borderId="0" xfId="0" applyNumberFormat="1" applyFont="1"/>
    <xf numFmtId="37" fontId="3" fillId="0" borderId="2" xfId="1" applyNumberFormat="1" applyFont="1" applyBorder="1" applyAlignment="1">
      <alignment vertical="center"/>
    </xf>
    <xf numFmtId="37" fontId="3" fillId="0" borderId="2" xfId="0" applyNumberFormat="1" applyFont="1" applyBorder="1" applyAlignment="1">
      <alignment horizontal="center"/>
    </xf>
    <xf numFmtId="37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7" fontId="3" fillId="0" borderId="0" xfId="0" applyNumberFormat="1" applyFont="1"/>
    <xf numFmtId="10" fontId="3" fillId="0" borderId="0" xfId="2" applyNumberFormat="1" applyFont="1" applyAlignment="1">
      <alignment horizontal="center"/>
    </xf>
    <xf numFmtId="10" fontId="3" fillId="0" borderId="2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/>
    </xf>
    <xf numFmtId="37" fontId="3" fillId="0" borderId="0" xfId="0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4"/>
  <sheetViews>
    <sheetView rightToLeft="1" tabSelected="1" topLeftCell="D55" workbookViewId="0">
      <selection activeCell="N15" sqref="N15:Z17"/>
    </sheetView>
  </sheetViews>
  <sheetFormatPr defaultRowHeight="24"/>
  <cols>
    <col min="1" max="1" width="35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1" style="1" customWidth="1"/>
    <col min="12" max="12" width="1" style="1" customWidth="1"/>
    <col min="13" max="13" width="19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  <c r="V2" s="24" t="s">
        <v>0</v>
      </c>
      <c r="W2" s="24" t="s">
        <v>0</v>
      </c>
      <c r="X2" s="24" t="s">
        <v>0</v>
      </c>
      <c r="Y2" s="24" t="s">
        <v>0</v>
      </c>
    </row>
    <row r="3" spans="1:25" ht="24.75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</row>
    <row r="4" spans="1:25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  <c r="V4" s="24" t="s">
        <v>2</v>
      </c>
      <c r="W4" s="24" t="s">
        <v>2</v>
      </c>
      <c r="X4" s="24" t="s">
        <v>2</v>
      </c>
      <c r="Y4" s="24" t="s">
        <v>2</v>
      </c>
    </row>
    <row r="6" spans="1:25" ht="24.75">
      <c r="A6" s="23" t="s">
        <v>3</v>
      </c>
      <c r="C6" s="23" t="s">
        <v>256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4.75">
      <c r="A7" s="23" t="s">
        <v>3</v>
      </c>
      <c r="C7" s="23" t="s">
        <v>7</v>
      </c>
      <c r="E7" s="23" t="s">
        <v>8</v>
      </c>
      <c r="G7" s="23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3" t="s">
        <v>13</v>
      </c>
    </row>
    <row r="8" spans="1:25" ht="24.75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>
      <c r="A9" s="1" t="s">
        <v>15</v>
      </c>
      <c r="C9" s="4">
        <v>5626000</v>
      </c>
      <c r="D9" s="5"/>
      <c r="E9" s="4">
        <v>215045315</v>
      </c>
      <c r="F9" s="5"/>
      <c r="G9" s="4">
        <v>494960514.83999997</v>
      </c>
      <c r="H9" s="5"/>
      <c r="I9" s="4">
        <v>0</v>
      </c>
      <c r="J9" s="5"/>
      <c r="K9" s="4">
        <v>0</v>
      </c>
      <c r="L9" s="5"/>
      <c r="M9" s="4">
        <v>0</v>
      </c>
      <c r="N9" s="5"/>
      <c r="O9" s="4">
        <v>0</v>
      </c>
      <c r="P9" s="5"/>
      <c r="Q9" s="4">
        <v>0</v>
      </c>
      <c r="R9" s="5"/>
      <c r="S9" s="4">
        <v>0</v>
      </c>
      <c r="T9" s="5"/>
      <c r="U9" s="4">
        <v>0</v>
      </c>
      <c r="V9" s="5"/>
      <c r="W9" s="4">
        <v>0</v>
      </c>
      <c r="X9" s="5"/>
      <c r="Y9" s="5" t="s">
        <v>16</v>
      </c>
    </row>
    <row r="10" spans="1:25">
      <c r="A10" s="1" t="s">
        <v>17</v>
      </c>
      <c r="C10" s="4">
        <v>8017199</v>
      </c>
      <c r="D10" s="5"/>
      <c r="E10" s="4">
        <v>47046778952</v>
      </c>
      <c r="F10" s="5"/>
      <c r="G10" s="4">
        <v>51482948462.037003</v>
      </c>
      <c r="H10" s="5"/>
      <c r="I10" s="4">
        <v>0</v>
      </c>
      <c r="J10" s="5"/>
      <c r="K10" s="4">
        <v>0</v>
      </c>
      <c r="L10" s="5"/>
      <c r="M10" s="4">
        <v>0</v>
      </c>
      <c r="N10" s="5"/>
      <c r="O10" s="4">
        <v>0</v>
      </c>
      <c r="P10" s="5"/>
      <c r="Q10" s="4">
        <v>8017199</v>
      </c>
      <c r="R10" s="5"/>
      <c r="S10" s="4">
        <v>6390</v>
      </c>
      <c r="T10" s="5"/>
      <c r="U10" s="4">
        <v>47046778952</v>
      </c>
      <c r="V10" s="5"/>
      <c r="W10" s="4">
        <v>50925083695.420502</v>
      </c>
      <c r="X10" s="5"/>
      <c r="Y10" s="5" t="s">
        <v>18</v>
      </c>
    </row>
    <row r="11" spans="1:25">
      <c r="A11" s="1" t="s">
        <v>19</v>
      </c>
      <c r="C11" s="4">
        <v>73662000</v>
      </c>
      <c r="D11" s="5"/>
      <c r="E11" s="4">
        <v>194646768782</v>
      </c>
      <c r="F11" s="5"/>
      <c r="G11" s="4">
        <v>192065794215.29999</v>
      </c>
      <c r="H11" s="5"/>
      <c r="I11" s="4">
        <v>7056999</v>
      </c>
      <c r="J11" s="5"/>
      <c r="K11" s="4">
        <v>17451660298</v>
      </c>
      <c r="L11" s="5"/>
      <c r="M11" s="4">
        <v>0</v>
      </c>
      <c r="N11" s="5"/>
      <c r="O11" s="4">
        <v>0</v>
      </c>
      <c r="P11" s="5"/>
      <c r="Q11" s="4">
        <v>66642999</v>
      </c>
      <c r="R11" s="5"/>
      <c r="S11" s="4">
        <v>3229</v>
      </c>
      <c r="T11" s="5"/>
      <c r="U11" s="4">
        <v>174903567179</v>
      </c>
      <c r="V11" s="5"/>
      <c r="W11" s="4">
        <v>213909861820.56299</v>
      </c>
      <c r="X11" s="5"/>
      <c r="Y11" s="5" t="s">
        <v>20</v>
      </c>
    </row>
    <row r="12" spans="1:25">
      <c r="A12" s="1" t="s">
        <v>21</v>
      </c>
      <c r="C12" s="4">
        <v>47900000</v>
      </c>
      <c r="D12" s="5"/>
      <c r="E12" s="4">
        <v>188922157216</v>
      </c>
      <c r="F12" s="5"/>
      <c r="G12" s="4">
        <v>166414407525</v>
      </c>
      <c r="H12" s="5"/>
      <c r="I12" s="4">
        <v>0</v>
      </c>
      <c r="J12" s="5"/>
      <c r="K12" s="4">
        <v>0</v>
      </c>
      <c r="L12" s="5"/>
      <c r="M12" s="4">
        <v>0</v>
      </c>
      <c r="N12" s="5"/>
      <c r="O12" s="4">
        <v>0</v>
      </c>
      <c r="P12" s="5"/>
      <c r="Q12" s="4">
        <v>47900000</v>
      </c>
      <c r="R12" s="5"/>
      <c r="S12" s="4">
        <v>3405</v>
      </c>
      <c r="T12" s="5"/>
      <c r="U12" s="4">
        <v>188922157216</v>
      </c>
      <c r="V12" s="5"/>
      <c r="W12" s="4">
        <v>162129057975</v>
      </c>
      <c r="X12" s="5"/>
      <c r="Y12" s="5" t="s">
        <v>22</v>
      </c>
    </row>
    <row r="13" spans="1:25">
      <c r="A13" s="1" t="s">
        <v>23</v>
      </c>
      <c r="C13" s="4">
        <v>247385785</v>
      </c>
      <c r="D13" s="5"/>
      <c r="E13" s="4">
        <v>347463989928</v>
      </c>
      <c r="F13" s="5"/>
      <c r="G13" s="4">
        <v>554535708251.20898</v>
      </c>
      <c r="H13" s="5"/>
      <c r="I13" s="4">
        <v>0</v>
      </c>
      <c r="J13" s="5"/>
      <c r="K13" s="4">
        <v>0</v>
      </c>
      <c r="L13" s="5"/>
      <c r="M13" s="4">
        <v>-50000000</v>
      </c>
      <c r="N13" s="5"/>
      <c r="O13" s="4">
        <v>108359290000</v>
      </c>
      <c r="P13" s="5"/>
      <c r="Q13" s="4">
        <v>197385785</v>
      </c>
      <c r="R13" s="5"/>
      <c r="S13" s="4">
        <v>2386</v>
      </c>
      <c r="T13" s="5"/>
      <c r="U13" s="4">
        <v>277236836430</v>
      </c>
      <c r="V13" s="5"/>
      <c r="W13" s="4">
        <v>468160256236.091</v>
      </c>
      <c r="X13" s="5"/>
      <c r="Y13" s="5" t="s">
        <v>24</v>
      </c>
    </row>
    <row r="14" spans="1:25">
      <c r="A14" s="1" t="s">
        <v>25</v>
      </c>
      <c r="C14" s="4">
        <v>68322904</v>
      </c>
      <c r="D14" s="5"/>
      <c r="E14" s="4">
        <v>379006062400</v>
      </c>
      <c r="F14" s="5"/>
      <c r="G14" s="4">
        <v>242529402697.405</v>
      </c>
      <c r="H14" s="5"/>
      <c r="I14" s="4">
        <v>0</v>
      </c>
      <c r="J14" s="5"/>
      <c r="K14" s="4">
        <v>0</v>
      </c>
      <c r="L14" s="5"/>
      <c r="M14" s="4">
        <v>0</v>
      </c>
      <c r="N14" s="5"/>
      <c r="O14" s="4">
        <v>0</v>
      </c>
      <c r="P14" s="5"/>
      <c r="Q14" s="4">
        <v>68322904</v>
      </c>
      <c r="R14" s="5"/>
      <c r="S14" s="4">
        <v>3862</v>
      </c>
      <c r="T14" s="5"/>
      <c r="U14" s="4">
        <v>379006062400</v>
      </c>
      <c r="V14" s="5"/>
      <c r="W14" s="4">
        <v>262293070069.27399</v>
      </c>
      <c r="X14" s="5"/>
      <c r="Y14" s="5" t="s">
        <v>26</v>
      </c>
    </row>
    <row r="15" spans="1:25">
      <c r="A15" s="1" t="s">
        <v>27</v>
      </c>
      <c r="C15" s="4">
        <v>17225390</v>
      </c>
      <c r="D15" s="5"/>
      <c r="E15" s="4">
        <v>811251617932</v>
      </c>
      <c r="F15" s="5"/>
      <c r="G15" s="4">
        <v>1062647107564.77</v>
      </c>
      <c r="H15" s="5"/>
      <c r="I15" s="4">
        <v>0</v>
      </c>
      <c r="J15" s="5"/>
      <c r="K15" s="4">
        <v>0</v>
      </c>
      <c r="L15" s="5"/>
      <c r="M15" s="4">
        <v>0</v>
      </c>
      <c r="N15" s="5"/>
      <c r="O15" s="4">
        <v>0</v>
      </c>
      <c r="P15" s="5"/>
      <c r="Q15" s="4">
        <v>17225390</v>
      </c>
      <c r="R15" s="5"/>
      <c r="S15" s="4">
        <v>58260</v>
      </c>
      <c r="T15" s="5"/>
      <c r="U15" s="4">
        <v>811251617932</v>
      </c>
      <c r="V15" s="5"/>
      <c r="W15" s="4">
        <v>997580091632.67004</v>
      </c>
      <c r="X15" s="5"/>
      <c r="Y15" s="5" t="s">
        <v>28</v>
      </c>
    </row>
    <row r="16" spans="1:25">
      <c r="A16" s="1" t="s">
        <v>29</v>
      </c>
      <c r="C16" s="4">
        <v>37032000</v>
      </c>
      <c r="D16" s="5"/>
      <c r="E16" s="4">
        <v>309566254561</v>
      </c>
      <c r="F16" s="5"/>
      <c r="G16" s="4">
        <v>283449778920</v>
      </c>
      <c r="H16" s="5"/>
      <c r="I16" s="4">
        <v>23730263</v>
      </c>
      <c r="J16" s="5"/>
      <c r="K16" s="4">
        <v>1128261454</v>
      </c>
      <c r="L16" s="5"/>
      <c r="M16" s="4">
        <v>-3178690</v>
      </c>
      <c r="N16" s="5"/>
      <c r="O16" s="4">
        <v>18039904762</v>
      </c>
      <c r="P16" s="5"/>
      <c r="Q16" s="4">
        <v>57583573</v>
      </c>
      <c r="R16" s="5"/>
      <c r="S16" s="4">
        <v>5660</v>
      </c>
      <c r="T16" s="5"/>
      <c r="U16" s="4">
        <v>294440981289</v>
      </c>
      <c r="V16" s="5"/>
      <c r="W16" s="4">
        <v>323983781192.07898</v>
      </c>
      <c r="X16" s="5"/>
      <c r="Y16" s="5" t="s">
        <v>30</v>
      </c>
    </row>
    <row r="17" spans="1:25">
      <c r="A17" s="1" t="s">
        <v>31</v>
      </c>
      <c r="C17" s="4">
        <v>26645427</v>
      </c>
      <c r="D17" s="5"/>
      <c r="E17" s="4">
        <v>220697344377</v>
      </c>
      <c r="F17" s="5"/>
      <c r="G17" s="4">
        <v>251625423738.82501</v>
      </c>
      <c r="H17" s="5"/>
      <c r="I17" s="4">
        <v>0</v>
      </c>
      <c r="J17" s="5"/>
      <c r="K17" s="4">
        <v>0</v>
      </c>
      <c r="L17" s="5"/>
      <c r="M17" s="4">
        <v>-370840</v>
      </c>
      <c r="N17" s="5"/>
      <c r="O17" s="4">
        <v>4151202719</v>
      </c>
      <c r="P17" s="5"/>
      <c r="Q17" s="4">
        <v>26274587</v>
      </c>
      <c r="R17" s="5"/>
      <c r="S17" s="4">
        <v>11120</v>
      </c>
      <c r="T17" s="5"/>
      <c r="U17" s="4">
        <v>217625770286</v>
      </c>
      <c r="V17" s="5"/>
      <c r="W17" s="4">
        <v>290434975665.73199</v>
      </c>
      <c r="X17" s="5"/>
      <c r="Y17" s="5" t="s">
        <v>32</v>
      </c>
    </row>
    <row r="18" spans="1:25">
      <c r="A18" s="1" t="s">
        <v>33</v>
      </c>
      <c r="C18" s="4">
        <v>33754737</v>
      </c>
      <c r="D18" s="5"/>
      <c r="E18" s="4">
        <v>463040251380</v>
      </c>
      <c r="F18" s="5"/>
      <c r="G18" s="4">
        <v>404995528520.23999</v>
      </c>
      <c r="H18" s="5"/>
      <c r="I18" s="4">
        <v>0</v>
      </c>
      <c r="J18" s="5"/>
      <c r="K18" s="4">
        <v>0</v>
      </c>
      <c r="L18" s="5"/>
      <c r="M18" s="4">
        <v>0</v>
      </c>
      <c r="N18" s="5"/>
      <c r="O18" s="4">
        <v>0</v>
      </c>
      <c r="P18" s="5"/>
      <c r="Q18" s="4">
        <v>33754737</v>
      </c>
      <c r="R18" s="5"/>
      <c r="S18" s="4">
        <v>12590</v>
      </c>
      <c r="T18" s="5"/>
      <c r="U18" s="4">
        <v>463040251380</v>
      </c>
      <c r="V18" s="5"/>
      <c r="W18" s="4">
        <v>422443554603.961</v>
      </c>
      <c r="X18" s="5"/>
      <c r="Y18" s="5" t="s">
        <v>34</v>
      </c>
    </row>
    <row r="19" spans="1:25">
      <c r="A19" s="1" t="s">
        <v>35</v>
      </c>
      <c r="C19" s="4">
        <v>3502979</v>
      </c>
      <c r="D19" s="5"/>
      <c r="E19" s="4">
        <v>260118273221</v>
      </c>
      <c r="F19" s="5"/>
      <c r="G19" s="4">
        <v>510341892456.672</v>
      </c>
      <c r="H19" s="5"/>
      <c r="I19" s="4">
        <v>0</v>
      </c>
      <c r="J19" s="5"/>
      <c r="K19" s="4">
        <v>0</v>
      </c>
      <c r="L19" s="5"/>
      <c r="M19" s="4">
        <v>0</v>
      </c>
      <c r="N19" s="5"/>
      <c r="O19" s="4">
        <v>0</v>
      </c>
      <c r="P19" s="5"/>
      <c r="Q19" s="4">
        <v>3502979</v>
      </c>
      <c r="R19" s="5"/>
      <c r="S19" s="4">
        <v>160000</v>
      </c>
      <c r="T19" s="5"/>
      <c r="U19" s="4">
        <v>260118273221</v>
      </c>
      <c r="V19" s="5"/>
      <c r="W19" s="4">
        <v>557141803992</v>
      </c>
      <c r="X19" s="5"/>
      <c r="Y19" s="5" t="s">
        <v>36</v>
      </c>
    </row>
    <row r="20" spans="1:25">
      <c r="A20" s="1" t="s">
        <v>37</v>
      </c>
      <c r="C20" s="4">
        <v>18653968</v>
      </c>
      <c r="D20" s="5"/>
      <c r="E20" s="4">
        <v>194725201270</v>
      </c>
      <c r="F20" s="5"/>
      <c r="G20" s="4">
        <v>307627986611.73602</v>
      </c>
      <c r="H20" s="5"/>
      <c r="I20" s="4">
        <v>0</v>
      </c>
      <c r="J20" s="5"/>
      <c r="K20" s="4">
        <v>0</v>
      </c>
      <c r="L20" s="5"/>
      <c r="M20" s="4">
        <v>0</v>
      </c>
      <c r="N20" s="5"/>
      <c r="O20" s="4">
        <v>0</v>
      </c>
      <c r="P20" s="5"/>
      <c r="Q20" s="4">
        <v>18653968</v>
      </c>
      <c r="R20" s="5"/>
      <c r="S20" s="4">
        <v>16770</v>
      </c>
      <c r="T20" s="5"/>
      <c r="U20" s="4">
        <v>194725201270</v>
      </c>
      <c r="V20" s="5"/>
      <c r="W20" s="4">
        <v>310965722452.008</v>
      </c>
      <c r="X20" s="5"/>
      <c r="Y20" s="5" t="s">
        <v>38</v>
      </c>
    </row>
    <row r="21" spans="1:25">
      <c r="A21" s="1" t="s">
        <v>39</v>
      </c>
      <c r="C21" s="4">
        <v>9437123</v>
      </c>
      <c r="D21" s="5"/>
      <c r="E21" s="4">
        <v>198072152816</v>
      </c>
      <c r="F21" s="5"/>
      <c r="G21" s="4">
        <v>225706189162.689</v>
      </c>
      <c r="H21" s="5"/>
      <c r="I21" s="4">
        <v>0</v>
      </c>
      <c r="J21" s="5"/>
      <c r="K21" s="4">
        <v>0</v>
      </c>
      <c r="L21" s="5"/>
      <c r="M21" s="4">
        <v>0</v>
      </c>
      <c r="N21" s="5"/>
      <c r="O21" s="4">
        <v>0</v>
      </c>
      <c r="P21" s="5"/>
      <c r="Q21" s="4">
        <v>9437123</v>
      </c>
      <c r="R21" s="5"/>
      <c r="S21" s="4">
        <v>25970</v>
      </c>
      <c r="T21" s="5"/>
      <c r="U21" s="4">
        <v>198072152816</v>
      </c>
      <c r="V21" s="5"/>
      <c r="W21" s="4">
        <v>243623845908.35501</v>
      </c>
      <c r="X21" s="5"/>
      <c r="Y21" s="5" t="s">
        <v>40</v>
      </c>
    </row>
    <row r="22" spans="1:25">
      <c r="A22" s="1" t="s">
        <v>41</v>
      </c>
      <c r="C22" s="4">
        <v>1800000</v>
      </c>
      <c r="D22" s="5"/>
      <c r="E22" s="4">
        <v>9009973633</v>
      </c>
      <c r="F22" s="5"/>
      <c r="G22" s="4">
        <v>9098539650</v>
      </c>
      <c r="H22" s="5"/>
      <c r="I22" s="4">
        <v>0</v>
      </c>
      <c r="J22" s="5"/>
      <c r="K22" s="4">
        <v>0</v>
      </c>
      <c r="L22" s="5"/>
      <c r="M22" s="4">
        <v>0</v>
      </c>
      <c r="N22" s="5"/>
      <c r="O22" s="4">
        <v>0</v>
      </c>
      <c r="P22" s="5"/>
      <c r="Q22" s="4">
        <v>1800000</v>
      </c>
      <c r="R22" s="5"/>
      <c r="S22" s="4">
        <v>4809</v>
      </c>
      <c r="T22" s="5"/>
      <c r="U22" s="4">
        <v>9009973633</v>
      </c>
      <c r="V22" s="5"/>
      <c r="W22" s="4">
        <v>8604695610</v>
      </c>
      <c r="X22" s="5"/>
      <c r="Y22" s="5" t="s">
        <v>42</v>
      </c>
    </row>
    <row r="23" spans="1:25">
      <c r="A23" s="1" t="s">
        <v>43</v>
      </c>
      <c r="C23" s="4">
        <v>60735419</v>
      </c>
      <c r="D23" s="5"/>
      <c r="E23" s="4">
        <v>369267271877</v>
      </c>
      <c r="F23" s="5"/>
      <c r="G23" s="4">
        <v>572949670508.45496</v>
      </c>
      <c r="H23" s="5"/>
      <c r="I23" s="4">
        <v>0</v>
      </c>
      <c r="J23" s="5"/>
      <c r="K23" s="4">
        <v>0</v>
      </c>
      <c r="L23" s="5"/>
      <c r="M23" s="4">
        <v>0</v>
      </c>
      <c r="N23" s="5"/>
      <c r="O23" s="4">
        <v>0</v>
      </c>
      <c r="P23" s="5"/>
      <c r="Q23" s="4">
        <v>60735419</v>
      </c>
      <c r="R23" s="5"/>
      <c r="S23" s="4">
        <v>9440</v>
      </c>
      <c r="T23" s="5"/>
      <c r="U23" s="4">
        <v>369267271877</v>
      </c>
      <c r="V23" s="5"/>
      <c r="W23" s="4">
        <v>569930968345.60803</v>
      </c>
      <c r="X23" s="5"/>
      <c r="Y23" s="5" t="s">
        <v>44</v>
      </c>
    </row>
    <row r="24" spans="1:25">
      <c r="A24" s="1" t="s">
        <v>45</v>
      </c>
      <c r="C24" s="4">
        <v>10944487</v>
      </c>
      <c r="D24" s="5"/>
      <c r="E24" s="4">
        <v>341895983029</v>
      </c>
      <c r="F24" s="5"/>
      <c r="G24" s="4">
        <v>251313384684.285</v>
      </c>
      <c r="H24" s="5"/>
      <c r="I24" s="4">
        <v>0</v>
      </c>
      <c r="J24" s="5"/>
      <c r="K24" s="4">
        <v>0</v>
      </c>
      <c r="L24" s="5"/>
      <c r="M24" s="4">
        <v>0</v>
      </c>
      <c r="N24" s="5"/>
      <c r="O24" s="4">
        <v>0</v>
      </c>
      <c r="P24" s="5"/>
      <c r="Q24" s="4">
        <v>10944487</v>
      </c>
      <c r="R24" s="5"/>
      <c r="S24" s="4">
        <v>23150</v>
      </c>
      <c r="T24" s="5"/>
      <c r="U24" s="4">
        <v>341895983029</v>
      </c>
      <c r="V24" s="5"/>
      <c r="W24" s="4">
        <v>251857353049.40201</v>
      </c>
      <c r="X24" s="5"/>
      <c r="Y24" s="5" t="s">
        <v>46</v>
      </c>
    </row>
    <row r="25" spans="1:25">
      <c r="A25" s="1" t="s">
        <v>47</v>
      </c>
      <c r="C25" s="4">
        <v>25836767</v>
      </c>
      <c r="D25" s="5"/>
      <c r="E25" s="4">
        <v>171791484240</v>
      </c>
      <c r="F25" s="5"/>
      <c r="G25" s="4">
        <v>193393277919.715</v>
      </c>
      <c r="H25" s="5"/>
      <c r="I25" s="4">
        <v>0</v>
      </c>
      <c r="J25" s="5"/>
      <c r="K25" s="4">
        <v>0</v>
      </c>
      <c r="L25" s="5"/>
      <c r="M25" s="4">
        <v>0</v>
      </c>
      <c r="N25" s="5"/>
      <c r="O25" s="4">
        <v>0</v>
      </c>
      <c r="P25" s="5"/>
      <c r="Q25" s="4">
        <v>25836767</v>
      </c>
      <c r="R25" s="5"/>
      <c r="S25" s="4">
        <v>7890</v>
      </c>
      <c r="T25" s="5"/>
      <c r="U25" s="4">
        <v>171791484240</v>
      </c>
      <c r="V25" s="5"/>
      <c r="W25" s="4">
        <v>202639171684.80099</v>
      </c>
      <c r="X25" s="5"/>
      <c r="Y25" s="5" t="s">
        <v>48</v>
      </c>
    </row>
    <row r="26" spans="1:25">
      <c r="A26" s="1" t="s">
        <v>49</v>
      </c>
      <c r="C26" s="4">
        <v>63178463</v>
      </c>
      <c r="D26" s="5"/>
      <c r="E26" s="4">
        <v>304525954705</v>
      </c>
      <c r="F26" s="5"/>
      <c r="G26" s="4">
        <v>304717978156.26801</v>
      </c>
      <c r="H26" s="5"/>
      <c r="I26" s="4">
        <v>35318320</v>
      </c>
      <c r="J26" s="5"/>
      <c r="K26" s="4">
        <v>0</v>
      </c>
      <c r="L26" s="5"/>
      <c r="M26" s="4">
        <v>-1</v>
      </c>
      <c r="N26" s="5"/>
      <c r="O26" s="4">
        <v>1</v>
      </c>
      <c r="P26" s="5"/>
      <c r="Q26" s="4">
        <v>98496782</v>
      </c>
      <c r="R26" s="5"/>
      <c r="S26" s="4">
        <v>3373</v>
      </c>
      <c r="T26" s="5"/>
      <c r="U26" s="4">
        <v>304525951613</v>
      </c>
      <c r="V26" s="5"/>
      <c r="W26" s="4">
        <v>330252879294.16803</v>
      </c>
      <c r="X26" s="5"/>
      <c r="Y26" s="5" t="s">
        <v>50</v>
      </c>
    </row>
    <row r="27" spans="1:25">
      <c r="A27" s="1" t="s">
        <v>51</v>
      </c>
      <c r="C27" s="4">
        <v>52931935</v>
      </c>
      <c r="D27" s="5"/>
      <c r="E27" s="4">
        <v>139845170714</v>
      </c>
      <c r="F27" s="5"/>
      <c r="G27" s="4">
        <v>134646877376.093</v>
      </c>
      <c r="H27" s="5"/>
      <c r="I27" s="4">
        <v>3559875</v>
      </c>
      <c r="J27" s="5"/>
      <c r="K27" s="4">
        <v>8895558510</v>
      </c>
      <c r="L27" s="5"/>
      <c r="M27" s="4">
        <v>0</v>
      </c>
      <c r="N27" s="5"/>
      <c r="O27" s="4">
        <v>0</v>
      </c>
      <c r="P27" s="5"/>
      <c r="Q27" s="4">
        <v>56491810</v>
      </c>
      <c r="R27" s="5"/>
      <c r="S27" s="4">
        <v>2667</v>
      </c>
      <c r="T27" s="5"/>
      <c r="U27" s="4">
        <v>148740729224</v>
      </c>
      <c r="V27" s="5"/>
      <c r="W27" s="4">
        <v>149767208509.24301</v>
      </c>
      <c r="X27" s="5"/>
      <c r="Y27" s="5" t="s">
        <v>52</v>
      </c>
    </row>
    <row r="28" spans="1:25">
      <c r="A28" s="1" t="s">
        <v>53</v>
      </c>
      <c r="C28" s="4">
        <v>31300349</v>
      </c>
      <c r="D28" s="5"/>
      <c r="E28" s="4">
        <v>176815671501</v>
      </c>
      <c r="F28" s="5"/>
      <c r="G28" s="4">
        <v>203175150860.129</v>
      </c>
      <c r="H28" s="5"/>
      <c r="I28" s="4">
        <v>0</v>
      </c>
      <c r="J28" s="5"/>
      <c r="K28" s="4">
        <v>0</v>
      </c>
      <c r="L28" s="5"/>
      <c r="M28" s="4">
        <v>0</v>
      </c>
      <c r="N28" s="5"/>
      <c r="O28" s="4">
        <v>0</v>
      </c>
      <c r="P28" s="5"/>
      <c r="Q28" s="4">
        <v>31300349</v>
      </c>
      <c r="R28" s="5"/>
      <c r="S28" s="4">
        <v>4545</v>
      </c>
      <c r="T28" s="5"/>
      <c r="U28" s="4">
        <v>176815671501</v>
      </c>
      <c r="V28" s="5"/>
      <c r="W28" s="4">
        <v>141413638692.07999</v>
      </c>
      <c r="X28" s="5"/>
      <c r="Y28" s="5" t="s">
        <v>54</v>
      </c>
    </row>
    <row r="29" spans="1:25">
      <c r="A29" s="1" t="s">
        <v>55</v>
      </c>
      <c r="C29" s="4">
        <v>41902374</v>
      </c>
      <c r="D29" s="5"/>
      <c r="E29" s="4">
        <v>443325170580</v>
      </c>
      <c r="F29" s="5"/>
      <c r="G29" s="4">
        <v>755586415427.05798</v>
      </c>
      <c r="H29" s="5"/>
      <c r="I29" s="4">
        <v>0</v>
      </c>
      <c r="J29" s="5"/>
      <c r="K29" s="4">
        <v>0</v>
      </c>
      <c r="L29" s="5"/>
      <c r="M29" s="4">
        <v>0</v>
      </c>
      <c r="N29" s="5"/>
      <c r="O29" s="4">
        <v>0</v>
      </c>
      <c r="P29" s="5"/>
      <c r="Q29" s="4">
        <v>41902374</v>
      </c>
      <c r="R29" s="5"/>
      <c r="S29" s="4">
        <v>17170</v>
      </c>
      <c r="T29" s="5"/>
      <c r="U29" s="4">
        <v>443325170580</v>
      </c>
      <c r="V29" s="5"/>
      <c r="W29" s="4">
        <v>715182952198.599</v>
      </c>
      <c r="X29" s="5"/>
      <c r="Y29" s="5" t="s">
        <v>56</v>
      </c>
    </row>
    <row r="30" spans="1:25">
      <c r="A30" s="1" t="s">
        <v>57</v>
      </c>
      <c r="C30" s="4">
        <v>10428718</v>
      </c>
      <c r="D30" s="5"/>
      <c r="E30" s="4">
        <v>247010359791</v>
      </c>
      <c r="F30" s="5"/>
      <c r="G30" s="4">
        <v>242061677436.465</v>
      </c>
      <c r="H30" s="5"/>
      <c r="I30" s="4">
        <v>588101</v>
      </c>
      <c r="J30" s="5"/>
      <c r="K30" s="4">
        <v>13369880352</v>
      </c>
      <c r="L30" s="5"/>
      <c r="M30" s="4">
        <v>0</v>
      </c>
      <c r="N30" s="5"/>
      <c r="O30" s="4">
        <v>0</v>
      </c>
      <c r="P30" s="5"/>
      <c r="Q30" s="4">
        <v>11016819</v>
      </c>
      <c r="R30" s="5"/>
      <c r="S30" s="4">
        <v>23100</v>
      </c>
      <c r="T30" s="5"/>
      <c r="U30" s="4">
        <v>260380240143</v>
      </c>
      <c r="V30" s="5"/>
      <c r="W30" s="4">
        <v>252974312212.54501</v>
      </c>
      <c r="X30" s="5"/>
      <c r="Y30" s="5" t="s">
        <v>58</v>
      </c>
    </row>
    <row r="31" spans="1:25">
      <c r="A31" s="1" t="s">
        <v>59</v>
      </c>
      <c r="C31" s="4">
        <v>13139000</v>
      </c>
      <c r="D31" s="5"/>
      <c r="E31" s="4">
        <v>32340411401</v>
      </c>
      <c r="F31" s="5"/>
      <c r="G31" s="4">
        <v>31137001912.799999</v>
      </c>
      <c r="H31" s="5"/>
      <c r="I31" s="4">
        <v>0</v>
      </c>
      <c r="J31" s="5"/>
      <c r="K31" s="4">
        <v>0</v>
      </c>
      <c r="L31" s="5"/>
      <c r="M31" s="4">
        <v>0</v>
      </c>
      <c r="N31" s="5"/>
      <c r="O31" s="4">
        <v>0</v>
      </c>
      <c r="P31" s="5"/>
      <c r="Q31" s="4">
        <v>13139000</v>
      </c>
      <c r="R31" s="5"/>
      <c r="S31" s="4">
        <v>2660</v>
      </c>
      <c r="T31" s="5"/>
      <c r="U31" s="4">
        <v>32340411401</v>
      </c>
      <c r="V31" s="5"/>
      <c r="W31" s="4">
        <v>34741789047</v>
      </c>
      <c r="X31" s="5"/>
      <c r="Y31" s="5" t="s">
        <v>60</v>
      </c>
    </row>
    <row r="32" spans="1:25">
      <c r="A32" s="1" t="s">
        <v>61</v>
      </c>
      <c r="C32" s="4">
        <v>409659999</v>
      </c>
      <c r="D32" s="5"/>
      <c r="E32" s="4">
        <v>423358425451</v>
      </c>
      <c r="F32" s="5"/>
      <c r="G32" s="4">
        <v>458532559778.70001</v>
      </c>
      <c r="H32" s="5"/>
      <c r="I32" s="4">
        <v>42208999</v>
      </c>
      <c r="J32" s="5"/>
      <c r="K32" s="4">
        <v>47854374308</v>
      </c>
      <c r="L32" s="5"/>
      <c r="M32" s="4">
        <v>0</v>
      </c>
      <c r="N32" s="5"/>
      <c r="O32" s="4">
        <v>0</v>
      </c>
      <c r="P32" s="5"/>
      <c r="Q32" s="4">
        <v>451868998</v>
      </c>
      <c r="R32" s="5"/>
      <c r="S32" s="4">
        <v>1187</v>
      </c>
      <c r="T32" s="5"/>
      <c r="U32" s="4">
        <v>471212799759</v>
      </c>
      <c r="V32" s="5"/>
      <c r="W32" s="4">
        <v>533177108047.27502</v>
      </c>
      <c r="X32" s="5"/>
      <c r="Y32" s="5" t="s">
        <v>62</v>
      </c>
    </row>
    <row r="33" spans="1:25">
      <c r="A33" s="1" t="s">
        <v>63</v>
      </c>
      <c r="C33" s="4">
        <v>8898275</v>
      </c>
      <c r="D33" s="5"/>
      <c r="E33" s="4">
        <v>110119646617</v>
      </c>
      <c r="F33" s="5"/>
      <c r="G33" s="4">
        <v>254126338477.53799</v>
      </c>
      <c r="H33" s="5"/>
      <c r="I33" s="4">
        <v>0</v>
      </c>
      <c r="J33" s="5"/>
      <c r="K33" s="4">
        <v>0</v>
      </c>
      <c r="L33" s="5"/>
      <c r="M33" s="4">
        <v>0</v>
      </c>
      <c r="N33" s="5"/>
      <c r="O33" s="4">
        <v>0</v>
      </c>
      <c r="P33" s="5"/>
      <c r="Q33" s="4">
        <v>8898275</v>
      </c>
      <c r="R33" s="5"/>
      <c r="S33" s="4">
        <v>28180</v>
      </c>
      <c r="T33" s="5"/>
      <c r="U33" s="4">
        <v>110119646617</v>
      </c>
      <c r="V33" s="5"/>
      <c r="W33" s="4">
        <v>249261406832.47501</v>
      </c>
      <c r="X33" s="5"/>
      <c r="Y33" s="5" t="s">
        <v>64</v>
      </c>
    </row>
    <row r="34" spans="1:25">
      <c r="A34" s="1" t="s">
        <v>65</v>
      </c>
      <c r="C34" s="4">
        <v>23682052</v>
      </c>
      <c r="D34" s="5"/>
      <c r="E34" s="4">
        <v>223497824049</v>
      </c>
      <c r="F34" s="5"/>
      <c r="G34" s="4">
        <v>196803962089.41599</v>
      </c>
      <c r="H34" s="5"/>
      <c r="I34" s="4">
        <v>0</v>
      </c>
      <c r="J34" s="5"/>
      <c r="K34" s="4">
        <v>0</v>
      </c>
      <c r="L34" s="5"/>
      <c r="M34" s="4">
        <v>0</v>
      </c>
      <c r="N34" s="5"/>
      <c r="O34" s="4">
        <v>0</v>
      </c>
      <c r="P34" s="5"/>
      <c r="Q34" s="4">
        <v>23682052</v>
      </c>
      <c r="R34" s="5"/>
      <c r="S34" s="4">
        <v>8320</v>
      </c>
      <c r="T34" s="5"/>
      <c r="U34" s="4">
        <v>223497824049</v>
      </c>
      <c r="V34" s="5"/>
      <c r="W34" s="4">
        <v>195862316337.79199</v>
      </c>
      <c r="X34" s="5"/>
      <c r="Y34" s="5" t="s">
        <v>66</v>
      </c>
    </row>
    <row r="35" spans="1:25">
      <c r="A35" s="1" t="s">
        <v>67</v>
      </c>
      <c r="C35" s="4">
        <v>335340498</v>
      </c>
      <c r="D35" s="5"/>
      <c r="E35" s="4">
        <v>1231368827738</v>
      </c>
      <c r="F35" s="5"/>
      <c r="G35" s="4">
        <v>1686726823506.71</v>
      </c>
      <c r="H35" s="5"/>
      <c r="I35" s="4">
        <v>0</v>
      </c>
      <c r="J35" s="5"/>
      <c r="K35" s="4">
        <v>0</v>
      </c>
      <c r="L35" s="5"/>
      <c r="M35" s="4">
        <v>0</v>
      </c>
      <c r="N35" s="5"/>
      <c r="O35" s="4">
        <v>0</v>
      </c>
      <c r="P35" s="5"/>
      <c r="Q35" s="4">
        <v>335340498</v>
      </c>
      <c r="R35" s="5"/>
      <c r="S35" s="4">
        <v>4225</v>
      </c>
      <c r="T35" s="5"/>
      <c r="U35" s="4">
        <v>1231368827738</v>
      </c>
      <c r="V35" s="5"/>
      <c r="W35" s="4">
        <v>1408383563105.8999</v>
      </c>
      <c r="X35" s="5"/>
      <c r="Y35" s="5" t="s">
        <v>68</v>
      </c>
    </row>
    <row r="36" spans="1:25">
      <c r="A36" s="1" t="s">
        <v>69</v>
      </c>
      <c r="C36" s="4">
        <v>40773977</v>
      </c>
      <c r="D36" s="5"/>
      <c r="E36" s="4">
        <v>248793264070</v>
      </c>
      <c r="F36" s="5"/>
      <c r="G36" s="4">
        <v>707677752271.401</v>
      </c>
      <c r="H36" s="5"/>
      <c r="I36" s="4">
        <v>1601353</v>
      </c>
      <c r="J36" s="5"/>
      <c r="K36" s="4">
        <v>28116069378</v>
      </c>
      <c r="L36" s="5"/>
      <c r="M36" s="4">
        <v>0</v>
      </c>
      <c r="N36" s="5"/>
      <c r="O36" s="4">
        <v>0</v>
      </c>
      <c r="P36" s="5"/>
      <c r="Q36" s="4">
        <v>42375330</v>
      </c>
      <c r="R36" s="5"/>
      <c r="S36" s="4">
        <v>17550</v>
      </c>
      <c r="T36" s="5"/>
      <c r="U36" s="4">
        <v>276909333448</v>
      </c>
      <c r="V36" s="5"/>
      <c r="W36" s="4">
        <v>739262103603.07495</v>
      </c>
      <c r="X36" s="5"/>
      <c r="Y36" s="5" t="s">
        <v>70</v>
      </c>
    </row>
    <row r="37" spans="1:25">
      <c r="A37" s="1" t="s">
        <v>71</v>
      </c>
      <c r="C37" s="4">
        <v>66410148</v>
      </c>
      <c r="D37" s="5"/>
      <c r="E37" s="4">
        <v>844747002266</v>
      </c>
      <c r="F37" s="5"/>
      <c r="G37" s="4">
        <v>1438467016026.73</v>
      </c>
      <c r="H37" s="5"/>
      <c r="I37" s="4">
        <v>0</v>
      </c>
      <c r="J37" s="5"/>
      <c r="K37" s="4">
        <v>0</v>
      </c>
      <c r="L37" s="5"/>
      <c r="M37" s="4">
        <v>0</v>
      </c>
      <c r="N37" s="5"/>
      <c r="O37" s="4">
        <v>0</v>
      </c>
      <c r="P37" s="5"/>
      <c r="Q37" s="4">
        <v>66410148</v>
      </c>
      <c r="R37" s="5"/>
      <c r="S37" s="4">
        <v>24070</v>
      </c>
      <c r="T37" s="5"/>
      <c r="U37" s="4">
        <v>844747002266</v>
      </c>
      <c r="V37" s="5"/>
      <c r="W37" s="4">
        <v>1588981233398.96</v>
      </c>
      <c r="X37" s="5"/>
      <c r="Y37" s="5" t="s">
        <v>72</v>
      </c>
    </row>
    <row r="38" spans="1:25">
      <c r="A38" s="1" t="s">
        <v>73</v>
      </c>
      <c r="C38" s="4">
        <v>10156472</v>
      </c>
      <c r="D38" s="5"/>
      <c r="E38" s="4">
        <v>240697795239</v>
      </c>
      <c r="F38" s="5"/>
      <c r="G38" s="4">
        <v>493090642029.74402</v>
      </c>
      <c r="H38" s="5"/>
      <c r="I38" s="4">
        <v>0</v>
      </c>
      <c r="J38" s="5"/>
      <c r="K38" s="4">
        <v>0</v>
      </c>
      <c r="L38" s="5"/>
      <c r="M38" s="4">
        <v>0</v>
      </c>
      <c r="N38" s="5"/>
      <c r="O38" s="4">
        <v>0</v>
      </c>
      <c r="P38" s="5"/>
      <c r="Q38" s="4">
        <v>10156472</v>
      </c>
      <c r="R38" s="5"/>
      <c r="S38" s="4">
        <v>50620</v>
      </c>
      <c r="T38" s="5"/>
      <c r="U38" s="4">
        <v>240697795239</v>
      </c>
      <c r="V38" s="5"/>
      <c r="W38" s="4">
        <v>511061594994.79199</v>
      </c>
      <c r="X38" s="5"/>
      <c r="Y38" s="5" t="s">
        <v>74</v>
      </c>
    </row>
    <row r="39" spans="1:25">
      <c r="A39" s="1" t="s">
        <v>75</v>
      </c>
      <c r="C39" s="4">
        <v>1975806</v>
      </c>
      <c r="D39" s="5"/>
      <c r="E39" s="4">
        <v>119320395820</v>
      </c>
      <c r="F39" s="5"/>
      <c r="G39" s="4">
        <v>273788563629.42001</v>
      </c>
      <c r="H39" s="5"/>
      <c r="I39" s="4">
        <v>0</v>
      </c>
      <c r="J39" s="5"/>
      <c r="K39" s="4">
        <v>0</v>
      </c>
      <c r="L39" s="5"/>
      <c r="M39" s="4">
        <v>0</v>
      </c>
      <c r="N39" s="5"/>
      <c r="O39" s="4">
        <v>0</v>
      </c>
      <c r="P39" s="5"/>
      <c r="Q39" s="4">
        <v>1975806</v>
      </c>
      <c r="R39" s="5"/>
      <c r="S39" s="4">
        <v>149200</v>
      </c>
      <c r="T39" s="5"/>
      <c r="U39" s="4">
        <v>119320395820</v>
      </c>
      <c r="V39" s="5"/>
      <c r="W39" s="4">
        <v>293036253181.56</v>
      </c>
      <c r="X39" s="5"/>
      <c r="Y39" s="5" t="s">
        <v>76</v>
      </c>
    </row>
    <row r="40" spans="1:25">
      <c r="A40" s="1" t="s">
        <v>77</v>
      </c>
      <c r="C40" s="4">
        <v>4420428</v>
      </c>
      <c r="D40" s="5"/>
      <c r="E40" s="4">
        <v>216312472562</v>
      </c>
      <c r="F40" s="5"/>
      <c r="G40" s="4">
        <v>362076019760.15997</v>
      </c>
      <c r="H40" s="5"/>
      <c r="I40" s="4">
        <v>0</v>
      </c>
      <c r="J40" s="5"/>
      <c r="K40" s="4">
        <v>0</v>
      </c>
      <c r="L40" s="5"/>
      <c r="M40" s="4">
        <v>0</v>
      </c>
      <c r="N40" s="5"/>
      <c r="O40" s="4">
        <v>0</v>
      </c>
      <c r="P40" s="5"/>
      <c r="Q40" s="4">
        <v>4420428</v>
      </c>
      <c r="R40" s="5"/>
      <c r="S40" s="4">
        <v>81880</v>
      </c>
      <c r="T40" s="5"/>
      <c r="U40" s="4">
        <v>216312472562</v>
      </c>
      <c r="V40" s="5"/>
      <c r="W40" s="4">
        <v>359791074004.39203</v>
      </c>
      <c r="X40" s="5"/>
      <c r="Y40" s="5" t="s">
        <v>78</v>
      </c>
    </row>
    <row r="41" spans="1:25">
      <c r="A41" s="1" t="s">
        <v>79</v>
      </c>
      <c r="C41" s="4">
        <v>9338489</v>
      </c>
      <c r="D41" s="5"/>
      <c r="E41" s="4">
        <v>355198039964</v>
      </c>
      <c r="F41" s="5"/>
      <c r="G41" s="4">
        <v>313577206177.401</v>
      </c>
      <c r="H41" s="5"/>
      <c r="I41" s="4">
        <v>1347196</v>
      </c>
      <c r="J41" s="5"/>
      <c r="K41" s="4">
        <v>46452984976</v>
      </c>
      <c r="L41" s="5"/>
      <c r="M41" s="4">
        <v>0</v>
      </c>
      <c r="N41" s="5"/>
      <c r="O41" s="4">
        <v>0</v>
      </c>
      <c r="P41" s="5"/>
      <c r="Q41" s="4">
        <v>10685685</v>
      </c>
      <c r="R41" s="5"/>
      <c r="S41" s="4">
        <v>34960</v>
      </c>
      <c r="T41" s="5"/>
      <c r="U41" s="4">
        <v>401651024940</v>
      </c>
      <c r="V41" s="5"/>
      <c r="W41" s="4">
        <v>371348796891.78003</v>
      </c>
      <c r="X41" s="5"/>
      <c r="Y41" s="5" t="s">
        <v>80</v>
      </c>
    </row>
    <row r="42" spans="1:25">
      <c r="A42" s="1" t="s">
        <v>81</v>
      </c>
      <c r="C42" s="4">
        <v>1185372</v>
      </c>
      <c r="D42" s="5"/>
      <c r="E42" s="4">
        <v>62146973469</v>
      </c>
      <c r="F42" s="5"/>
      <c r="G42" s="4">
        <v>47250593367.660004</v>
      </c>
      <c r="H42" s="5"/>
      <c r="I42" s="4">
        <v>0</v>
      </c>
      <c r="J42" s="5"/>
      <c r="K42" s="4">
        <v>0</v>
      </c>
      <c r="L42" s="5"/>
      <c r="M42" s="4">
        <v>0</v>
      </c>
      <c r="N42" s="5"/>
      <c r="O42" s="4">
        <v>0</v>
      </c>
      <c r="P42" s="5"/>
      <c r="Q42" s="4">
        <v>1185372</v>
      </c>
      <c r="R42" s="5"/>
      <c r="S42" s="4">
        <v>40000</v>
      </c>
      <c r="T42" s="5"/>
      <c r="U42" s="4">
        <v>62146973469</v>
      </c>
      <c r="V42" s="5"/>
      <c r="W42" s="4">
        <v>47132761464</v>
      </c>
      <c r="X42" s="5"/>
      <c r="Y42" s="5" t="s">
        <v>82</v>
      </c>
    </row>
    <row r="43" spans="1:25">
      <c r="A43" s="1" t="s">
        <v>83</v>
      </c>
      <c r="C43" s="4">
        <v>38547503</v>
      </c>
      <c r="D43" s="5"/>
      <c r="E43" s="4">
        <v>411339401284</v>
      </c>
      <c r="F43" s="5"/>
      <c r="G43" s="4">
        <v>710801596375.13196</v>
      </c>
      <c r="H43" s="5"/>
      <c r="I43" s="4">
        <v>0</v>
      </c>
      <c r="J43" s="5"/>
      <c r="K43" s="4">
        <v>0</v>
      </c>
      <c r="L43" s="5"/>
      <c r="M43" s="4">
        <v>0</v>
      </c>
      <c r="N43" s="5"/>
      <c r="O43" s="4">
        <v>0</v>
      </c>
      <c r="P43" s="5"/>
      <c r="Q43" s="4">
        <v>38547503</v>
      </c>
      <c r="R43" s="5"/>
      <c r="S43" s="4">
        <v>19410</v>
      </c>
      <c r="T43" s="5"/>
      <c r="U43" s="4">
        <v>411339401284</v>
      </c>
      <c r="V43" s="5"/>
      <c r="W43" s="4">
        <v>743755201382.28101</v>
      </c>
      <c r="X43" s="5"/>
      <c r="Y43" s="5" t="s">
        <v>84</v>
      </c>
    </row>
    <row r="44" spans="1:25">
      <c r="A44" s="1" t="s">
        <v>85</v>
      </c>
      <c r="C44" s="4">
        <v>19633704</v>
      </c>
      <c r="D44" s="5"/>
      <c r="E44" s="4">
        <v>386081500613</v>
      </c>
      <c r="F44" s="5"/>
      <c r="G44" s="4">
        <v>516611905217.96399</v>
      </c>
      <c r="H44" s="5"/>
      <c r="I44" s="4">
        <v>0</v>
      </c>
      <c r="J44" s="5"/>
      <c r="K44" s="4">
        <v>0</v>
      </c>
      <c r="L44" s="5"/>
      <c r="M44" s="4">
        <v>0</v>
      </c>
      <c r="N44" s="5"/>
      <c r="O44" s="4">
        <v>0</v>
      </c>
      <c r="P44" s="5"/>
      <c r="Q44" s="4">
        <v>19633704</v>
      </c>
      <c r="R44" s="5"/>
      <c r="S44" s="4">
        <v>28470</v>
      </c>
      <c r="T44" s="5"/>
      <c r="U44" s="4">
        <v>386081500613</v>
      </c>
      <c r="V44" s="5"/>
      <c r="W44" s="4">
        <v>555645672140.36401</v>
      </c>
      <c r="X44" s="5"/>
      <c r="Y44" s="5" t="s">
        <v>86</v>
      </c>
    </row>
    <row r="45" spans="1:25">
      <c r="A45" s="1" t="s">
        <v>87</v>
      </c>
      <c r="C45" s="4">
        <v>27457875</v>
      </c>
      <c r="D45" s="5"/>
      <c r="E45" s="4">
        <v>112818729994</v>
      </c>
      <c r="F45" s="5"/>
      <c r="G45" s="4">
        <v>149573863527.75</v>
      </c>
      <c r="H45" s="5"/>
      <c r="I45" s="4">
        <v>0</v>
      </c>
      <c r="J45" s="5"/>
      <c r="K45" s="4">
        <v>0</v>
      </c>
      <c r="L45" s="5"/>
      <c r="M45" s="4">
        <v>0</v>
      </c>
      <c r="N45" s="5"/>
      <c r="O45" s="4">
        <v>0</v>
      </c>
      <c r="P45" s="5"/>
      <c r="Q45" s="4">
        <v>27457875</v>
      </c>
      <c r="R45" s="5"/>
      <c r="S45" s="4">
        <v>5390</v>
      </c>
      <c r="T45" s="5"/>
      <c r="U45" s="4">
        <v>112818729994</v>
      </c>
      <c r="V45" s="5"/>
      <c r="W45" s="4">
        <v>147117358469.81299</v>
      </c>
      <c r="X45" s="5"/>
      <c r="Y45" s="5" t="s">
        <v>88</v>
      </c>
    </row>
    <row r="46" spans="1:25">
      <c r="A46" s="1" t="s">
        <v>89</v>
      </c>
      <c r="C46" s="4">
        <v>4814166</v>
      </c>
      <c r="D46" s="5"/>
      <c r="E46" s="4">
        <v>22083509747</v>
      </c>
      <c r="F46" s="5"/>
      <c r="G46" s="4">
        <v>22865222741.3694</v>
      </c>
      <c r="H46" s="5"/>
      <c r="I46" s="4">
        <v>0</v>
      </c>
      <c r="J46" s="5"/>
      <c r="K46" s="4">
        <v>0</v>
      </c>
      <c r="L46" s="5"/>
      <c r="M46" s="4">
        <v>-4814166</v>
      </c>
      <c r="N46" s="5"/>
      <c r="O46" s="4">
        <v>22141901813</v>
      </c>
      <c r="P46" s="5"/>
      <c r="Q46" s="4">
        <v>0</v>
      </c>
      <c r="R46" s="5"/>
      <c r="S46" s="4">
        <v>0</v>
      </c>
      <c r="T46" s="5"/>
      <c r="U46" s="4">
        <v>0</v>
      </c>
      <c r="V46" s="5"/>
      <c r="W46" s="4">
        <v>0</v>
      </c>
      <c r="X46" s="5"/>
      <c r="Y46" s="5" t="s">
        <v>16</v>
      </c>
    </row>
    <row r="47" spans="1:25">
      <c r="A47" s="1" t="s">
        <v>90</v>
      </c>
      <c r="C47" s="4">
        <v>11403999</v>
      </c>
      <c r="D47" s="5"/>
      <c r="E47" s="4">
        <v>181473953823</v>
      </c>
      <c r="F47" s="5"/>
      <c r="G47" s="4">
        <v>202463553378.267</v>
      </c>
      <c r="H47" s="5"/>
      <c r="I47" s="4">
        <v>0</v>
      </c>
      <c r="J47" s="5"/>
      <c r="K47" s="4">
        <v>0</v>
      </c>
      <c r="L47" s="5"/>
      <c r="M47" s="4">
        <v>0</v>
      </c>
      <c r="N47" s="5"/>
      <c r="O47" s="4">
        <v>0</v>
      </c>
      <c r="P47" s="5"/>
      <c r="Q47" s="4">
        <v>11403999</v>
      </c>
      <c r="R47" s="5"/>
      <c r="S47" s="4">
        <v>20120</v>
      </c>
      <c r="T47" s="5"/>
      <c r="U47" s="4">
        <v>181473953823</v>
      </c>
      <c r="V47" s="5"/>
      <c r="W47" s="4">
        <v>228083241543.71399</v>
      </c>
      <c r="X47" s="5"/>
      <c r="Y47" s="5" t="s">
        <v>91</v>
      </c>
    </row>
    <row r="48" spans="1:25">
      <c r="A48" s="1" t="s">
        <v>92</v>
      </c>
      <c r="C48" s="4">
        <v>11771160</v>
      </c>
      <c r="D48" s="5"/>
      <c r="E48" s="4">
        <v>209293934385</v>
      </c>
      <c r="F48" s="5"/>
      <c r="G48" s="4">
        <v>221502231850.14001</v>
      </c>
      <c r="H48" s="5"/>
      <c r="I48" s="4">
        <v>0</v>
      </c>
      <c r="J48" s="5"/>
      <c r="K48" s="4">
        <v>0</v>
      </c>
      <c r="L48" s="5"/>
      <c r="M48" s="4">
        <v>0</v>
      </c>
      <c r="N48" s="5"/>
      <c r="O48" s="4">
        <v>0</v>
      </c>
      <c r="P48" s="5"/>
      <c r="Q48" s="4">
        <v>11771160</v>
      </c>
      <c r="R48" s="5"/>
      <c r="S48" s="4">
        <v>18750</v>
      </c>
      <c r="T48" s="5"/>
      <c r="U48" s="4">
        <v>209293934385</v>
      </c>
      <c r="V48" s="5"/>
      <c r="W48" s="4">
        <v>219396029962.5</v>
      </c>
      <c r="X48" s="5"/>
      <c r="Y48" s="5" t="s">
        <v>93</v>
      </c>
    </row>
    <row r="49" spans="1:25">
      <c r="A49" s="1" t="s">
        <v>94</v>
      </c>
      <c r="C49" s="4">
        <v>6072589</v>
      </c>
      <c r="D49" s="5"/>
      <c r="E49" s="4">
        <v>82461932872</v>
      </c>
      <c r="F49" s="5"/>
      <c r="G49" s="4">
        <v>92961439269.929993</v>
      </c>
      <c r="H49" s="5"/>
      <c r="I49" s="4">
        <v>0</v>
      </c>
      <c r="J49" s="5"/>
      <c r="K49" s="4">
        <v>0</v>
      </c>
      <c r="L49" s="5"/>
      <c r="M49" s="4">
        <v>-1445693</v>
      </c>
      <c r="N49" s="5"/>
      <c r="O49" s="4">
        <v>22711867119</v>
      </c>
      <c r="P49" s="5"/>
      <c r="Q49" s="4">
        <v>4626896</v>
      </c>
      <c r="R49" s="5"/>
      <c r="S49" s="4">
        <v>15980</v>
      </c>
      <c r="T49" s="5"/>
      <c r="U49" s="4">
        <v>62830332724</v>
      </c>
      <c r="V49" s="5"/>
      <c r="W49" s="4">
        <v>73497868181.423996</v>
      </c>
      <c r="X49" s="5"/>
      <c r="Y49" s="5" t="s">
        <v>95</v>
      </c>
    </row>
    <row r="50" spans="1:25">
      <c r="A50" s="1" t="s">
        <v>96</v>
      </c>
      <c r="C50" s="4">
        <v>1768308</v>
      </c>
      <c r="D50" s="5"/>
      <c r="E50" s="4">
        <v>68527617025</v>
      </c>
      <c r="F50" s="5"/>
      <c r="G50" s="4">
        <v>63631873739.879997</v>
      </c>
      <c r="H50" s="5"/>
      <c r="I50" s="4">
        <v>2225687</v>
      </c>
      <c r="J50" s="5"/>
      <c r="K50" s="4">
        <v>78126893905</v>
      </c>
      <c r="L50" s="5"/>
      <c r="M50" s="4">
        <v>0</v>
      </c>
      <c r="N50" s="5"/>
      <c r="O50" s="4">
        <v>0</v>
      </c>
      <c r="P50" s="5"/>
      <c r="Q50" s="4">
        <v>3993995</v>
      </c>
      <c r="R50" s="5"/>
      <c r="S50" s="4">
        <v>38650</v>
      </c>
      <c r="T50" s="5"/>
      <c r="U50" s="4">
        <v>146654510930</v>
      </c>
      <c r="V50" s="5"/>
      <c r="W50" s="4">
        <v>153449417704.83701</v>
      </c>
      <c r="X50" s="5"/>
      <c r="Y50" s="5" t="s">
        <v>97</v>
      </c>
    </row>
    <row r="51" spans="1:25">
      <c r="A51" s="1" t="s">
        <v>98</v>
      </c>
      <c r="C51" s="4">
        <v>29660529</v>
      </c>
      <c r="D51" s="5"/>
      <c r="E51" s="4">
        <v>504271217860</v>
      </c>
      <c r="F51" s="5"/>
      <c r="G51" s="4">
        <v>463194407471.98999</v>
      </c>
      <c r="H51" s="5"/>
      <c r="I51" s="4">
        <v>8650988</v>
      </c>
      <c r="J51" s="5"/>
      <c r="K51" s="4">
        <v>0</v>
      </c>
      <c r="L51" s="5"/>
      <c r="M51" s="4">
        <v>0</v>
      </c>
      <c r="N51" s="5"/>
      <c r="O51" s="4">
        <v>0</v>
      </c>
      <c r="P51" s="5"/>
      <c r="Q51" s="4">
        <v>38311517</v>
      </c>
      <c r="R51" s="5"/>
      <c r="S51" s="4">
        <v>6974</v>
      </c>
      <c r="T51" s="5"/>
      <c r="U51" s="4">
        <v>287378600360</v>
      </c>
      <c r="V51" s="5"/>
      <c r="W51" s="4">
        <v>265594771666.63</v>
      </c>
      <c r="X51" s="5"/>
      <c r="Y51" s="5" t="s">
        <v>99</v>
      </c>
    </row>
    <row r="52" spans="1:25">
      <c r="A52" s="1" t="s">
        <v>100</v>
      </c>
      <c r="C52" s="4">
        <v>242993789</v>
      </c>
      <c r="D52" s="5"/>
      <c r="E52" s="4">
        <v>768998860498</v>
      </c>
      <c r="F52" s="5"/>
      <c r="G52" s="4">
        <v>1432379497415.8201</v>
      </c>
      <c r="H52" s="5"/>
      <c r="I52" s="4">
        <v>85047826</v>
      </c>
      <c r="J52" s="5"/>
      <c r="K52" s="4">
        <v>0</v>
      </c>
      <c r="L52" s="5"/>
      <c r="M52" s="4">
        <v>-5000000</v>
      </c>
      <c r="N52" s="5"/>
      <c r="O52" s="4">
        <v>24705211150</v>
      </c>
      <c r="P52" s="5"/>
      <c r="Q52" s="4">
        <v>323041615</v>
      </c>
      <c r="R52" s="5"/>
      <c r="S52" s="4">
        <v>4976</v>
      </c>
      <c r="T52" s="5"/>
      <c r="U52" s="4">
        <v>757277804001</v>
      </c>
      <c r="V52" s="5"/>
      <c r="W52" s="4">
        <v>1597890718536.3701</v>
      </c>
      <c r="X52" s="5"/>
      <c r="Y52" s="5" t="s">
        <v>101</v>
      </c>
    </row>
    <row r="53" spans="1:25">
      <c r="A53" s="1" t="s">
        <v>102</v>
      </c>
      <c r="C53" s="4">
        <v>10750000</v>
      </c>
      <c r="D53" s="5"/>
      <c r="E53" s="4">
        <v>120984683473</v>
      </c>
      <c r="F53" s="5"/>
      <c r="G53" s="4">
        <v>125560940625</v>
      </c>
      <c r="H53" s="5"/>
      <c r="I53" s="4">
        <v>0</v>
      </c>
      <c r="J53" s="5"/>
      <c r="K53" s="4">
        <v>0</v>
      </c>
      <c r="L53" s="5"/>
      <c r="M53" s="4">
        <v>0</v>
      </c>
      <c r="N53" s="5"/>
      <c r="O53" s="4">
        <v>0</v>
      </c>
      <c r="P53" s="5"/>
      <c r="Q53" s="4">
        <v>10750000</v>
      </c>
      <c r="R53" s="5"/>
      <c r="S53" s="4">
        <v>11170</v>
      </c>
      <c r="T53" s="5"/>
      <c r="U53" s="4">
        <v>120984683473</v>
      </c>
      <c r="V53" s="5"/>
      <c r="W53" s="4">
        <v>119363038875</v>
      </c>
      <c r="X53" s="5"/>
      <c r="Y53" s="5" t="s">
        <v>103</v>
      </c>
    </row>
    <row r="54" spans="1:25">
      <c r="A54" s="1" t="s">
        <v>104</v>
      </c>
      <c r="C54" s="4">
        <v>3748660</v>
      </c>
      <c r="D54" s="5"/>
      <c r="E54" s="4">
        <v>20690437327</v>
      </c>
      <c r="F54" s="5"/>
      <c r="G54" s="4">
        <v>19406859303.383999</v>
      </c>
      <c r="H54" s="5"/>
      <c r="I54" s="4">
        <v>0</v>
      </c>
      <c r="J54" s="5"/>
      <c r="K54" s="4">
        <v>0</v>
      </c>
      <c r="L54" s="5"/>
      <c r="M54" s="4">
        <v>-1</v>
      </c>
      <c r="N54" s="5"/>
      <c r="O54" s="4">
        <v>1</v>
      </c>
      <c r="P54" s="5"/>
      <c r="Q54" s="4">
        <v>3748659</v>
      </c>
      <c r="R54" s="5"/>
      <c r="S54" s="4">
        <v>4552</v>
      </c>
      <c r="T54" s="5"/>
      <c r="U54" s="4">
        <v>20690431808</v>
      </c>
      <c r="V54" s="5"/>
      <c r="W54" s="4">
        <v>16962365588.180401</v>
      </c>
      <c r="X54" s="5"/>
      <c r="Y54" s="5" t="s">
        <v>105</v>
      </c>
    </row>
    <row r="55" spans="1:25">
      <c r="A55" s="1" t="s">
        <v>106</v>
      </c>
      <c r="C55" s="4">
        <v>29800000</v>
      </c>
      <c r="D55" s="5"/>
      <c r="E55" s="4">
        <v>50069057514</v>
      </c>
      <c r="F55" s="5"/>
      <c r="G55" s="4">
        <v>53113483170</v>
      </c>
      <c r="H55" s="5"/>
      <c r="I55" s="4">
        <v>0</v>
      </c>
      <c r="J55" s="5"/>
      <c r="K55" s="4">
        <v>0</v>
      </c>
      <c r="L55" s="5"/>
      <c r="M55" s="4">
        <v>0</v>
      </c>
      <c r="N55" s="5"/>
      <c r="O55" s="4">
        <v>0</v>
      </c>
      <c r="P55" s="5"/>
      <c r="Q55" s="4">
        <v>29800000</v>
      </c>
      <c r="R55" s="5"/>
      <c r="S55" s="4">
        <v>1915</v>
      </c>
      <c r="T55" s="5"/>
      <c r="U55" s="4">
        <v>50069057514</v>
      </c>
      <c r="V55" s="5"/>
      <c r="W55" s="4">
        <v>56727451350</v>
      </c>
      <c r="X55" s="5"/>
      <c r="Y55" s="5" t="s">
        <v>107</v>
      </c>
    </row>
    <row r="56" spans="1:25">
      <c r="A56" s="1" t="s">
        <v>108</v>
      </c>
      <c r="C56" s="4">
        <v>164500000</v>
      </c>
      <c r="D56" s="5"/>
      <c r="E56" s="4">
        <v>249053000000</v>
      </c>
      <c r="F56" s="5"/>
      <c r="G56" s="4">
        <v>263269172250</v>
      </c>
      <c r="H56" s="5"/>
      <c r="I56" s="4">
        <v>0</v>
      </c>
      <c r="J56" s="5"/>
      <c r="K56" s="4">
        <v>0</v>
      </c>
      <c r="L56" s="5"/>
      <c r="M56" s="4">
        <v>0</v>
      </c>
      <c r="N56" s="5"/>
      <c r="O56" s="4">
        <v>0</v>
      </c>
      <c r="P56" s="5"/>
      <c r="Q56" s="4">
        <v>164500000</v>
      </c>
      <c r="R56" s="5"/>
      <c r="S56" s="4">
        <v>1593</v>
      </c>
      <c r="T56" s="5"/>
      <c r="U56" s="4">
        <v>249053000000</v>
      </c>
      <c r="V56" s="5"/>
      <c r="W56" s="4">
        <v>260489311425</v>
      </c>
      <c r="X56" s="5"/>
      <c r="Y56" s="5" t="s">
        <v>109</v>
      </c>
    </row>
    <row r="57" spans="1:25">
      <c r="A57" s="1" t="s">
        <v>110</v>
      </c>
      <c r="C57" s="4">
        <v>44435104</v>
      </c>
      <c r="D57" s="5"/>
      <c r="E57" s="4">
        <v>977506961954</v>
      </c>
      <c r="F57" s="5"/>
      <c r="G57" s="4">
        <v>1550392101105.1201</v>
      </c>
      <c r="H57" s="5"/>
      <c r="I57" s="4">
        <v>0</v>
      </c>
      <c r="J57" s="5"/>
      <c r="K57" s="4">
        <v>0</v>
      </c>
      <c r="L57" s="5"/>
      <c r="M57" s="4">
        <v>0</v>
      </c>
      <c r="N57" s="5"/>
      <c r="O57" s="4">
        <v>0</v>
      </c>
      <c r="P57" s="5"/>
      <c r="Q57" s="4">
        <v>44435104</v>
      </c>
      <c r="R57" s="5"/>
      <c r="S57" s="4">
        <v>35170</v>
      </c>
      <c r="T57" s="5"/>
      <c r="U57" s="4">
        <v>977506961954</v>
      </c>
      <c r="V57" s="5"/>
      <c r="W57" s="4">
        <v>1553484051164.3</v>
      </c>
      <c r="X57" s="5"/>
      <c r="Y57" s="5" t="s">
        <v>111</v>
      </c>
    </row>
    <row r="58" spans="1:25">
      <c r="A58" s="1" t="s">
        <v>112</v>
      </c>
      <c r="C58" s="4">
        <v>28325252</v>
      </c>
      <c r="D58" s="5"/>
      <c r="E58" s="4">
        <v>366803055258</v>
      </c>
      <c r="F58" s="5"/>
      <c r="G58" s="4">
        <v>186679032056.478</v>
      </c>
      <c r="H58" s="5"/>
      <c r="I58" s="4">
        <v>0</v>
      </c>
      <c r="J58" s="5"/>
      <c r="K58" s="4">
        <v>0</v>
      </c>
      <c r="L58" s="5"/>
      <c r="M58" s="4">
        <v>0</v>
      </c>
      <c r="N58" s="5"/>
      <c r="O58" s="4">
        <v>0</v>
      </c>
      <c r="P58" s="5"/>
      <c r="Q58" s="4">
        <v>28325252</v>
      </c>
      <c r="R58" s="5"/>
      <c r="S58" s="4">
        <v>6000</v>
      </c>
      <c r="T58" s="5"/>
      <c r="U58" s="4">
        <v>366803055258</v>
      </c>
      <c r="V58" s="5"/>
      <c r="W58" s="4">
        <v>168940300503.60001</v>
      </c>
      <c r="X58" s="5"/>
      <c r="Y58" s="5" t="s">
        <v>113</v>
      </c>
    </row>
    <row r="59" spans="1:25">
      <c r="A59" s="1" t="s">
        <v>114</v>
      </c>
      <c r="C59" s="4">
        <v>35315370</v>
      </c>
      <c r="D59" s="5"/>
      <c r="E59" s="4">
        <v>184515886532</v>
      </c>
      <c r="F59" s="5"/>
      <c r="G59" s="4">
        <v>283299315436.39502</v>
      </c>
      <c r="H59" s="5"/>
      <c r="I59" s="4">
        <v>0</v>
      </c>
      <c r="J59" s="5"/>
      <c r="K59" s="4">
        <v>0</v>
      </c>
      <c r="L59" s="5"/>
      <c r="M59" s="4">
        <v>-2006890</v>
      </c>
      <c r="N59" s="5"/>
      <c r="O59" s="4">
        <v>17675248352</v>
      </c>
      <c r="P59" s="5"/>
      <c r="Q59" s="4">
        <v>33308480</v>
      </c>
      <c r="R59" s="5"/>
      <c r="S59" s="4">
        <v>8480</v>
      </c>
      <c r="T59" s="5"/>
      <c r="U59" s="4">
        <v>174030279628</v>
      </c>
      <c r="V59" s="5"/>
      <c r="W59" s="4">
        <v>280775297733.12</v>
      </c>
      <c r="X59" s="5"/>
      <c r="Y59" s="5" t="s">
        <v>115</v>
      </c>
    </row>
    <row r="60" spans="1:25">
      <c r="A60" s="1" t="s">
        <v>116</v>
      </c>
      <c r="C60" s="4">
        <v>17109100</v>
      </c>
      <c r="D60" s="5"/>
      <c r="E60" s="4">
        <v>769747788080</v>
      </c>
      <c r="F60" s="5"/>
      <c r="G60" s="4">
        <v>298137983988.15002</v>
      </c>
      <c r="H60" s="5"/>
      <c r="I60" s="4">
        <v>0</v>
      </c>
      <c r="J60" s="5"/>
      <c r="K60" s="4">
        <v>0</v>
      </c>
      <c r="L60" s="5"/>
      <c r="M60" s="4">
        <v>0</v>
      </c>
      <c r="N60" s="5"/>
      <c r="O60" s="4">
        <v>0</v>
      </c>
      <c r="P60" s="5"/>
      <c r="Q60" s="4">
        <v>17109100</v>
      </c>
      <c r="R60" s="5"/>
      <c r="S60" s="4">
        <v>16070</v>
      </c>
      <c r="T60" s="5"/>
      <c r="U60" s="4">
        <v>769747788080</v>
      </c>
      <c r="V60" s="5"/>
      <c r="W60" s="4">
        <v>273307324739.85001</v>
      </c>
      <c r="X60" s="5"/>
      <c r="Y60" s="5" t="s">
        <v>117</v>
      </c>
    </row>
    <row r="61" spans="1:25">
      <c r="A61" s="1" t="s">
        <v>118</v>
      </c>
      <c r="C61" s="4">
        <v>66599619</v>
      </c>
      <c r="D61" s="5"/>
      <c r="E61" s="4">
        <v>233838011489</v>
      </c>
      <c r="F61" s="5"/>
      <c r="G61" s="4">
        <v>286925324390.961</v>
      </c>
      <c r="H61" s="5"/>
      <c r="I61" s="4">
        <v>0</v>
      </c>
      <c r="J61" s="5"/>
      <c r="K61" s="4">
        <v>0</v>
      </c>
      <c r="L61" s="5"/>
      <c r="M61" s="4">
        <v>0</v>
      </c>
      <c r="N61" s="5"/>
      <c r="O61" s="4">
        <v>0</v>
      </c>
      <c r="P61" s="5"/>
      <c r="Q61" s="4">
        <v>66599619</v>
      </c>
      <c r="R61" s="5"/>
      <c r="S61" s="4">
        <v>4832</v>
      </c>
      <c r="T61" s="5"/>
      <c r="U61" s="4">
        <v>233838011489</v>
      </c>
      <c r="V61" s="5"/>
      <c r="W61" s="4">
        <v>319894593321.90198</v>
      </c>
      <c r="X61" s="5"/>
      <c r="Y61" s="5" t="s">
        <v>119</v>
      </c>
    </row>
    <row r="62" spans="1:25">
      <c r="A62" s="1" t="s">
        <v>120</v>
      </c>
      <c r="C62" s="4">
        <v>78000000</v>
      </c>
      <c r="D62" s="5"/>
      <c r="E62" s="4">
        <v>420093748187</v>
      </c>
      <c r="F62" s="5"/>
      <c r="G62" s="4">
        <v>434821327200</v>
      </c>
      <c r="H62" s="5"/>
      <c r="I62" s="4">
        <v>0</v>
      </c>
      <c r="J62" s="5"/>
      <c r="K62" s="4">
        <v>0</v>
      </c>
      <c r="L62" s="5"/>
      <c r="M62" s="4">
        <v>-4000000</v>
      </c>
      <c r="N62" s="5"/>
      <c r="O62" s="4">
        <v>24128289041</v>
      </c>
      <c r="P62" s="5"/>
      <c r="Q62" s="4">
        <v>74000000</v>
      </c>
      <c r="R62" s="5"/>
      <c r="S62" s="4">
        <v>6840</v>
      </c>
      <c r="T62" s="5"/>
      <c r="U62" s="4">
        <v>398550479046</v>
      </c>
      <c r="V62" s="5"/>
      <c r="W62" s="4">
        <v>503148348000</v>
      </c>
      <c r="X62" s="5"/>
      <c r="Y62" s="5" t="s">
        <v>121</v>
      </c>
    </row>
    <row r="63" spans="1:25">
      <c r="A63" s="1" t="s">
        <v>122</v>
      </c>
      <c r="C63" s="4">
        <v>3800001</v>
      </c>
      <c r="D63" s="5"/>
      <c r="E63" s="4">
        <v>25112788892</v>
      </c>
      <c r="F63" s="5"/>
      <c r="G63" s="4">
        <v>18486551524.880699</v>
      </c>
      <c r="H63" s="5"/>
      <c r="I63" s="4">
        <v>0</v>
      </c>
      <c r="J63" s="5"/>
      <c r="K63" s="4">
        <v>0</v>
      </c>
      <c r="L63" s="5"/>
      <c r="M63" s="4">
        <v>-3800001</v>
      </c>
      <c r="N63" s="5"/>
      <c r="O63" s="4">
        <v>18799536616</v>
      </c>
      <c r="P63" s="5"/>
      <c r="Q63" s="4">
        <v>0</v>
      </c>
      <c r="R63" s="5"/>
      <c r="S63" s="4">
        <v>0</v>
      </c>
      <c r="T63" s="5"/>
      <c r="U63" s="4">
        <v>0</v>
      </c>
      <c r="V63" s="5"/>
      <c r="W63" s="4">
        <v>0</v>
      </c>
      <c r="X63" s="5"/>
      <c r="Y63" s="5" t="s">
        <v>16</v>
      </c>
    </row>
    <row r="64" spans="1:25">
      <c r="A64" s="1" t="s">
        <v>123</v>
      </c>
      <c r="C64" s="4">
        <v>34081190</v>
      </c>
      <c r="D64" s="5"/>
      <c r="E64" s="4">
        <v>241396876311</v>
      </c>
      <c r="F64" s="5"/>
      <c r="G64" s="4">
        <v>156552118375.009</v>
      </c>
      <c r="H64" s="5"/>
      <c r="I64" s="4">
        <v>0</v>
      </c>
      <c r="J64" s="5"/>
      <c r="K64" s="4">
        <v>0</v>
      </c>
      <c r="L64" s="5"/>
      <c r="M64" s="4">
        <v>0</v>
      </c>
      <c r="N64" s="5"/>
      <c r="O64" s="4">
        <v>0</v>
      </c>
      <c r="P64" s="5"/>
      <c r="Q64" s="4">
        <v>34081190</v>
      </c>
      <c r="R64" s="5"/>
      <c r="S64" s="4">
        <v>4656</v>
      </c>
      <c r="T64" s="5"/>
      <c r="U64" s="4">
        <v>241396876311</v>
      </c>
      <c r="V64" s="5"/>
      <c r="W64" s="4">
        <v>157737862617.19199</v>
      </c>
      <c r="X64" s="5"/>
      <c r="Y64" s="5" t="s">
        <v>124</v>
      </c>
    </row>
    <row r="65" spans="1:25">
      <c r="A65" s="1" t="s">
        <v>125</v>
      </c>
      <c r="C65" s="4">
        <v>12060000</v>
      </c>
      <c r="D65" s="5"/>
      <c r="E65" s="4">
        <v>181181164603</v>
      </c>
      <c r="F65" s="5"/>
      <c r="G65" s="4">
        <v>245758981500</v>
      </c>
      <c r="H65" s="5"/>
      <c r="I65" s="4">
        <v>6105690</v>
      </c>
      <c r="J65" s="5"/>
      <c r="K65" s="4">
        <v>0</v>
      </c>
      <c r="L65" s="5"/>
      <c r="M65" s="4">
        <v>0</v>
      </c>
      <c r="N65" s="5"/>
      <c r="O65" s="4">
        <v>0</v>
      </c>
      <c r="P65" s="5"/>
      <c r="Q65" s="4">
        <v>18165690</v>
      </c>
      <c r="R65" s="5"/>
      <c r="S65" s="4">
        <v>15040</v>
      </c>
      <c r="T65" s="5"/>
      <c r="U65" s="4">
        <v>181181164603</v>
      </c>
      <c r="V65" s="5"/>
      <c r="W65" s="4">
        <v>271586366333.28</v>
      </c>
      <c r="X65" s="5"/>
      <c r="Y65" s="5" t="s">
        <v>117</v>
      </c>
    </row>
    <row r="66" spans="1:25">
      <c r="A66" s="1" t="s">
        <v>126</v>
      </c>
      <c r="C66" s="4">
        <v>21703891</v>
      </c>
      <c r="D66" s="5"/>
      <c r="E66" s="4">
        <v>229749810886</v>
      </c>
      <c r="F66" s="5"/>
      <c r="G66" s="4">
        <v>233223078292.82599</v>
      </c>
      <c r="H66" s="5"/>
      <c r="I66" s="4">
        <v>486097</v>
      </c>
      <c r="J66" s="5"/>
      <c r="K66" s="4">
        <v>5355149653</v>
      </c>
      <c r="L66" s="5"/>
      <c r="M66" s="4">
        <v>0</v>
      </c>
      <c r="N66" s="5"/>
      <c r="O66" s="4">
        <v>0</v>
      </c>
      <c r="P66" s="5"/>
      <c r="Q66" s="4">
        <v>22189988</v>
      </c>
      <c r="R66" s="5"/>
      <c r="S66" s="4">
        <v>12410</v>
      </c>
      <c r="T66" s="5"/>
      <c r="U66" s="4">
        <v>235104960539</v>
      </c>
      <c r="V66" s="5"/>
      <c r="W66" s="4">
        <v>273739253461.07401</v>
      </c>
      <c r="X66" s="5"/>
      <c r="Y66" s="5" t="s">
        <v>117</v>
      </c>
    </row>
    <row r="67" spans="1:25">
      <c r="A67" s="1" t="s">
        <v>127</v>
      </c>
      <c r="C67" s="4">
        <v>17596810</v>
      </c>
      <c r="D67" s="5"/>
      <c r="E67" s="4">
        <v>296213609048</v>
      </c>
      <c r="F67" s="5"/>
      <c r="G67" s="4">
        <v>285995981831.17499</v>
      </c>
      <c r="H67" s="5"/>
      <c r="I67" s="4">
        <v>4459034</v>
      </c>
      <c r="J67" s="5"/>
      <c r="K67" s="4">
        <v>70362022720</v>
      </c>
      <c r="L67" s="5"/>
      <c r="M67" s="4">
        <v>0</v>
      </c>
      <c r="N67" s="5"/>
      <c r="O67" s="4">
        <v>0</v>
      </c>
      <c r="P67" s="5"/>
      <c r="Q67" s="4">
        <v>22055844</v>
      </c>
      <c r="R67" s="5"/>
      <c r="S67" s="4">
        <v>16680</v>
      </c>
      <c r="T67" s="5"/>
      <c r="U67" s="4">
        <v>366575631768</v>
      </c>
      <c r="V67" s="5"/>
      <c r="W67" s="4">
        <v>365702523626.37598</v>
      </c>
      <c r="X67" s="5"/>
      <c r="Y67" s="5" t="s">
        <v>128</v>
      </c>
    </row>
    <row r="68" spans="1:25">
      <c r="A68" s="1" t="s">
        <v>129</v>
      </c>
      <c r="C68" s="4">
        <v>69510966</v>
      </c>
      <c r="D68" s="5"/>
      <c r="E68" s="4">
        <v>260523684687</v>
      </c>
      <c r="F68" s="5"/>
      <c r="G68" s="4">
        <v>528594924505.09497</v>
      </c>
      <c r="H68" s="5"/>
      <c r="I68" s="4">
        <v>34432374</v>
      </c>
      <c r="J68" s="5"/>
      <c r="K68" s="4">
        <v>0</v>
      </c>
      <c r="L68" s="5"/>
      <c r="M68" s="4">
        <v>0</v>
      </c>
      <c r="N68" s="5"/>
      <c r="O68" s="4">
        <v>0</v>
      </c>
      <c r="P68" s="5"/>
      <c r="Q68" s="4">
        <v>103943340</v>
      </c>
      <c r="R68" s="5"/>
      <c r="S68" s="4">
        <v>5132</v>
      </c>
      <c r="T68" s="5"/>
      <c r="U68" s="4">
        <v>260523684687</v>
      </c>
      <c r="V68" s="5"/>
      <c r="W68" s="4">
        <v>530263269415.76398</v>
      </c>
      <c r="X68" s="5"/>
      <c r="Y68" s="5" t="s">
        <v>130</v>
      </c>
    </row>
    <row r="69" spans="1:25">
      <c r="A69" s="1" t="s">
        <v>131</v>
      </c>
      <c r="C69" s="4">
        <v>0</v>
      </c>
      <c r="D69" s="5"/>
      <c r="E69" s="4">
        <v>0</v>
      </c>
      <c r="F69" s="5"/>
      <c r="G69" s="4">
        <v>0</v>
      </c>
      <c r="H69" s="5"/>
      <c r="I69" s="4">
        <v>20000000</v>
      </c>
      <c r="J69" s="5"/>
      <c r="K69" s="4">
        <v>367094420</v>
      </c>
      <c r="L69" s="5"/>
      <c r="M69" s="4">
        <v>0</v>
      </c>
      <c r="N69" s="5"/>
      <c r="O69" s="4">
        <v>0</v>
      </c>
      <c r="P69" s="5"/>
      <c r="Q69" s="4">
        <v>20000000</v>
      </c>
      <c r="R69" s="5"/>
      <c r="S69" s="4">
        <v>11</v>
      </c>
      <c r="T69" s="5"/>
      <c r="U69" s="4">
        <v>367094420</v>
      </c>
      <c r="V69" s="5"/>
      <c r="W69" s="4">
        <v>219943350</v>
      </c>
      <c r="X69" s="5"/>
      <c r="Y69" s="5" t="s">
        <v>16</v>
      </c>
    </row>
    <row r="70" spans="1:25">
      <c r="A70" s="1" t="s">
        <v>132</v>
      </c>
      <c r="C70" s="4">
        <v>0</v>
      </c>
      <c r="D70" s="5"/>
      <c r="E70" s="4">
        <v>0</v>
      </c>
      <c r="F70" s="5"/>
      <c r="G70" s="4">
        <v>0</v>
      </c>
      <c r="H70" s="5"/>
      <c r="I70" s="4">
        <v>150000000</v>
      </c>
      <c r="J70" s="5"/>
      <c r="K70" s="4">
        <v>18883353681</v>
      </c>
      <c r="L70" s="5"/>
      <c r="M70" s="4">
        <v>0</v>
      </c>
      <c r="N70" s="5"/>
      <c r="O70" s="4">
        <v>0</v>
      </c>
      <c r="P70" s="5"/>
      <c r="Q70" s="4">
        <v>130000000</v>
      </c>
      <c r="R70" s="5"/>
      <c r="S70" s="4">
        <v>146</v>
      </c>
      <c r="T70" s="5"/>
      <c r="U70" s="4">
        <v>16412885667</v>
      </c>
      <c r="V70" s="5"/>
      <c r="W70" s="4">
        <v>18975112650</v>
      </c>
      <c r="X70" s="5"/>
      <c r="Y70" s="5" t="s">
        <v>133</v>
      </c>
    </row>
    <row r="71" spans="1:25">
      <c r="A71" s="1" t="s">
        <v>134</v>
      </c>
      <c r="C71" s="4">
        <v>0</v>
      </c>
      <c r="D71" s="5"/>
      <c r="E71" s="4">
        <v>0</v>
      </c>
      <c r="F71" s="5"/>
      <c r="G71" s="4">
        <v>0</v>
      </c>
      <c r="H71" s="5"/>
      <c r="I71" s="4">
        <v>11113082</v>
      </c>
      <c r="J71" s="5"/>
      <c r="K71" s="4">
        <v>92472737627</v>
      </c>
      <c r="L71" s="5"/>
      <c r="M71" s="4">
        <v>0</v>
      </c>
      <c r="N71" s="5"/>
      <c r="O71" s="4">
        <v>0</v>
      </c>
      <c r="P71" s="5"/>
      <c r="Q71" s="4">
        <v>11113082</v>
      </c>
      <c r="R71" s="5"/>
      <c r="S71" s="4">
        <v>9090</v>
      </c>
      <c r="T71" s="5"/>
      <c r="U71" s="4">
        <v>92472737627</v>
      </c>
      <c r="V71" s="5"/>
      <c r="W71" s="4">
        <v>100416858783.489</v>
      </c>
      <c r="X71" s="5"/>
      <c r="Y71" s="5" t="s">
        <v>135</v>
      </c>
    </row>
    <row r="72" spans="1:25">
      <c r="A72" s="1" t="s">
        <v>136</v>
      </c>
      <c r="C72" s="4">
        <v>0</v>
      </c>
      <c r="D72" s="5"/>
      <c r="E72" s="4">
        <v>0</v>
      </c>
      <c r="F72" s="5"/>
      <c r="G72" s="4">
        <v>0</v>
      </c>
      <c r="H72" s="5"/>
      <c r="I72" s="4">
        <v>33368095</v>
      </c>
      <c r="J72" s="5"/>
      <c r="K72" s="4">
        <v>0</v>
      </c>
      <c r="L72" s="5"/>
      <c r="M72" s="4">
        <v>0</v>
      </c>
      <c r="N72" s="5"/>
      <c r="O72" s="4">
        <v>0</v>
      </c>
      <c r="P72" s="5"/>
      <c r="Q72" s="4">
        <v>33368095</v>
      </c>
      <c r="R72" s="5"/>
      <c r="S72" s="4">
        <v>5974</v>
      </c>
      <c r="T72" s="5"/>
      <c r="U72" s="4">
        <v>216892617500</v>
      </c>
      <c r="V72" s="5"/>
      <c r="W72" s="4">
        <v>198154920582.797</v>
      </c>
      <c r="X72" s="5"/>
      <c r="Y72" s="5" t="s">
        <v>137</v>
      </c>
    </row>
    <row r="73" spans="1:25">
      <c r="A73" s="1" t="s">
        <v>138</v>
      </c>
      <c r="C73" s="4">
        <v>0</v>
      </c>
      <c r="D73" s="5"/>
      <c r="E73" s="4">
        <v>0</v>
      </c>
      <c r="F73" s="5"/>
      <c r="G73" s="4">
        <v>0</v>
      </c>
      <c r="H73" s="5"/>
      <c r="I73" s="4">
        <v>923000</v>
      </c>
      <c r="J73" s="5"/>
      <c r="K73" s="4">
        <v>15695037</v>
      </c>
      <c r="L73" s="5"/>
      <c r="M73" s="4">
        <v>0</v>
      </c>
      <c r="N73" s="5"/>
      <c r="O73" s="4">
        <v>0</v>
      </c>
      <c r="P73" s="5"/>
      <c r="Q73" s="4">
        <v>0</v>
      </c>
      <c r="R73" s="5"/>
      <c r="S73" s="4">
        <v>0</v>
      </c>
      <c r="T73" s="5"/>
      <c r="U73" s="4">
        <v>0</v>
      </c>
      <c r="V73" s="5"/>
      <c r="W73" s="4">
        <v>0</v>
      </c>
      <c r="X73" s="5"/>
      <c r="Y73" s="5" t="s">
        <v>16</v>
      </c>
    </row>
    <row r="74" spans="1:25">
      <c r="A74" s="1" t="s">
        <v>139</v>
      </c>
      <c r="C74" s="5" t="s">
        <v>139</v>
      </c>
      <c r="D74" s="5"/>
      <c r="E74" s="6">
        <f>SUM(E9:E73)</f>
        <v>17300991239208</v>
      </c>
      <c r="F74" s="5"/>
      <c r="G74" s="6">
        <f>SUM(G9:G73)</f>
        <v>22030317346229.582</v>
      </c>
      <c r="H74" s="5"/>
      <c r="I74" s="5" t="s">
        <v>139</v>
      </c>
      <c r="J74" s="5"/>
      <c r="K74" s="6">
        <f>SUM(K9:K73)</f>
        <v>428851736319</v>
      </c>
      <c r="L74" s="5"/>
      <c r="M74" s="5" t="s">
        <v>139</v>
      </c>
      <c r="N74" s="5"/>
      <c r="O74" s="6">
        <f>SUM(O9:O73)</f>
        <v>260712451574</v>
      </c>
      <c r="P74" s="5"/>
      <c r="Q74" s="5" t="s">
        <v>139</v>
      </c>
      <c r="R74" s="5"/>
      <c r="S74" s="5" t="s">
        <v>139</v>
      </c>
      <c r="T74" s="5"/>
      <c r="U74" s="6">
        <f>SUM(U9:U73)</f>
        <v>17489816803005</v>
      </c>
      <c r="V74" s="5"/>
      <c r="W74" s="6">
        <f>SUM(W9:W73)</f>
        <v>22712572758857.465</v>
      </c>
      <c r="X74" s="5"/>
      <c r="Y74" s="7" t="s">
        <v>140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74"/>
  <sheetViews>
    <sheetView rightToLeft="1" workbookViewId="0">
      <selection activeCell="E23" sqref="E23"/>
    </sheetView>
  </sheetViews>
  <sheetFormatPr defaultRowHeight="24"/>
  <cols>
    <col min="1" max="1" width="32.425781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25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pans="1:25" ht="24.75">
      <c r="A3" s="24" t="s">
        <v>178</v>
      </c>
      <c r="B3" s="24" t="s">
        <v>178</v>
      </c>
      <c r="C3" s="24" t="s">
        <v>178</v>
      </c>
      <c r="D3" s="24" t="s">
        <v>178</v>
      </c>
      <c r="E3" s="24" t="s">
        <v>178</v>
      </c>
      <c r="F3" s="24" t="s">
        <v>178</v>
      </c>
      <c r="G3" s="24" t="s">
        <v>178</v>
      </c>
      <c r="H3" s="24" t="s">
        <v>178</v>
      </c>
      <c r="I3" s="24" t="s">
        <v>178</v>
      </c>
      <c r="J3" s="24" t="s">
        <v>178</v>
      </c>
      <c r="K3" s="24" t="s">
        <v>178</v>
      </c>
    </row>
    <row r="4" spans="1:25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</row>
    <row r="6" spans="1:25" ht="24.75">
      <c r="A6" s="23" t="s">
        <v>246</v>
      </c>
      <c r="B6" s="23" t="s">
        <v>246</v>
      </c>
      <c r="C6" s="23"/>
      <c r="E6" s="23" t="s">
        <v>180</v>
      </c>
      <c r="F6" s="23" t="s">
        <v>180</v>
      </c>
      <c r="G6" s="23" t="s">
        <v>180</v>
      </c>
      <c r="I6" s="23" t="s">
        <v>181</v>
      </c>
      <c r="J6" s="23" t="s">
        <v>181</v>
      </c>
      <c r="K6" s="23" t="s">
        <v>181</v>
      </c>
    </row>
    <row r="7" spans="1:25" ht="25.5" thickBot="1">
      <c r="A7" s="23" t="s">
        <v>247</v>
      </c>
      <c r="C7" s="23" t="s">
        <v>160</v>
      </c>
      <c r="E7" s="23" t="s">
        <v>248</v>
      </c>
      <c r="G7" s="23" t="s">
        <v>249</v>
      </c>
      <c r="I7" s="23" t="s">
        <v>248</v>
      </c>
      <c r="K7" s="23" t="s">
        <v>249</v>
      </c>
    </row>
    <row r="8" spans="1:25" ht="24.75">
      <c r="A8" s="2" t="s">
        <v>166</v>
      </c>
      <c r="C8" s="1" t="s">
        <v>167</v>
      </c>
      <c r="E8" s="4">
        <v>3864472</v>
      </c>
      <c r="F8" s="5"/>
      <c r="G8" s="21">
        <f>E8/$E$11</f>
        <v>2.5109834506194077E-3</v>
      </c>
      <c r="H8" s="5"/>
      <c r="I8" s="4">
        <v>16396894</v>
      </c>
      <c r="K8" s="21">
        <f>I8/$I$11</f>
        <v>1.3112983324638961E-3</v>
      </c>
    </row>
    <row r="9" spans="1:25">
      <c r="A9" s="1" t="s">
        <v>170</v>
      </c>
      <c r="C9" s="5" t="s">
        <v>171</v>
      </c>
      <c r="D9" s="5"/>
      <c r="E9" s="4">
        <v>218677</v>
      </c>
      <c r="F9" s="5"/>
      <c r="G9" s="21">
        <f t="shared" ref="G9:G10" si="0">E9/$E$11</f>
        <v>1.4208780087709272E-4</v>
      </c>
      <c r="H9" s="5"/>
      <c r="I9" s="4">
        <v>1515822695</v>
      </c>
      <c r="J9" s="5"/>
      <c r="K9" s="21">
        <f t="shared" ref="K9:K10" si="1">I9/$I$11</f>
        <v>0.12122392035128293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4.75" thickBot="1">
      <c r="A10" s="1" t="s">
        <v>173</v>
      </c>
      <c r="C10" s="5" t="s">
        <v>174</v>
      </c>
      <c r="D10" s="5"/>
      <c r="E10" s="4">
        <v>1534944119</v>
      </c>
      <c r="F10" s="5"/>
      <c r="G10" s="21">
        <f t="shared" si="0"/>
        <v>0.9973469287485035</v>
      </c>
      <c r="H10" s="5"/>
      <c r="I10" s="4">
        <v>10972100438</v>
      </c>
      <c r="J10" s="5"/>
      <c r="K10" s="21">
        <f t="shared" si="1"/>
        <v>0.87746478131625316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24.75" thickBot="1">
      <c r="A11" s="1" t="s">
        <v>139</v>
      </c>
      <c r="C11" s="5" t="s">
        <v>139</v>
      </c>
      <c r="D11" s="5"/>
      <c r="E11" s="6">
        <f>SUM(E8:E10)</f>
        <v>1539027268</v>
      </c>
      <c r="F11" s="5"/>
      <c r="G11" s="22">
        <f>SUM(G8:G10)</f>
        <v>1</v>
      </c>
      <c r="H11" s="5"/>
      <c r="I11" s="6">
        <f>SUM(I8:I10)</f>
        <v>12504320027</v>
      </c>
      <c r="J11" s="5"/>
      <c r="K11" s="22">
        <f>SUM(K8:K10)</f>
        <v>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24.75" thickTop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3:25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3:25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3: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3:25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3:25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3:2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3:2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3:2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3:2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3:2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3:2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3:2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3:2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3:2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3:2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3:2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3: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3: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3: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3: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3: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3: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3: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3: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3: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3: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3: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3:2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3:2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3: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3:2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3:2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3: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3: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3: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3: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3: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3: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3: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3: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3:2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3:2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3: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3: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3: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3: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3: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3:2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3: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3: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3: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3: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3: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3:2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3: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3:2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3:2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3:2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Y71"/>
  <sheetViews>
    <sheetView rightToLeft="1" workbookViewId="0">
      <selection activeCell="I24" sqref="I24"/>
    </sheetView>
  </sheetViews>
  <sheetFormatPr defaultRowHeight="24"/>
  <cols>
    <col min="1" max="1" width="31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21" style="1" customWidth="1"/>
    <col min="6" max="6" width="1" style="1" customWidth="1"/>
    <col min="7" max="7" width="9.140625" style="1" customWidth="1"/>
    <col min="8" max="16384" width="9.140625" style="1"/>
  </cols>
  <sheetData>
    <row r="2" spans="1:25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</row>
    <row r="3" spans="1:25" ht="24.75">
      <c r="A3" s="24" t="s">
        <v>178</v>
      </c>
      <c r="B3" s="24" t="s">
        <v>178</v>
      </c>
      <c r="C3" s="24" t="s">
        <v>178</v>
      </c>
      <c r="D3" s="24" t="s">
        <v>178</v>
      </c>
      <c r="E3" s="24" t="s">
        <v>178</v>
      </c>
    </row>
    <row r="4" spans="1:25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</row>
    <row r="6" spans="1:25" ht="24.75">
      <c r="A6" s="23" t="s">
        <v>250</v>
      </c>
      <c r="C6" s="23" t="s">
        <v>256</v>
      </c>
      <c r="E6" s="23" t="s">
        <v>6</v>
      </c>
    </row>
    <row r="7" spans="1:25" ht="24.75">
      <c r="A7" s="23" t="s">
        <v>250</v>
      </c>
      <c r="C7" s="23" t="s">
        <v>163</v>
      </c>
      <c r="E7" s="23" t="s">
        <v>163</v>
      </c>
    </row>
    <row r="8" spans="1:25">
      <c r="A8" s="1" t="s">
        <v>251</v>
      </c>
      <c r="C8" s="3">
        <v>0</v>
      </c>
      <c r="E8" s="4">
        <v>57302780444</v>
      </c>
    </row>
    <row r="9" spans="1:25">
      <c r="A9" s="1" t="s">
        <v>139</v>
      </c>
      <c r="C9" s="6">
        <f>SUM(C8:C8)</f>
        <v>0</v>
      </c>
      <c r="D9" s="5"/>
      <c r="E9" s="6">
        <f>SUM(E8:E8)</f>
        <v>57302780444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3:25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3:25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3: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3:25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3:25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3:2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3:2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3:2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3:2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3:2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3:2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3:2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3:2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3:2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3:2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3:2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3: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3: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3: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3: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3: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3: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3: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3: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3: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3: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3: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3:2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3:2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3: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3:2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3:2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3: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3: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3: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3: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3: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3: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3: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3: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3:2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3:2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3: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3: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3: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3: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3: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3:2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3: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3: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3: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3: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3: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3:2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3: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74"/>
  <sheetViews>
    <sheetView rightToLeft="1" workbookViewId="0">
      <selection activeCell="G13" sqref="G13"/>
    </sheetView>
  </sheetViews>
  <sheetFormatPr defaultRowHeight="24"/>
  <cols>
    <col min="1" max="1" width="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25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</row>
    <row r="3" spans="1:25" ht="24.75">
      <c r="A3" s="24" t="s">
        <v>178</v>
      </c>
      <c r="B3" s="24" t="s">
        <v>178</v>
      </c>
      <c r="C3" s="24" t="s">
        <v>178</v>
      </c>
      <c r="D3" s="24" t="s">
        <v>178</v>
      </c>
      <c r="E3" s="24" t="s">
        <v>178</v>
      </c>
      <c r="F3" s="24" t="s">
        <v>178</v>
      </c>
      <c r="G3" s="24" t="s">
        <v>178</v>
      </c>
    </row>
    <row r="4" spans="1:25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</row>
    <row r="6" spans="1:25" ht="24.75">
      <c r="A6" s="23" t="s">
        <v>182</v>
      </c>
      <c r="C6" s="23" t="s">
        <v>256</v>
      </c>
      <c r="E6" s="23" t="s">
        <v>243</v>
      </c>
      <c r="G6" s="23" t="s">
        <v>13</v>
      </c>
    </row>
    <row r="7" spans="1:25">
      <c r="A7" s="1" t="s">
        <v>252</v>
      </c>
      <c r="C7" s="4">
        <f>'سرمایه‌گذاری در سهام'!I171</f>
        <v>961753967920</v>
      </c>
      <c r="E7" s="21">
        <f>C7/$C$10</f>
        <v>0.99747959403735709</v>
      </c>
      <c r="G7" s="21">
        <v>4.0946772071259671E-2</v>
      </c>
    </row>
    <row r="8" spans="1:25">
      <c r="A8" s="1" t="s">
        <v>253</v>
      </c>
      <c r="C8" s="4">
        <f>'سرمایه‌گذاری در اوراق بهادار'!I31</f>
        <v>891108095</v>
      </c>
      <c r="E8" s="21">
        <f t="shared" ref="E8:E9" si="0">C8/$C$10</f>
        <v>9.2420948651385172E-4</v>
      </c>
      <c r="G8" s="21">
        <v>3.7939016914827568E-5</v>
      </c>
    </row>
    <row r="9" spans="1:25">
      <c r="A9" s="1" t="s">
        <v>254</v>
      </c>
      <c r="C9" s="4">
        <f>'درآمد سپرده بانکی'!E11</f>
        <v>1539027268</v>
      </c>
      <c r="D9" s="5"/>
      <c r="E9" s="21">
        <f t="shared" si="0"/>
        <v>1.5961964761290785E-3</v>
      </c>
      <c r="F9" s="5"/>
      <c r="G9" s="21">
        <v>6.5524240976660479E-5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>
      <c r="A10" s="1" t="s">
        <v>139</v>
      </c>
      <c r="C10" s="6">
        <f>SUM(C7:C9)</f>
        <v>964184103283</v>
      </c>
      <c r="D10" s="5"/>
      <c r="E10" s="22" t="s">
        <v>255</v>
      </c>
      <c r="F10" s="5"/>
      <c r="G10" s="22">
        <v>4.1050235329151155E-2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>
      <c r="C13" s="5"/>
      <c r="D13" s="5"/>
      <c r="E13" s="5"/>
      <c r="F13" s="5"/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3:25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3:25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3: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3:25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3:25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3:2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3:2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3:2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3:2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3:2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3:2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3:2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3:2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3:2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3:2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3:2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3: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3: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3: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3: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3: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3: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3: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3: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3: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3: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3: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3:2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3:2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3: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3:2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3:2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3: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3: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3: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3: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3: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3: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3: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3: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3:2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3:2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3: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3: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3: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3: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3: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3:2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3: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3: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3: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3: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3: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3:2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3: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3:2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3:2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3:2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74"/>
  <sheetViews>
    <sheetView rightToLeft="1" topLeftCell="X1" workbookViewId="0">
      <selection activeCell="Y11" sqref="Y11:AK11"/>
    </sheetView>
  </sheetViews>
  <sheetFormatPr defaultRowHeight="24"/>
  <cols>
    <col min="1" max="1" width="32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4" style="1" customWidth="1"/>
    <col min="12" max="12" width="1" style="1" customWidth="1"/>
    <col min="13" max="13" width="14" style="1" customWidth="1"/>
    <col min="14" max="14" width="1" style="1" customWidth="1"/>
    <col min="15" max="15" width="11" style="1" customWidth="1"/>
    <col min="16" max="16" width="1" style="1" customWidth="1"/>
    <col min="17" max="17" width="18" style="1" customWidth="1"/>
    <col min="18" max="18" width="1" style="1" customWidth="1"/>
    <col min="19" max="19" width="19" style="1" customWidth="1"/>
    <col min="20" max="20" width="1" style="1" customWidth="1"/>
    <col min="21" max="21" width="16" style="1" customWidth="1"/>
    <col min="22" max="22" width="1" style="1" customWidth="1"/>
    <col min="23" max="23" width="22" style="1" customWidth="1"/>
    <col min="24" max="24" width="1" style="1" customWidth="1"/>
    <col min="25" max="25" width="15" style="1" customWidth="1"/>
    <col min="26" max="26" width="1" style="1" customWidth="1"/>
    <col min="27" max="27" width="21" style="1" customWidth="1"/>
    <col min="28" max="28" width="1" style="1" customWidth="1"/>
    <col min="29" max="29" width="15" style="1" customWidth="1"/>
    <col min="30" max="30" width="1" style="1" customWidth="1"/>
    <col min="31" max="31" width="23" style="1" customWidth="1"/>
    <col min="32" max="32" width="1" style="1" customWidth="1"/>
    <col min="33" max="33" width="21" style="1" customWidth="1"/>
    <col min="34" max="34" width="1" style="1" customWidth="1"/>
    <col min="35" max="35" width="21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  <c r="V2" s="24" t="s">
        <v>0</v>
      </c>
      <c r="W2" s="24" t="s">
        <v>0</v>
      </c>
      <c r="X2" s="24" t="s">
        <v>0</v>
      </c>
      <c r="Y2" s="24" t="s">
        <v>0</v>
      </c>
      <c r="Z2" s="24" t="s">
        <v>0</v>
      </c>
      <c r="AA2" s="24" t="s">
        <v>0</v>
      </c>
      <c r="AB2" s="24" t="s">
        <v>0</v>
      </c>
      <c r="AC2" s="24" t="s">
        <v>0</v>
      </c>
      <c r="AD2" s="24" t="s">
        <v>0</v>
      </c>
      <c r="AE2" s="24" t="s">
        <v>0</v>
      </c>
      <c r="AF2" s="24" t="s">
        <v>0</v>
      </c>
      <c r="AG2" s="24" t="s">
        <v>0</v>
      </c>
      <c r="AH2" s="24" t="s">
        <v>0</v>
      </c>
      <c r="AI2" s="24" t="s">
        <v>0</v>
      </c>
      <c r="AJ2" s="24" t="s">
        <v>0</v>
      </c>
      <c r="AK2" s="24" t="s">
        <v>0</v>
      </c>
    </row>
    <row r="3" spans="1:37" ht="24.75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</row>
    <row r="4" spans="1:37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  <c r="V4" s="24" t="s">
        <v>2</v>
      </c>
      <c r="W4" s="24" t="s">
        <v>2</v>
      </c>
      <c r="X4" s="24" t="s">
        <v>2</v>
      </c>
      <c r="Y4" s="24" t="s">
        <v>2</v>
      </c>
      <c r="Z4" s="24" t="s">
        <v>2</v>
      </c>
      <c r="AA4" s="24" t="s">
        <v>2</v>
      </c>
      <c r="AB4" s="24" t="s">
        <v>2</v>
      </c>
      <c r="AC4" s="24" t="s">
        <v>2</v>
      </c>
      <c r="AD4" s="24" t="s">
        <v>2</v>
      </c>
      <c r="AE4" s="24" t="s">
        <v>2</v>
      </c>
      <c r="AF4" s="24" t="s">
        <v>2</v>
      </c>
      <c r="AG4" s="24" t="s">
        <v>2</v>
      </c>
      <c r="AH4" s="24" t="s">
        <v>2</v>
      </c>
      <c r="AI4" s="24" t="s">
        <v>2</v>
      </c>
      <c r="AJ4" s="24" t="s">
        <v>2</v>
      </c>
      <c r="AK4" s="24" t="s">
        <v>2</v>
      </c>
    </row>
    <row r="6" spans="1:37" ht="24.75">
      <c r="A6" s="23" t="s">
        <v>142</v>
      </c>
      <c r="B6" s="23" t="s">
        <v>142</v>
      </c>
      <c r="C6" s="23"/>
      <c r="D6" s="23" t="s">
        <v>142</v>
      </c>
      <c r="E6" s="23" t="s">
        <v>142</v>
      </c>
      <c r="F6" s="23" t="s">
        <v>142</v>
      </c>
      <c r="G6" s="23" t="s">
        <v>142</v>
      </c>
      <c r="H6" s="23" t="s">
        <v>142</v>
      </c>
      <c r="I6" s="23" t="s">
        <v>142</v>
      </c>
      <c r="J6" s="23" t="s">
        <v>142</v>
      </c>
      <c r="K6" s="23" t="s">
        <v>142</v>
      </c>
      <c r="L6" s="23" t="s">
        <v>142</v>
      </c>
      <c r="M6" s="23" t="s">
        <v>142</v>
      </c>
      <c r="O6" s="23" t="s">
        <v>256</v>
      </c>
      <c r="P6" s="23" t="s">
        <v>4</v>
      </c>
      <c r="Q6" s="23" t="s">
        <v>4</v>
      </c>
      <c r="R6" s="23" t="s">
        <v>4</v>
      </c>
      <c r="S6" s="23" t="s">
        <v>4</v>
      </c>
      <c r="U6" s="23" t="s">
        <v>5</v>
      </c>
      <c r="V6" s="23" t="s">
        <v>5</v>
      </c>
      <c r="W6" s="23" t="s">
        <v>5</v>
      </c>
      <c r="X6" s="23" t="s">
        <v>5</v>
      </c>
      <c r="Y6" s="23" t="s">
        <v>5</v>
      </c>
      <c r="Z6" s="23" t="s">
        <v>5</v>
      </c>
      <c r="AA6" s="23" t="s">
        <v>5</v>
      </c>
      <c r="AC6" s="23" t="s">
        <v>6</v>
      </c>
      <c r="AD6" s="23" t="s">
        <v>6</v>
      </c>
      <c r="AE6" s="23" t="s">
        <v>6</v>
      </c>
      <c r="AF6" s="23" t="s">
        <v>6</v>
      </c>
      <c r="AG6" s="23" t="s">
        <v>6</v>
      </c>
      <c r="AH6" s="23" t="s">
        <v>6</v>
      </c>
      <c r="AI6" s="23" t="s">
        <v>6</v>
      </c>
      <c r="AJ6" s="23" t="s">
        <v>6</v>
      </c>
      <c r="AK6" s="23" t="s">
        <v>6</v>
      </c>
    </row>
    <row r="7" spans="1:37" ht="24.75">
      <c r="A7" s="23" t="s">
        <v>143</v>
      </c>
      <c r="C7" s="23" t="s">
        <v>144</v>
      </c>
      <c r="E7" s="23" t="s">
        <v>145</v>
      </c>
      <c r="G7" s="23" t="s">
        <v>146</v>
      </c>
      <c r="I7" s="23" t="s">
        <v>147</v>
      </c>
      <c r="K7" s="23" t="s">
        <v>148</v>
      </c>
      <c r="M7" s="23" t="s">
        <v>141</v>
      </c>
      <c r="O7" s="23" t="s">
        <v>7</v>
      </c>
      <c r="Q7" s="23" t="s">
        <v>8</v>
      </c>
      <c r="S7" s="23" t="s">
        <v>9</v>
      </c>
      <c r="U7" s="23" t="s">
        <v>10</v>
      </c>
      <c r="V7" s="23" t="s">
        <v>10</v>
      </c>
      <c r="W7" s="23" t="s">
        <v>10</v>
      </c>
      <c r="Y7" s="23" t="s">
        <v>11</v>
      </c>
      <c r="Z7" s="23" t="s">
        <v>11</v>
      </c>
      <c r="AA7" s="23" t="s">
        <v>11</v>
      </c>
      <c r="AC7" s="23" t="s">
        <v>7</v>
      </c>
      <c r="AE7" s="23" t="s">
        <v>149</v>
      </c>
      <c r="AG7" s="23" t="s">
        <v>8</v>
      </c>
      <c r="AI7" s="23" t="s">
        <v>9</v>
      </c>
      <c r="AK7" s="23" t="s">
        <v>13</v>
      </c>
    </row>
    <row r="8" spans="1:37" ht="24.75">
      <c r="A8" s="23" t="s">
        <v>143</v>
      </c>
      <c r="C8" s="23" t="s">
        <v>144</v>
      </c>
      <c r="E8" s="23" t="s">
        <v>145</v>
      </c>
      <c r="G8" s="23" t="s">
        <v>146</v>
      </c>
      <c r="I8" s="23" t="s">
        <v>147</v>
      </c>
      <c r="K8" s="23" t="s">
        <v>148</v>
      </c>
      <c r="M8" s="23" t="s">
        <v>141</v>
      </c>
      <c r="O8" s="23" t="s">
        <v>7</v>
      </c>
      <c r="Q8" s="23" t="s">
        <v>8</v>
      </c>
      <c r="S8" s="23" t="s">
        <v>9</v>
      </c>
      <c r="U8" s="23" t="s">
        <v>7</v>
      </c>
      <c r="W8" s="23" t="s">
        <v>8</v>
      </c>
      <c r="Y8" s="23" t="s">
        <v>7</v>
      </c>
      <c r="AA8" s="23" t="s">
        <v>14</v>
      </c>
      <c r="AC8" s="23" t="s">
        <v>7</v>
      </c>
      <c r="AE8" s="23" t="s">
        <v>149</v>
      </c>
      <c r="AG8" s="23" t="s">
        <v>8</v>
      </c>
      <c r="AI8" s="23" t="s">
        <v>9</v>
      </c>
      <c r="AK8" s="23" t="s">
        <v>13</v>
      </c>
    </row>
    <row r="9" spans="1:37">
      <c r="A9" s="1" t="s">
        <v>150</v>
      </c>
      <c r="C9" s="5" t="s">
        <v>151</v>
      </c>
      <c r="D9" s="5"/>
      <c r="E9" s="5" t="s">
        <v>151</v>
      </c>
      <c r="F9" s="5"/>
      <c r="G9" s="5" t="s">
        <v>152</v>
      </c>
      <c r="H9" s="5"/>
      <c r="I9" s="5" t="s">
        <v>153</v>
      </c>
      <c r="J9" s="5"/>
      <c r="K9" s="4">
        <v>18</v>
      </c>
      <c r="L9" s="5"/>
      <c r="M9" s="4">
        <v>18</v>
      </c>
      <c r="N9" s="5"/>
      <c r="O9" s="4">
        <v>0</v>
      </c>
      <c r="P9" s="5"/>
      <c r="Q9" s="4">
        <v>0</v>
      </c>
      <c r="R9" s="5"/>
      <c r="S9" s="4">
        <v>0</v>
      </c>
      <c r="T9" s="5"/>
      <c r="U9" s="4">
        <v>165000</v>
      </c>
      <c r="V9" s="5"/>
      <c r="W9" s="4">
        <v>152939278812</v>
      </c>
      <c r="X9" s="5"/>
      <c r="Y9" s="4">
        <v>85000</v>
      </c>
      <c r="Z9" s="5"/>
      <c r="AA9" s="4">
        <v>78541911700</v>
      </c>
      <c r="AB9" s="5"/>
      <c r="AC9" s="4">
        <v>80000</v>
      </c>
      <c r="AD9" s="5"/>
      <c r="AE9" s="4">
        <v>924190</v>
      </c>
      <c r="AF9" s="5"/>
      <c r="AG9" s="4">
        <v>74152377606</v>
      </c>
      <c r="AH9" s="5"/>
      <c r="AI9" s="4">
        <v>73921799245</v>
      </c>
      <c r="AJ9" s="5"/>
      <c r="AK9" s="5" t="s">
        <v>95</v>
      </c>
    </row>
    <row r="10" spans="1:37">
      <c r="A10" s="1" t="s">
        <v>154</v>
      </c>
      <c r="C10" s="5" t="s">
        <v>151</v>
      </c>
      <c r="D10" s="5"/>
      <c r="E10" s="5" t="s">
        <v>151</v>
      </c>
      <c r="F10" s="5"/>
      <c r="G10" s="5" t="s">
        <v>155</v>
      </c>
      <c r="H10" s="5"/>
      <c r="I10" s="5" t="s">
        <v>156</v>
      </c>
      <c r="J10" s="5"/>
      <c r="K10" s="4">
        <v>20.5</v>
      </c>
      <c r="L10" s="5"/>
      <c r="M10" s="4">
        <v>20.5</v>
      </c>
      <c r="N10" s="5"/>
      <c r="O10" s="4">
        <v>0</v>
      </c>
      <c r="P10" s="5"/>
      <c r="Q10" s="4">
        <v>0</v>
      </c>
      <c r="R10" s="5"/>
      <c r="S10" s="4">
        <v>0</v>
      </c>
      <c r="T10" s="5"/>
      <c r="U10" s="4">
        <v>55000</v>
      </c>
      <c r="V10" s="5"/>
      <c r="W10" s="4">
        <v>51791885577</v>
      </c>
      <c r="X10" s="5"/>
      <c r="Y10" s="4">
        <v>55000</v>
      </c>
      <c r="Z10" s="5"/>
      <c r="AA10" s="4">
        <v>50843782895</v>
      </c>
      <c r="AB10" s="5"/>
      <c r="AC10" s="4">
        <v>0</v>
      </c>
      <c r="AD10" s="5"/>
      <c r="AE10" s="4">
        <v>0</v>
      </c>
      <c r="AF10" s="5"/>
      <c r="AG10" s="4">
        <v>0</v>
      </c>
      <c r="AH10" s="5"/>
      <c r="AI10" s="4">
        <v>0</v>
      </c>
      <c r="AJ10" s="5"/>
      <c r="AK10" s="5" t="s">
        <v>16</v>
      </c>
    </row>
    <row r="11" spans="1:37">
      <c r="A11" s="1" t="s">
        <v>139</v>
      </c>
      <c r="C11" s="5" t="s">
        <v>139</v>
      </c>
      <c r="D11" s="5"/>
      <c r="E11" s="5" t="s">
        <v>139</v>
      </c>
      <c r="F11" s="5"/>
      <c r="G11" s="5" t="s">
        <v>139</v>
      </c>
      <c r="H11" s="5"/>
      <c r="I11" s="5" t="s">
        <v>139</v>
      </c>
      <c r="J11" s="5"/>
      <c r="K11" s="5" t="s">
        <v>139</v>
      </c>
      <c r="L11" s="5"/>
      <c r="M11" s="5" t="s">
        <v>139</v>
      </c>
      <c r="N11" s="5"/>
      <c r="O11" s="5" t="s">
        <v>139</v>
      </c>
      <c r="P11" s="5"/>
      <c r="Q11" s="6">
        <f>SUM(Q9:Q10)</f>
        <v>0</v>
      </c>
      <c r="R11" s="5"/>
      <c r="S11" s="6">
        <f>SUM(S9:S10)</f>
        <v>0</v>
      </c>
      <c r="T11" s="5"/>
      <c r="U11" s="5" t="s">
        <v>139</v>
      </c>
      <c r="V11" s="5"/>
      <c r="W11" s="6">
        <f>SUM(W9:W10)</f>
        <v>204731164389</v>
      </c>
      <c r="X11" s="5"/>
      <c r="Y11" s="5" t="s">
        <v>139</v>
      </c>
      <c r="Z11" s="5"/>
      <c r="AA11" s="6">
        <f>SUM(AA9:AA10)</f>
        <v>129385694595</v>
      </c>
      <c r="AB11" s="5"/>
      <c r="AC11" s="5" t="s">
        <v>139</v>
      </c>
      <c r="AD11" s="5"/>
      <c r="AE11" s="5" t="s">
        <v>139</v>
      </c>
      <c r="AF11" s="5"/>
      <c r="AG11" s="6">
        <f>SUM(AG9:AG10)</f>
        <v>74152377606</v>
      </c>
      <c r="AH11" s="5"/>
      <c r="AI11" s="6">
        <f>SUM(AI9:AI10)</f>
        <v>73921799245</v>
      </c>
      <c r="AJ11" s="5"/>
      <c r="AK11" s="7" t="s">
        <v>95</v>
      </c>
    </row>
    <row r="12" spans="1:37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37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37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37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37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3:25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3:25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3: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3:25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3:25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3:2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3:2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3:2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3:2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3:2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3:2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3:2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3:2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3:2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3:2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3:2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3: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3: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3: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3: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3: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3: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3: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3: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3: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3: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3: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3:2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3:2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3: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3:2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3:2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3: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3: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3: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3: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3: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3: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3: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3: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3:2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3:2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3: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3: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3: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3: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3: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3:2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3: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3: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3: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3: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3: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3:2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3: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3:2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3:2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3:2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74"/>
  <sheetViews>
    <sheetView rightToLeft="1" workbookViewId="0">
      <selection activeCell="A8" sqref="A8:A12"/>
    </sheetView>
  </sheetViews>
  <sheetFormatPr defaultRowHeight="24"/>
  <cols>
    <col min="1" max="1" width="32.42578125" style="1" bestFit="1" customWidth="1"/>
    <col min="2" max="2" width="1" style="1" customWidth="1"/>
    <col min="3" max="3" width="31" style="1" customWidth="1"/>
    <col min="4" max="4" width="1" style="1" customWidth="1"/>
    <col min="5" max="5" width="25" style="1" customWidth="1"/>
    <col min="6" max="6" width="1" style="1" customWidth="1"/>
    <col min="7" max="7" width="20" style="1" customWidth="1"/>
    <col min="8" max="8" width="1" style="1" customWidth="1"/>
    <col min="9" max="9" width="1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1" style="1" customWidth="1"/>
    <col min="18" max="18" width="1" style="1" customWidth="1"/>
    <col min="19" max="19" width="25" style="1" customWidth="1"/>
    <col min="20" max="20" width="1" style="1" customWidth="1"/>
    <col min="21" max="21" width="9.140625" style="1" customWidth="1"/>
    <col min="22" max="16384" width="9.140625" style="1"/>
  </cols>
  <sheetData>
    <row r="2" spans="1:25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</row>
    <row r="3" spans="1:25" ht="24.75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</row>
    <row r="4" spans="1:25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</row>
    <row r="6" spans="1:25" ht="24.75">
      <c r="A6" s="23" t="s">
        <v>158</v>
      </c>
      <c r="C6" s="23" t="s">
        <v>256</v>
      </c>
      <c r="D6" s="23" t="s">
        <v>159</v>
      </c>
      <c r="E6" s="23" t="s">
        <v>159</v>
      </c>
      <c r="F6" s="23" t="s">
        <v>159</v>
      </c>
      <c r="G6" s="23" t="s">
        <v>159</v>
      </c>
      <c r="H6" s="23" t="s">
        <v>159</v>
      </c>
      <c r="I6" s="23" t="s">
        <v>159</v>
      </c>
      <c r="K6" s="23" t="s">
        <v>256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</row>
    <row r="7" spans="1:25" ht="24.75">
      <c r="A7" s="23" t="s">
        <v>158</v>
      </c>
      <c r="C7" s="23" t="s">
        <v>160</v>
      </c>
      <c r="E7" s="23" t="s">
        <v>161</v>
      </c>
      <c r="G7" s="23" t="s">
        <v>162</v>
      </c>
      <c r="I7" s="23" t="s">
        <v>148</v>
      </c>
      <c r="K7" s="23" t="s">
        <v>163</v>
      </c>
      <c r="M7" s="23" t="s">
        <v>164</v>
      </c>
      <c r="O7" s="23" t="s">
        <v>165</v>
      </c>
      <c r="Q7" s="23" t="s">
        <v>163</v>
      </c>
      <c r="S7" s="23" t="s">
        <v>157</v>
      </c>
    </row>
    <row r="8" spans="1:25">
      <c r="A8" s="1" t="s">
        <v>166</v>
      </c>
      <c r="C8" s="1" t="s">
        <v>167</v>
      </c>
      <c r="E8" s="1" t="s">
        <v>168</v>
      </c>
      <c r="G8" s="1" t="s">
        <v>169</v>
      </c>
      <c r="I8" s="4">
        <v>5</v>
      </c>
      <c r="K8" s="8">
        <v>1201555491</v>
      </c>
      <c r="L8" s="8"/>
      <c r="M8" s="8">
        <v>16251537798</v>
      </c>
      <c r="N8" s="8"/>
      <c r="O8" s="8">
        <v>16300376800</v>
      </c>
      <c r="P8" s="8"/>
      <c r="Q8" s="8">
        <v>1152716489</v>
      </c>
      <c r="S8" s="5" t="s">
        <v>16</v>
      </c>
    </row>
    <row r="9" spans="1:25">
      <c r="A9" s="1" t="s">
        <v>170</v>
      </c>
      <c r="C9" s="5" t="s">
        <v>171</v>
      </c>
      <c r="D9" s="5"/>
      <c r="E9" s="5" t="s">
        <v>168</v>
      </c>
      <c r="F9" s="5"/>
      <c r="G9" s="5" t="s">
        <v>172</v>
      </c>
      <c r="H9" s="5"/>
      <c r="I9" s="4">
        <v>5</v>
      </c>
      <c r="J9" s="5"/>
      <c r="K9" s="8">
        <v>771759812</v>
      </c>
      <c r="L9" s="8"/>
      <c r="M9" s="8">
        <v>2115194677</v>
      </c>
      <c r="N9" s="8"/>
      <c r="O9" s="8">
        <v>2000653940</v>
      </c>
      <c r="P9" s="8"/>
      <c r="Q9" s="8">
        <v>886300549</v>
      </c>
      <c r="R9" s="5"/>
      <c r="S9" s="5" t="s">
        <v>16</v>
      </c>
      <c r="T9" s="5"/>
      <c r="U9" s="5"/>
      <c r="V9" s="5"/>
      <c r="W9" s="5"/>
      <c r="X9" s="5"/>
      <c r="Y9" s="5"/>
    </row>
    <row r="10" spans="1:25">
      <c r="A10" s="1" t="s">
        <v>173</v>
      </c>
      <c r="C10" s="5" t="s">
        <v>174</v>
      </c>
      <c r="D10" s="5"/>
      <c r="E10" s="5" t="s">
        <v>168</v>
      </c>
      <c r="F10" s="5"/>
      <c r="G10" s="5" t="s">
        <v>175</v>
      </c>
      <c r="H10" s="5"/>
      <c r="I10" s="4">
        <v>5</v>
      </c>
      <c r="J10" s="5"/>
      <c r="K10" s="8">
        <v>196203648960</v>
      </c>
      <c r="L10" s="8"/>
      <c r="M10" s="8">
        <v>790015815982</v>
      </c>
      <c r="N10" s="8"/>
      <c r="O10" s="8">
        <v>958570104548</v>
      </c>
      <c r="P10" s="8"/>
      <c r="Q10" s="8">
        <v>27649360394</v>
      </c>
      <c r="R10" s="5"/>
      <c r="S10" s="5" t="s">
        <v>176</v>
      </c>
      <c r="T10" s="5"/>
      <c r="U10" s="5"/>
      <c r="V10" s="5"/>
      <c r="W10" s="5"/>
      <c r="X10" s="5"/>
      <c r="Y10" s="5"/>
    </row>
    <row r="11" spans="1:25">
      <c r="A11" s="1" t="s">
        <v>139</v>
      </c>
      <c r="C11" s="5" t="s">
        <v>139</v>
      </c>
      <c r="D11" s="5"/>
      <c r="E11" s="5" t="s">
        <v>139</v>
      </c>
      <c r="F11" s="5"/>
      <c r="G11" s="5" t="s">
        <v>139</v>
      </c>
      <c r="H11" s="5"/>
      <c r="I11" s="5" t="s">
        <v>139</v>
      </c>
      <c r="J11" s="5"/>
      <c r="K11" s="6">
        <f>SUM(K8:K10)</f>
        <v>198176964263</v>
      </c>
      <c r="L11" s="5"/>
      <c r="M11" s="6">
        <f>SUM(M8:M10)</f>
        <v>808382548457</v>
      </c>
      <c r="N11" s="5"/>
      <c r="O11" s="6">
        <f>SUM(O8:O10)</f>
        <v>976871135288</v>
      </c>
      <c r="P11" s="5"/>
      <c r="Q11" s="6">
        <f>SUM(Q8:Q10)</f>
        <v>29688377432</v>
      </c>
      <c r="R11" s="5"/>
      <c r="S11" s="7" t="s">
        <v>177</v>
      </c>
      <c r="T11" s="5"/>
      <c r="U11" s="5"/>
      <c r="V11" s="5"/>
      <c r="W11" s="5"/>
      <c r="X11" s="5"/>
      <c r="Y11" s="5"/>
    </row>
    <row r="12" spans="1: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3:25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3:25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3: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3:25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3:25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3:2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3:2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3:2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3:2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3:2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3:2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3:2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3:2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3:2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3:2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3:2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3: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3: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3: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3: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3: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3: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3: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3: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3: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3: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3: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3:2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3:2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3: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3:2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3:2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3: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3: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3: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3: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3: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3: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3: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3: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3:2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3:2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3: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3: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3: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3: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3: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3:2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3: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3: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3: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3: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3: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3:2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3: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3:2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3:2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3:2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Y74"/>
  <sheetViews>
    <sheetView rightToLeft="1" topLeftCell="A7" workbookViewId="0">
      <selection activeCell="M18" sqref="M18:S26"/>
    </sheetView>
  </sheetViews>
  <sheetFormatPr defaultRowHeight="24"/>
  <cols>
    <col min="1" max="1" width="40.85546875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4" style="1" customWidth="1"/>
    <col min="8" max="8" width="1" style="1" customWidth="1"/>
    <col min="9" max="9" width="20" style="1" customWidth="1"/>
    <col min="10" max="10" width="1" style="1" customWidth="1"/>
    <col min="11" max="11" width="16" style="1" customWidth="1"/>
    <col min="12" max="12" width="1" style="1" customWidth="1"/>
    <col min="13" max="13" width="20" style="1" customWidth="1"/>
    <col min="14" max="14" width="1" style="1" customWidth="1"/>
    <col min="15" max="15" width="21" style="1" customWidth="1"/>
    <col min="16" max="16" width="1" style="1" customWidth="1"/>
    <col min="17" max="17" width="16" style="1" customWidth="1"/>
    <col min="18" max="18" width="1" style="1" customWidth="1"/>
    <col min="19" max="19" width="21" style="1" customWidth="1"/>
    <col min="20" max="20" width="1" style="1" customWidth="1"/>
    <col min="21" max="21" width="15.42578125" style="1" bestFit="1" customWidth="1"/>
    <col min="22" max="16384" width="9.140625" style="1"/>
  </cols>
  <sheetData>
    <row r="2" spans="1:25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</row>
    <row r="3" spans="1:25" ht="24.75">
      <c r="A3" s="24" t="s">
        <v>178</v>
      </c>
      <c r="B3" s="24" t="s">
        <v>178</v>
      </c>
      <c r="C3" s="24" t="s">
        <v>178</v>
      </c>
      <c r="D3" s="24" t="s">
        <v>178</v>
      </c>
      <c r="E3" s="24" t="s">
        <v>178</v>
      </c>
      <c r="F3" s="24" t="s">
        <v>178</v>
      </c>
      <c r="G3" s="24" t="s">
        <v>178</v>
      </c>
      <c r="H3" s="24" t="s">
        <v>178</v>
      </c>
      <c r="I3" s="24" t="s">
        <v>178</v>
      </c>
      <c r="J3" s="24" t="s">
        <v>178</v>
      </c>
      <c r="K3" s="24" t="s">
        <v>178</v>
      </c>
      <c r="L3" s="24" t="s">
        <v>178</v>
      </c>
      <c r="M3" s="24" t="s">
        <v>178</v>
      </c>
      <c r="N3" s="24" t="s">
        <v>178</v>
      </c>
      <c r="O3" s="24" t="s">
        <v>178</v>
      </c>
      <c r="P3" s="24" t="s">
        <v>178</v>
      </c>
      <c r="Q3" s="24" t="s">
        <v>178</v>
      </c>
      <c r="R3" s="24" t="s">
        <v>178</v>
      </c>
      <c r="S3" s="24" t="s">
        <v>178</v>
      </c>
    </row>
    <row r="4" spans="1:25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</row>
    <row r="6" spans="1:25" ht="24.75">
      <c r="A6" s="23" t="s">
        <v>179</v>
      </c>
      <c r="B6" s="23" t="s">
        <v>179</v>
      </c>
      <c r="C6" s="23"/>
      <c r="D6" s="23" t="s">
        <v>179</v>
      </c>
      <c r="E6" s="23" t="s">
        <v>179</v>
      </c>
      <c r="F6" s="23" t="s">
        <v>179</v>
      </c>
      <c r="G6" s="23" t="s">
        <v>179</v>
      </c>
      <c r="I6" s="23" t="s">
        <v>180</v>
      </c>
      <c r="J6" s="23" t="s">
        <v>180</v>
      </c>
      <c r="K6" s="23" t="s">
        <v>180</v>
      </c>
      <c r="L6" s="23" t="s">
        <v>180</v>
      </c>
      <c r="M6" s="23" t="s">
        <v>180</v>
      </c>
      <c r="O6" s="23" t="s">
        <v>181</v>
      </c>
      <c r="P6" s="23" t="s">
        <v>181</v>
      </c>
      <c r="Q6" s="23" t="s">
        <v>181</v>
      </c>
      <c r="R6" s="23" t="s">
        <v>181</v>
      </c>
      <c r="S6" s="23" t="s">
        <v>181</v>
      </c>
    </row>
    <row r="7" spans="1:25" ht="24.75">
      <c r="A7" s="23" t="s">
        <v>182</v>
      </c>
      <c r="C7" s="23" t="s">
        <v>183</v>
      </c>
      <c r="E7" s="23" t="s">
        <v>147</v>
      </c>
      <c r="G7" s="23" t="s">
        <v>148</v>
      </c>
      <c r="I7" s="23" t="s">
        <v>184</v>
      </c>
      <c r="K7" s="23" t="s">
        <v>185</v>
      </c>
      <c r="M7" s="23" t="s">
        <v>186</v>
      </c>
      <c r="O7" s="23" t="s">
        <v>184</v>
      </c>
      <c r="Q7" s="23" t="s">
        <v>185</v>
      </c>
      <c r="S7" s="23" t="s">
        <v>186</v>
      </c>
    </row>
    <row r="8" spans="1:25">
      <c r="A8" s="1" t="s">
        <v>154</v>
      </c>
      <c r="C8" s="1" t="s">
        <v>139</v>
      </c>
      <c r="E8" s="1" t="s">
        <v>156</v>
      </c>
      <c r="G8" s="4">
        <v>20.5</v>
      </c>
      <c r="H8" s="5"/>
      <c r="I8" s="4">
        <v>751133439</v>
      </c>
      <c r="J8" s="5"/>
      <c r="K8" s="4">
        <v>0</v>
      </c>
      <c r="L8" s="5"/>
      <c r="M8" s="4">
        <v>751133439</v>
      </c>
      <c r="N8" s="5"/>
      <c r="O8" s="4">
        <v>1721985271</v>
      </c>
      <c r="P8" s="5"/>
      <c r="Q8" s="4">
        <v>0</v>
      </c>
      <c r="R8" s="5"/>
      <c r="S8" s="4">
        <v>1721985271</v>
      </c>
    </row>
    <row r="9" spans="1:25">
      <c r="A9" s="1" t="s">
        <v>187</v>
      </c>
      <c r="C9" s="5" t="s">
        <v>139</v>
      </c>
      <c r="D9" s="5"/>
      <c r="E9" s="5" t="s">
        <v>188</v>
      </c>
      <c r="F9" s="5"/>
      <c r="G9" s="4">
        <v>17</v>
      </c>
      <c r="H9" s="5"/>
      <c r="I9" s="4">
        <v>0</v>
      </c>
      <c r="J9" s="5"/>
      <c r="K9" s="4">
        <v>0</v>
      </c>
      <c r="L9" s="5"/>
      <c r="M9" s="4">
        <v>0</v>
      </c>
      <c r="N9" s="5"/>
      <c r="O9" s="4">
        <v>6323609615</v>
      </c>
      <c r="P9" s="5"/>
      <c r="Q9" s="4">
        <v>0</v>
      </c>
      <c r="R9" s="5"/>
      <c r="S9" s="4">
        <v>6323609615</v>
      </c>
      <c r="T9" s="5"/>
      <c r="U9" s="5"/>
      <c r="V9" s="5"/>
      <c r="W9" s="5"/>
      <c r="X9" s="5"/>
      <c r="Y9" s="5"/>
    </row>
    <row r="10" spans="1:25">
      <c r="A10" s="1" t="s">
        <v>189</v>
      </c>
      <c r="C10" s="5" t="s">
        <v>139</v>
      </c>
      <c r="D10" s="5"/>
      <c r="E10" s="5" t="s">
        <v>190</v>
      </c>
      <c r="F10" s="5"/>
      <c r="G10" s="4">
        <v>15</v>
      </c>
      <c r="H10" s="5"/>
      <c r="I10" s="4">
        <v>0</v>
      </c>
      <c r="J10" s="5"/>
      <c r="K10" s="4">
        <v>0</v>
      </c>
      <c r="L10" s="5"/>
      <c r="M10" s="4">
        <v>0</v>
      </c>
      <c r="N10" s="5"/>
      <c r="O10" s="4">
        <v>94173466</v>
      </c>
      <c r="P10" s="5"/>
      <c r="Q10" s="4">
        <v>0</v>
      </c>
      <c r="R10" s="5"/>
      <c r="S10" s="4">
        <v>94173466</v>
      </c>
      <c r="T10" s="5"/>
      <c r="U10" s="5"/>
      <c r="V10" s="5"/>
      <c r="W10" s="5"/>
      <c r="X10" s="5"/>
      <c r="Y10" s="5"/>
    </row>
    <row r="11" spans="1:25">
      <c r="A11" s="1" t="s">
        <v>191</v>
      </c>
      <c r="C11" s="5" t="s">
        <v>139</v>
      </c>
      <c r="D11" s="5"/>
      <c r="E11" s="5" t="s">
        <v>192</v>
      </c>
      <c r="F11" s="5"/>
      <c r="G11" s="4">
        <v>18</v>
      </c>
      <c r="H11" s="5"/>
      <c r="I11" s="4">
        <v>0</v>
      </c>
      <c r="J11" s="5"/>
      <c r="K11" s="4">
        <v>0</v>
      </c>
      <c r="L11" s="5"/>
      <c r="M11" s="4">
        <v>0</v>
      </c>
      <c r="N11" s="5"/>
      <c r="O11" s="4">
        <v>1679693794</v>
      </c>
      <c r="P11" s="5"/>
      <c r="Q11" s="4">
        <v>0</v>
      </c>
      <c r="R11" s="5"/>
      <c r="S11" s="4">
        <v>1679693794</v>
      </c>
      <c r="T11" s="5"/>
      <c r="U11" s="5"/>
      <c r="V11" s="5"/>
      <c r="W11" s="5"/>
      <c r="X11" s="5"/>
      <c r="Y11" s="5"/>
    </row>
    <row r="12" spans="1:25">
      <c r="A12" s="1" t="s">
        <v>150</v>
      </c>
      <c r="C12" s="5" t="s">
        <v>139</v>
      </c>
      <c r="D12" s="5"/>
      <c r="E12" s="5" t="s">
        <v>153</v>
      </c>
      <c r="F12" s="5"/>
      <c r="G12" s="4">
        <v>18</v>
      </c>
      <c r="H12" s="5"/>
      <c r="I12" s="4">
        <v>1563645205</v>
      </c>
      <c r="J12" s="5"/>
      <c r="K12" s="4">
        <v>0</v>
      </c>
      <c r="L12" s="5"/>
      <c r="M12" s="4">
        <v>1563645205</v>
      </c>
      <c r="N12" s="5"/>
      <c r="O12" s="4">
        <v>1563645205</v>
      </c>
      <c r="P12" s="5"/>
      <c r="Q12" s="4">
        <v>0</v>
      </c>
      <c r="R12" s="5"/>
      <c r="S12" s="4">
        <v>1563645205</v>
      </c>
      <c r="T12" s="5"/>
      <c r="U12" s="5"/>
      <c r="V12" s="5"/>
      <c r="W12" s="5"/>
      <c r="X12" s="5"/>
      <c r="Y12" s="5"/>
    </row>
    <row r="13" spans="1:25">
      <c r="A13" s="1" t="s">
        <v>193</v>
      </c>
      <c r="C13" s="5" t="s">
        <v>139</v>
      </c>
      <c r="D13" s="5"/>
      <c r="E13" s="5" t="s">
        <v>194</v>
      </c>
      <c r="F13" s="5"/>
      <c r="G13" s="4">
        <v>17</v>
      </c>
      <c r="H13" s="5"/>
      <c r="I13" s="4">
        <v>0</v>
      </c>
      <c r="J13" s="5"/>
      <c r="K13" s="4">
        <v>0</v>
      </c>
      <c r="L13" s="5"/>
      <c r="M13" s="4">
        <v>0</v>
      </c>
      <c r="N13" s="5"/>
      <c r="O13" s="4">
        <v>5076094942</v>
      </c>
      <c r="P13" s="5"/>
      <c r="Q13" s="4">
        <v>0</v>
      </c>
      <c r="R13" s="5"/>
      <c r="S13" s="4">
        <v>5076094942</v>
      </c>
      <c r="T13" s="5"/>
      <c r="U13" s="5"/>
      <c r="V13" s="5"/>
      <c r="W13" s="5"/>
      <c r="X13" s="5"/>
      <c r="Y13" s="5"/>
    </row>
    <row r="14" spans="1:25">
      <c r="A14" s="1" t="s">
        <v>166</v>
      </c>
      <c r="C14" s="4">
        <v>1</v>
      </c>
      <c r="D14" s="5"/>
      <c r="E14" s="5" t="s">
        <v>139</v>
      </c>
      <c r="F14" s="5"/>
      <c r="G14" s="4">
        <v>5</v>
      </c>
      <c r="H14" s="5"/>
      <c r="I14" s="4">
        <v>3864472</v>
      </c>
      <c r="J14" s="5"/>
      <c r="K14" s="4">
        <v>0</v>
      </c>
      <c r="L14" s="5"/>
      <c r="M14" s="4">
        <v>3864472</v>
      </c>
      <c r="N14" s="5"/>
      <c r="O14" s="4">
        <v>16396894</v>
      </c>
      <c r="P14" s="5"/>
      <c r="Q14" s="4">
        <v>0</v>
      </c>
      <c r="R14" s="5"/>
      <c r="S14" s="4">
        <v>16396894</v>
      </c>
      <c r="T14" s="5"/>
      <c r="U14" s="5"/>
      <c r="V14" s="5"/>
      <c r="W14" s="5"/>
      <c r="X14" s="5"/>
      <c r="Y14" s="5"/>
    </row>
    <row r="15" spans="1:25">
      <c r="A15" s="1" t="s">
        <v>170</v>
      </c>
      <c r="C15" s="4">
        <v>17</v>
      </c>
      <c r="D15" s="5"/>
      <c r="E15" s="5" t="s">
        <v>139</v>
      </c>
      <c r="F15" s="5"/>
      <c r="G15" s="4">
        <v>5</v>
      </c>
      <c r="H15" s="5"/>
      <c r="I15" s="4">
        <v>218677</v>
      </c>
      <c r="J15" s="5"/>
      <c r="K15" s="4">
        <v>0</v>
      </c>
      <c r="L15" s="5"/>
      <c r="M15" s="4">
        <v>218677</v>
      </c>
      <c r="N15" s="5"/>
      <c r="O15" s="4">
        <v>1515822695</v>
      </c>
      <c r="P15" s="5"/>
      <c r="Q15" s="4">
        <v>0</v>
      </c>
      <c r="R15" s="5"/>
      <c r="S15" s="4">
        <v>1515822695</v>
      </c>
      <c r="T15" s="5"/>
      <c r="U15" s="5"/>
      <c r="V15" s="5"/>
      <c r="W15" s="5"/>
      <c r="X15" s="5"/>
      <c r="Y15" s="5"/>
    </row>
    <row r="16" spans="1:25">
      <c r="A16" s="1" t="s">
        <v>173</v>
      </c>
      <c r="C16" s="4">
        <v>1</v>
      </c>
      <c r="D16" s="5"/>
      <c r="E16" s="5" t="s">
        <v>139</v>
      </c>
      <c r="F16" s="5"/>
      <c r="G16" s="4">
        <v>5</v>
      </c>
      <c r="H16" s="5"/>
      <c r="I16" s="4">
        <v>1534944119</v>
      </c>
      <c r="J16" s="5"/>
      <c r="K16" s="4">
        <v>0</v>
      </c>
      <c r="L16" s="5"/>
      <c r="M16" s="4">
        <v>1534944119</v>
      </c>
      <c r="N16" s="5"/>
      <c r="O16" s="4">
        <v>10972100438</v>
      </c>
      <c r="P16" s="5"/>
      <c r="Q16" s="4">
        <v>0</v>
      </c>
      <c r="R16" s="5"/>
      <c r="S16" s="4">
        <v>10972100438</v>
      </c>
      <c r="T16" s="5"/>
      <c r="U16" s="5"/>
      <c r="V16" s="5"/>
      <c r="W16" s="5"/>
      <c r="X16" s="5"/>
      <c r="Y16" s="5"/>
    </row>
    <row r="17" spans="1:25">
      <c r="A17" s="1" t="s">
        <v>139</v>
      </c>
      <c r="C17" s="5" t="s">
        <v>139</v>
      </c>
      <c r="D17" s="5"/>
      <c r="E17" s="5" t="s">
        <v>139</v>
      </c>
      <c r="F17" s="5"/>
      <c r="G17" s="4"/>
      <c r="H17" s="5"/>
      <c r="I17" s="6">
        <f>SUM(I8:I16)</f>
        <v>3853805912</v>
      </c>
      <c r="J17" s="5"/>
      <c r="K17" s="6">
        <f>SUM(K8:K16)</f>
        <v>0</v>
      </c>
      <c r="L17" s="5"/>
      <c r="M17" s="6">
        <f>SUM(M8:M16)</f>
        <v>3853805912</v>
      </c>
      <c r="N17" s="5"/>
      <c r="O17" s="6">
        <f>SUM(O8:O16)</f>
        <v>28963522320</v>
      </c>
      <c r="P17" s="5"/>
      <c r="Q17" s="6">
        <f>SUM(Q8:Q16)</f>
        <v>0</v>
      </c>
      <c r="R17" s="5"/>
      <c r="S17" s="6">
        <f>SUM(S8:S16)</f>
        <v>28963522320</v>
      </c>
      <c r="T17" s="5"/>
      <c r="U17" s="5"/>
      <c r="V17" s="5"/>
      <c r="W17" s="5"/>
      <c r="X17" s="5"/>
      <c r="Y17" s="5"/>
    </row>
    <row r="18" spans="1:25">
      <c r="C18" s="5"/>
      <c r="D18" s="5"/>
      <c r="E18" s="5"/>
      <c r="F18" s="5"/>
      <c r="G18" s="5"/>
      <c r="H18" s="5"/>
      <c r="I18" s="5"/>
      <c r="J18" s="5"/>
      <c r="K18" s="5"/>
      <c r="L18" s="5"/>
      <c r="M18" s="4"/>
      <c r="N18" s="4"/>
      <c r="O18" s="4"/>
      <c r="P18" s="4"/>
      <c r="Q18" s="4"/>
      <c r="R18" s="4"/>
      <c r="S18" s="4"/>
      <c r="T18" s="5"/>
      <c r="U18" s="4"/>
      <c r="V18" s="5"/>
      <c r="W18" s="5"/>
      <c r="X18" s="5"/>
      <c r="Y18" s="5"/>
    </row>
    <row r="19" spans="1: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>
      <c r="C22" s="5"/>
      <c r="D22" s="5"/>
      <c r="E22" s="5"/>
      <c r="F22" s="5"/>
      <c r="G22" s="5"/>
      <c r="H22" s="5"/>
      <c r="I22" s="5"/>
      <c r="J22" s="5"/>
      <c r="K22" s="5"/>
      <c r="L22" s="5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</row>
    <row r="23" spans="1:2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3: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3: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3: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3: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3: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3: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3: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3: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3: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3: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3: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3:2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3:2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3: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3:2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3:2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3: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3: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3: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3: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3: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3: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3: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3: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3:2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3:2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3: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3: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3: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3: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3: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3:2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3: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3: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3: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3: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3: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3:2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3: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3:2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3:2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3:2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Y74"/>
  <sheetViews>
    <sheetView rightToLeft="1" topLeftCell="B1" workbookViewId="0">
      <selection activeCell="G23" sqref="G23"/>
    </sheetView>
  </sheetViews>
  <sheetFormatPr defaultRowHeight="24"/>
  <cols>
    <col min="1" max="1" width="32.1406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1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25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</row>
    <row r="3" spans="1:25" ht="24.75">
      <c r="A3" s="24" t="s">
        <v>178</v>
      </c>
      <c r="B3" s="24" t="s">
        <v>178</v>
      </c>
      <c r="C3" s="24" t="s">
        <v>178</v>
      </c>
      <c r="D3" s="24" t="s">
        <v>178</v>
      </c>
      <c r="E3" s="24" t="s">
        <v>178</v>
      </c>
      <c r="F3" s="24" t="s">
        <v>178</v>
      </c>
      <c r="G3" s="24" t="s">
        <v>178</v>
      </c>
      <c r="H3" s="24" t="s">
        <v>178</v>
      </c>
      <c r="I3" s="24" t="s">
        <v>178</v>
      </c>
      <c r="J3" s="24" t="s">
        <v>178</v>
      </c>
      <c r="K3" s="24" t="s">
        <v>178</v>
      </c>
      <c r="L3" s="24" t="s">
        <v>178</v>
      </c>
      <c r="M3" s="24" t="s">
        <v>178</v>
      </c>
      <c r="N3" s="24" t="s">
        <v>178</v>
      </c>
      <c r="O3" s="24" t="s">
        <v>178</v>
      </c>
      <c r="P3" s="24" t="s">
        <v>178</v>
      </c>
      <c r="Q3" s="24" t="s">
        <v>178</v>
      </c>
      <c r="R3" s="24" t="s">
        <v>178</v>
      </c>
      <c r="S3" s="24" t="s">
        <v>178</v>
      </c>
    </row>
    <row r="4" spans="1:25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</row>
    <row r="6" spans="1:25" ht="24.75">
      <c r="A6" s="23" t="s">
        <v>3</v>
      </c>
      <c r="C6" s="23" t="s">
        <v>256</v>
      </c>
      <c r="D6" s="23" t="s">
        <v>195</v>
      </c>
      <c r="E6" s="23" t="s">
        <v>195</v>
      </c>
      <c r="F6" s="23" t="s">
        <v>195</v>
      </c>
      <c r="G6" s="23" t="s">
        <v>195</v>
      </c>
      <c r="I6" s="23" t="s">
        <v>180</v>
      </c>
      <c r="J6" s="23" t="s">
        <v>180</v>
      </c>
      <c r="K6" s="23" t="s">
        <v>180</v>
      </c>
      <c r="L6" s="23" t="s">
        <v>180</v>
      </c>
      <c r="M6" s="23" t="s">
        <v>180</v>
      </c>
      <c r="O6" s="23" t="s">
        <v>181</v>
      </c>
      <c r="P6" s="23" t="s">
        <v>181</v>
      </c>
      <c r="Q6" s="23" t="s">
        <v>181</v>
      </c>
      <c r="R6" s="23" t="s">
        <v>181</v>
      </c>
      <c r="S6" s="23" t="s">
        <v>181</v>
      </c>
    </row>
    <row r="7" spans="1:25" ht="24.75">
      <c r="A7" s="23" t="s">
        <v>3</v>
      </c>
      <c r="C7" s="23" t="s">
        <v>196</v>
      </c>
      <c r="E7" s="23" t="s">
        <v>197</v>
      </c>
      <c r="G7" s="23" t="s">
        <v>198</v>
      </c>
      <c r="I7" s="23" t="s">
        <v>199</v>
      </c>
      <c r="K7" s="23" t="s">
        <v>185</v>
      </c>
      <c r="M7" s="23" t="s">
        <v>200</v>
      </c>
      <c r="O7" s="23" t="s">
        <v>199</v>
      </c>
      <c r="Q7" s="23" t="s">
        <v>185</v>
      </c>
      <c r="S7" s="23" t="s">
        <v>200</v>
      </c>
    </row>
    <row r="8" spans="1:25" ht="24.75">
      <c r="A8" s="2" t="s">
        <v>67</v>
      </c>
      <c r="C8" s="1" t="s">
        <v>201</v>
      </c>
      <c r="E8" s="3">
        <v>335340498</v>
      </c>
      <c r="G8" s="3">
        <v>1190</v>
      </c>
      <c r="I8" s="4">
        <v>399055192620</v>
      </c>
      <c r="J8" s="5"/>
      <c r="K8" s="4">
        <v>12445649670</v>
      </c>
      <c r="L8" s="5"/>
      <c r="M8" s="4">
        <v>386609542950</v>
      </c>
      <c r="N8" s="5"/>
      <c r="O8" s="4">
        <v>399055192620</v>
      </c>
      <c r="P8" s="5"/>
      <c r="Q8" s="4">
        <v>12445649670</v>
      </c>
      <c r="R8" s="5"/>
      <c r="S8" s="4">
        <v>386609542950</v>
      </c>
      <c r="T8" s="5"/>
      <c r="U8" s="5"/>
      <c r="V8" s="5"/>
      <c r="W8" s="5"/>
      <c r="X8" s="5"/>
      <c r="Y8" s="5"/>
    </row>
    <row r="9" spans="1:25">
      <c r="A9" s="1" t="s">
        <v>112</v>
      </c>
      <c r="C9" s="5" t="s">
        <v>202</v>
      </c>
      <c r="D9" s="5"/>
      <c r="E9" s="4">
        <v>28325252</v>
      </c>
      <c r="F9" s="5"/>
      <c r="G9" s="4">
        <v>400</v>
      </c>
      <c r="H9" s="5"/>
      <c r="I9" s="4">
        <v>11330100800</v>
      </c>
      <c r="J9" s="5"/>
      <c r="K9" s="4">
        <v>1512921472</v>
      </c>
      <c r="L9" s="5"/>
      <c r="M9" s="4">
        <v>9817179328</v>
      </c>
      <c r="N9" s="5"/>
      <c r="O9" s="4">
        <v>11330100800</v>
      </c>
      <c r="P9" s="5"/>
      <c r="Q9" s="4">
        <v>1512921472</v>
      </c>
      <c r="R9" s="5"/>
      <c r="S9" s="4">
        <v>9817179328</v>
      </c>
      <c r="T9" s="5"/>
      <c r="U9" s="5"/>
      <c r="V9" s="5"/>
      <c r="W9" s="5"/>
      <c r="X9" s="5"/>
      <c r="Y9" s="5"/>
    </row>
    <row r="10" spans="1:25">
      <c r="A10" s="1" t="s">
        <v>85</v>
      </c>
      <c r="C10" s="5" t="s">
        <v>203</v>
      </c>
      <c r="D10" s="5"/>
      <c r="E10" s="4">
        <v>19633704</v>
      </c>
      <c r="F10" s="5"/>
      <c r="G10" s="4">
        <v>3790</v>
      </c>
      <c r="H10" s="5"/>
      <c r="I10" s="4">
        <v>0</v>
      </c>
      <c r="J10" s="5"/>
      <c r="K10" s="4">
        <v>0</v>
      </c>
      <c r="L10" s="5"/>
      <c r="M10" s="4">
        <v>0</v>
      </c>
      <c r="N10" s="5"/>
      <c r="O10" s="4">
        <v>74411738160</v>
      </c>
      <c r="P10" s="5"/>
      <c r="Q10" s="4">
        <v>0</v>
      </c>
      <c r="R10" s="5"/>
      <c r="S10" s="4">
        <v>74411738160</v>
      </c>
      <c r="T10" s="5"/>
      <c r="U10" s="5"/>
      <c r="V10" s="5"/>
      <c r="W10" s="5"/>
      <c r="X10" s="5"/>
      <c r="Y10" s="5"/>
    </row>
    <row r="11" spans="1:25">
      <c r="A11" s="1" t="s">
        <v>110</v>
      </c>
      <c r="C11" s="5" t="s">
        <v>204</v>
      </c>
      <c r="D11" s="5"/>
      <c r="E11" s="4">
        <v>44435104</v>
      </c>
      <c r="F11" s="5"/>
      <c r="G11" s="4">
        <v>6800</v>
      </c>
      <c r="H11" s="5"/>
      <c r="I11" s="4">
        <v>0</v>
      </c>
      <c r="J11" s="5"/>
      <c r="K11" s="4">
        <v>0</v>
      </c>
      <c r="L11" s="5"/>
      <c r="M11" s="4">
        <v>0</v>
      </c>
      <c r="N11" s="5"/>
      <c r="O11" s="4">
        <v>302158707200</v>
      </c>
      <c r="P11" s="5"/>
      <c r="Q11" s="4">
        <v>0</v>
      </c>
      <c r="R11" s="5"/>
      <c r="S11" s="4">
        <v>302158707200</v>
      </c>
      <c r="T11" s="5"/>
      <c r="U11" s="5"/>
      <c r="V11" s="5"/>
      <c r="W11" s="5"/>
      <c r="X11" s="5"/>
      <c r="Y11" s="5"/>
    </row>
    <row r="12" spans="1:25">
      <c r="A12" s="1" t="s">
        <v>35</v>
      </c>
      <c r="C12" s="5" t="s">
        <v>205</v>
      </c>
      <c r="D12" s="5"/>
      <c r="E12" s="4">
        <v>3502979</v>
      </c>
      <c r="F12" s="5"/>
      <c r="G12" s="4">
        <v>27500</v>
      </c>
      <c r="H12" s="5"/>
      <c r="I12" s="4">
        <v>0</v>
      </c>
      <c r="J12" s="5"/>
      <c r="K12" s="4">
        <v>0</v>
      </c>
      <c r="L12" s="5"/>
      <c r="M12" s="4">
        <v>0</v>
      </c>
      <c r="N12" s="5"/>
      <c r="O12" s="4">
        <v>96331922500</v>
      </c>
      <c r="P12" s="5"/>
      <c r="Q12" s="4">
        <v>0</v>
      </c>
      <c r="R12" s="5"/>
      <c r="S12" s="4">
        <v>96331922500</v>
      </c>
      <c r="T12" s="5"/>
      <c r="U12" s="5"/>
      <c r="V12" s="5"/>
      <c r="W12" s="5"/>
      <c r="X12" s="5"/>
      <c r="Y12" s="5"/>
    </row>
    <row r="13" spans="1:25">
      <c r="A13" s="1" t="s">
        <v>129</v>
      </c>
      <c r="C13" s="5" t="s">
        <v>201</v>
      </c>
      <c r="D13" s="5"/>
      <c r="E13" s="4">
        <v>69510966</v>
      </c>
      <c r="F13" s="5"/>
      <c r="G13" s="4">
        <v>800</v>
      </c>
      <c r="H13" s="5"/>
      <c r="I13" s="4">
        <v>55608772800</v>
      </c>
      <c r="J13" s="5"/>
      <c r="K13" s="4">
        <v>7310849964</v>
      </c>
      <c r="L13" s="5"/>
      <c r="M13" s="4">
        <v>48297922836</v>
      </c>
      <c r="N13" s="5"/>
      <c r="O13" s="4">
        <v>55608772800</v>
      </c>
      <c r="P13" s="5"/>
      <c r="Q13" s="4">
        <v>7310849964</v>
      </c>
      <c r="R13" s="5"/>
      <c r="S13" s="4">
        <v>48297922836</v>
      </c>
      <c r="T13" s="5"/>
      <c r="U13" s="5"/>
      <c r="V13" s="5"/>
      <c r="W13" s="5"/>
      <c r="X13" s="5"/>
      <c r="Y13" s="5"/>
    </row>
    <row r="14" spans="1:25">
      <c r="A14" s="1" t="s">
        <v>116</v>
      </c>
      <c r="C14" s="5" t="s">
        <v>206</v>
      </c>
      <c r="D14" s="5"/>
      <c r="E14" s="4">
        <v>17109100</v>
      </c>
      <c r="F14" s="5"/>
      <c r="G14" s="4">
        <v>1000</v>
      </c>
      <c r="H14" s="5"/>
      <c r="I14" s="4">
        <v>17109100000</v>
      </c>
      <c r="J14" s="5"/>
      <c r="K14" s="4">
        <v>2441286729</v>
      </c>
      <c r="L14" s="5"/>
      <c r="M14" s="4">
        <v>14667813271</v>
      </c>
      <c r="N14" s="5"/>
      <c r="O14" s="4">
        <v>17109100000</v>
      </c>
      <c r="P14" s="5"/>
      <c r="Q14" s="4">
        <v>2441286729</v>
      </c>
      <c r="R14" s="5"/>
      <c r="S14" s="4">
        <v>14667813271</v>
      </c>
      <c r="T14" s="5"/>
      <c r="U14" s="5"/>
      <c r="V14" s="5"/>
      <c r="W14" s="5"/>
      <c r="X14" s="5"/>
      <c r="Y14" s="5"/>
    </row>
    <row r="15" spans="1:25">
      <c r="A15" s="1" t="s">
        <v>61</v>
      </c>
      <c r="C15" s="5" t="s">
        <v>207</v>
      </c>
      <c r="D15" s="5"/>
      <c r="E15" s="4">
        <v>283000000</v>
      </c>
      <c r="F15" s="5"/>
      <c r="G15" s="4">
        <v>188</v>
      </c>
      <c r="H15" s="5"/>
      <c r="I15" s="4">
        <v>0</v>
      </c>
      <c r="J15" s="5"/>
      <c r="K15" s="4">
        <v>0</v>
      </c>
      <c r="L15" s="5"/>
      <c r="M15" s="4">
        <v>0</v>
      </c>
      <c r="N15" s="5"/>
      <c r="O15" s="4">
        <v>53204000000</v>
      </c>
      <c r="P15" s="5"/>
      <c r="Q15" s="4">
        <v>0</v>
      </c>
      <c r="R15" s="5"/>
      <c r="S15" s="4">
        <v>53204000000</v>
      </c>
      <c r="T15" s="5"/>
      <c r="U15" s="5"/>
      <c r="V15" s="5"/>
      <c r="W15" s="5"/>
      <c r="X15" s="5"/>
      <c r="Y15" s="5"/>
    </row>
    <row r="16" spans="1:25">
      <c r="A16" s="1" t="s">
        <v>139</v>
      </c>
      <c r="C16" s="5" t="s">
        <v>139</v>
      </c>
      <c r="D16" s="5"/>
      <c r="E16" s="5" t="s">
        <v>139</v>
      </c>
      <c r="F16" s="5"/>
      <c r="G16" s="5" t="s">
        <v>139</v>
      </c>
      <c r="H16" s="5"/>
      <c r="I16" s="6">
        <f>SUM(I8:I15)</f>
        <v>483103166220</v>
      </c>
      <c r="J16" s="5"/>
      <c r="K16" s="6">
        <f>SUM(K8:K15)</f>
        <v>23710707835</v>
      </c>
      <c r="L16" s="5"/>
      <c r="M16" s="6">
        <f>SUM(M8:M15)</f>
        <v>459392458385</v>
      </c>
      <c r="N16" s="5"/>
      <c r="O16" s="6">
        <f>SUM(O8:O15)</f>
        <v>1009209534080</v>
      </c>
      <c r="P16" s="5"/>
      <c r="Q16" s="6">
        <f>SUM(Q8:Q15)</f>
        <v>23710707835</v>
      </c>
      <c r="R16" s="5"/>
      <c r="S16" s="6">
        <f>SUM(S8:S15)</f>
        <v>985498826245</v>
      </c>
      <c r="T16" s="5"/>
      <c r="U16" s="5"/>
      <c r="V16" s="5"/>
      <c r="W16" s="5"/>
      <c r="X16" s="5"/>
      <c r="Y16" s="5"/>
    </row>
    <row r="17" spans="3:25">
      <c r="C17" s="5"/>
      <c r="D17" s="5"/>
      <c r="E17" s="5"/>
      <c r="F17" s="5"/>
      <c r="G17" s="5"/>
      <c r="H17" s="5"/>
      <c r="I17" s="4"/>
      <c r="J17" s="5"/>
      <c r="K17" s="5"/>
      <c r="L17" s="5"/>
      <c r="M17" s="5"/>
      <c r="N17" s="5"/>
      <c r="O17" s="4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3:25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3: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3:25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3:25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3:2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3:2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3:2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3:2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3:2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3:2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3:2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3:2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3:2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3:2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3:2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3: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3: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3: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3: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3: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3: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3: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3: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3: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3: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3: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3:2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3:2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3: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3:2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3:2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3: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3: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3: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3: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3: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3: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3: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3: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3:2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3:2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3: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3: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3: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3: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3: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3:2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3: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3: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3: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3: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3: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3:2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3: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3:2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3:2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3:2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111"/>
  <sheetViews>
    <sheetView rightToLeft="1" topLeftCell="A95" workbookViewId="0">
      <selection activeCell="A110" sqref="A110"/>
    </sheetView>
  </sheetViews>
  <sheetFormatPr defaultRowHeight="24"/>
  <cols>
    <col min="1" max="1" width="64.855468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18.42578125" style="1" bestFit="1" customWidth="1"/>
    <col min="20" max="16384" width="9.140625" style="1"/>
  </cols>
  <sheetData>
    <row r="1" spans="1: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25" ht="24.7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</row>
    <row r="3" spans="1:25" ht="24.75">
      <c r="A3" s="26" t="s">
        <v>178</v>
      </c>
      <c r="B3" s="26" t="s">
        <v>178</v>
      </c>
      <c r="C3" s="26" t="s">
        <v>178</v>
      </c>
      <c r="D3" s="26" t="s">
        <v>178</v>
      </c>
      <c r="E3" s="26" t="s">
        <v>178</v>
      </c>
      <c r="F3" s="26" t="s">
        <v>178</v>
      </c>
      <c r="G3" s="26" t="s">
        <v>178</v>
      </c>
      <c r="H3" s="26" t="s">
        <v>178</v>
      </c>
      <c r="I3" s="26" t="s">
        <v>178</v>
      </c>
      <c r="J3" s="26" t="s">
        <v>178</v>
      </c>
      <c r="K3" s="26" t="s">
        <v>178</v>
      </c>
      <c r="L3" s="26" t="s">
        <v>178</v>
      </c>
      <c r="M3" s="26" t="s">
        <v>178</v>
      </c>
      <c r="N3" s="26" t="s">
        <v>178</v>
      </c>
      <c r="O3" s="26" t="s">
        <v>178</v>
      </c>
      <c r="P3" s="26" t="s">
        <v>178</v>
      </c>
      <c r="Q3" s="26" t="s">
        <v>178</v>
      </c>
    </row>
    <row r="4" spans="1:25" ht="24.7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</row>
    <row r="5" spans="1: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25" ht="24.75">
      <c r="A6" s="27" t="s">
        <v>3</v>
      </c>
      <c r="B6" s="25"/>
      <c r="C6" s="27" t="s">
        <v>256</v>
      </c>
      <c r="D6" s="27" t="s">
        <v>180</v>
      </c>
      <c r="E6" s="27" t="s">
        <v>180</v>
      </c>
      <c r="F6" s="27" t="s">
        <v>180</v>
      </c>
      <c r="G6" s="27" t="s">
        <v>180</v>
      </c>
      <c r="H6" s="27" t="s">
        <v>180</v>
      </c>
      <c r="I6" s="27" t="s">
        <v>180</v>
      </c>
      <c r="J6" s="25"/>
      <c r="K6" s="27" t="s">
        <v>181</v>
      </c>
      <c r="L6" s="27" t="s">
        <v>181</v>
      </c>
      <c r="M6" s="27" t="s">
        <v>181</v>
      </c>
      <c r="N6" s="27" t="s">
        <v>181</v>
      </c>
      <c r="O6" s="27" t="s">
        <v>181</v>
      </c>
      <c r="P6" s="27" t="s">
        <v>181</v>
      </c>
      <c r="Q6" s="27" t="s">
        <v>181</v>
      </c>
    </row>
    <row r="7" spans="1:25" ht="24.75">
      <c r="A7" s="27" t="s">
        <v>3</v>
      </c>
      <c r="B7" s="25"/>
      <c r="C7" s="27" t="s">
        <v>7</v>
      </c>
      <c r="D7" s="25"/>
      <c r="E7" s="27" t="s">
        <v>208</v>
      </c>
      <c r="F7" s="25"/>
      <c r="G7" s="27" t="s">
        <v>209</v>
      </c>
      <c r="H7" s="25"/>
      <c r="I7" s="27" t="s">
        <v>210</v>
      </c>
      <c r="J7" s="25"/>
      <c r="K7" s="27" t="s">
        <v>7</v>
      </c>
      <c r="L7" s="25"/>
      <c r="M7" s="27" t="s">
        <v>208</v>
      </c>
      <c r="N7" s="25"/>
      <c r="O7" s="27" t="s">
        <v>209</v>
      </c>
      <c r="P7" s="25"/>
      <c r="Q7" s="27" t="s">
        <v>210</v>
      </c>
    </row>
    <row r="8" spans="1:25">
      <c r="A8" s="25" t="s">
        <v>67</v>
      </c>
      <c r="B8" s="25"/>
      <c r="C8" s="28">
        <v>335340498</v>
      </c>
      <c r="D8" s="28"/>
      <c r="E8" s="28">
        <v>1408383563105</v>
      </c>
      <c r="F8" s="28"/>
      <c r="G8" s="28">
        <v>1686726823506</v>
      </c>
      <c r="H8" s="28"/>
      <c r="I8" s="29">
        <f>E8-G8</f>
        <v>-278343260401</v>
      </c>
      <c r="J8" s="30"/>
      <c r="K8" s="28">
        <v>335340498</v>
      </c>
      <c r="L8" s="28"/>
      <c r="M8" s="28">
        <v>1408383563105</v>
      </c>
      <c r="N8" s="28"/>
      <c r="O8" s="28">
        <v>1418329523285</v>
      </c>
      <c r="P8" s="28"/>
      <c r="Q8" s="29">
        <f>M8-O8</f>
        <v>-9945960180</v>
      </c>
    </row>
    <row r="9" spans="1:25">
      <c r="A9" s="25" t="s">
        <v>55</v>
      </c>
      <c r="B9" s="25"/>
      <c r="C9" s="28">
        <v>41902374</v>
      </c>
      <c r="D9" s="28"/>
      <c r="E9" s="28">
        <v>715182952198</v>
      </c>
      <c r="F9" s="28"/>
      <c r="G9" s="28">
        <v>755586415427</v>
      </c>
      <c r="H9" s="28"/>
      <c r="I9" s="29">
        <f t="shared" ref="I9:I69" si="0">E9-G9</f>
        <v>-40403463229</v>
      </c>
      <c r="J9" s="30"/>
      <c r="K9" s="28">
        <v>41902374</v>
      </c>
      <c r="L9" s="28"/>
      <c r="M9" s="28">
        <v>715182952198</v>
      </c>
      <c r="N9" s="28"/>
      <c r="O9" s="28">
        <v>791824573167</v>
      </c>
      <c r="P9" s="28"/>
      <c r="Q9" s="29">
        <f t="shared" ref="Q9:Q72" si="1">M9-O9</f>
        <v>-76641620969</v>
      </c>
      <c r="R9" s="5"/>
      <c r="S9" s="5"/>
      <c r="T9" s="5"/>
      <c r="U9" s="5"/>
      <c r="V9" s="5"/>
      <c r="W9" s="5"/>
      <c r="X9" s="5"/>
      <c r="Y9" s="5"/>
    </row>
    <row r="10" spans="1:25">
      <c r="A10" s="25" t="s">
        <v>69</v>
      </c>
      <c r="B10" s="25"/>
      <c r="C10" s="28">
        <v>42375330</v>
      </c>
      <c r="D10" s="28"/>
      <c r="E10" s="28">
        <v>739262103603</v>
      </c>
      <c r="F10" s="28"/>
      <c r="G10" s="28">
        <v>735793821649</v>
      </c>
      <c r="H10" s="28"/>
      <c r="I10" s="29">
        <f t="shared" si="0"/>
        <v>3468281954</v>
      </c>
      <c r="J10" s="30"/>
      <c r="K10" s="28">
        <v>42375330</v>
      </c>
      <c r="L10" s="28"/>
      <c r="M10" s="28">
        <v>739262103603</v>
      </c>
      <c r="N10" s="28"/>
      <c r="O10" s="28">
        <v>682671257168</v>
      </c>
      <c r="P10" s="28"/>
      <c r="Q10" s="29">
        <f t="shared" si="1"/>
        <v>56590846435</v>
      </c>
      <c r="R10" s="5"/>
      <c r="S10" s="5"/>
      <c r="T10" s="5"/>
      <c r="U10" s="5"/>
      <c r="V10" s="5"/>
      <c r="W10" s="5"/>
      <c r="X10" s="5"/>
      <c r="Y10" s="5"/>
    </row>
    <row r="11" spans="1:25">
      <c r="A11" s="25" t="s">
        <v>37</v>
      </c>
      <c r="B11" s="25"/>
      <c r="C11" s="28">
        <v>18653968</v>
      </c>
      <c r="D11" s="28"/>
      <c r="E11" s="28">
        <v>310965722452</v>
      </c>
      <c r="F11" s="28"/>
      <c r="G11" s="28">
        <v>307627986611</v>
      </c>
      <c r="H11" s="28"/>
      <c r="I11" s="29">
        <f t="shared" si="0"/>
        <v>3337735841</v>
      </c>
      <c r="J11" s="30"/>
      <c r="K11" s="28">
        <v>18653968</v>
      </c>
      <c r="L11" s="28"/>
      <c r="M11" s="28">
        <v>310965722452</v>
      </c>
      <c r="N11" s="28"/>
      <c r="O11" s="28">
        <v>278886372431</v>
      </c>
      <c r="P11" s="28"/>
      <c r="Q11" s="29">
        <f t="shared" si="1"/>
        <v>32079350021</v>
      </c>
      <c r="R11" s="5"/>
      <c r="S11" s="5"/>
      <c r="T11" s="5"/>
      <c r="U11" s="5"/>
      <c r="V11" s="5"/>
      <c r="W11" s="5"/>
      <c r="X11" s="5"/>
      <c r="Y11" s="5"/>
    </row>
    <row r="12" spans="1:25">
      <c r="A12" s="25" t="s">
        <v>136</v>
      </c>
      <c r="B12" s="25"/>
      <c r="C12" s="28">
        <v>33368095</v>
      </c>
      <c r="D12" s="28"/>
      <c r="E12" s="28">
        <v>198154920582</v>
      </c>
      <c r="F12" s="28"/>
      <c r="G12" s="28">
        <v>216892617500</v>
      </c>
      <c r="H12" s="28"/>
      <c r="I12" s="29">
        <f t="shared" si="0"/>
        <v>-18737696918</v>
      </c>
      <c r="J12" s="30"/>
      <c r="K12" s="28">
        <v>33368095</v>
      </c>
      <c r="L12" s="28"/>
      <c r="M12" s="28">
        <v>198154920582</v>
      </c>
      <c r="N12" s="28"/>
      <c r="O12" s="28">
        <v>216892617500</v>
      </c>
      <c r="P12" s="28"/>
      <c r="Q12" s="29">
        <f t="shared" si="1"/>
        <v>-18737696918</v>
      </c>
      <c r="R12" s="5"/>
      <c r="S12" s="5"/>
      <c r="T12" s="5"/>
      <c r="U12" s="5"/>
      <c r="V12" s="5"/>
      <c r="W12" s="5"/>
      <c r="X12" s="5"/>
      <c r="Y12" s="5"/>
    </row>
    <row r="13" spans="1:25">
      <c r="A13" s="25" t="s">
        <v>81</v>
      </c>
      <c r="B13" s="25"/>
      <c r="C13" s="28">
        <v>1185372</v>
      </c>
      <c r="D13" s="28"/>
      <c r="E13" s="28">
        <v>47132761464</v>
      </c>
      <c r="F13" s="28"/>
      <c r="G13" s="28">
        <v>47250593367</v>
      </c>
      <c r="H13" s="28"/>
      <c r="I13" s="29">
        <f t="shared" si="0"/>
        <v>-117831903</v>
      </c>
      <c r="J13" s="30"/>
      <c r="K13" s="28">
        <v>1185372</v>
      </c>
      <c r="L13" s="28"/>
      <c r="M13" s="28">
        <v>47132761464</v>
      </c>
      <c r="N13" s="28"/>
      <c r="O13" s="28">
        <v>52376281176</v>
      </c>
      <c r="P13" s="28"/>
      <c r="Q13" s="29">
        <f t="shared" si="1"/>
        <v>-5243519712</v>
      </c>
      <c r="R13" s="5"/>
      <c r="S13" s="5"/>
      <c r="T13" s="5"/>
      <c r="U13" s="5"/>
      <c r="V13" s="5"/>
      <c r="W13" s="5"/>
      <c r="X13" s="5"/>
      <c r="Y13" s="5"/>
    </row>
    <row r="14" spans="1:25">
      <c r="A14" s="25" t="s">
        <v>85</v>
      </c>
      <c r="B14" s="25"/>
      <c r="C14" s="28">
        <v>19633704</v>
      </c>
      <c r="D14" s="28"/>
      <c r="E14" s="28">
        <v>555645672140</v>
      </c>
      <c r="F14" s="28"/>
      <c r="G14" s="28">
        <v>516611905217</v>
      </c>
      <c r="H14" s="28"/>
      <c r="I14" s="29">
        <f t="shared" si="0"/>
        <v>39033766923</v>
      </c>
      <c r="J14" s="30"/>
      <c r="K14" s="28">
        <v>19633704</v>
      </c>
      <c r="L14" s="28"/>
      <c r="M14" s="28">
        <v>555645672140</v>
      </c>
      <c r="N14" s="28"/>
      <c r="O14" s="28">
        <v>521881463752</v>
      </c>
      <c r="P14" s="28"/>
      <c r="Q14" s="29">
        <f t="shared" si="1"/>
        <v>33764208388</v>
      </c>
      <c r="R14" s="5"/>
      <c r="S14" s="5"/>
      <c r="T14" s="5"/>
      <c r="U14" s="5"/>
      <c r="V14" s="5"/>
      <c r="W14" s="5"/>
      <c r="X14" s="5"/>
      <c r="Y14" s="5"/>
    </row>
    <row r="15" spans="1:25">
      <c r="A15" s="25" t="s">
        <v>92</v>
      </c>
      <c r="B15" s="25"/>
      <c r="C15" s="28">
        <v>11771160</v>
      </c>
      <c r="D15" s="28"/>
      <c r="E15" s="28">
        <v>219396029962</v>
      </c>
      <c r="F15" s="28"/>
      <c r="G15" s="28">
        <v>221502231850</v>
      </c>
      <c r="H15" s="28"/>
      <c r="I15" s="29">
        <f t="shared" si="0"/>
        <v>-2106201888</v>
      </c>
      <c r="J15" s="30"/>
      <c r="K15" s="28">
        <v>11771160</v>
      </c>
      <c r="L15" s="28"/>
      <c r="M15" s="28">
        <v>219396029962</v>
      </c>
      <c r="N15" s="28"/>
      <c r="O15" s="28">
        <v>248747689027</v>
      </c>
      <c r="P15" s="28"/>
      <c r="Q15" s="29">
        <f t="shared" si="1"/>
        <v>-29351659065</v>
      </c>
      <c r="R15" s="5"/>
      <c r="S15" s="5"/>
      <c r="T15" s="5"/>
      <c r="U15" s="5"/>
      <c r="V15" s="5"/>
      <c r="W15" s="5"/>
      <c r="X15" s="5"/>
      <c r="Y15" s="5"/>
    </row>
    <row r="16" spans="1:25">
      <c r="A16" s="25" t="s">
        <v>33</v>
      </c>
      <c r="B16" s="25"/>
      <c r="C16" s="28">
        <v>33754737</v>
      </c>
      <c r="D16" s="28"/>
      <c r="E16" s="28">
        <v>422443554603</v>
      </c>
      <c r="F16" s="28"/>
      <c r="G16" s="28">
        <v>404995528520</v>
      </c>
      <c r="H16" s="28"/>
      <c r="I16" s="29">
        <f t="shared" si="0"/>
        <v>17448026083</v>
      </c>
      <c r="J16" s="30"/>
      <c r="K16" s="28">
        <v>33754737</v>
      </c>
      <c r="L16" s="28"/>
      <c r="M16" s="28">
        <v>422443554603</v>
      </c>
      <c r="N16" s="28"/>
      <c r="O16" s="28">
        <v>441569275502</v>
      </c>
      <c r="P16" s="28"/>
      <c r="Q16" s="29">
        <f t="shared" si="1"/>
        <v>-19125720899</v>
      </c>
      <c r="R16" s="5"/>
      <c r="S16" s="5"/>
      <c r="T16" s="5"/>
      <c r="U16" s="5"/>
      <c r="V16" s="5"/>
      <c r="W16" s="5"/>
      <c r="X16" s="5"/>
      <c r="Y16" s="5"/>
    </row>
    <row r="17" spans="1:25">
      <c r="A17" s="25" t="s">
        <v>118</v>
      </c>
      <c r="B17" s="25"/>
      <c r="C17" s="28">
        <v>66599619</v>
      </c>
      <c r="D17" s="28"/>
      <c r="E17" s="28">
        <v>319894593321</v>
      </c>
      <c r="F17" s="28"/>
      <c r="G17" s="28">
        <v>286925324390</v>
      </c>
      <c r="H17" s="28"/>
      <c r="I17" s="29">
        <f t="shared" si="0"/>
        <v>32969268931</v>
      </c>
      <c r="J17" s="30"/>
      <c r="K17" s="28">
        <v>66599619</v>
      </c>
      <c r="L17" s="28"/>
      <c r="M17" s="28">
        <v>319894593321</v>
      </c>
      <c r="N17" s="28"/>
      <c r="O17" s="28">
        <v>335650990923</v>
      </c>
      <c r="P17" s="28"/>
      <c r="Q17" s="29">
        <f t="shared" si="1"/>
        <v>-15756397602</v>
      </c>
      <c r="R17" s="5"/>
      <c r="S17" s="5"/>
      <c r="T17" s="5"/>
      <c r="U17" s="5"/>
      <c r="V17" s="5"/>
      <c r="W17" s="5"/>
      <c r="X17" s="5"/>
      <c r="Y17" s="5"/>
    </row>
    <row r="18" spans="1:25">
      <c r="A18" s="25" t="s">
        <v>61</v>
      </c>
      <c r="B18" s="25"/>
      <c r="C18" s="28">
        <v>451868998</v>
      </c>
      <c r="D18" s="28"/>
      <c r="E18" s="28">
        <v>533177108047</v>
      </c>
      <c r="F18" s="28"/>
      <c r="G18" s="28">
        <v>506386934086</v>
      </c>
      <c r="H18" s="28"/>
      <c r="I18" s="29">
        <f t="shared" si="0"/>
        <v>26790173961</v>
      </c>
      <c r="J18" s="30"/>
      <c r="K18" s="28">
        <v>451868998</v>
      </c>
      <c r="L18" s="28"/>
      <c r="M18" s="28">
        <v>533177108047</v>
      </c>
      <c r="N18" s="28"/>
      <c r="O18" s="28">
        <v>573267476951</v>
      </c>
      <c r="P18" s="28"/>
      <c r="Q18" s="29">
        <f t="shared" si="1"/>
        <v>-40090368904</v>
      </c>
      <c r="R18" s="5"/>
      <c r="S18" s="5"/>
      <c r="T18" s="5"/>
      <c r="U18" s="5"/>
      <c r="V18" s="5"/>
      <c r="W18" s="5"/>
      <c r="X18" s="5"/>
      <c r="Y18" s="5"/>
    </row>
    <row r="19" spans="1:25">
      <c r="A19" s="25" t="s">
        <v>75</v>
      </c>
      <c r="B19" s="25"/>
      <c r="C19" s="28">
        <v>1975806</v>
      </c>
      <c r="D19" s="28"/>
      <c r="E19" s="28">
        <v>293036253181</v>
      </c>
      <c r="F19" s="28"/>
      <c r="G19" s="28">
        <v>273788563629</v>
      </c>
      <c r="H19" s="28"/>
      <c r="I19" s="29">
        <f t="shared" si="0"/>
        <v>19247689552</v>
      </c>
      <c r="J19" s="30"/>
      <c r="K19" s="28">
        <v>1975806</v>
      </c>
      <c r="L19" s="28"/>
      <c r="M19" s="28">
        <v>293036253181</v>
      </c>
      <c r="N19" s="28"/>
      <c r="O19" s="28">
        <v>287438710811</v>
      </c>
      <c r="P19" s="28"/>
      <c r="Q19" s="29">
        <f t="shared" si="1"/>
        <v>5597542370</v>
      </c>
      <c r="R19" s="5"/>
      <c r="S19" s="5"/>
      <c r="T19" s="5"/>
      <c r="U19" s="5"/>
      <c r="V19" s="5"/>
      <c r="W19" s="5"/>
      <c r="X19" s="5"/>
      <c r="Y19" s="5"/>
    </row>
    <row r="20" spans="1:25">
      <c r="A20" s="25" t="s">
        <v>96</v>
      </c>
      <c r="B20" s="25"/>
      <c r="C20" s="28">
        <v>3993995</v>
      </c>
      <c r="D20" s="28"/>
      <c r="E20" s="28">
        <v>153449417704</v>
      </c>
      <c r="F20" s="28"/>
      <c r="G20" s="28">
        <v>141758767644</v>
      </c>
      <c r="H20" s="28"/>
      <c r="I20" s="29">
        <f t="shared" si="0"/>
        <v>11690650060</v>
      </c>
      <c r="J20" s="30"/>
      <c r="K20" s="28">
        <v>3993995</v>
      </c>
      <c r="L20" s="28"/>
      <c r="M20" s="28">
        <v>153449417704</v>
      </c>
      <c r="N20" s="28"/>
      <c r="O20" s="28">
        <v>146654510930</v>
      </c>
      <c r="P20" s="28"/>
      <c r="Q20" s="29">
        <f t="shared" si="1"/>
        <v>6794906774</v>
      </c>
      <c r="R20" s="5"/>
      <c r="S20" s="5"/>
      <c r="T20" s="5"/>
      <c r="U20" s="5"/>
      <c r="V20" s="5"/>
      <c r="W20" s="5"/>
      <c r="X20" s="5"/>
      <c r="Y20" s="5"/>
    </row>
    <row r="21" spans="1:25">
      <c r="A21" s="25" t="s">
        <v>104</v>
      </c>
      <c r="B21" s="25"/>
      <c r="C21" s="28">
        <v>3748659</v>
      </c>
      <c r="D21" s="28"/>
      <c r="E21" s="28">
        <v>16962365588</v>
      </c>
      <c r="F21" s="28"/>
      <c r="G21" s="28">
        <v>19406853784</v>
      </c>
      <c r="H21" s="28"/>
      <c r="I21" s="29">
        <f t="shared" si="0"/>
        <v>-2444488196</v>
      </c>
      <c r="J21" s="30"/>
      <c r="K21" s="28">
        <v>3748659</v>
      </c>
      <c r="L21" s="28"/>
      <c r="M21" s="28">
        <v>16962365588</v>
      </c>
      <c r="N21" s="28"/>
      <c r="O21" s="28">
        <v>20690431808</v>
      </c>
      <c r="P21" s="28"/>
      <c r="Q21" s="29">
        <f t="shared" si="1"/>
        <v>-3728066220</v>
      </c>
      <c r="R21" s="5"/>
      <c r="S21" s="5"/>
      <c r="T21" s="5"/>
      <c r="U21" s="5"/>
      <c r="V21" s="5"/>
      <c r="W21" s="5"/>
      <c r="X21" s="5"/>
      <c r="Y21" s="5"/>
    </row>
    <row r="22" spans="1:25">
      <c r="A22" s="25" t="s">
        <v>112</v>
      </c>
      <c r="B22" s="25"/>
      <c r="C22" s="28">
        <v>28325252</v>
      </c>
      <c r="D22" s="28"/>
      <c r="E22" s="28">
        <v>168940300503</v>
      </c>
      <c r="F22" s="28"/>
      <c r="G22" s="28">
        <v>186679032056</v>
      </c>
      <c r="H22" s="28"/>
      <c r="I22" s="29">
        <f t="shared" si="0"/>
        <v>-17738731553</v>
      </c>
      <c r="J22" s="30"/>
      <c r="K22" s="28">
        <v>28325252</v>
      </c>
      <c r="L22" s="28"/>
      <c r="M22" s="28">
        <v>168940300503</v>
      </c>
      <c r="N22" s="28"/>
      <c r="O22" s="28">
        <v>184989629051</v>
      </c>
      <c r="P22" s="28"/>
      <c r="Q22" s="29">
        <f t="shared" si="1"/>
        <v>-16049328548</v>
      </c>
      <c r="R22" s="5"/>
      <c r="S22" s="5"/>
      <c r="T22" s="5"/>
      <c r="U22" s="5"/>
      <c r="V22" s="5"/>
      <c r="W22" s="5"/>
      <c r="X22" s="5"/>
      <c r="Y22" s="5"/>
    </row>
    <row r="23" spans="1:25">
      <c r="A23" s="25" t="s">
        <v>43</v>
      </c>
      <c r="B23" s="25"/>
      <c r="C23" s="28">
        <v>60735419</v>
      </c>
      <c r="D23" s="28"/>
      <c r="E23" s="28">
        <v>569930968345</v>
      </c>
      <c r="F23" s="28"/>
      <c r="G23" s="28">
        <v>572949670508</v>
      </c>
      <c r="H23" s="28"/>
      <c r="I23" s="29">
        <f t="shared" si="0"/>
        <v>-3018702163</v>
      </c>
      <c r="J23" s="30"/>
      <c r="K23" s="28">
        <v>60735419</v>
      </c>
      <c r="L23" s="28"/>
      <c r="M23" s="28">
        <v>569930968345</v>
      </c>
      <c r="N23" s="28"/>
      <c r="O23" s="28">
        <v>523562094445</v>
      </c>
      <c r="P23" s="28"/>
      <c r="Q23" s="29">
        <f t="shared" si="1"/>
        <v>46368873900</v>
      </c>
      <c r="R23" s="5"/>
      <c r="S23" s="5"/>
      <c r="T23" s="5"/>
      <c r="U23" s="5"/>
      <c r="V23" s="5"/>
      <c r="W23" s="5"/>
      <c r="X23" s="5"/>
      <c r="Y23" s="5"/>
    </row>
    <row r="24" spans="1:25">
      <c r="A24" s="25" t="s">
        <v>79</v>
      </c>
      <c r="B24" s="25"/>
      <c r="C24" s="28">
        <v>10685685</v>
      </c>
      <c r="D24" s="28"/>
      <c r="E24" s="28">
        <v>371348796891</v>
      </c>
      <c r="F24" s="28"/>
      <c r="G24" s="28">
        <v>360030191153</v>
      </c>
      <c r="H24" s="28"/>
      <c r="I24" s="29">
        <f t="shared" si="0"/>
        <v>11318605738</v>
      </c>
      <c r="J24" s="30"/>
      <c r="K24" s="28">
        <v>10685685</v>
      </c>
      <c r="L24" s="28"/>
      <c r="M24" s="28">
        <v>371348796891</v>
      </c>
      <c r="N24" s="28"/>
      <c r="O24" s="28">
        <v>385146142137</v>
      </c>
      <c r="P24" s="28"/>
      <c r="Q24" s="29">
        <f t="shared" si="1"/>
        <v>-13797345246</v>
      </c>
      <c r="R24" s="5"/>
      <c r="S24" s="5"/>
      <c r="T24" s="5"/>
      <c r="U24" s="5"/>
      <c r="V24" s="5"/>
      <c r="W24" s="5"/>
      <c r="X24" s="5"/>
      <c r="Y24" s="5"/>
    </row>
    <row r="25" spans="1:25">
      <c r="A25" s="25" t="s">
        <v>110</v>
      </c>
      <c r="B25" s="25"/>
      <c r="C25" s="28">
        <v>44435104</v>
      </c>
      <c r="D25" s="28"/>
      <c r="E25" s="28">
        <v>1553484051164</v>
      </c>
      <c r="F25" s="28"/>
      <c r="G25" s="28">
        <v>1550392101105</v>
      </c>
      <c r="H25" s="28"/>
      <c r="I25" s="29">
        <f t="shared" si="0"/>
        <v>3091950059</v>
      </c>
      <c r="J25" s="30"/>
      <c r="K25" s="28">
        <v>44435104</v>
      </c>
      <c r="L25" s="28"/>
      <c r="M25" s="28">
        <v>1553484051164</v>
      </c>
      <c r="N25" s="28"/>
      <c r="O25" s="28">
        <v>977506961954</v>
      </c>
      <c r="P25" s="28"/>
      <c r="Q25" s="29">
        <f t="shared" si="1"/>
        <v>575977089210</v>
      </c>
      <c r="R25" s="5"/>
      <c r="S25" s="5"/>
      <c r="T25" s="5"/>
      <c r="U25" s="5"/>
      <c r="V25" s="5"/>
      <c r="W25" s="5"/>
      <c r="X25" s="5"/>
      <c r="Y25" s="5"/>
    </row>
    <row r="26" spans="1:25">
      <c r="A26" s="25" t="s">
        <v>77</v>
      </c>
      <c r="B26" s="25"/>
      <c r="C26" s="28">
        <v>4420428</v>
      </c>
      <c r="D26" s="28"/>
      <c r="E26" s="28">
        <v>359791074004</v>
      </c>
      <c r="F26" s="28"/>
      <c r="G26" s="28">
        <v>362076019760</v>
      </c>
      <c r="H26" s="28"/>
      <c r="I26" s="29">
        <f t="shared" si="0"/>
        <v>-2284945756</v>
      </c>
      <c r="J26" s="30"/>
      <c r="K26" s="28">
        <v>4420428</v>
      </c>
      <c r="L26" s="28"/>
      <c r="M26" s="28">
        <v>359791074004</v>
      </c>
      <c r="N26" s="28"/>
      <c r="O26" s="28">
        <v>430141038524</v>
      </c>
      <c r="P26" s="28"/>
      <c r="Q26" s="29">
        <f t="shared" si="1"/>
        <v>-70349964520</v>
      </c>
      <c r="R26" s="5"/>
      <c r="S26" s="5"/>
      <c r="T26" s="5"/>
      <c r="U26" s="5"/>
      <c r="V26" s="5"/>
      <c r="W26" s="5"/>
      <c r="X26" s="5"/>
      <c r="Y26" s="5"/>
    </row>
    <row r="27" spans="1:25">
      <c r="A27" s="25" t="s">
        <v>29</v>
      </c>
      <c r="B27" s="25"/>
      <c r="C27" s="28">
        <v>57583573</v>
      </c>
      <c r="D27" s="28"/>
      <c r="E27" s="28">
        <v>323983781192</v>
      </c>
      <c r="F27" s="28"/>
      <c r="G27" s="28">
        <v>268324505648</v>
      </c>
      <c r="H27" s="28"/>
      <c r="I27" s="29">
        <f t="shared" si="0"/>
        <v>55659275544</v>
      </c>
      <c r="J27" s="30"/>
      <c r="K27" s="28">
        <v>57583573</v>
      </c>
      <c r="L27" s="28"/>
      <c r="M27" s="28">
        <v>323983781192</v>
      </c>
      <c r="N27" s="28"/>
      <c r="O27" s="28">
        <v>294440981289</v>
      </c>
      <c r="P27" s="28"/>
      <c r="Q27" s="29">
        <f t="shared" si="1"/>
        <v>29542799903</v>
      </c>
      <c r="R27" s="5"/>
      <c r="S27" s="5"/>
      <c r="T27" s="5"/>
      <c r="U27" s="5"/>
      <c r="V27" s="5"/>
      <c r="W27" s="5"/>
      <c r="X27" s="5"/>
      <c r="Y27" s="5"/>
    </row>
    <row r="28" spans="1:25">
      <c r="A28" s="25" t="s">
        <v>120</v>
      </c>
      <c r="B28" s="25"/>
      <c r="C28" s="28">
        <v>74000000</v>
      </c>
      <c r="D28" s="28"/>
      <c r="E28" s="28">
        <v>503148348000</v>
      </c>
      <c r="F28" s="28"/>
      <c r="G28" s="28">
        <v>412176162389</v>
      </c>
      <c r="H28" s="28"/>
      <c r="I28" s="29">
        <f t="shared" si="0"/>
        <v>90972185611</v>
      </c>
      <c r="J28" s="30"/>
      <c r="K28" s="28">
        <v>74000000</v>
      </c>
      <c r="L28" s="28"/>
      <c r="M28" s="28">
        <v>503148348000</v>
      </c>
      <c r="N28" s="28"/>
      <c r="O28" s="28">
        <v>418935548893</v>
      </c>
      <c r="P28" s="28"/>
      <c r="Q28" s="29">
        <f t="shared" si="1"/>
        <v>84212799107</v>
      </c>
      <c r="R28" s="5"/>
      <c r="S28" s="5"/>
      <c r="T28" s="5"/>
      <c r="U28" s="5"/>
      <c r="V28" s="5"/>
      <c r="W28" s="5"/>
      <c r="X28" s="5"/>
      <c r="Y28" s="5"/>
    </row>
    <row r="29" spans="1:25">
      <c r="A29" s="25" t="s">
        <v>71</v>
      </c>
      <c r="B29" s="25"/>
      <c r="C29" s="28">
        <v>66410148</v>
      </c>
      <c r="D29" s="28"/>
      <c r="E29" s="28">
        <v>1588981233398</v>
      </c>
      <c r="F29" s="28"/>
      <c r="G29" s="28">
        <v>1438467016026</v>
      </c>
      <c r="H29" s="28"/>
      <c r="I29" s="29">
        <f t="shared" si="0"/>
        <v>150514217372</v>
      </c>
      <c r="J29" s="30"/>
      <c r="K29" s="28">
        <v>66410148</v>
      </c>
      <c r="L29" s="28"/>
      <c r="M29" s="28">
        <v>1588981233398</v>
      </c>
      <c r="N29" s="28"/>
      <c r="O29" s="28">
        <v>1377073058940</v>
      </c>
      <c r="P29" s="28"/>
      <c r="Q29" s="29">
        <f t="shared" si="1"/>
        <v>211908174458</v>
      </c>
      <c r="R29" s="5"/>
      <c r="S29" s="5"/>
      <c r="T29" s="5"/>
      <c r="U29" s="5"/>
      <c r="V29" s="5"/>
      <c r="W29" s="5"/>
      <c r="X29" s="5"/>
      <c r="Y29" s="5"/>
    </row>
    <row r="30" spans="1:25">
      <c r="A30" s="25" t="s">
        <v>132</v>
      </c>
      <c r="B30" s="25"/>
      <c r="C30" s="28">
        <v>130000000</v>
      </c>
      <c r="D30" s="28"/>
      <c r="E30" s="28">
        <v>18975112650</v>
      </c>
      <c r="F30" s="28"/>
      <c r="G30" s="28">
        <v>16322436836</v>
      </c>
      <c r="H30" s="28"/>
      <c r="I30" s="29">
        <f t="shared" si="0"/>
        <v>2652675814</v>
      </c>
      <c r="J30" s="30"/>
      <c r="K30" s="28">
        <v>130000000</v>
      </c>
      <c r="L30" s="28"/>
      <c r="M30" s="28">
        <v>18975112650</v>
      </c>
      <c r="N30" s="28"/>
      <c r="O30" s="28">
        <v>16322436836</v>
      </c>
      <c r="P30" s="28"/>
      <c r="Q30" s="29">
        <f t="shared" si="1"/>
        <v>2652675814</v>
      </c>
      <c r="R30" s="5"/>
      <c r="S30" s="5"/>
      <c r="T30" s="5"/>
      <c r="U30" s="5"/>
      <c r="V30" s="5"/>
      <c r="W30" s="5"/>
      <c r="X30" s="5"/>
      <c r="Y30" s="5"/>
    </row>
    <row r="31" spans="1:25">
      <c r="A31" s="25" t="s">
        <v>98</v>
      </c>
      <c r="B31" s="25"/>
      <c r="C31" s="28">
        <v>38311517</v>
      </c>
      <c r="D31" s="28"/>
      <c r="E31" s="28">
        <v>265594771666</v>
      </c>
      <c r="F31" s="28"/>
      <c r="G31" s="28">
        <v>246301789971</v>
      </c>
      <c r="H31" s="28"/>
      <c r="I31" s="29">
        <f t="shared" si="0"/>
        <v>19292981695</v>
      </c>
      <c r="J31" s="30"/>
      <c r="K31" s="28">
        <v>38311517</v>
      </c>
      <c r="L31" s="28"/>
      <c r="M31" s="28">
        <v>265594771666</v>
      </c>
      <c r="N31" s="28"/>
      <c r="O31" s="28">
        <v>230380403591</v>
      </c>
      <c r="P31" s="28"/>
      <c r="Q31" s="29">
        <f t="shared" si="1"/>
        <v>35214368075</v>
      </c>
      <c r="R31" s="5"/>
      <c r="S31" s="5"/>
      <c r="T31" s="5"/>
      <c r="U31" s="5"/>
      <c r="V31" s="5"/>
      <c r="W31" s="5"/>
      <c r="X31" s="5"/>
      <c r="Y31" s="5"/>
    </row>
    <row r="32" spans="1:25">
      <c r="A32" s="25" t="s">
        <v>21</v>
      </c>
      <c r="B32" s="25"/>
      <c r="C32" s="28">
        <v>47900000</v>
      </c>
      <c r="D32" s="28"/>
      <c r="E32" s="28">
        <v>162129057975</v>
      </c>
      <c r="F32" s="28"/>
      <c r="G32" s="28">
        <v>166414407525</v>
      </c>
      <c r="H32" s="28"/>
      <c r="I32" s="29">
        <f t="shared" si="0"/>
        <v>-4285349550</v>
      </c>
      <c r="J32" s="30"/>
      <c r="K32" s="28">
        <v>47900000</v>
      </c>
      <c r="L32" s="28"/>
      <c r="M32" s="28">
        <v>162129057975</v>
      </c>
      <c r="N32" s="28"/>
      <c r="O32" s="28">
        <v>188922157216</v>
      </c>
      <c r="P32" s="28"/>
      <c r="Q32" s="29">
        <f t="shared" si="1"/>
        <v>-26793099241</v>
      </c>
      <c r="R32" s="5"/>
      <c r="S32" s="5"/>
      <c r="T32" s="5"/>
      <c r="U32" s="5"/>
      <c r="V32" s="5"/>
      <c r="W32" s="5"/>
      <c r="X32" s="5"/>
      <c r="Y32" s="5"/>
    </row>
    <row r="33" spans="1:25">
      <c r="A33" s="25" t="s">
        <v>127</v>
      </c>
      <c r="B33" s="25"/>
      <c r="C33" s="28">
        <v>22055844</v>
      </c>
      <c r="D33" s="28"/>
      <c r="E33" s="28">
        <v>365702523626</v>
      </c>
      <c r="F33" s="28"/>
      <c r="G33" s="28">
        <v>356358004551</v>
      </c>
      <c r="H33" s="28"/>
      <c r="I33" s="29">
        <f t="shared" si="0"/>
        <v>9344519075</v>
      </c>
      <c r="J33" s="30"/>
      <c r="K33" s="28">
        <v>22055844</v>
      </c>
      <c r="L33" s="28"/>
      <c r="M33" s="28">
        <v>365702523626</v>
      </c>
      <c r="N33" s="28"/>
      <c r="O33" s="28">
        <v>366575631768</v>
      </c>
      <c r="P33" s="28"/>
      <c r="Q33" s="29">
        <f t="shared" si="1"/>
        <v>-873108142</v>
      </c>
      <c r="R33" s="5"/>
      <c r="S33" s="5"/>
      <c r="T33" s="5"/>
      <c r="U33" s="5"/>
      <c r="V33" s="5"/>
      <c r="W33" s="5"/>
      <c r="X33" s="5"/>
      <c r="Y33" s="5"/>
    </row>
    <row r="34" spans="1:25">
      <c r="A34" s="25" t="s">
        <v>123</v>
      </c>
      <c r="B34" s="25"/>
      <c r="C34" s="28">
        <v>34081190</v>
      </c>
      <c r="D34" s="28"/>
      <c r="E34" s="28">
        <v>157737862617</v>
      </c>
      <c r="F34" s="28"/>
      <c r="G34" s="28">
        <v>156552118375</v>
      </c>
      <c r="H34" s="28"/>
      <c r="I34" s="29">
        <f t="shared" si="0"/>
        <v>1185744242</v>
      </c>
      <c r="J34" s="30"/>
      <c r="K34" s="28">
        <v>34081190</v>
      </c>
      <c r="L34" s="28"/>
      <c r="M34" s="28">
        <v>157737862617</v>
      </c>
      <c r="N34" s="28"/>
      <c r="O34" s="28">
        <v>171424739012</v>
      </c>
      <c r="P34" s="28"/>
      <c r="Q34" s="29">
        <f t="shared" si="1"/>
        <v>-13686876395</v>
      </c>
      <c r="R34" s="5"/>
      <c r="S34" s="5"/>
      <c r="T34" s="5"/>
      <c r="U34" s="5"/>
      <c r="V34" s="5"/>
      <c r="W34" s="5"/>
      <c r="X34" s="5"/>
      <c r="Y34" s="5"/>
    </row>
    <row r="35" spans="1:25">
      <c r="A35" s="25" t="s">
        <v>73</v>
      </c>
      <c r="B35" s="25"/>
      <c r="C35" s="28">
        <v>10156472</v>
      </c>
      <c r="D35" s="28"/>
      <c r="E35" s="28">
        <v>511061594994</v>
      </c>
      <c r="F35" s="28"/>
      <c r="G35" s="28">
        <v>493090642029</v>
      </c>
      <c r="H35" s="28"/>
      <c r="I35" s="29">
        <f t="shared" si="0"/>
        <v>17970952965</v>
      </c>
      <c r="J35" s="30"/>
      <c r="K35" s="28">
        <v>10156472</v>
      </c>
      <c r="L35" s="28"/>
      <c r="M35" s="28">
        <v>511061594994</v>
      </c>
      <c r="N35" s="28"/>
      <c r="O35" s="28">
        <v>470677431028</v>
      </c>
      <c r="P35" s="28"/>
      <c r="Q35" s="29">
        <f t="shared" si="1"/>
        <v>40384163966</v>
      </c>
      <c r="R35" s="5"/>
      <c r="S35" s="5"/>
      <c r="T35" s="5"/>
      <c r="U35" s="5"/>
      <c r="V35" s="5"/>
      <c r="W35" s="5"/>
      <c r="X35" s="5"/>
      <c r="Y35" s="5"/>
    </row>
    <row r="36" spans="1:25">
      <c r="A36" s="25" t="s">
        <v>134</v>
      </c>
      <c r="B36" s="25"/>
      <c r="C36" s="28">
        <v>11113082</v>
      </c>
      <c r="D36" s="28"/>
      <c r="E36" s="28">
        <v>100416858783</v>
      </c>
      <c r="F36" s="28"/>
      <c r="G36" s="28">
        <v>92472737627</v>
      </c>
      <c r="H36" s="28"/>
      <c r="I36" s="29">
        <f t="shared" si="0"/>
        <v>7944121156</v>
      </c>
      <c r="J36" s="30"/>
      <c r="K36" s="28">
        <v>11113082</v>
      </c>
      <c r="L36" s="28"/>
      <c r="M36" s="28">
        <v>100416858783</v>
      </c>
      <c r="N36" s="28"/>
      <c r="O36" s="28">
        <v>92472737627</v>
      </c>
      <c r="P36" s="28"/>
      <c r="Q36" s="29">
        <f t="shared" si="1"/>
        <v>7944121156</v>
      </c>
      <c r="R36" s="5"/>
      <c r="S36" s="5"/>
      <c r="T36" s="5"/>
      <c r="U36" s="5"/>
      <c r="V36" s="5"/>
      <c r="W36" s="5"/>
      <c r="X36" s="5"/>
      <c r="Y36" s="5"/>
    </row>
    <row r="37" spans="1:25">
      <c r="A37" s="25" t="s">
        <v>116</v>
      </c>
      <c r="B37" s="25"/>
      <c r="C37" s="28">
        <v>17109100</v>
      </c>
      <c r="D37" s="28"/>
      <c r="E37" s="28">
        <v>273307324739</v>
      </c>
      <c r="F37" s="28"/>
      <c r="G37" s="28">
        <v>298137983988</v>
      </c>
      <c r="H37" s="28"/>
      <c r="I37" s="29">
        <f t="shared" si="0"/>
        <v>-24830659249</v>
      </c>
      <c r="J37" s="30"/>
      <c r="K37" s="28">
        <v>17109100</v>
      </c>
      <c r="L37" s="28"/>
      <c r="M37" s="28">
        <v>273307324739</v>
      </c>
      <c r="N37" s="28"/>
      <c r="O37" s="28">
        <v>357493463971</v>
      </c>
      <c r="P37" s="28"/>
      <c r="Q37" s="29">
        <f t="shared" si="1"/>
        <v>-84186139232</v>
      </c>
      <c r="R37" s="5"/>
      <c r="S37" s="5"/>
      <c r="T37" s="5"/>
      <c r="U37" s="5"/>
      <c r="V37" s="5"/>
      <c r="W37" s="5"/>
      <c r="X37" s="5"/>
      <c r="Y37" s="5"/>
    </row>
    <row r="38" spans="1:25">
      <c r="A38" s="25" t="s">
        <v>25</v>
      </c>
      <c r="B38" s="25"/>
      <c r="C38" s="28">
        <v>68322904</v>
      </c>
      <c r="D38" s="28"/>
      <c r="E38" s="28">
        <v>262293070069</v>
      </c>
      <c r="F38" s="28"/>
      <c r="G38" s="28">
        <v>242529402697</v>
      </c>
      <c r="H38" s="28"/>
      <c r="I38" s="29">
        <f t="shared" si="0"/>
        <v>19763667372</v>
      </c>
      <c r="J38" s="30"/>
      <c r="K38" s="28">
        <v>68322904</v>
      </c>
      <c r="L38" s="28"/>
      <c r="M38" s="28">
        <v>262293070069</v>
      </c>
      <c r="N38" s="28"/>
      <c r="O38" s="28">
        <v>309427039677</v>
      </c>
      <c r="P38" s="28"/>
      <c r="Q38" s="29">
        <f t="shared" si="1"/>
        <v>-47133969608</v>
      </c>
      <c r="R38" s="5"/>
      <c r="S38" s="5"/>
      <c r="T38" s="5"/>
      <c r="U38" s="5"/>
      <c r="V38" s="5"/>
      <c r="W38" s="5"/>
      <c r="X38" s="5"/>
      <c r="Y38" s="5"/>
    </row>
    <row r="39" spans="1:25">
      <c r="A39" s="25" t="s">
        <v>27</v>
      </c>
      <c r="B39" s="25"/>
      <c r="C39" s="28">
        <v>17225390</v>
      </c>
      <c r="D39" s="28"/>
      <c r="E39" s="28">
        <v>997580091632</v>
      </c>
      <c r="F39" s="28"/>
      <c r="G39" s="28">
        <v>1062647107564</v>
      </c>
      <c r="H39" s="28"/>
      <c r="I39" s="29">
        <f t="shared" si="0"/>
        <v>-65067015932</v>
      </c>
      <c r="J39" s="30"/>
      <c r="K39" s="28">
        <v>17225390</v>
      </c>
      <c r="L39" s="28"/>
      <c r="M39" s="28">
        <v>997580091632</v>
      </c>
      <c r="N39" s="28"/>
      <c r="O39" s="28">
        <v>1006483999076</v>
      </c>
      <c r="P39" s="28"/>
      <c r="Q39" s="29">
        <f t="shared" si="1"/>
        <v>-8903907444</v>
      </c>
      <c r="R39" s="5"/>
      <c r="S39" s="5"/>
      <c r="T39" s="5"/>
      <c r="U39" s="5"/>
      <c r="V39" s="5"/>
      <c r="W39" s="5"/>
      <c r="X39" s="5"/>
      <c r="Y39" s="5"/>
    </row>
    <row r="40" spans="1:25">
      <c r="A40" s="25" t="s">
        <v>23</v>
      </c>
      <c r="B40" s="25"/>
      <c r="C40" s="28">
        <v>197385785</v>
      </c>
      <c r="D40" s="28"/>
      <c r="E40" s="28">
        <v>468160256236</v>
      </c>
      <c r="F40" s="28"/>
      <c r="G40" s="28">
        <v>441453294608</v>
      </c>
      <c r="H40" s="28"/>
      <c r="I40" s="29">
        <f t="shared" si="0"/>
        <v>26706961628</v>
      </c>
      <c r="J40" s="30"/>
      <c r="K40" s="28">
        <v>197385785</v>
      </c>
      <c r="L40" s="28"/>
      <c r="M40" s="28">
        <v>468160256236</v>
      </c>
      <c r="N40" s="28"/>
      <c r="O40" s="28">
        <v>446417219737</v>
      </c>
      <c r="P40" s="28"/>
      <c r="Q40" s="29">
        <f t="shared" si="1"/>
        <v>21743036499</v>
      </c>
      <c r="R40" s="5"/>
      <c r="S40" s="5"/>
      <c r="T40" s="5"/>
      <c r="U40" s="5"/>
      <c r="V40" s="5"/>
      <c r="W40" s="5"/>
      <c r="X40" s="5"/>
      <c r="Y40" s="5"/>
    </row>
    <row r="41" spans="1:25">
      <c r="A41" s="25" t="s">
        <v>83</v>
      </c>
      <c r="B41" s="25"/>
      <c r="C41" s="28">
        <v>38547503</v>
      </c>
      <c r="D41" s="28"/>
      <c r="E41" s="28">
        <v>743755201382</v>
      </c>
      <c r="F41" s="28"/>
      <c r="G41" s="28">
        <v>710801596375</v>
      </c>
      <c r="H41" s="28"/>
      <c r="I41" s="29">
        <f t="shared" si="0"/>
        <v>32953605007</v>
      </c>
      <c r="J41" s="30"/>
      <c r="K41" s="28">
        <v>38547503</v>
      </c>
      <c r="L41" s="28"/>
      <c r="M41" s="28">
        <v>743755201382</v>
      </c>
      <c r="N41" s="28"/>
      <c r="O41" s="28">
        <v>647820439467</v>
      </c>
      <c r="P41" s="28"/>
      <c r="Q41" s="29">
        <f t="shared" si="1"/>
        <v>95934761915</v>
      </c>
      <c r="R41" s="5"/>
      <c r="S41" s="5"/>
      <c r="T41" s="5"/>
      <c r="U41" s="5"/>
      <c r="V41" s="5"/>
      <c r="W41" s="5"/>
      <c r="X41" s="5"/>
      <c r="Y41" s="5"/>
    </row>
    <row r="42" spans="1:25">
      <c r="A42" s="25" t="s">
        <v>19</v>
      </c>
      <c r="B42" s="25"/>
      <c r="C42" s="28">
        <v>66642999</v>
      </c>
      <c r="D42" s="28"/>
      <c r="E42" s="28">
        <v>213909861820</v>
      </c>
      <c r="F42" s="28"/>
      <c r="G42" s="28">
        <v>172322592612</v>
      </c>
      <c r="H42" s="28"/>
      <c r="I42" s="29">
        <f t="shared" si="0"/>
        <v>41587269208</v>
      </c>
      <c r="J42" s="30"/>
      <c r="K42" s="28">
        <v>66642999</v>
      </c>
      <c r="L42" s="28"/>
      <c r="M42" s="28">
        <v>213909861820</v>
      </c>
      <c r="N42" s="28"/>
      <c r="O42" s="28">
        <v>174903567179</v>
      </c>
      <c r="P42" s="28"/>
      <c r="Q42" s="29">
        <f t="shared" si="1"/>
        <v>39006294641</v>
      </c>
      <c r="R42" s="5"/>
      <c r="S42" s="5"/>
      <c r="T42" s="5"/>
      <c r="U42" s="5"/>
      <c r="V42" s="5"/>
      <c r="W42" s="5"/>
      <c r="X42" s="5"/>
      <c r="Y42" s="5"/>
    </row>
    <row r="43" spans="1:25">
      <c r="A43" s="25" t="s">
        <v>100</v>
      </c>
      <c r="B43" s="25"/>
      <c r="C43" s="28">
        <v>323041615</v>
      </c>
      <c r="D43" s="28"/>
      <c r="E43" s="28">
        <v>1597890718536</v>
      </c>
      <c r="F43" s="28"/>
      <c r="G43" s="28">
        <v>1411810282150</v>
      </c>
      <c r="H43" s="28"/>
      <c r="I43" s="29">
        <f t="shared" si="0"/>
        <v>186080436386</v>
      </c>
      <c r="J43" s="30"/>
      <c r="K43" s="28">
        <v>323041615</v>
      </c>
      <c r="L43" s="28"/>
      <c r="M43" s="28">
        <v>1597890718536</v>
      </c>
      <c r="N43" s="28"/>
      <c r="O43" s="28">
        <v>1328942503491</v>
      </c>
      <c r="P43" s="28"/>
      <c r="Q43" s="29">
        <f t="shared" si="1"/>
        <v>268948215045</v>
      </c>
      <c r="R43" s="5"/>
      <c r="S43" s="5"/>
      <c r="T43" s="5"/>
      <c r="U43" s="5"/>
      <c r="V43" s="5"/>
      <c r="W43" s="5"/>
      <c r="X43" s="5"/>
      <c r="Y43" s="5"/>
    </row>
    <row r="44" spans="1:25">
      <c r="A44" s="25" t="s">
        <v>94</v>
      </c>
      <c r="B44" s="25"/>
      <c r="C44" s="28">
        <v>4626896</v>
      </c>
      <c r="D44" s="28"/>
      <c r="E44" s="28">
        <v>73497868181</v>
      </c>
      <c r="F44" s="28"/>
      <c r="G44" s="28">
        <v>69436257504</v>
      </c>
      <c r="H44" s="28"/>
      <c r="I44" s="29">
        <f t="shared" si="0"/>
        <v>4061610677</v>
      </c>
      <c r="J44" s="30"/>
      <c r="K44" s="28">
        <v>4626896</v>
      </c>
      <c r="L44" s="28"/>
      <c r="M44" s="28">
        <v>73497868181</v>
      </c>
      <c r="N44" s="28"/>
      <c r="O44" s="28">
        <v>75291621500</v>
      </c>
      <c r="P44" s="28"/>
      <c r="Q44" s="29">
        <f t="shared" si="1"/>
        <v>-1793753319</v>
      </c>
      <c r="R44" s="5"/>
      <c r="S44" s="5"/>
      <c r="T44" s="5"/>
      <c r="U44" s="5"/>
      <c r="V44" s="5"/>
      <c r="W44" s="5"/>
      <c r="X44" s="5"/>
      <c r="Y44" s="5"/>
    </row>
    <row r="45" spans="1:25">
      <c r="A45" s="25" t="s">
        <v>53</v>
      </c>
      <c r="B45" s="25"/>
      <c r="C45" s="28">
        <v>31300349</v>
      </c>
      <c r="D45" s="28"/>
      <c r="E45" s="28">
        <v>141413638692</v>
      </c>
      <c r="F45" s="28"/>
      <c r="G45" s="28">
        <v>203175150860</v>
      </c>
      <c r="H45" s="28"/>
      <c r="I45" s="29">
        <f t="shared" si="0"/>
        <v>-61761512168</v>
      </c>
      <c r="J45" s="30"/>
      <c r="K45" s="28">
        <v>31300349</v>
      </c>
      <c r="L45" s="28"/>
      <c r="M45" s="28">
        <v>141413638692</v>
      </c>
      <c r="N45" s="28"/>
      <c r="O45" s="28">
        <v>176815671501</v>
      </c>
      <c r="P45" s="28"/>
      <c r="Q45" s="29">
        <f t="shared" si="1"/>
        <v>-35402032809</v>
      </c>
      <c r="R45" s="5"/>
      <c r="S45" s="5"/>
      <c r="T45" s="5"/>
      <c r="U45" s="5"/>
      <c r="V45" s="5"/>
      <c r="W45" s="5"/>
      <c r="X45" s="5"/>
      <c r="Y45" s="5"/>
    </row>
    <row r="46" spans="1:25">
      <c r="A46" s="25" t="s">
        <v>87</v>
      </c>
      <c r="B46" s="25"/>
      <c r="C46" s="28">
        <v>27457875</v>
      </c>
      <c r="D46" s="28"/>
      <c r="E46" s="28">
        <v>147117358469</v>
      </c>
      <c r="F46" s="28"/>
      <c r="G46" s="28">
        <v>149573863527</v>
      </c>
      <c r="H46" s="28"/>
      <c r="I46" s="29">
        <f t="shared" si="0"/>
        <v>-2456505058</v>
      </c>
      <c r="J46" s="30"/>
      <c r="K46" s="28">
        <v>27457875</v>
      </c>
      <c r="L46" s="28"/>
      <c r="M46" s="28">
        <v>147117358469</v>
      </c>
      <c r="N46" s="28"/>
      <c r="O46" s="28">
        <v>152543288639</v>
      </c>
      <c r="P46" s="28"/>
      <c r="Q46" s="29">
        <f t="shared" si="1"/>
        <v>-5425930170</v>
      </c>
      <c r="R46" s="5"/>
      <c r="S46" s="5"/>
      <c r="T46" s="5"/>
      <c r="U46" s="5"/>
      <c r="V46" s="5"/>
      <c r="W46" s="5"/>
      <c r="X46" s="5"/>
      <c r="Y46" s="5"/>
    </row>
    <row r="47" spans="1:25">
      <c r="A47" s="25" t="s">
        <v>114</v>
      </c>
      <c r="B47" s="25"/>
      <c r="C47" s="28">
        <v>33308480</v>
      </c>
      <c r="D47" s="28"/>
      <c r="E47" s="28">
        <v>280775297733</v>
      </c>
      <c r="F47" s="28"/>
      <c r="G47" s="28">
        <v>266151190985</v>
      </c>
      <c r="H47" s="28"/>
      <c r="I47" s="29">
        <f t="shared" si="0"/>
        <v>14624106748</v>
      </c>
      <c r="J47" s="30"/>
      <c r="K47" s="28">
        <v>33308480</v>
      </c>
      <c r="L47" s="28"/>
      <c r="M47" s="28">
        <v>280775297733</v>
      </c>
      <c r="N47" s="28"/>
      <c r="O47" s="28">
        <v>284608505163</v>
      </c>
      <c r="P47" s="28"/>
      <c r="Q47" s="29">
        <f t="shared" si="1"/>
        <v>-3833207430</v>
      </c>
      <c r="R47" s="5"/>
      <c r="S47" s="5"/>
      <c r="T47" s="5"/>
      <c r="U47" s="5"/>
      <c r="V47" s="5"/>
      <c r="W47" s="5"/>
      <c r="X47" s="5"/>
      <c r="Y47" s="5"/>
    </row>
    <row r="48" spans="1:25">
      <c r="A48" s="25" t="s">
        <v>35</v>
      </c>
      <c r="B48" s="25"/>
      <c r="C48" s="28">
        <v>3502979</v>
      </c>
      <c r="D48" s="28"/>
      <c r="E48" s="28">
        <v>557141803992</v>
      </c>
      <c r="F48" s="28"/>
      <c r="G48" s="28">
        <v>510341892456</v>
      </c>
      <c r="H48" s="28"/>
      <c r="I48" s="29">
        <f t="shared" si="0"/>
        <v>46799911536</v>
      </c>
      <c r="J48" s="30"/>
      <c r="K48" s="28">
        <v>3502979</v>
      </c>
      <c r="L48" s="28"/>
      <c r="M48" s="28">
        <v>557141803992</v>
      </c>
      <c r="N48" s="28"/>
      <c r="O48" s="28">
        <v>588655281377</v>
      </c>
      <c r="P48" s="28"/>
      <c r="Q48" s="29">
        <f t="shared" si="1"/>
        <v>-31513477385</v>
      </c>
      <c r="R48" s="5"/>
      <c r="S48" s="5"/>
      <c r="T48" s="5"/>
      <c r="U48" s="5"/>
      <c r="V48" s="5"/>
      <c r="W48" s="5"/>
      <c r="X48" s="5"/>
      <c r="Y48" s="5"/>
    </row>
    <row r="49" spans="1:25">
      <c r="A49" s="25" t="s">
        <v>49</v>
      </c>
      <c r="B49" s="25"/>
      <c r="C49" s="28">
        <v>98496782</v>
      </c>
      <c r="D49" s="28"/>
      <c r="E49" s="28">
        <v>330252879294</v>
      </c>
      <c r="F49" s="28"/>
      <c r="G49" s="28">
        <v>304717975087</v>
      </c>
      <c r="H49" s="28"/>
      <c r="I49" s="29">
        <f t="shared" si="0"/>
        <v>25534904207</v>
      </c>
      <c r="J49" s="30"/>
      <c r="K49" s="28">
        <v>98496782</v>
      </c>
      <c r="L49" s="28"/>
      <c r="M49" s="28">
        <v>330252879294</v>
      </c>
      <c r="N49" s="28"/>
      <c r="O49" s="28">
        <v>302268675592</v>
      </c>
      <c r="P49" s="28"/>
      <c r="Q49" s="29">
        <f t="shared" si="1"/>
        <v>27984203702</v>
      </c>
      <c r="R49" s="5"/>
      <c r="S49" s="5"/>
      <c r="T49" s="5"/>
      <c r="U49" s="5"/>
      <c r="V49" s="5"/>
      <c r="W49" s="5"/>
      <c r="X49" s="5"/>
      <c r="Y49" s="5"/>
    </row>
    <row r="50" spans="1:25">
      <c r="A50" s="25" t="s">
        <v>63</v>
      </c>
      <c r="B50" s="25"/>
      <c r="C50" s="28">
        <v>8898275</v>
      </c>
      <c r="D50" s="28"/>
      <c r="E50" s="28">
        <v>249261406832</v>
      </c>
      <c r="F50" s="28"/>
      <c r="G50" s="28">
        <v>254126338477</v>
      </c>
      <c r="H50" s="28"/>
      <c r="I50" s="29">
        <f t="shared" si="0"/>
        <v>-4864931645</v>
      </c>
      <c r="J50" s="30"/>
      <c r="K50" s="28">
        <v>8898275</v>
      </c>
      <c r="L50" s="28"/>
      <c r="M50" s="28">
        <v>249261406832</v>
      </c>
      <c r="N50" s="28"/>
      <c r="O50" s="28">
        <v>271551639097</v>
      </c>
      <c r="P50" s="28"/>
      <c r="Q50" s="29">
        <f t="shared" si="1"/>
        <v>-22290232265</v>
      </c>
      <c r="R50" s="5"/>
      <c r="S50" s="5"/>
      <c r="T50" s="5"/>
      <c r="U50" s="5"/>
      <c r="V50" s="5"/>
      <c r="W50" s="5"/>
      <c r="X50" s="5"/>
      <c r="Y50" s="5"/>
    </row>
    <row r="51" spans="1:25">
      <c r="A51" s="25" t="s">
        <v>47</v>
      </c>
      <c r="B51" s="25"/>
      <c r="C51" s="28">
        <v>25836767</v>
      </c>
      <c r="D51" s="28"/>
      <c r="E51" s="28">
        <v>202639171684</v>
      </c>
      <c r="F51" s="28"/>
      <c r="G51" s="28">
        <v>193393277919</v>
      </c>
      <c r="H51" s="28"/>
      <c r="I51" s="29">
        <f t="shared" si="0"/>
        <v>9245893765</v>
      </c>
      <c r="J51" s="30"/>
      <c r="K51" s="28">
        <v>25836767</v>
      </c>
      <c r="L51" s="28"/>
      <c r="M51" s="28">
        <v>202639171684</v>
      </c>
      <c r="N51" s="28"/>
      <c r="O51" s="28">
        <v>171791484240</v>
      </c>
      <c r="P51" s="28"/>
      <c r="Q51" s="29">
        <f t="shared" si="1"/>
        <v>30847687444</v>
      </c>
      <c r="R51" s="5"/>
      <c r="S51" s="5"/>
      <c r="T51" s="5"/>
      <c r="U51" s="5"/>
      <c r="V51" s="5"/>
      <c r="W51" s="5"/>
      <c r="X51" s="5"/>
      <c r="Y51" s="5"/>
    </row>
    <row r="52" spans="1:25">
      <c r="A52" s="25" t="s">
        <v>106</v>
      </c>
      <c r="B52" s="25"/>
      <c r="C52" s="28">
        <v>29800000</v>
      </c>
      <c r="D52" s="28"/>
      <c r="E52" s="28">
        <v>56727451350</v>
      </c>
      <c r="F52" s="28"/>
      <c r="G52" s="28">
        <v>53113483170</v>
      </c>
      <c r="H52" s="28"/>
      <c r="I52" s="29">
        <f t="shared" si="0"/>
        <v>3613968180</v>
      </c>
      <c r="J52" s="30"/>
      <c r="K52" s="28">
        <v>29800000</v>
      </c>
      <c r="L52" s="28"/>
      <c r="M52" s="28">
        <v>56727451350</v>
      </c>
      <c r="N52" s="28"/>
      <c r="O52" s="28">
        <v>59630474970</v>
      </c>
      <c r="P52" s="28"/>
      <c r="Q52" s="29">
        <f t="shared" si="1"/>
        <v>-2903023620</v>
      </c>
      <c r="R52" s="5"/>
      <c r="S52" s="5"/>
      <c r="T52" s="5"/>
      <c r="U52" s="5"/>
      <c r="V52" s="5"/>
      <c r="W52" s="5"/>
      <c r="X52" s="5"/>
      <c r="Y52" s="5"/>
    </row>
    <row r="53" spans="1:25">
      <c r="A53" s="25" t="s">
        <v>65</v>
      </c>
      <c r="B53" s="25"/>
      <c r="C53" s="28">
        <v>23682052</v>
      </c>
      <c r="D53" s="28"/>
      <c r="E53" s="28">
        <v>195862316337</v>
      </c>
      <c r="F53" s="28"/>
      <c r="G53" s="28">
        <v>196803962089</v>
      </c>
      <c r="H53" s="28"/>
      <c r="I53" s="29">
        <f t="shared" si="0"/>
        <v>-941645752</v>
      </c>
      <c r="J53" s="30"/>
      <c r="K53" s="28">
        <v>23682052</v>
      </c>
      <c r="L53" s="28"/>
      <c r="M53" s="28">
        <v>195862316337</v>
      </c>
      <c r="N53" s="28"/>
      <c r="O53" s="28">
        <v>177264812743</v>
      </c>
      <c r="P53" s="28"/>
      <c r="Q53" s="29">
        <f t="shared" si="1"/>
        <v>18597503594</v>
      </c>
      <c r="R53" s="5"/>
      <c r="S53" s="5"/>
      <c r="T53" s="5"/>
      <c r="U53" s="5"/>
      <c r="V53" s="5"/>
      <c r="W53" s="5"/>
      <c r="X53" s="5"/>
      <c r="Y53" s="5"/>
    </row>
    <row r="54" spans="1:25">
      <c r="A54" s="25" t="s">
        <v>131</v>
      </c>
      <c r="B54" s="25"/>
      <c r="C54" s="28">
        <v>20000000</v>
      </c>
      <c r="D54" s="28"/>
      <c r="E54" s="28">
        <v>219943350</v>
      </c>
      <c r="F54" s="28"/>
      <c r="G54" s="28">
        <v>367094420</v>
      </c>
      <c r="H54" s="28"/>
      <c r="I54" s="29">
        <f t="shared" si="0"/>
        <v>-147151070</v>
      </c>
      <c r="J54" s="30"/>
      <c r="K54" s="28">
        <v>20000000</v>
      </c>
      <c r="L54" s="28"/>
      <c r="M54" s="28">
        <v>219943350</v>
      </c>
      <c r="N54" s="28"/>
      <c r="O54" s="28">
        <v>367094420</v>
      </c>
      <c r="P54" s="28"/>
      <c r="Q54" s="29">
        <f t="shared" si="1"/>
        <v>-147151070</v>
      </c>
      <c r="R54" s="5"/>
      <c r="S54" s="5"/>
      <c r="T54" s="5"/>
      <c r="U54" s="5"/>
      <c r="V54" s="5"/>
      <c r="W54" s="5"/>
      <c r="X54" s="5"/>
      <c r="Y54" s="5"/>
    </row>
    <row r="55" spans="1:25">
      <c r="A55" s="25" t="s">
        <v>108</v>
      </c>
      <c r="B55" s="25"/>
      <c r="C55" s="28">
        <v>164500000</v>
      </c>
      <c r="D55" s="28"/>
      <c r="E55" s="28">
        <v>260489311425</v>
      </c>
      <c r="F55" s="28"/>
      <c r="G55" s="28">
        <v>263269172250</v>
      </c>
      <c r="H55" s="28"/>
      <c r="I55" s="29">
        <f t="shared" si="0"/>
        <v>-2779860825</v>
      </c>
      <c r="J55" s="30"/>
      <c r="K55" s="28">
        <v>164500000</v>
      </c>
      <c r="L55" s="28"/>
      <c r="M55" s="28">
        <v>260489311425</v>
      </c>
      <c r="N55" s="28"/>
      <c r="O55" s="28">
        <v>249053000000</v>
      </c>
      <c r="P55" s="28"/>
      <c r="Q55" s="29">
        <f t="shared" si="1"/>
        <v>11436311425</v>
      </c>
      <c r="R55" s="5"/>
      <c r="S55" s="5"/>
      <c r="T55" s="5"/>
      <c r="U55" s="5"/>
      <c r="V55" s="5"/>
      <c r="W55" s="5"/>
      <c r="X55" s="5"/>
      <c r="Y55" s="5"/>
    </row>
    <row r="56" spans="1:25">
      <c r="A56" s="25" t="s">
        <v>125</v>
      </c>
      <c r="B56" s="25"/>
      <c r="C56" s="28">
        <v>18165690</v>
      </c>
      <c r="D56" s="28"/>
      <c r="E56" s="28">
        <v>271586366333</v>
      </c>
      <c r="F56" s="28"/>
      <c r="G56" s="28">
        <v>245758981500</v>
      </c>
      <c r="H56" s="28"/>
      <c r="I56" s="29">
        <f t="shared" si="0"/>
        <v>25827384833</v>
      </c>
      <c r="J56" s="30"/>
      <c r="K56" s="28">
        <v>18165690</v>
      </c>
      <c r="L56" s="28"/>
      <c r="M56" s="28">
        <v>271586366333</v>
      </c>
      <c r="N56" s="28"/>
      <c r="O56" s="28">
        <v>313492554450</v>
      </c>
      <c r="P56" s="28"/>
      <c r="Q56" s="29">
        <f t="shared" si="1"/>
        <v>-41906188117</v>
      </c>
      <c r="R56" s="5"/>
      <c r="S56" s="5"/>
      <c r="T56" s="5"/>
      <c r="U56" s="5"/>
      <c r="V56" s="5"/>
      <c r="W56" s="5"/>
      <c r="X56" s="5"/>
      <c r="Y56" s="5"/>
    </row>
    <row r="57" spans="1:25">
      <c r="A57" s="25" t="s">
        <v>39</v>
      </c>
      <c r="B57" s="25"/>
      <c r="C57" s="28">
        <v>9437123</v>
      </c>
      <c r="D57" s="28"/>
      <c r="E57" s="28">
        <v>243623845908</v>
      </c>
      <c r="F57" s="28"/>
      <c r="G57" s="28">
        <v>225706189162</v>
      </c>
      <c r="H57" s="28"/>
      <c r="I57" s="29">
        <f t="shared" si="0"/>
        <v>17917656746</v>
      </c>
      <c r="J57" s="30"/>
      <c r="K57" s="28">
        <v>9437123</v>
      </c>
      <c r="L57" s="28"/>
      <c r="M57" s="28">
        <v>243623845908</v>
      </c>
      <c r="N57" s="28"/>
      <c r="O57" s="28">
        <v>238839550128</v>
      </c>
      <c r="P57" s="28"/>
      <c r="Q57" s="29">
        <f t="shared" si="1"/>
        <v>4784295780</v>
      </c>
      <c r="R57" s="5"/>
      <c r="S57" s="5"/>
      <c r="T57" s="5"/>
      <c r="U57" s="5"/>
      <c r="V57" s="5"/>
      <c r="W57" s="5"/>
      <c r="X57" s="5"/>
      <c r="Y57" s="5"/>
    </row>
    <row r="58" spans="1:25">
      <c r="A58" s="25" t="s">
        <v>57</v>
      </c>
      <c r="B58" s="25"/>
      <c r="C58" s="28">
        <v>11016819</v>
      </c>
      <c r="D58" s="28"/>
      <c r="E58" s="28">
        <v>252974312212</v>
      </c>
      <c r="F58" s="28"/>
      <c r="G58" s="28">
        <v>255431557788</v>
      </c>
      <c r="H58" s="28"/>
      <c r="I58" s="29">
        <f t="shared" si="0"/>
        <v>-2457245576</v>
      </c>
      <c r="J58" s="30"/>
      <c r="K58" s="28">
        <v>11016819</v>
      </c>
      <c r="L58" s="28"/>
      <c r="M58" s="28">
        <v>252974312212</v>
      </c>
      <c r="N58" s="28"/>
      <c r="O58" s="28">
        <v>240918223809</v>
      </c>
      <c r="P58" s="28"/>
      <c r="Q58" s="29">
        <f t="shared" si="1"/>
        <v>12056088403</v>
      </c>
      <c r="R58" s="5"/>
      <c r="S58" s="5"/>
      <c r="T58" s="5"/>
      <c r="U58" s="5"/>
      <c r="V58" s="5"/>
      <c r="W58" s="5"/>
      <c r="X58" s="5"/>
      <c r="Y58" s="5"/>
    </row>
    <row r="59" spans="1:25">
      <c r="A59" s="25" t="s">
        <v>45</v>
      </c>
      <c r="B59" s="25"/>
      <c r="C59" s="28">
        <v>10944487</v>
      </c>
      <c r="D59" s="28"/>
      <c r="E59" s="28">
        <v>251857353049</v>
      </c>
      <c r="F59" s="28"/>
      <c r="G59" s="28">
        <v>251313384684</v>
      </c>
      <c r="H59" s="28"/>
      <c r="I59" s="29">
        <f t="shared" si="0"/>
        <v>543968365</v>
      </c>
      <c r="J59" s="30"/>
      <c r="K59" s="28">
        <v>10944487</v>
      </c>
      <c r="L59" s="28"/>
      <c r="M59" s="28">
        <v>251857353049</v>
      </c>
      <c r="N59" s="28"/>
      <c r="O59" s="28">
        <v>253575599363</v>
      </c>
      <c r="P59" s="28"/>
      <c r="Q59" s="29">
        <f t="shared" si="1"/>
        <v>-1718246314</v>
      </c>
      <c r="R59" s="5"/>
      <c r="S59" s="5"/>
      <c r="T59" s="5"/>
      <c r="U59" s="5"/>
      <c r="V59" s="5"/>
      <c r="W59" s="5"/>
      <c r="X59" s="5"/>
      <c r="Y59" s="5"/>
    </row>
    <row r="60" spans="1:25">
      <c r="A60" s="25" t="s">
        <v>102</v>
      </c>
      <c r="B60" s="25"/>
      <c r="C60" s="28">
        <v>10750000</v>
      </c>
      <c r="D60" s="28"/>
      <c r="E60" s="28">
        <v>119363038875</v>
      </c>
      <c r="F60" s="28"/>
      <c r="G60" s="28">
        <v>125560940625</v>
      </c>
      <c r="H60" s="28"/>
      <c r="I60" s="29">
        <f t="shared" si="0"/>
        <v>-6197901750</v>
      </c>
      <c r="J60" s="30"/>
      <c r="K60" s="28">
        <v>10750000</v>
      </c>
      <c r="L60" s="28"/>
      <c r="M60" s="28">
        <v>119363038875</v>
      </c>
      <c r="N60" s="28"/>
      <c r="O60" s="28">
        <v>120984683473</v>
      </c>
      <c r="P60" s="28"/>
      <c r="Q60" s="29">
        <f t="shared" si="1"/>
        <v>-1621644598</v>
      </c>
      <c r="R60" s="5"/>
      <c r="S60" s="5"/>
      <c r="T60" s="5"/>
      <c r="U60" s="5"/>
      <c r="V60" s="5"/>
      <c r="W60" s="5"/>
      <c r="X60" s="5"/>
      <c r="Y60" s="5"/>
    </row>
    <row r="61" spans="1:25">
      <c r="A61" s="25" t="s">
        <v>59</v>
      </c>
      <c r="B61" s="25"/>
      <c r="C61" s="28">
        <v>13139000</v>
      </c>
      <c r="D61" s="28"/>
      <c r="E61" s="28">
        <v>34741789047</v>
      </c>
      <c r="F61" s="28"/>
      <c r="G61" s="28">
        <v>31137001912</v>
      </c>
      <c r="H61" s="28"/>
      <c r="I61" s="29">
        <f t="shared" si="0"/>
        <v>3604787135</v>
      </c>
      <c r="J61" s="30"/>
      <c r="K61" s="28">
        <v>13139000</v>
      </c>
      <c r="L61" s="28"/>
      <c r="M61" s="28">
        <v>34741789047</v>
      </c>
      <c r="N61" s="28"/>
      <c r="O61" s="28">
        <v>32340411401</v>
      </c>
      <c r="P61" s="28"/>
      <c r="Q61" s="29">
        <f t="shared" si="1"/>
        <v>2401377646</v>
      </c>
      <c r="R61" s="5"/>
      <c r="S61" s="5"/>
      <c r="T61" s="5"/>
      <c r="U61" s="5"/>
      <c r="V61" s="5"/>
      <c r="W61" s="5"/>
      <c r="X61" s="5"/>
      <c r="Y61" s="5"/>
    </row>
    <row r="62" spans="1:25">
      <c r="A62" s="25" t="s">
        <v>90</v>
      </c>
      <c r="B62" s="25"/>
      <c r="C62" s="28">
        <v>11403999</v>
      </c>
      <c r="D62" s="28"/>
      <c r="E62" s="28">
        <v>228083241543</v>
      </c>
      <c r="F62" s="28"/>
      <c r="G62" s="28">
        <v>202463553378</v>
      </c>
      <c r="H62" s="28"/>
      <c r="I62" s="29">
        <f t="shared" si="0"/>
        <v>25619688165</v>
      </c>
      <c r="J62" s="30"/>
      <c r="K62" s="28">
        <v>11403999</v>
      </c>
      <c r="L62" s="28"/>
      <c r="M62" s="28">
        <v>228083241543</v>
      </c>
      <c r="N62" s="28"/>
      <c r="O62" s="28">
        <v>235111652595</v>
      </c>
      <c r="P62" s="28"/>
      <c r="Q62" s="29">
        <f t="shared" si="1"/>
        <v>-7028411052</v>
      </c>
      <c r="R62" s="5"/>
      <c r="S62" s="5"/>
      <c r="T62" s="5"/>
      <c r="U62" s="5"/>
      <c r="V62" s="5"/>
      <c r="W62" s="5"/>
      <c r="X62" s="5"/>
      <c r="Y62" s="5"/>
    </row>
    <row r="63" spans="1:25">
      <c r="A63" s="25" t="s">
        <v>17</v>
      </c>
      <c r="B63" s="25"/>
      <c r="C63" s="28">
        <v>8017199</v>
      </c>
      <c r="D63" s="28"/>
      <c r="E63" s="28">
        <v>50925083695</v>
      </c>
      <c r="F63" s="28"/>
      <c r="G63" s="28">
        <v>51482948462</v>
      </c>
      <c r="H63" s="28"/>
      <c r="I63" s="29">
        <f t="shared" si="0"/>
        <v>-557864767</v>
      </c>
      <c r="J63" s="30"/>
      <c r="K63" s="28">
        <v>8017199</v>
      </c>
      <c r="L63" s="28"/>
      <c r="M63" s="28">
        <v>50925083695</v>
      </c>
      <c r="N63" s="28"/>
      <c r="O63" s="28">
        <v>58029823264</v>
      </c>
      <c r="P63" s="28"/>
      <c r="Q63" s="29">
        <f t="shared" si="1"/>
        <v>-7104739569</v>
      </c>
      <c r="R63" s="5"/>
      <c r="S63" s="5"/>
      <c r="T63" s="5"/>
      <c r="U63" s="5"/>
      <c r="V63" s="5"/>
      <c r="W63" s="5"/>
      <c r="X63" s="5"/>
      <c r="Y63" s="5"/>
    </row>
    <row r="64" spans="1:25">
      <c r="A64" s="25" t="s">
        <v>31</v>
      </c>
      <c r="B64" s="25"/>
      <c r="C64" s="28">
        <v>26274587</v>
      </c>
      <c r="D64" s="28"/>
      <c r="E64" s="28">
        <v>290434975665</v>
      </c>
      <c r="F64" s="28"/>
      <c r="G64" s="28">
        <v>247246057758</v>
      </c>
      <c r="H64" s="28"/>
      <c r="I64" s="29">
        <f t="shared" si="0"/>
        <v>43188917907</v>
      </c>
      <c r="J64" s="30"/>
      <c r="K64" s="28">
        <v>26274587</v>
      </c>
      <c r="L64" s="28"/>
      <c r="M64" s="28">
        <v>290434975665</v>
      </c>
      <c r="N64" s="28"/>
      <c r="O64" s="28">
        <v>310284848127</v>
      </c>
      <c r="P64" s="28"/>
      <c r="Q64" s="29">
        <f t="shared" si="1"/>
        <v>-19849872462</v>
      </c>
      <c r="R64" s="5"/>
      <c r="S64" s="5"/>
      <c r="T64" s="5"/>
      <c r="U64" s="5"/>
      <c r="V64" s="5"/>
      <c r="W64" s="5"/>
      <c r="X64" s="5"/>
      <c r="Y64" s="5"/>
    </row>
    <row r="65" spans="1:25">
      <c r="A65" s="25" t="s">
        <v>129</v>
      </c>
      <c r="B65" s="25"/>
      <c r="C65" s="28">
        <v>103943340</v>
      </c>
      <c r="D65" s="28"/>
      <c r="E65" s="28">
        <v>530263269415</v>
      </c>
      <c r="F65" s="28"/>
      <c r="G65" s="28">
        <v>528594924505</v>
      </c>
      <c r="H65" s="28"/>
      <c r="I65" s="29">
        <f t="shared" si="0"/>
        <v>1668344910</v>
      </c>
      <c r="J65" s="30"/>
      <c r="K65" s="28">
        <v>103943340</v>
      </c>
      <c r="L65" s="28"/>
      <c r="M65" s="28">
        <v>530263269415</v>
      </c>
      <c r="N65" s="28"/>
      <c r="O65" s="28">
        <v>463598118818</v>
      </c>
      <c r="P65" s="28"/>
      <c r="Q65" s="29">
        <f t="shared" si="1"/>
        <v>66665150597</v>
      </c>
      <c r="R65" s="5"/>
      <c r="S65" s="5"/>
      <c r="T65" s="5"/>
      <c r="U65" s="5"/>
      <c r="V65" s="5"/>
      <c r="W65" s="5"/>
      <c r="X65" s="5"/>
      <c r="Y65" s="5"/>
    </row>
    <row r="66" spans="1:25">
      <c r="A66" s="25" t="s">
        <v>126</v>
      </c>
      <c r="B66" s="25"/>
      <c r="C66" s="28">
        <v>22189988</v>
      </c>
      <c r="D66" s="28"/>
      <c r="E66" s="28">
        <v>273739253461</v>
      </c>
      <c r="F66" s="28"/>
      <c r="G66" s="28">
        <v>238578227945</v>
      </c>
      <c r="H66" s="28"/>
      <c r="I66" s="29">
        <f t="shared" si="0"/>
        <v>35161025516</v>
      </c>
      <c r="J66" s="30"/>
      <c r="K66" s="28">
        <v>22189988</v>
      </c>
      <c r="L66" s="28"/>
      <c r="M66" s="28">
        <v>273739253461</v>
      </c>
      <c r="N66" s="28"/>
      <c r="O66" s="28">
        <v>235104960539</v>
      </c>
      <c r="P66" s="28"/>
      <c r="Q66" s="29">
        <f t="shared" si="1"/>
        <v>38634292922</v>
      </c>
      <c r="R66" s="5"/>
      <c r="S66" s="5"/>
      <c r="T66" s="5"/>
      <c r="U66" s="5"/>
      <c r="V66" s="5"/>
      <c r="W66" s="5"/>
      <c r="X66" s="5"/>
      <c r="Y66" s="5"/>
    </row>
    <row r="67" spans="1:25">
      <c r="A67" s="25" t="s">
        <v>51</v>
      </c>
      <c r="B67" s="25"/>
      <c r="C67" s="28">
        <v>56491810</v>
      </c>
      <c r="D67" s="28"/>
      <c r="E67" s="28">
        <v>149767208509</v>
      </c>
      <c r="F67" s="28"/>
      <c r="G67" s="28">
        <v>143542435886</v>
      </c>
      <c r="H67" s="28"/>
      <c r="I67" s="29">
        <f t="shared" si="0"/>
        <v>6224772623</v>
      </c>
      <c r="J67" s="30"/>
      <c r="K67" s="28">
        <v>56491810</v>
      </c>
      <c r="L67" s="28"/>
      <c r="M67" s="28">
        <v>149767208509</v>
      </c>
      <c r="N67" s="28"/>
      <c r="O67" s="28">
        <v>148740729224</v>
      </c>
      <c r="P67" s="28"/>
      <c r="Q67" s="29">
        <f t="shared" si="1"/>
        <v>1026479285</v>
      </c>
      <c r="R67" s="5"/>
      <c r="S67" s="5"/>
      <c r="T67" s="5"/>
      <c r="U67" s="5"/>
      <c r="V67" s="5"/>
      <c r="W67" s="5"/>
      <c r="X67" s="5"/>
      <c r="Y67" s="5"/>
    </row>
    <row r="68" spans="1:25">
      <c r="A68" s="25" t="s">
        <v>41</v>
      </c>
      <c r="B68" s="25"/>
      <c r="C68" s="28">
        <v>1800000</v>
      </c>
      <c r="D68" s="28"/>
      <c r="E68" s="28">
        <v>8604695610</v>
      </c>
      <c r="F68" s="28"/>
      <c r="G68" s="28">
        <v>9098539650</v>
      </c>
      <c r="H68" s="28"/>
      <c r="I68" s="29">
        <f t="shared" si="0"/>
        <v>-493844040</v>
      </c>
      <c r="J68" s="30"/>
      <c r="K68" s="28">
        <v>1800000</v>
      </c>
      <c r="L68" s="28"/>
      <c r="M68" s="28">
        <v>8604695610</v>
      </c>
      <c r="N68" s="28"/>
      <c r="O68" s="28">
        <v>9009973633</v>
      </c>
      <c r="P68" s="28"/>
      <c r="Q68" s="29">
        <f t="shared" si="1"/>
        <v>-405278023</v>
      </c>
      <c r="R68" s="5"/>
      <c r="S68" s="5"/>
      <c r="T68" s="5"/>
      <c r="U68" s="5"/>
      <c r="V68" s="5"/>
      <c r="W68" s="5"/>
      <c r="X68" s="5"/>
      <c r="Y68" s="5"/>
    </row>
    <row r="69" spans="1:25">
      <c r="A69" s="25" t="s">
        <v>150</v>
      </c>
      <c r="B69" s="25"/>
      <c r="C69" s="28">
        <v>80000</v>
      </c>
      <c r="D69" s="28"/>
      <c r="E69" s="28">
        <v>73921799245</v>
      </c>
      <c r="F69" s="28"/>
      <c r="G69" s="28">
        <v>74152377606</v>
      </c>
      <c r="H69" s="28"/>
      <c r="I69" s="29">
        <f t="shared" si="0"/>
        <v>-230578361</v>
      </c>
      <c r="J69" s="30"/>
      <c r="K69" s="28">
        <v>80000</v>
      </c>
      <c r="L69" s="28"/>
      <c r="M69" s="28">
        <v>73921799245</v>
      </c>
      <c r="N69" s="28"/>
      <c r="O69" s="28">
        <v>74152377606</v>
      </c>
      <c r="P69" s="28"/>
      <c r="Q69" s="29">
        <f t="shared" si="1"/>
        <v>-230578361</v>
      </c>
      <c r="R69" s="5"/>
      <c r="S69" s="5"/>
      <c r="T69" s="5"/>
      <c r="U69" s="5"/>
      <c r="V69" s="5"/>
      <c r="W69" s="5"/>
      <c r="X69" s="5"/>
      <c r="Y69" s="5"/>
    </row>
    <row r="70" spans="1:25">
      <c r="A70" s="25" t="s">
        <v>257</v>
      </c>
      <c r="B70" s="25"/>
      <c r="C70" s="28">
        <v>0</v>
      </c>
      <c r="D70" s="28"/>
      <c r="E70" s="28">
        <v>0</v>
      </c>
      <c r="F70" s="28"/>
      <c r="G70" s="28">
        <v>0</v>
      </c>
      <c r="H70" s="28"/>
      <c r="I70" s="29">
        <f>E70-G70</f>
        <v>0</v>
      </c>
      <c r="J70" s="30"/>
      <c r="K70" s="28">
        <v>0</v>
      </c>
      <c r="L70" s="28"/>
      <c r="M70" s="28">
        <v>2562226986</v>
      </c>
      <c r="N70" s="28"/>
      <c r="O70" s="28">
        <v>0</v>
      </c>
      <c r="P70" s="28"/>
      <c r="Q70" s="29">
        <f t="shared" si="1"/>
        <v>2562226986</v>
      </c>
      <c r="R70" s="5"/>
      <c r="S70" s="5"/>
      <c r="T70" s="5"/>
      <c r="U70" s="5"/>
      <c r="V70" s="5"/>
      <c r="W70" s="5"/>
      <c r="X70" s="5"/>
      <c r="Y70" s="5"/>
    </row>
    <row r="71" spans="1:25">
      <c r="A71" s="25" t="s">
        <v>258</v>
      </c>
      <c r="B71" s="25"/>
      <c r="C71" s="28">
        <v>0</v>
      </c>
      <c r="D71" s="28"/>
      <c r="E71" s="28">
        <v>0</v>
      </c>
      <c r="F71" s="28"/>
      <c r="G71" s="28">
        <v>0</v>
      </c>
      <c r="H71" s="28"/>
      <c r="I71" s="29">
        <f t="shared" ref="I71:I106" si="2">E71-G71</f>
        <v>0</v>
      </c>
      <c r="J71" s="30"/>
      <c r="K71" s="28">
        <v>0</v>
      </c>
      <c r="L71" s="28"/>
      <c r="M71" s="29">
        <v>49104034</v>
      </c>
      <c r="N71" s="28"/>
      <c r="O71" s="28">
        <v>0</v>
      </c>
      <c r="P71" s="28"/>
      <c r="Q71" s="29">
        <f t="shared" si="1"/>
        <v>49104034</v>
      </c>
      <c r="R71" s="5"/>
      <c r="S71" s="5"/>
      <c r="T71" s="5"/>
      <c r="U71" s="5"/>
      <c r="V71" s="5"/>
      <c r="W71" s="5"/>
      <c r="X71" s="5"/>
      <c r="Y71" s="5"/>
    </row>
    <row r="72" spans="1:25">
      <c r="A72" s="25" t="s">
        <v>259</v>
      </c>
      <c r="B72" s="25"/>
      <c r="C72" s="28">
        <v>0</v>
      </c>
      <c r="D72" s="28"/>
      <c r="E72" s="28">
        <v>0</v>
      </c>
      <c r="F72" s="28"/>
      <c r="G72" s="28">
        <v>0</v>
      </c>
      <c r="H72" s="28"/>
      <c r="I72" s="29">
        <f t="shared" si="2"/>
        <v>0</v>
      </c>
      <c r="J72" s="30"/>
      <c r="K72" s="28">
        <v>0</v>
      </c>
      <c r="L72" s="28"/>
      <c r="M72" s="29">
        <v>-33506</v>
      </c>
      <c r="N72" s="28"/>
      <c r="O72" s="28">
        <v>0</v>
      </c>
      <c r="P72" s="28"/>
      <c r="Q72" s="29">
        <f t="shared" si="1"/>
        <v>-33506</v>
      </c>
      <c r="R72" s="5"/>
      <c r="S72" s="5"/>
      <c r="T72" s="5"/>
      <c r="U72" s="5"/>
      <c r="V72" s="5"/>
      <c r="W72" s="5"/>
      <c r="X72" s="5"/>
      <c r="Y72" s="5"/>
    </row>
    <row r="73" spans="1:25">
      <c r="A73" s="25" t="s">
        <v>260</v>
      </c>
      <c r="B73" s="25"/>
      <c r="C73" s="28">
        <v>0</v>
      </c>
      <c r="D73" s="28"/>
      <c r="E73" s="28">
        <v>0</v>
      </c>
      <c r="F73" s="28"/>
      <c r="G73" s="28">
        <v>0</v>
      </c>
      <c r="H73" s="28"/>
      <c r="I73" s="29">
        <f t="shared" si="2"/>
        <v>0</v>
      </c>
      <c r="J73" s="30"/>
      <c r="K73" s="28">
        <v>0</v>
      </c>
      <c r="L73" s="28"/>
      <c r="M73" s="29">
        <v>-35694574</v>
      </c>
      <c r="N73" s="28"/>
      <c r="O73" s="28">
        <v>0</v>
      </c>
      <c r="P73" s="28"/>
      <c r="Q73" s="29">
        <f t="shared" ref="Q73:Q106" si="3">M73-O73</f>
        <v>-35694574</v>
      </c>
      <c r="R73" s="5"/>
      <c r="S73" s="5"/>
      <c r="T73" s="5"/>
      <c r="U73" s="5"/>
      <c r="V73" s="5"/>
      <c r="W73" s="5"/>
      <c r="X73" s="5"/>
      <c r="Y73" s="5"/>
    </row>
    <row r="74" spans="1:25">
      <c r="A74" s="25" t="s">
        <v>261</v>
      </c>
      <c r="B74" s="25"/>
      <c r="C74" s="28">
        <v>0</v>
      </c>
      <c r="D74" s="28"/>
      <c r="E74" s="28">
        <v>0</v>
      </c>
      <c r="F74" s="28"/>
      <c r="G74" s="28">
        <v>0</v>
      </c>
      <c r="H74" s="28"/>
      <c r="I74" s="29">
        <f t="shared" si="2"/>
        <v>0</v>
      </c>
      <c r="J74" s="30"/>
      <c r="K74" s="28">
        <v>0</v>
      </c>
      <c r="L74" s="28"/>
      <c r="M74" s="29">
        <v>-38304826</v>
      </c>
      <c r="N74" s="28"/>
      <c r="O74" s="28">
        <v>0</v>
      </c>
      <c r="P74" s="28"/>
      <c r="Q74" s="29">
        <f t="shared" si="3"/>
        <v>-38304826</v>
      </c>
      <c r="R74" s="5"/>
      <c r="S74" s="5"/>
      <c r="T74" s="5"/>
      <c r="U74" s="5"/>
      <c r="V74" s="5"/>
      <c r="W74" s="5"/>
      <c r="X74" s="5"/>
      <c r="Y74" s="5"/>
    </row>
    <row r="75" spans="1:25">
      <c r="A75" s="25" t="s">
        <v>262</v>
      </c>
      <c r="B75" s="25"/>
      <c r="C75" s="28">
        <v>0</v>
      </c>
      <c r="D75" s="28"/>
      <c r="E75" s="28">
        <v>0</v>
      </c>
      <c r="F75" s="28"/>
      <c r="G75" s="28">
        <v>0</v>
      </c>
      <c r="H75" s="28"/>
      <c r="I75" s="29">
        <f t="shared" si="2"/>
        <v>0</v>
      </c>
      <c r="J75" s="30"/>
      <c r="K75" s="28">
        <v>0</v>
      </c>
      <c r="L75" s="28"/>
      <c r="M75" s="29">
        <v>-39320457</v>
      </c>
      <c r="N75" s="28"/>
      <c r="O75" s="28">
        <v>0</v>
      </c>
      <c r="P75" s="28"/>
      <c r="Q75" s="29">
        <f t="shared" si="3"/>
        <v>-39320457</v>
      </c>
      <c r="R75" s="5"/>
      <c r="S75" s="5"/>
      <c r="T75" s="5"/>
      <c r="U75" s="5"/>
      <c r="V75" s="5"/>
      <c r="W75" s="5"/>
      <c r="X75" s="5"/>
      <c r="Y75" s="5"/>
    </row>
    <row r="76" spans="1:25">
      <c r="A76" s="25" t="s">
        <v>263</v>
      </c>
      <c r="B76" s="25"/>
      <c r="C76" s="28">
        <v>0</v>
      </c>
      <c r="D76" s="28"/>
      <c r="E76" s="28">
        <v>0</v>
      </c>
      <c r="F76" s="28"/>
      <c r="G76" s="28">
        <v>0</v>
      </c>
      <c r="H76" s="28"/>
      <c r="I76" s="29">
        <f t="shared" si="2"/>
        <v>0</v>
      </c>
      <c r="J76" s="30"/>
      <c r="K76" s="28">
        <v>0</v>
      </c>
      <c r="L76" s="28"/>
      <c r="M76" s="29">
        <v>-147151070</v>
      </c>
      <c r="N76" s="28"/>
      <c r="O76" s="28">
        <v>0</v>
      </c>
      <c r="P76" s="28"/>
      <c r="Q76" s="29">
        <f t="shared" si="3"/>
        <v>-147151070</v>
      </c>
      <c r="R76" s="5"/>
      <c r="S76" s="5"/>
      <c r="T76" s="5"/>
      <c r="U76" s="5"/>
      <c r="V76" s="5"/>
      <c r="W76" s="5"/>
      <c r="X76" s="5"/>
      <c r="Y76" s="5"/>
    </row>
    <row r="77" spans="1:25">
      <c r="A77" s="25" t="s">
        <v>264</v>
      </c>
      <c r="B77" s="25"/>
      <c r="C77" s="28">
        <v>0</v>
      </c>
      <c r="D77" s="28"/>
      <c r="E77" s="28">
        <v>0</v>
      </c>
      <c r="F77" s="28"/>
      <c r="G77" s="28">
        <v>0</v>
      </c>
      <c r="H77" s="28"/>
      <c r="I77" s="29">
        <f t="shared" si="2"/>
        <v>0</v>
      </c>
      <c r="J77" s="30"/>
      <c r="K77" s="28">
        <v>0</v>
      </c>
      <c r="L77" s="28"/>
      <c r="M77" s="29">
        <v>-227432716</v>
      </c>
      <c r="N77" s="28"/>
      <c r="O77" s="28">
        <v>0</v>
      </c>
      <c r="P77" s="28"/>
      <c r="Q77" s="29">
        <f t="shared" si="3"/>
        <v>-227432716</v>
      </c>
      <c r="R77" s="5"/>
      <c r="S77" s="5"/>
      <c r="T77" s="5"/>
      <c r="U77" s="5"/>
      <c r="V77" s="5"/>
      <c r="W77" s="5"/>
      <c r="X77" s="5"/>
      <c r="Y77" s="5"/>
    </row>
    <row r="78" spans="1:25">
      <c r="A78" s="25" t="s">
        <v>265</v>
      </c>
      <c r="B78" s="25"/>
      <c r="C78" s="28">
        <v>0</v>
      </c>
      <c r="D78" s="28"/>
      <c r="E78" s="28">
        <v>0</v>
      </c>
      <c r="F78" s="28"/>
      <c r="G78" s="28">
        <v>0</v>
      </c>
      <c r="H78" s="28"/>
      <c r="I78" s="29">
        <f t="shared" si="2"/>
        <v>0</v>
      </c>
      <c r="J78" s="30"/>
      <c r="K78" s="28">
        <v>0</v>
      </c>
      <c r="L78" s="28"/>
      <c r="M78" s="29">
        <v>-660601416</v>
      </c>
      <c r="N78" s="28"/>
      <c r="O78" s="28">
        <v>0</v>
      </c>
      <c r="P78" s="28"/>
      <c r="Q78" s="29">
        <f t="shared" si="3"/>
        <v>-660601416</v>
      </c>
      <c r="R78" s="5"/>
      <c r="S78" s="5"/>
      <c r="T78" s="5"/>
      <c r="U78" s="5"/>
      <c r="V78" s="5"/>
      <c r="W78" s="5"/>
      <c r="X78" s="5"/>
      <c r="Y78" s="5"/>
    </row>
    <row r="79" spans="1:25">
      <c r="A79" s="25" t="s">
        <v>266</v>
      </c>
      <c r="B79" s="25"/>
      <c r="C79" s="28">
        <v>0</v>
      </c>
      <c r="D79" s="28"/>
      <c r="E79" s="28">
        <v>0</v>
      </c>
      <c r="F79" s="28"/>
      <c r="G79" s="28">
        <v>0</v>
      </c>
      <c r="H79" s="28"/>
      <c r="I79" s="29">
        <f t="shared" si="2"/>
        <v>0</v>
      </c>
      <c r="J79" s="30"/>
      <c r="K79" s="28">
        <v>0</v>
      </c>
      <c r="L79" s="28"/>
      <c r="M79" s="29">
        <v>-2441095861</v>
      </c>
      <c r="N79" s="28"/>
      <c r="O79" s="28">
        <v>0</v>
      </c>
      <c r="P79" s="28"/>
      <c r="Q79" s="29">
        <f t="shared" si="3"/>
        <v>-2441095861</v>
      </c>
      <c r="R79" s="5"/>
      <c r="S79" s="5"/>
      <c r="T79" s="5"/>
      <c r="U79" s="5"/>
      <c r="V79" s="5"/>
      <c r="W79" s="5"/>
      <c r="X79" s="5"/>
      <c r="Y79" s="5"/>
    </row>
    <row r="80" spans="1:25">
      <c r="A80" s="25" t="s">
        <v>267</v>
      </c>
      <c r="B80" s="25"/>
      <c r="C80" s="28">
        <v>0</v>
      </c>
      <c r="D80" s="28"/>
      <c r="E80" s="28">
        <v>0</v>
      </c>
      <c r="F80" s="28"/>
      <c r="G80" s="28">
        <v>0</v>
      </c>
      <c r="H80" s="28"/>
      <c r="I80" s="29">
        <f t="shared" si="2"/>
        <v>0</v>
      </c>
      <c r="J80" s="30"/>
      <c r="K80" s="28">
        <v>0</v>
      </c>
      <c r="L80" s="28"/>
      <c r="M80" s="29">
        <v>-4491857249</v>
      </c>
      <c r="N80" s="28"/>
      <c r="O80" s="28">
        <v>0</v>
      </c>
      <c r="P80" s="28"/>
      <c r="Q80" s="29">
        <f t="shared" si="3"/>
        <v>-4491857249</v>
      </c>
      <c r="R80" s="5"/>
      <c r="S80" s="5"/>
      <c r="T80" s="5"/>
      <c r="U80" s="5"/>
      <c r="V80" s="5"/>
      <c r="W80" s="5"/>
      <c r="X80" s="5"/>
      <c r="Y80" s="5"/>
    </row>
    <row r="81" spans="1:25">
      <c r="A81" s="25" t="s">
        <v>268</v>
      </c>
      <c r="B81" s="25"/>
      <c r="C81" s="28">
        <v>0</v>
      </c>
      <c r="D81" s="28"/>
      <c r="E81" s="29">
        <v>0</v>
      </c>
      <c r="F81" s="28"/>
      <c r="G81" s="28">
        <v>0</v>
      </c>
      <c r="H81" s="28"/>
      <c r="I81" s="29">
        <f t="shared" si="2"/>
        <v>0</v>
      </c>
      <c r="J81" s="30"/>
      <c r="K81" s="28">
        <v>0</v>
      </c>
      <c r="L81" s="28"/>
      <c r="M81" s="29">
        <v>-6445222516</v>
      </c>
      <c r="N81" s="28"/>
      <c r="O81" s="28">
        <v>0</v>
      </c>
      <c r="P81" s="28"/>
      <c r="Q81" s="29">
        <f t="shared" si="3"/>
        <v>-6445222516</v>
      </c>
      <c r="R81" s="5"/>
      <c r="S81" s="5"/>
      <c r="T81" s="5"/>
      <c r="U81" s="5"/>
      <c r="V81" s="5"/>
      <c r="W81" s="5"/>
      <c r="X81" s="5"/>
      <c r="Y81" s="5"/>
    </row>
    <row r="82" spans="1:25">
      <c r="A82" s="25" t="s">
        <v>269</v>
      </c>
      <c r="B82" s="25"/>
      <c r="C82" s="28">
        <v>0</v>
      </c>
      <c r="D82" s="28"/>
      <c r="E82" s="29">
        <v>0</v>
      </c>
      <c r="F82" s="28"/>
      <c r="G82" s="28">
        <v>0</v>
      </c>
      <c r="H82" s="28"/>
      <c r="I82" s="29">
        <f t="shared" si="2"/>
        <v>0</v>
      </c>
      <c r="J82" s="30"/>
      <c r="K82" s="28">
        <v>0</v>
      </c>
      <c r="L82" s="28"/>
      <c r="M82" s="29">
        <v>-8390087162</v>
      </c>
      <c r="N82" s="28"/>
      <c r="O82" s="28">
        <v>0</v>
      </c>
      <c r="P82" s="28"/>
      <c r="Q82" s="29">
        <f t="shared" si="3"/>
        <v>-8390087162</v>
      </c>
      <c r="R82" s="5"/>
      <c r="S82" s="5"/>
      <c r="T82" s="5"/>
      <c r="U82" s="5"/>
      <c r="V82" s="5"/>
      <c r="W82" s="5"/>
      <c r="X82" s="5"/>
      <c r="Y82" s="5"/>
    </row>
    <row r="83" spans="1:25">
      <c r="A83" s="25" t="s">
        <v>270</v>
      </c>
      <c r="B83" s="25"/>
      <c r="C83" s="28">
        <v>0</v>
      </c>
      <c r="D83" s="28"/>
      <c r="E83" s="29">
        <v>0</v>
      </c>
      <c r="F83" s="28"/>
      <c r="G83" s="28">
        <v>0</v>
      </c>
      <c r="H83" s="28"/>
      <c r="I83" s="29">
        <f t="shared" si="2"/>
        <v>0</v>
      </c>
      <c r="J83" s="30"/>
      <c r="K83" s="28">
        <v>0</v>
      </c>
      <c r="L83" s="28"/>
      <c r="M83" s="29">
        <v>-11657999184</v>
      </c>
      <c r="N83" s="28"/>
      <c r="O83" s="28">
        <v>0</v>
      </c>
      <c r="P83" s="28"/>
      <c r="Q83" s="29">
        <f t="shared" si="3"/>
        <v>-11657999184</v>
      </c>
      <c r="R83" s="5"/>
      <c r="S83" s="5"/>
      <c r="T83" s="5"/>
      <c r="U83" s="5"/>
      <c r="V83" s="5"/>
      <c r="W83" s="5"/>
      <c r="X83" s="5"/>
      <c r="Y83" s="5"/>
    </row>
    <row r="84" spans="1:25">
      <c r="A84" s="25" t="s">
        <v>271</v>
      </c>
      <c r="B84" s="25"/>
      <c r="C84" s="28">
        <v>0</v>
      </c>
      <c r="D84" s="28"/>
      <c r="E84" s="29">
        <v>-279915202</v>
      </c>
      <c r="F84" s="28"/>
      <c r="G84" s="28">
        <v>0</v>
      </c>
      <c r="H84" s="28"/>
      <c r="I84" s="29">
        <f t="shared" si="2"/>
        <v>-279915202</v>
      </c>
      <c r="J84" s="30"/>
      <c r="K84" s="28">
        <v>0</v>
      </c>
      <c r="L84" s="28"/>
      <c r="M84" s="29">
        <v>0</v>
      </c>
      <c r="N84" s="28"/>
      <c r="O84" s="28">
        <v>0</v>
      </c>
      <c r="P84" s="28"/>
      <c r="Q84" s="29">
        <f t="shared" si="3"/>
        <v>0</v>
      </c>
      <c r="R84" s="5"/>
      <c r="S84" s="5"/>
      <c r="T84" s="5"/>
      <c r="U84" s="5"/>
      <c r="V84" s="5"/>
      <c r="W84" s="5"/>
      <c r="X84" s="5"/>
      <c r="Y84" s="5"/>
    </row>
    <row r="85" spans="1:25">
      <c r="A85" s="25" t="s">
        <v>272</v>
      </c>
      <c r="B85" s="25"/>
      <c r="C85" s="28">
        <v>0</v>
      </c>
      <c r="D85" s="28"/>
      <c r="E85" s="29">
        <v>-669078259</v>
      </c>
      <c r="F85" s="28"/>
      <c r="G85" s="28">
        <v>0</v>
      </c>
      <c r="H85" s="28"/>
      <c r="I85" s="29">
        <f t="shared" si="2"/>
        <v>-669078259</v>
      </c>
      <c r="J85" s="30"/>
      <c r="K85" s="28">
        <v>0</v>
      </c>
      <c r="L85" s="28"/>
      <c r="M85" s="29">
        <v>0</v>
      </c>
      <c r="N85" s="28"/>
      <c r="O85" s="28">
        <v>0</v>
      </c>
      <c r="P85" s="28"/>
      <c r="Q85" s="29">
        <f t="shared" si="3"/>
        <v>0</v>
      </c>
      <c r="R85" s="5"/>
      <c r="S85" s="5"/>
      <c r="T85" s="5"/>
      <c r="U85" s="5"/>
      <c r="V85" s="5"/>
      <c r="W85" s="5"/>
      <c r="X85" s="5"/>
      <c r="Y85" s="5"/>
    </row>
    <row r="86" spans="1:25">
      <c r="A86" s="25" t="s">
        <v>273</v>
      </c>
      <c r="B86" s="25"/>
      <c r="C86" s="28">
        <v>0</v>
      </c>
      <c r="D86" s="28"/>
      <c r="E86" s="29">
        <v>-9058110674</v>
      </c>
      <c r="F86" s="28"/>
      <c r="G86" s="28">
        <v>0</v>
      </c>
      <c r="H86" s="28"/>
      <c r="I86" s="29">
        <f t="shared" si="2"/>
        <v>-9058110674</v>
      </c>
      <c r="J86" s="30"/>
      <c r="K86" s="28">
        <v>0</v>
      </c>
      <c r="L86" s="28"/>
      <c r="M86" s="29">
        <v>0</v>
      </c>
      <c r="N86" s="28"/>
      <c r="O86" s="28">
        <v>0</v>
      </c>
      <c r="P86" s="28"/>
      <c r="Q86" s="29">
        <f t="shared" si="3"/>
        <v>0</v>
      </c>
      <c r="R86" s="5"/>
      <c r="S86" s="5"/>
      <c r="T86" s="5"/>
      <c r="U86" s="5"/>
      <c r="V86" s="5"/>
      <c r="W86" s="5"/>
      <c r="X86" s="5"/>
      <c r="Y86" s="5"/>
    </row>
    <row r="87" spans="1:25">
      <c r="A87" s="25" t="s">
        <v>274</v>
      </c>
      <c r="B87" s="25"/>
      <c r="C87" s="28">
        <v>0</v>
      </c>
      <c r="D87" s="28"/>
      <c r="E87" s="29">
        <v>-706044076</v>
      </c>
      <c r="F87" s="28"/>
      <c r="G87" s="28">
        <v>0</v>
      </c>
      <c r="H87" s="28"/>
      <c r="I87" s="29">
        <f t="shared" si="2"/>
        <v>-706044076</v>
      </c>
      <c r="J87" s="30"/>
      <c r="K87" s="28">
        <v>0</v>
      </c>
      <c r="L87" s="28"/>
      <c r="M87" s="29">
        <v>0</v>
      </c>
      <c r="N87" s="28"/>
      <c r="O87" s="28">
        <v>0</v>
      </c>
      <c r="P87" s="28"/>
      <c r="Q87" s="29">
        <f t="shared" si="3"/>
        <v>0</v>
      </c>
      <c r="R87" s="5"/>
      <c r="S87" s="5"/>
      <c r="T87" s="5"/>
      <c r="U87" s="5"/>
      <c r="V87" s="5"/>
      <c r="W87" s="5"/>
      <c r="X87" s="5"/>
      <c r="Y87" s="5"/>
    </row>
    <row r="88" spans="1:25">
      <c r="A88" s="25" t="s">
        <v>275</v>
      </c>
      <c r="B88" s="25"/>
      <c r="C88" s="28">
        <v>0</v>
      </c>
      <c r="D88" s="28"/>
      <c r="E88" s="29">
        <v>-1946578859</v>
      </c>
      <c r="F88" s="28"/>
      <c r="G88" s="28">
        <v>0</v>
      </c>
      <c r="H88" s="28"/>
      <c r="I88" s="29">
        <f t="shared" si="2"/>
        <v>-1946578859</v>
      </c>
      <c r="J88" s="30"/>
      <c r="K88" s="28">
        <v>0</v>
      </c>
      <c r="L88" s="28"/>
      <c r="M88" s="29">
        <v>0</v>
      </c>
      <c r="N88" s="28"/>
      <c r="O88" s="28">
        <v>0</v>
      </c>
      <c r="P88" s="28"/>
      <c r="Q88" s="29">
        <f t="shared" si="3"/>
        <v>0</v>
      </c>
      <c r="R88" s="5"/>
      <c r="S88" s="5"/>
      <c r="T88" s="5"/>
      <c r="U88" s="5"/>
      <c r="V88" s="5"/>
      <c r="W88" s="5"/>
      <c r="X88" s="5"/>
      <c r="Y88" s="5"/>
    </row>
    <row r="89" spans="1:25">
      <c r="A89" s="25" t="s">
        <v>276</v>
      </c>
      <c r="B89" s="25"/>
      <c r="C89" s="28">
        <v>0</v>
      </c>
      <c r="D89" s="28"/>
      <c r="E89" s="29">
        <v>-1337246600</v>
      </c>
      <c r="F89" s="28"/>
      <c r="G89" s="28">
        <v>0</v>
      </c>
      <c r="H89" s="28"/>
      <c r="I89" s="29">
        <f t="shared" si="2"/>
        <v>-1337246600</v>
      </c>
      <c r="J89" s="30"/>
      <c r="K89" s="28">
        <v>0</v>
      </c>
      <c r="L89" s="28"/>
      <c r="M89" s="29">
        <v>0</v>
      </c>
      <c r="N89" s="28"/>
      <c r="O89" s="28">
        <v>0</v>
      </c>
      <c r="P89" s="28"/>
      <c r="Q89" s="29">
        <f t="shared" si="3"/>
        <v>0</v>
      </c>
      <c r="R89" s="5"/>
      <c r="S89" s="5"/>
      <c r="T89" s="5"/>
      <c r="U89" s="5"/>
      <c r="V89" s="5"/>
      <c r="W89" s="5"/>
      <c r="X89" s="5"/>
      <c r="Y89" s="5"/>
    </row>
    <row r="90" spans="1:25">
      <c r="A90" s="25" t="s">
        <v>277</v>
      </c>
      <c r="B90" s="25"/>
      <c r="C90" s="28">
        <v>0</v>
      </c>
      <c r="D90" s="28"/>
      <c r="E90" s="29">
        <v>-8876574421</v>
      </c>
      <c r="F90" s="28"/>
      <c r="G90" s="28">
        <v>0</v>
      </c>
      <c r="H90" s="28"/>
      <c r="I90" s="29">
        <f t="shared" si="2"/>
        <v>-8876574421</v>
      </c>
      <c r="J90" s="30"/>
      <c r="K90" s="28">
        <v>0</v>
      </c>
      <c r="L90" s="28"/>
      <c r="M90" s="29">
        <v>0</v>
      </c>
      <c r="N90" s="28"/>
      <c r="O90" s="28">
        <v>0</v>
      </c>
      <c r="P90" s="28"/>
      <c r="Q90" s="29">
        <f t="shared" si="3"/>
        <v>0</v>
      </c>
      <c r="R90" s="5"/>
      <c r="S90" s="5"/>
      <c r="T90" s="5"/>
      <c r="U90" s="5"/>
      <c r="V90" s="5"/>
      <c r="W90" s="5"/>
      <c r="X90" s="5"/>
      <c r="Y90" s="5"/>
    </row>
    <row r="91" spans="1:25">
      <c r="A91" s="25" t="s">
        <v>278</v>
      </c>
      <c r="B91" s="25"/>
      <c r="C91" s="28">
        <v>0</v>
      </c>
      <c r="D91" s="28"/>
      <c r="E91" s="29">
        <v>-11020088</v>
      </c>
      <c r="F91" s="28"/>
      <c r="G91" s="28">
        <v>0</v>
      </c>
      <c r="H91" s="28"/>
      <c r="I91" s="29">
        <f t="shared" si="2"/>
        <v>-11020088</v>
      </c>
      <c r="J91" s="30"/>
      <c r="K91" s="28">
        <v>0</v>
      </c>
      <c r="L91" s="28"/>
      <c r="M91" s="29">
        <v>0</v>
      </c>
      <c r="N91" s="28"/>
      <c r="O91" s="28">
        <v>0</v>
      </c>
      <c r="P91" s="28"/>
      <c r="Q91" s="29">
        <f t="shared" si="3"/>
        <v>0</v>
      </c>
      <c r="R91" s="5"/>
      <c r="S91" s="5"/>
      <c r="T91" s="5"/>
      <c r="U91" s="5"/>
      <c r="V91" s="5"/>
      <c r="W91" s="5"/>
      <c r="X91" s="5"/>
      <c r="Y91" s="5"/>
    </row>
    <row r="92" spans="1:25">
      <c r="A92" s="25" t="s">
        <v>261</v>
      </c>
      <c r="B92" s="25"/>
      <c r="C92" s="28">
        <v>0</v>
      </c>
      <c r="D92" s="28"/>
      <c r="E92" s="29">
        <v>-38304826</v>
      </c>
      <c r="F92" s="28"/>
      <c r="G92" s="28">
        <v>0</v>
      </c>
      <c r="H92" s="28"/>
      <c r="I92" s="29">
        <f t="shared" si="2"/>
        <v>-38304826</v>
      </c>
      <c r="J92" s="30"/>
      <c r="K92" s="28">
        <v>0</v>
      </c>
      <c r="L92" s="28"/>
      <c r="M92" s="29">
        <v>0</v>
      </c>
      <c r="N92" s="28"/>
      <c r="O92" s="28">
        <v>0</v>
      </c>
      <c r="P92" s="28"/>
      <c r="Q92" s="29">
        <f t="shared" si="3"/>
        <v>0</v>
      </c>
      <c r="R92" s="5"/>
      <c r="S92" s="5"/>
      <c r="T92" s="5"/>
      <c r="U92" s="5"/>
      <c r="V92" s="5"/>
      <c r="W92" s="5"/>
      <c r="X92" s="5"/>
      <c r="Y92" s="5"/>
    </row>
    <row r="93" spans="1:25">
      <c r="A93" s="25" t="s">
        <v>260</v>
      </c>
      <c r="B93" s="25"/>
      <c r="C93" s="28">
        <v>0</v>
      </c>
      <c r="D93" s="28"/>
      <c r="E93" s="29">
        <v>-35694574</v>
      </c>
      <c r="F93" s="28"/>
      <c r="G93" s="28">
        <v>0</v>
      </c>
      <c r="H93" s="28"/>
      <c r="I93" s="29">
        <f t="shared" si="2"/>
        <v>-35694574</v>
      </c>
      <c r="J93" s="30"/>
      <c r="K93" s="28">
        <v>0</v>
      </c>
      <c r="L93" s="28"/>
      <c r="M93" s="29">
        <v>0</v>
      </c>
      <c r="N93" s="28"/>
      <c r="O93" s="28">
        <v>0</v>
      </c>
      <c r="P93" s="28"/>
      <c r="Q93" s="29">
        <f t="shared" si="3"/>
        <v>0</v>
      </c>
      <c r="R93" s="5"/>
      <c r="S93" s="5"/>
      <c r="T93" s="5"/>
      <c r="U93" s="5"/>
      <c r="V93" s="5"/>
      <c r="W93" s="5"/>
      <c r="X93" s="5"/>
      <c r="Y93" s="5"/>
    </row>
    <row r="94" spans="1:25">
      <c r="A94" s="25" t="s">
        <v>266</v>
      </c>
      <c r="B94" s="25"/>
      <c r="C94" s="28">
        <v>0</v>
      </c>
      <c r="D94" s="28"/>
      <c r="E94" s="29">
        <v>-2433072989</v>
      </c>
      <c r="F94" s="28"/>
      <c r="G94" s="28">
        <v>0</v>
      </c>
      <c r="H94" s="28"/>
      <c r="I94" s="29">
        <f t="shared" si="2"/>
        <v>-2433072989</v>
      </c>
      <c r="J94" s="30"/>
      <c r="K94" s="28">
        <v>0</v>
      </c>
      <c r="L94" s="28"/>
      <c r="M94" s="29">
        <v>0</v>
      </c>
      <c r="N94" s="28"/>
      <c r="O94" s="28">
        <v>0</v>
      </c>
      <c r="P94" s="28"/>
      <c r="Q94" s="29">
        <f t="shared" si="3"/>
        <v>0</v>
      </c>
      <c r="R94" s="5"/>
      <c r="S94" s="5"/>
      <c r="T94" s="5"/>
      <c r="U94" s="5"/>
      <c r="V94" s="5"/>
      <c r="W94" s="5"/>
      <c r="X94" s="5"/>
      <c r="Y94" s="5"/>
    </row>
    <row r="95" spans="1:25">
      <c r="A95" s="25" t="s">
        <v>258</v>
      </c>
      <c r="B95" s="25"/>
      <c r="C95" s="28">
        <v>0</v>
      </c>
      <c r="D95" s="28"/>
      <c r="E95" s="29">
        <v>-311666155</v>
      </c>
      <c r="F95" s="28"/>
      <c r="G95" s="28">
        <v>0</v>
      </c>
      <c r="H95" s="28"/>
      <c r="I95" s="29">
        <f t="shared" si="2"/>
        <v>-311666155</v>
      </c>
      <c r="J95" s="30"/>
      <c r="K95" s="28">
        <v>0</v>
      </c>
      <c r="L95" s="28"/>
      <c r="M95" s="29">
        <v>0</v>
      </c>
      <c r="N95" s="28"/>
      <c r="O95" s="28">
        <v>0</v>
      </c>
      <c r="P95" s="28"/>
      <c r="Q95" s="29">
        <f t="shared" si="3"/>
        <v>0</v>
      </c>
      <c r="R95" s="5"/>
      <c r="S95" s="5"/>
      <c r="T95" s="5"/>
      <c r="U95" s="5"/>
      <c r="V95" s="5"/>
      <c r="W95" s="5"/>
      <c r="X95" s="5"/>
      <c r="Y95" s="5"/>
    </row>
    <row r="96" spans="1:25">
      <c r="A96" s="25" t="s">
        <v>259</v>
      </c>
      <c r="B96" s="25"/>
      <c r="C96" s="28">
        <v>0</v>
      </c>
      <c r="D96" s="28"/>
      <c r="E96" s="29">
        <v>-33506</v>
      </c>
      <c r="F96" s="28"/>
      <c r="G96" s="28">
        <v>0</v>
      </c>
      <c r="H96" s="28"/>
      <c r="I96" s="29">
        <f t="shared" si="2"/>
        <v>-33506</v>
      </c>
      <c r="J96" s="30"/>
      <c r="K96" s="28">
        <v>0</v>
      </c>
      <c r="L96" s="28"/>
      <c r="M96" s="29">
        <v>0</v>
      </c>
      <c r="N96" s="28"/>
      <c r="O96" s="28">
        <v>0</v>
      </c>
      <c r="P96" s="28"/>
      <c r="Q96" s="29">
        <f t="shared" si="3"/>
        <v>0</v>
      </c>
      <c r="R96" s="5"/>
      <c r="S96" s="5"/>
      <c r="T96" s="5"/>
      <c r="U96" s="5"/>
      <c r="V96" s="5"/>
      <c r="W96" s="5"/>
      <c r="X96" s="5"/>
      <c r="Y96" s="5"/>
    </row>
    <row r="97" spans="1:25">
      <c r="A97" s="25" t="s">
        <v>263</v>
      </c>
      <c r="B97" s="25"/>
      <c r="C97" s="28">
        <v>0</v>
      </c>
      <c r="D97" s="28"/>
      <c r="E97" s="29">
        <v>-147151070</v>
      </c>
      <c r="F97" s="28"/>
      <c r="G97" s="28">
        <v>0</v>
      </c>
      <c r="H97" s="28"/>
      <c r="I97" s="29">
        <f t="shared" si="2"/>
        <v>-147151070</v>
      </c>
      <c r="J97" s="30"/>
      <c r="K97" s="28">
        <v>0</v>
      </c>
      <c r="L97" s="28"/>
      <c r="M97" s="29">
        <v>0</v>
      </c>
      <c r="N97" s="28"/>
      <c r="O97" s="28">
        <v>0</v>
      </c>
      <c r="P97" s="28"/>
      <c r="Q97" s="29">
        <f t="shared" si="3"/>
        <v>0</v>
      </c>
      <c r="R97" s="5"/>
      <c r="S97" s="5"/>
      <c r="T97" s="5"/>
      <c r="U97" s="5"/>
      <c r="V97" s="5"/>
      <c r="W97" s="5"/>
      <c r="X97" s="5"/>
      <c r="Y97" s="5"/>
    </row>
    <row r="98" spans="1:25">
      <c r="A98" s="25" t="s">
        <v>279</v>
      </c>
      <c r="B98" s="25"/>
      <c r="C98" s="28">
        <v>0</v>
      </c>
      <c r="D98" s="28"/>
      <c r="E98" s="29">
        <v>-891759248</v>
      </c>
      <c r="F98" s="28"/>
      <c r="G98" s="28">
        <v>0</v>
      </c>
      <c r="H98" s="28"/>
      <c r="I98" s="29">
        <f t="shared" si="2"/>
        <v>-891759248</v>
      </c>
      <c r="J98" s="30"/>
      <c r="K98" s="28">
        <v>0</v>
      </c>
      <c r="L98" s="28"/>
      <c r="M98" s="29">
        <v>0</v>
      </c>
      <c r="N98" s="28"/>
      <c r="O98" s="28">
        <v>0</v>
      </c>
      <c r="P98" s="28"/>
      <c r="Q98" s="29">
        <f t="shared" si="3"/>
        <v>0</v>
      </c>
      <c r="R98" s="5"/>
      <c r="S98" s="5"/>
      <c r="T98" s="5"/>
      <c r="U98" s="5"/>
      <c r="V98" s="5"/>
      <c r="W98" s="5"/>
      <c r="X98" s="5"/>
      <c r="Y98" s="5"/>
    </row>
    <row r="99" spans="1:25">
      <c r="A99" s="25" t="s">
        <v>257</v>
      </c>
      <c r="B99" s="25"/>
      <c r="C99" s="28">
        <v>0</v>
      </c>
      <c r="D99" s="28"/>
      <c r="E99" s="29">
        <v>2561980214</v>
      </c>
      <c r="F99" s="28"/>
      <c r="G99" s="28">
        <v>0</v>
      </c>
      <c r="H99" s="28"/>
      <c r="I99" s="29">
        <f t="shared" si="2"/>
        <v>2561980214</v>
      </c>
      <c r="J99" s="30"/>
      <c r="K99" s="28">
        <v>0</v>
      </c>
      <c r="L99" s="28"/>
      <c r="M99" s="29">
        <v>0</v>
      </c>
      <c r="N99" s="28"/>
      <c r="O99" s="28">
        <v>0</v>
      </c>
      <c r="P99" s="28"/>
      <c r="Q99" s="29">
        <f t="shared" si="3"/>
        <v>0</v>
      </c>
      <c r="R99" s="5"/>
      <c r="S99" s="5"/>
      <c r="T99" s="5"/>
      <c r="U99" s="5"/>
      <c r="V99" s="5"/>
      <c r="W99" s="5"/>
      <c r="X99" s="5"/>
      <c r="Y99" s="5"/>
    </row>
    <row r="100" spans="1:25">
      <c r="A100" s="25" t="s">
        <v>269</v>
      </c>
      <c r="B100" s="25"/>
      <c r="C100" s="28">
        <v>0</v>
      </c>
      <c r="D100" s="28"/>
      <c r="E100" s="29">
        <v>-8390087162</v>
      </c>
      <c r="F100" s="28"/>
      <c r="G100" s="28">
        <v>0</v>
      </c>
      <c r="H100" s="28"/>
      <c r="I100" s="29">
        <f t="shared" si="2"/>
        <v>-8390087162</v>
      </c>
      <c r="J100" s="30"/>
      <c r="K100" s="28">
        <v>0</v>
      </c>
      <c r="L100" s="28"/>
      <c r="M100" s="29">
        <v>0</v>
      </c>
      <c r="N100" s="28"/>
      <c r="O100" s="28">
        <v>0</v>
      </c>
      <c r="P100" s="28"/>
      <c r="Q100" s="29">
        <f t="shared" si="3"/>
        <v>0</v>
      </c>
      <c r="R100" s="5"/>
      <c r="S100" s="5"/>
      <c r="T100" s="5"/>
      <c r="U100" s="5"/>
      <c r="V100" s="5"/>
      <c r="W100" s="5"/>
      <c r="X100" s="5"/>
      <c r="Y100" s="5"/>
    </row>
    <row r="101" spans="1:25">
      <c r="A101" s="25" t="s">
        <v>267</v>
      </c>
      <c r="B101" s="25"/>
      <c r="C101" s="28">
        <v>0</v>
      </c>
      <c r="D101" s="28"/>
      <c r="E101" s="29">
        <v>-4491857249</v>
      </c>
      <c r="F101" s="28"/>
      <c r="G101" s="28">
        <v>0</v>
      </c>
      <c r="H101" s="28"/>
      <c r="I101" s="29">
        <f t="shared" si="2"/>
        <v>-4491857249</v>
      </c>
      <c r="J101" s="30"/>
      <c r="K101" s="28">
        <v>0</v>
      </c>
      <c r="L101" s="28"/>
      <c r="M101" s="29">
        <v>0</v>
      </c>
      <c r="N101" s="28"/>
      <c r="O101" s="28">
        <v>0</v>
      </c>
      <c r="P101" s="28"/>
      <c r="Q101" s="29">
        <f t="shared" si="3"/>
        <v>0</v>
      </c>
      <c r="R101" s="5"/>
      <c r="S101" s="5"/>
      <c r="T101" s="5"/>
      <c r="U101" s="5"/>
      <c r="V101" s="5"/>
      <c r="W101" s="5"/>
      <c r="X101" s="5"/>
      <c r="Y101" s="5"/>
    </row>
    <row r="102" spans="1:25">
      <c r="A102" s="25" t="s">
        <v>268</v>
      </c>
      <c r="B102" s="25"/>
      <c r="C102" s="28">
        <v>0</v>
      </c>
      <c r="D102" s="28"/>
      <c r="E102" s="29">
        <v>-6445222516</v>
      </c>
      <c r="F102" s="28"/>
      <c r="G102" s="28">
        <v>0</v>
      </c>
      <c r="H102" s="28"/>
      <c r="I102" s="29">
        <f t="shared" si="2"/>
        <v>-6445222516</v>
      </c>
      <c r="J102" s="30"/>
      <c r="K102" s="28">
        <v>0</v>
      </c>
      <c r="L102" s="28"/>
      <c r="M102" s="29">
        <v>0</v>
      </c>
      <c r="N102" s="28"/>
      <c r="O102" s="28">
        <v>0</v>
      </c>
      <c r="P102" s="28"/>
      <c r="Q102" s="29">
        <f t="shared" si="3"/>
        <v>0</v>
      </c>
      <c r="R102" s="5"/>
      <c r="S102" s="5"/>
      <c r="T102" s="5"/>
      <c r="U102" s="5"/>
      <c r="V102" s="5"/>
      <c r="W102" s="5"/>
      <c r="X102" s="5"/>
      <c r="Y102" s="5"/>
    </row>
    <row r="103" spans="1:25">
      <c r="A103" s="25" t="s">
        <v>270</v>
      </c>
      <c r="B103" s="25"/>
      <c r="C103" s="28">
        <v>0</v>
      </c>
      <c r="D103" s="28"/>
      <c r="E103" s="29">
        <v>-11657999184</v>
      </c>
      <c r="F103" s="28"/>
      <c r="G103" s="28">
        <v>0</v>
      </c>
      <c r="H103" s="28"/>
      <c r="I103" s="29">
        <f t="shared" si="2"/>
        <v>-11657999184</v>
      </c>
      <c r="J103" s="30"/>
      <c r="K103" s="28">
        <v>0</v>
      </c>
      <c r="L103" s="28"/>
      <c r="M103" s="29">
        <v>0</v>
      </c>
      <c r="N103" s="28"/>
      <c r="O103" s="28">
        <v>0</v>
      </c>
      <c r="P103" s="28"/>
      <c r="Q103" s="29">
        <f t="shared" si="3"/>
        <v>0</v>
      </c>
      <c r="R103" s="5"/>
      <c r="S103" s="5"/>
      <c r="T103" s="5"/>
      <c r="U103" s="5"/>
      <c r="V103" s="5"/>
      <c r="W103" s="5"/>
      <c r="X103" s="5"/>
      <c r="Y103" s="5"/>
    </row>
    <row r="104" spans="1:25">
      <c r="A104" s="25" t="s">
        <v>264</v>
      </c>
      <c r="B104" s="25"/>
      <c r="C104" s="28">
        <v>0</v>
      </c>
      <c r="D104" s="28"/>
      <c r="E104" s="29">
        <v>-227432716</v>
      </c>
      <c r="F104" s="28"/>
      <c r="G104" s="28">
        <v>0</v>
      </c>
      <c r="H104" s="28"/>
      <c r="I104" s="29">
        <f t="shared" si="2"/>
        <v>-227432716</v>
      </c>
      <c r="J104" s="30"/>
      <c r="K104" s="28">
        <v>0</v>
      </c>
      <c r="L104" s="28"/>
      <c r="M104" s="29">
        <v>0</v>
      </c>
      <c r="N104" s="28"/>
      <c r="O104" s="28">
        <v>0</v>
      </c>
      <c r="P104" s="28"/>
      <c r="Q104" s="29">
        <f t="shared" si="3"/>
        <v>0</v>
      </c>
      <c r="R104" s="5"/>
      <c r="S104" s="5"/>
      <c r="T104" s="5"/>
      <c r="U104" s="5"/>
      <c r="V104" s="5"/>
      <c r="W104" s="5"/>
      <c r="X104" s="5"/>
      <c r="Y104" s="5"/>
    </row>
    <row r="105" spans="1:25">
      <c r="A105" s="25" t="s">
        <v>265</v>
      </c>
      <c r="B105" s="25"/>
      <c r="C105" s="28">
        <v>0</v>
      </c>
      <c r="D105" s="28"/>
      <c r="E105" s="29">
        <v>-660601416</v>
      </c>
      <c r="F105" s="28"/>
      <c r="G105" s="28">
        <v>0</v>
      </c>
      <c r="H105" s="28"/>
      <c r="I105" s="29">
        <f t="shared" si="2"/>
        <v>-660601416</v>
      </c>
      <c r="J105" s="30"/>
      <c r="K105" s="28">
        <v>0</v>
      </c>
      <c r="L105" s="28"/>
      <c r="M105" s="29">
        <v>0</v>
      </c>
      <c r="N105" s="28"/>
      <c r="O105" s="28">
        <v>0</v>
      </c>
      <c r="P105" s="28"/>
      <c r="Q105" s="29">
        <f t="shared" si="3"/>
        <v>0</v>
      </c>
      <c r="R105" s="5"/>
      <c r="S105" s="5"/>
      <c r="T105" s="5"/>
      <c r="U105" s="5"/>
      <c r="V105" s="5"/>
      <c r="W105" s="5"/>
      <c r="X105" s="5"/>
      <c r="Y105" s="5"/>
    </row>
    <row r="106" spans="1:25">
      <c r="A106" s="25" t="s">
        <v>262</v>
      </c>
      <c r="B106" s="25"/>
      <c r="C106" s="28">
        <v>0</v>
      </c>
      <c r="D106" s="28"/>
      <c r="E106" s="29">
        <v>-40589545</v>
      </c>
      <c r="F106" s="28"/>
      <c r="G106" s="28">
        <v>0</v>
      </c>
      <c r="H106" s="28"/>
      <c r="I106" s="29">
        <f t="shared" si="2"/>
        <v>-40589545</v>
      </c>
      <c r="J106" s="30"/>
      <c r="K106" s="28">
        <v>0</v>
      </c>
      <c r="L106" s="28"/>
      <c r="M106" s="29">
        <v>0</v>
      </c>
      <c r="N106" s="28"/>
      <c r="O106" s="28">
        <v>0</v>
      </c>
      <c r="P106" s="28"/>
      <c r="Q106" s="29">
        <f t="shared" si="3"/>
        <v>0</v>
      </c>
      <c r="R106" s="5"/>
      <c r="S106" s="5"/>
      <c r="T106" s="5"/>
      <c r="U106" s="5"/>
      <c r="V106" s="5"/>
      <c r="W106" s="5"/>
      <c r="X106" s="5"/>
      <c r="Y106" s="5"/>
    </row>
    <row r="107" spans="1:25">
      <c r="A107" s="1" t="s">
        <v>139</v>
      </c>
      <c r="C107" s="8" t="s">
        <v>139</v>
      </c>
      <c r="D107" s="8"/>
      <c r="E107" s="10">
        <f>SUM(E8:E106)</f>
        <v>22730400497957</v>
      </c>
      <c r="F107" s="11"/>
      <c r="G107" s="10">
        <f>SUM(G8:G106)</f>
        <v>22234100242338</v>
      </c>
      <c r="H107" s="11"/>
      <c r="I107" s="10">
        <f>SUM(I8:I106)</f>
        <v>496300255619</v>
      </c>
      <c r="J107" s="11"/>
      <c r="K107" s="11" t="s">
        <v>139</v>
      </c>
      <c r="L107" s="11"/>
      <c r="M107" s="16">
        <f>SUM(M8:M106)</f>
        <v>22754531088561</v>
      </c>
      <c r="N107" s="11"/>
      <c r="O107" s="10">
        <f>SUM(O8:O106)</f>
        <v>21660965455012</v>
      </c>
      <c r="P107" s="11"/>
      <c r="Q107" s="10">
        <f>SUM(Q8:Q106)</f>
        <v>1093565633549</v>
      </c>
      <c r="R107" s="5"/>
      <c r="S107" s="4"/>
      <c r="T107" s="5"/>
      <c r="U107" s="5"/>
      <c r="V107" s="5"/>
      <c r="W107" s="5"/>
      <c r="X107" s="5"/>
      <c r="Y107" s="5"/>
    </row>
    <row r="108" spans="1:25">
      <c r="C108" s="5"/>
      <c r="D108" s="5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4"/>
      <c r="R108" s="5"/>
      <c r="S108" s="13"/>
      <c r="T108" s="5"/>
      <c r="U108" s="5"/>
      <c r="V108" s="5"/>
      <c r="W108" s="5"/>
      <c r="X108" s="5"/>
      <c r="Y108" s="5"/>
    </row>
    <row r="109" spans="1:25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4"/>
      <c r="P109" s="5"/>
      <c r="Q109" s="15"/>
      <c r="R109" s="5"/>
      <c r="S109" s="13"/>
      <c r="T109" s="5"/>
      <c r="U109" s="5"/>
      <c r="V109" s="5"/>
      <c r="W109" s="5"/>
      <c r="X109" s="5"/>
      <c r="Y109" s="5"/>
    </row>
    <row r="110" spans="1:25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4"/>
      <c r="P110" s="5"/>
      <c r="Q110" s="5"/>
      <c r="R110" s="5"/>
      <c r="S110" s="13"/>
      <c r="T110" s="5"/>
      <c r="U110" s="5"/>
      <c r="V110" s="5"/>
      <c r="W110" s="5"/>
      <c r="X110" s="5"/>
      <c r="Y110" s="5"/>
    </row>
    <row r="111" spans="1:25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126"/>
  <sheetViews>
    <sheetView rightToLeft="1" topLeftCell="A113" workbookViewId="0">
      <selection activeCell="S116" sqref="S116:S124"/>
    </sheetView>
  </sheetViews>
  <sheetFormatPr defaultRowHeight="24"/>
  <cols>
    <col min="1" max="1" width="35.710937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19.7109375" style="1" bestFit="1" customWidth="1"/>
    <col min="20" max="16384" width="9.140625" style="1"/>
  </cols>
  <sheetData>
    <row r="2" spans="1:25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25" ht="24.75">
      <c r="A3" s="24" t="s">
        <v>178</v>
      </c>
      <c r="B3" s="24" t="s">
        <v>178</v>
      </c>
      <c r="C3" s="24" t="s">
        <v>178</v>
      </c>
      <c r="D3" s="24" t="s">
        <v>178</v>
      </c>
      <c r="E3" s="24" t="s">
        <v>178</v>
      </c>
      <c r="F3" s="24" t="s">
        <v>178</v>
      </c>
      <c r="G3" s="24" t="s">
        <v>178</v>
      </c>
      <c r="H3" s="24" t="s">
        <v>178</v>
      </c>
      <c r="I3" s="24" t="s">
        <v>178</v>
      </c>
      <c r="J3" s="24" t="s">
        <v>178</v>
      </c>
      <c r="K3" s="24" t="s">
        <v>178</v>
      </c>
      <c r="L3" s="24" t="s">
        <v>178</v>
      </c>
      <c r="M3" s="24" t="s">
        <v>178</v>
      </c>
      <c r="N3" s="24" t="s">
        <v>178</v>
      </c>
      <c r="O3" s="24" t="s">
        <v>178</v>
      </c>
      <c r="P3" s="24" t="s">
        <v>178</v>
      </c>
      <c r="Q3" s="24" t="s">
        <v>178</v>
      </c>
    </row>
    <row r="4" spans="1:25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25" ht="24.75">
      <c r="A6" s="23" t="s">
        <v>3</v>
      </c>
      <c r="C6" s="23" t="s">
        <v>256</v>
      </c>
      <c r="D6" s="23" t="s">
        <v>180</v>
      </c>
      <c r="E6" s="23" t="s">
        <v>180</v>
      </c>
      <c r="F6" s="23" t="s">
        <v>180</v>
      </c>
      <c r="G6" s="23" t="s">
        <v>180</v>
      </c>
      <c r="H6" s="23" t="s">
        <v>180</v>
      </c>
      <c r="I6" s="23" t="s">
        <v>180</v>
      </c>
      <c r="K6" s="23" t="s">
        <v>181</v>
      </c>
      <c r="L6" s="23" t="s">
        <v>181</v>
      </c>
      <c r="M6" s="23" t="s">
        <v>181</v>
      </c>
      <c r="N6" s="23" t="s">
        <v>181</v>
      </c>
      <c r="O6" s="23" t="s">
        <v>181</v>
      </c>
      <c r="P6" s="23" t="s">
        <v>181</v>
      </c>
      <c r="Q6" s="23" t="s">
        <v>181</v>
      </c>
    </row>
    <row r="7" spans="1:25" ht="24.75">
      <c r="A7" s="23" t="s">
        <v>3</v>
      </c>
      <c r="C7" s="23" t="s">
        <v>7</v>
      </c>
      <c r="E7" s="23" t="s">
        <v>208</v>
      </c>
      <c r="G7" s="23" t="s">
        <v>209</v>
      </c>
      <c r="I7" s="23" t="s">
        <v>211</v>
      </c>
      <c r="K7" s="23" t="s">
        <v>7</v>
      </c>
      <c r="M7" s="23" t="s">
        <v>208</v>
      </c>
      <c r="O7" s="23" t="s">
        <v>209</v>
      </c>
      <c r="Q7" s="23" t="s">
        <v>211</v>
      </c>
    </row>
    <row r="8" spans="1:25" ht="24.75">
      <c r="A8" s="2" t="s">
        <v>104</v>
      </c>
      <c r="C8" s="9">
        <v>1</v>
      </c>
      <c r="D8" s="9"/>
      <c r="E8" s="9">
        <v>1</v>
      </c>
      <c r="F8" s="9"/>
      <c r="G8" s="9">
        <v>5519</v>
      </c>
      <c r="H8" s="9"/>
      <c r="I8" s="9">
        <f>E8-G8</f>
        <v>-5518</v>
      </c>
      <c r="J8" s="9"/>
      <c r="K8" s="9">
        <v>1</v>
      </c>
      <c r="L8" s="9"/>
      <c r="M8" s="9">
        <v>1</v>
      </c>
      <c r="N8" s="9"/>
      <c r="O8" s="9">
        <v>5519</v>
      </c>
      <c r="P8" s="9"/>
      <c r="Q8" s="9">
        <f>M8-O8</f>
        <v>-5518</v>
      </c>
    </row>
    <row r="9" spans="1:25">
      <c r="A9" s="1" t="s">
        <v>29</v>
      </c>
      <c r="C9" s="9">
        <v>3178690</v>
      </c>
      <c r="D9" s="9"/>
      <c r="E9" s="9">
        <v>18039904762</v>
      </c>
      <c r="F9" s="9"/>
      <c r="G9" s="9">
        <v>16253534726</v>
      </c>
      <c r="H9" s="9"/>
      <c r="I9" s="9">
        <f t="shared" ref="I9:I66" si="0">E9-G9</f>
        <v>1786370036</v>
      </c>
      <c r="J9" s="9"/>
      <c r="K9" s="9">
        <v>8178690</v>
      </c>
      <c r="L9" s="9"/>
      <c r="M9" s="9">
        <v>57760589337</v>
      </c>
      <c r="N9" s="9"/>
      <c r="O9" s="9">
        <v>58050663513</v>
      </c>
      <c r="P9" s="9"/>
      <c r="Q9" s="9">
        <f t="shared" ref="Q9:Q72" si="1">M9-O9</f>
        <v>-290074176</v>
      </c>
      <c r="R9" s="5"/>
      <c r="S9" s="5"/>
      <c r="T9" s="5"/>
      <c r="U9" s="5"/>
      <c r="V9" s="5"/>
      <c r="W9" s="5"/>
      <c r="X9" s="5"/>
      <c r="Y9" s="5"/>
    </row>
    <row r="10" spans="1:25">
      <c r="A10" s="1" t="s">
        <v>89</v>
      </c>
      <c r="C10" s="9">
        <v>4814166</v>
      </c>
      <c r="D10" s="9"/>
      <c r="E10" s="9">
        <v>22141901813</v>
      </c>
      <c r="F10" s="9"/>
      <c r="G10" s="9">
        <v>23157140293</v>
      </c>
      <c r="H10" s="9"/>
      <c r="I10" s="9">
        <f t="shared" si="0"/>
        <v>-1015238480</v>
      </c>
      <c r="J10" s="9"/>
      <c r="K10" s="9">
        <v>5564166</v>
      </c>
      <c r="L10" s="9"/>
      <c r="M10" s="9">
        <v>27073632622</v>
      </c>
      <c r="N10" s="9"/>
      <c r="O10" s="9">
        <v>26764796250</v>
      </c>
      <c r="P10" s="9"/>
      <c r="Q10" s="9">
        <f t="shared" si="1"/>
        <v>308836372</v>
      </c>
      <c r="R10" s="5"/>
      <c r="S10" s="5"/>
      <c r="T10" s="5"/>
      <c r="U10" s="5"/>
      <c r="V10" s="5"/>
      <c r="W10" s="5"/>
      <c r="X10" s="5"/>
      <c r="Y10" s="5"/>
    </row>
    <row r="11" spans="1:25">
      <c r="A11" s="1" t="s">
        <v>120</v>
      </c>
      <c r="C11" s="9">
        <v>4000000</v>
      </c>
      <c r="D11" s="9"/>
      <c r="E11" s="9">
        <v>24128289041</v>
      </c>
      <c r="F11" s="9"/>
      <c r="G11" s="9">
        <v>22645164811</v>
      </c>
      <c r="H11" s="9"/>
      <c r="I11" s="9">
        <f t="shared" si="0"/>
        <v>1483124230</v>
      </c>
      <c r="J11" s="9"/>
      <c r="K11" s="9">
        <v>4000000</v>
      </c>
      <c r="L11" s="9"/>
      <c r="M11" s="9">
        <v>24128289041</v>
      </c>
      <c r="N11" s="9"/>
      <c r="O11" s="9">
        <v>22645164811</v>
      </c>
      <c r="P11" s="9"/>
      <c r="Q11" s="9">
        <f t="shared" si="1"/>
        <v>1483124230</v>
      </c>
      <c r="R11" s="5"/>
      <c r="S11" s="5"/>
      <c r="T11" s="5"/>
      <c r="U11" s="5"/>
      <c r="V11" s="5"/>
      <c r="W11" s="5"/>
      <c r="X11" s="5"/>
      <c r="Y11" s="5"/>
    </row>
    <row r="12" spans="1:25">
      <c r="A12" s="1" t="s">
        <v>23</v>
      </c>
      <c r="C12" s="9">
        <v>50000000</v>
      </c>
      <c r="D12" s="9"/>
      <c r="E12" s="9">
        <v>108359290000</v>
      </c>
      <c r="F12" s="9"/>
      <c r="G12" s="9">
        <v>113082413643</v>
      </c>
      <c r="H12" s="9"/>
      <c r="I12" s="9">
        <f t="shared" si="0"/>
        <v>-4723123643</v>
      </c>
      <c r="J12" s="9"/>
      <c r="K12" s="9">
        <v>263276128</v>
      </c>
      <c r="L12" s="9"/>
      <c r="M12" s="9">
        <v>641300360789</v>
      </c>
      <c r="N12" s="9"/>
      <c r="O12" s="9">
        <v>657033366118</v>
      </c>
      <c r="P12" s="9"/>
      <c r="Q12" s="9">
        <f t="shared" si="1"/>
        <v>-15733005329</v>
      </c>
      <c r="R12" s="5"/>
      <c r="S12" s="5"/>
      <c r="T12" s="5"/>
      <c r="U12" s="5"/>
      <c r="V12" s="5"/>
      <c r="W12" s="5"/>
      <c r="X12" s="5"/>
      <c r="Y12" s="5"/>
    </row>
    <row r="13" spans="1:25">
      <c r="A13" s="1" t="s">
        <v>100</v>
      </c>
      <c r="C13" s="9">
        <v>5000000</v>
      </c>
      <c r="D13" s="9"/>
      <c r="E13" s="9">
        <v>24705211150</v>
      </c>
      <c r="F13" s="9"/>
      <c r="G13" s="9">
        <v>20569215265</v>
      </c>
      <c r="H13" s="9"/>
      <c r="I13" s="9">
        <f t="shared" si="0"/>
        <v>4135995885</v>
      </c>
      <c r="J13" s="9"/>
      <c r="K13" s="9">
        <v>52720236</v>
      </c>
      <c r="L13" s="9"/>
      <c r="M13" s="9">
        <v>319737371206</v>
      </c>
      <c r="N13" s="9"/>
      <c r="O13" s="9">
        <v>285599663383</v>
      </c>
      <c r="P13" s="9"/>
      <c r="Q13" s="9">
        <f t="shared" si="1"/>
        <v>34137707823</v>
      </c>
      <c r="R13" s="5"/>
      <c r="S13" s="5"/>
      <c r="T13" s="5"/>
      <c r="U13" s="5"/>
      <c r="V13" s="5"/>
      <c r="W13" s="5"/>
      <c r="X13" s="5"/>
      <c r="Y13" s="5"/>
    </row>
    <row r="14" spans="1:25">
      <c r="A14" s="1" t="s">
        <v>94</v>
      </c>
      <c r="C14" s="9">
        <v>1445693</v>
      </c>
      <c r="D14" s="9"/>
      <c r="E14" s="9">
        <v>22711867119</v>
      </c>
      <c r="F14" s="9"/>
      <c r="G14" s="9">
        <v>23525181765</v>
      </c>
      <c r="H14" s="9"/>
      <c r="I14" s="9">
        <f t="shared" si="0"/>
        <v>-813314646</v>
      </c>
      <c r="J14" s="9"/>
      <c r="K14" s="9">
        <v>6838818</v>
      </c>
      <c r="L14" s="9"/>
      <c r="M14" s="9">
        <v>109422528497</v>
      </c>
      <c r="N14" s="9"/>
      <c r="O14" s="9">
        <v>111285338937</v>
      </c>
      <c r="P14" s="9"/>
      <c r="Q14" s="9">
        <f t="shared" si="1"/>
        <v>-1862810440</v>
      </c>
      <c r="R14" s="5"/>
      <c r="S14" s="5"/>
      <c r="T14" s="5"/>
      <c r="U14" s="5"/>
      <c r="V14" s="5"/>
      <c r="W14" s="5"/>
      <c r="X14" s="5"/>
      <c r="Y14" s="5"/>
    </row>
    <row r="15" spans="1:25">
      <c r="A15" s="1" t="s">
        <v>114</v>
      </c>
      <c r="C15" s="9">
        <v>2006890</v>
      </c>
      <c r="D15" s="9"/>
      <c r="E15" s="9">
        <v>17675248352</v>
      </c>
      <c r="F15" s="9"/>
      <c r="G15" s="9">
        <v>17148124451</v>
      </c>
      <c r="H15" s="9"/>
      <c r="I15" s="9">
        <f t="shared" si="0"/>
        <v>527123901</v>
      </c>
      <c r="J15" s="9"/>
      <c r="K15" s="9">
        <v>4657520</v>
      </c>
      <c r="L15" s="9"/>
      <c r="M15" s="9">
        <v>39161329489</v>
      </c>
      <c r="N15" s="9"/>
      <c r="O15" s="9">
        <v>65124503217</v>
      </c>
      <c r="P15" s="9"/>
      <c r="Q15" s="9">
        <f t="shared" si="1"/>
        <v>-25963173728</v>
      </c>
      <c r="R15" s="5"/>
      <c r="S15" s="5"/>
      <c r="T15" s="5"/>
      <c r="U15" s="5"/>
      <c r="V15" s="5"/>
      <c r="W15" s="5"/>
      <c r="X15" s="5"/>
      <c r="Y15" s="5"/>
    </row>
    <row r="16" spans="1:25">
      <c r="A16" s="1" t="s">
        <v>122</v>
      </c>
      <c r="C16" s="9">
        <v>3800001</v>
      </c>
      <c r="D16" s="9"/>
      <c r="E16" s="9">
        <v>18799536616</v>
      </c>
      <c r="F16" s="9"/>
      <c r="G16" s="9">
        <v>25724032669</v>
      </c>
      <c r="H16" s="9"/>
      <c r="I16" s="9">
        <f t="shared" si="0"/>
        <v>-6924496053</v>
      </c>
      <c r="J16" s="9"/>
      <c r="K16" s="9">
        <v>3800001</v>
      </c>
      <c r="L16" s="9"/>
      <c r="M16" s="9">
        <v>18799536616</v>
      </c>
      <c r="N16" s="9"/>
      <c r="O16" s="9">
        <v>25724032669</v>
      </c>
      <c r="P16" s="9"/>
      <c r="Q16" s="9">
        <f t="shared" si="1"/>
        <v>-6924496053</v>
      </c>
      <c r="R16" s="5"/>
      <c r="S16" s="5"/>
      <c r="T16" s="5"/>
      <c r="U16" s="5"/>
      <c r="V16" s="5"/>
      <c r="W16" s="5"/>
      <c r="X16" s="5"/>
      <c r="Y16" s="5"/>
    </row>
    <row r="17" spans="1:25">
      <c r="A17" s="1" t="s">
        <v>49</v>
      </c>
      <c r="C17" s="9">
        <v>1</v>
      </c>
      <c r="D17" s="9"/>
      <c r="E17" s="9">
        <v>1</v>
      </c>
      <c r="F17" s="9"/>
      <c r="G17" s="9">
        <v>3069</v>
      </c>
      <c r="H17" s="9"/>
      <c r="I17" s="9">
        <f t="shared" si="0"/>
        <v>-3068</v>
      </c>
      <c r="J17" s="9"/>
      <c r="K17" s="9">
        <v>1</v>
      </c>
      <c r="L17" s="9"/>
      <c r="M17" s="9">
        <v>1</v>
      </c>
      <c r="N17" s="9"/>
      <c r="O17" s="9">
        <v>3069</v>
      </c>
      <c r="P17" s="9"/>
      <c r="Q17" s="9">
        <f t="shared" si="1"/>
        <v>-3068</v>
      </c>
      <c r="R17" s="5"/>
      <c r="S17" s="5"/>
      <c r="T17" s="5"/>
      <c r="U17" s="5"/>
      <c r="V17" s="5"/>
      <c r="W17" s="5"/>
      <c r="X17" s="5"/>
      <c r="Y17" s="5"/>
    </row>
    <row r="18" spans="1:25">
      <c r="A18" s="1" t="s">
        <v>31</v>
      </c>
      <c r="C18" s="9">
        <v>370840</v>
      </c>
      <c r="D18" s="9"/>
      <c r="E18" s="9">
        <v>4151202719</v>
      </c>
      <c r="F18" s="9"/>
      <c r="G18" s="9">
        <v>4379365980</v>
      </c>
      <c r="H18" s="9"/>
      <c r="I18" s="9">
        <f t="shared" si="0"/>
        <v>-228163261</v>
      </c>
      <c r="J18" s="9"/>
      <c r="K18" s="9">
        <v>370840</v>
      </c>
      <c r="L18" s="9"/>
      <c r="M18" s="9">
        <v>4151202719</v>
      </c>
      <c r="N18" s="9"/>
      <c r="O18" s="9">
        <v>4379365980</v>
      </c>
      <c r="P18" s="9"/>
      <c r="Q18" s="9">
        <f t="shared" si="1"/>
        <v>-228163261</v>
      </c>
      <c r="R18" s="5"/>
      <c r="S18" s="5"/>
      <c r="T18" s="5"/>
      <c r="U18" s="5"/>
      <c r="V18" s="5"/>
      <c r="W18" s="5"/>
      <c r="X18" s="5"/>
      <c r="Y18" s="5"/>
    </row>
    <row r="19" spans="1:25">
      <c r="A19" s="1" t="s">
        <v>67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f t="shared" si="0"/>
        <v>0</v>
      </c>
      <c r="J19" s="9"/>
      <c r="K19" s="9">
        <v>4637219</v>
      </c>
      <c r="L19" s="9"/>
      <c r="M19" s="9">
        <v>24688095124</v>
      </c>
      <c r="N19" s="9"/>
      <c r="O19" s="9">
        <v>19613212997</v>
      </c>
      <c r="P19" s="9"/>
      <c r="Q19" s="9">
        <f t="shared" si="1"/>
        <v>5074882127</v>
      </c>
      <c r="R19" s="5"/>
      <c r="S19" s="5"/>
      <c r="T19" s="5"/>
      <c r="U19" s="5"/>
      <c r="V19" s="5"/>
      <c r="W19" s="5"/>
      <c r="X19" s="5"/>
      <c r="Y19" s="5"/>
    </row>
    <row r="20" spans="1:25">
      <c r="A20" s="1" t="s">
        <v>55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f t="shared" si="0"/>
        <v>0</v>
      </c>
      <c r="J20" s="9"/>
      <c r="K20" s="9">
        <v>12000000</v>
      </c>
      <c r="L20" s="9"/>
      <c r="M20" s="9">
        <v>226681754000</v>
      </c>
      <c r="N20" s="9"/>
      <c r="O20" s="9">
        <v>226762686001</v>
      </c>
      <c r="P20" s="9"/>
      <c r="Q20" s="9">
        <f t="shared" si="1"/>
        <v>-80932001</v>
      </c>
      <c r="R20" s="5"/>
      <c r="S20" s="5"/>
      <c r="T20" s="5"/>
      <c r="U20" s="5"/>
      <c r="V20" s="5"/>
      <c r="W20" s="5"/>
      <c r="X20" s="5"/>
      <c r="Y20" s="5"/>
    </row>
    <row r="21" spans="1:25">
      <c r="A21" s="1" t="s">
        <v>33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f t="shared" si="0"/>
        <v>0</v>
      </c>
      <c r="J21" s="9"/>
      <c r="K21" s="9">
        <v>10271520</v>
      </c>
      <c r="L21" s="9"/>
      <c r="M21" s="9">
        <v>131566543336</v>
      </c>
      <c r="N21" s="9"/>
      <c r="O21" s="9">
        <v>134368922642</v>
      </c>
      <c r="P21" s="9"/>
      <c r="Q21" s="9">
        <f t="shared" si="1"/>
        <v>-2802379306</v>
      </c>
      <c r="R21" s="5"/>
      <c r="S21" s="5"/>
      <c r="T21" s="5"/>
      <c r="U21" s="5"/>
      <c r="V21" s="5"/>
      <c r="W21" s="5"/>
      <c r="X21" s="5"/>
      <c r="Y21" s="5"/>
    </row>
    <row r="22" spans="1:25">
      <c r="A22" s="1" t="s">
        <v>212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f t="shared" si="0"/>
        <v>0</v>
      </c>
      <c r="J22" s="9"/>
      <c r="K22" s="9">
        <v>1315738</v>
      </c>
      <c r="L22" s="9"/>
      <c r="M22" s="9">
        <v>57851530550</v>
      </c>
      <c r="N22" s="9"/>
      <c r="O22" s="9">
        <v>55913125092</v>
      </c>
      <c r="P22" s="9"/>
      <c r="Q22" s="9">
        <f t="shared" si="1"/>
        <v>1938405458</v>
      </c>
      <c r="R22" s="5"/>
      <c r="S22" s="5"/>
      <c r="T22" s="5"/>
      <c r="U22" s="5"/>
      <c r="V22" s="5"/>
      <c r="W22" s="5"/>
      <c r="X22" s="5"/>
      <c r="Y22" s="5"/>
    </row>
    <row r="23" spans="1:25">
      <c r="A23" s="1" t="s">
        <v>213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f t="shared" si="0"/>
        <v>0</v>
      </c>
      <c r="J23" s="9"/>
      <c r="K23" s="9">
        <v>1476919</v>
      </c>
      <c r="L23" s="9"/>
      <c r="M23" s="9">
        <v>110853661177</v>
      </c>
      <c r="N23" s="9"/>
      <c r="O23" s="9">
        <v>121781493985</v>
      </c>
      <c r="P23" s="9"/>
      <c r="Q23" s="9">
        <f t="shared" si="1"/>
        <v>-10927832808</v>
      </c>
      <c r="R23" s="5"/>
      <c r="S23" s="5"/>
      <c r="T23" s="5"/>
      <c r="U23" s="5"/>
      <c r="V23" s="5"/>
      <c r="W23" s="5"/>
      <c r="X23" s="5"/>
      <c r="Y23" s="5"/>
    </row>
    <row r="24" spans="1:25">
      <c r="A24" s="1" t="s">
        <v>43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f t="shared" si="0"/>
        <v>0</v>
      </c>
      <c r="J24" s="9"/>
      <c r="K24" s="9">
        <v>500000</v>
      </c>
      <c r="L24" s="9"/>
      <c r="M24" s="9">
        <v>4773850026</v>
      </c>
      <c r="N24" s="9"/>
      <c r="O24" s="9">
        <v>4310187558</v>
      </c>
      <c r="P24" s="9"/>
      <c r="Q24" s="9">
        <f t="shared" si="1"/>
        <v>463662468</v>
      </c>
      <c r="R24" s="5"/>
      <c r="S24" s="5"/>
      <c r="T24" s="5"/>
      <c r="U24" s="5"/>
      <c r="V24" s="5"/>
      <c r="W24" s="5"/>
      <c r="X24" s="5"/>
      <c r="Y24" s="5"/>
    </row>
    <row r="25" spans="1:25">
      <c r="A25" s="1" t="s">
        <v>214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f t="shared" si="0"/>
        <v>0</v>
      </c>
      <c r="J25" s="9"/>
      <c r="K25" s="9">
        <v>67100864</v>
      </c>
      <c r="L25" s="9"/>
      <c r="M25" s="9">
        <v>179226407744</v>
      </c>
      <c r="N25" s="9"/>
      <c r="O25" s="9">
        <v>218847995072</v>
      </c>
      <c r="P25" s="9"/>
      <c r="Q25" s="9">
        <f t="shared" si="1"/>
        <v>-39621587328</v>
      </c>
      <c r="R25" s="5"/>
      <c r="S25" s="5"/>
      <c r="T25" s="5"/>
      <c r="U25" s="5"/>
      <c r="V25" s="5"/>
      <c r="W25" s="5"/>
      <c r="X25" s="5"/>
      <c r="Y25" s="5"/>
    </row>
    <row r="26" spans="1:25">
      <c r="A26" s="1" t="s">
        <v>110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f t="shared" si="0"/>
        <v>0</v>
      </c>
      <c r="J26" s="9"/>
      <c r="K26" s="9">
        <v>137983904</v>
      </c>
      <c r="L26" s="9"/>
      <c r="M26" s="9">
        <v>1183013980637</v>
      </c>
      <c r="N26" s="9"/>
      <c r="O26" s="9">
        <v>1932201599228</v>
      </c>
      <c r="P26" s="9"/>
      <c r="Q26" s="9">
        <f t="shared" si="1"/>
        <v>-749187618591</v>
      </c>
      <c r="R26" s="5"/>
      <c r="S26" s="5"/>
      <c r="T26" s="5"/>
      <c r="U26" s="5"/>
      <c r="V26" s="5"/>
      <c r="W26" s="5"/>
      <c r="X26" s="5"/>
      <c r="Y26" s="5"/>
    </row>
    <row r="27" spans="1:25">
      <c r="A27" s="1" t="s">
        <v>77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f t="shared" si="0"/>
        <v>0</v>
      </c>
      <c r="J27" s="9"/>
      <c r="K27" s="9">
        <v>365000</v>
      </c>
      <c r="L27" s="9"/>
      <c r="M27" s="9">
        <v>29889791236</v>
      </c>
      <c r="N27" s="9"/>
      <c r="O27" s="9">
        <v>35517257391</v>
      </c>
      <c r="P27" s="9"/>
      <c r="Q27" s="9">
        <f t="shared" si="1"/>
        <v>-5627466155</v>
      </c>
      <c r="R27" s="5"/>
      <c r="S27" s="5"/>
      <c r="T27" s="5"/>
      <c r="U27" s="5"/>
      <c r="V27" s="5"/>
      <c r="W27" s="5"/>
      <c r="X27" s="5"/>
      <c r="Y27" s="5"/>
    </row>
    <row r="28" spans="1:25">
      <c r="A28" s="1" t="s">
        <v>215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f t="shared" si="0"/>
        <v>0</v>
      </c>
      <c r="J28" s="9"/>
      <c r="K28" s="9">
        <v>26376313</v>
      </c>
      <c r="L28" s="9"/>
      <c r="M28" s="9">
        <v>113583464988</v>
      </c>
      <c r="N28" s="9"/>
      <c r="O28" s="9">
        <v>113583464988</v>
      </c>
      <c r="P28" s="9"/>
      <c r="Q28" s="9">
        <f t="shared" si="1"/>
        <v>0</v>
      </c>
      <c r="R28" s="5"/>
      <c r="S28" s="5"/>
      <c r="T28" s="5"/>
      <c r="U28" s="5"/>
      <c r="V28" s="5"/>
      <c r="W28" s="5"/>
      <c r="X28" s="5"/>
      <c r="Y28" s="5"/>
    </row>
    <row r="29" spans="1:25">
      <c r="A29" s="1" t="s">
        <v>127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f t="shared" si="0"/>
        <v>0</v>
      </c>
      <c r="J29" s="9"/>
      <c r="K29" s="9">
        <v>1950000</v>
      </c>
      <c r="L29" s="9"/>
      <c r="M29" s="9">
        <v>37081544175</v>
      </c>
      <c r="N29" s="9"/>
      <c r="O29" s="9">
        <v>32704714793</v>
      </c>
      <c r="P29" s="9"/>
      <c r="Q29" s="9">
        <f t="shared" si="1"/>
        <v>4376829382</v>
      </c>
      <c r="R29" s="5"/>
      <c r="S29" s="5"/>
      <c r="T29" s="5"/>
      <c r="U29" s="5"/>
      <c r="V29" s="5"/>
      <c r="W29" s="5"/>
      <c r="X29" s="5"/>
      <c r="Y29" s="5"/>
    </row>
    <row r="30" spans="1:25">
      <c r="A30" s="1" t="s">
        <v>116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f t="shared" si="0"/>
        <v>0</v>
      </c>
      <c r="J30" s="9"/>
      <c r="K30" s="9">
        <v>630000</v>
      </c>
      <c r="L30" s="9"/>
      <c r="M30" s="9">
        <v>12859329049</v>
      </c>
      <c r="N30" s="9"/>
      <c r="O30" s="9">
        <v>13163806531</v>
      </c>
      <c r="P30" s="9"/>
      <c r="Q30" s="9">
        <f t="shared" si="1"/>
        <v>-304477482</v>
      </c>
      <c r="R30" s="5"/>
      <c r="S30" s="5"/>
      <c r="T30" s="5"/>
      <c r="U30" s="5"/>
      <c r="V30" s="5"/>
      <c r="W30" s="5"/>
      <c r="X30" s="5"/>
      <c r="Y30" s="5"/>
    </row>
    <row r="31" spans="1:25">
      <c r="A31" s="1" t="s">
        <v>216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f t="shared" si="0"/>
        <v>0</v>
      </c>
      <c r="J31" s="9"/>
      <c r="K31" s="9">
        <v>2000000</v>
      </c>
      <c r="L31" s="9"/>
      <c r="M31" s="9">
        <v>26219593869</v>
      </c>
      <c r="N31" s="9"/>
      <c r="O31" s="9">
        <v>16917347016</v>
      </c>
      <c r="P31" s="9"/>
      <c r="Q31" s="9">
        <f t="shared" si="1"/>
        <v>9302246853</v>
      </c>
      <c r="R31" s="5"/>
      <c r="S31" s="5"/>
      <c r="T31" s="5"/>
      <c r="U31" s="5"/>
      <c r="V31" s="5"/>
      <c r="W31" s="5"/>
      <c r="X31" s="5"/>
      <c r="Y31" s="5"/>
    </row>
    <row r="32" spans="1:25">
      <c r="A32" s="1" t="s">
        <v>217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f t="shared" si="0"/>
        <v>0</v>
      </c>
      <c r="J32" s="9"/>
      <c r="K32" s="9">
        <v>4640000</v>
      </c>
      <c r="L32" s="9"/>
      <c r="M32" s="9">
        <v>26936369456</v>
      </c>
      <c r="N32" s="9"/>
      <c r="O32" s="9">
        <v>27052604200</v>
      </c>
      <c r="P32" s="9"/>
      <c r="Q32" s="9">
        <f t="shared" si="1"/>
        <v>-116234744</v>
      </c>
      <c r="R32" s="5"/>
      <c r="S32" s="5"/>
      <c r="T32" s="5"/>
      <c r="U32" s="5"/>
      <c r="V32" s="5"/>
      <c r="W32" s="5"/>
      <c r="X32" s="5"/>
      <c r="Y32" s="5"/>
    </row>
    <row r="33" spans="1:25">
      <c r="A33" s="1" t="s">
        <v>19</v>
      </c>
      <c r="C33" s="9">
        <v>0</v>
      </c>
      <c r="D33" s="9"/>
      <c r="E33" s="9">
        <v>0</v>
      </c>
      <c r="F33" s="9"/>
      <c r="G33" s="9">
        <v>0</v>
      </c>
      <c r="H33" s="9"/>
      <c r="I33" s="9">
        <f t="shared" si="0"/>
        <v>0</v>
      </c>
      <c r="J33" s="9"/>
      <c r="K33" s="9">
        <v>46000</v>
      </c>
      <c r="L33" s="9"/>
      <c r="M33" s="9">
        <v>122729393</v>
      </c>
      <c r="N33" s="9"/>
      <c r="O33" s="9">
        <v>116433466</v>
      </c>
      <c r="P33" s="9"/>
      <c r="Q33" s="9">
        <f t="shared" si="1"/>
        <v>6295927</v>
      </c>
      <c r="R33" s="5"/>
      <c r="S33" s="5"/>
      <c r="T33" s="5"/>
      <c r="U33" s="5"/>
      <c r="V33" s="5"/>
      <c r="W33" s="5"/>
      <c r="X33" s="5"/>
      <c r="Y33" s="5"/>
    </row>
    <row r="34" spans="1:25">
      <c r="A34" s="1" t="s">
        <v>218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f t="shared" si="0"/>
        <v>0</v>
      </c>
      <c r="J34" s="9"/>
      <c r="K34" s="9">
        <v>885000</v>
      </c>
      <c r="L34" s="9"/>
      <c r="M34" s="9">
        <v>7130246157</v>
      </c>
      <c r="N34" s="9"/>
      <c r="O34" s="9">
        <v>4429017900</v>
      </c>
      <c r="P34" s="9"/>
      <c r="Q34" s="9">
        <f t="shared" si="1"/>
        <v>2701228257</v>
      </c>
      <c r="R34" s="5"/>
      <c r="S34" s="5"/>
      <c r="T34" s="5"/>
      <c r="U34" s="5"/>
      <c r="V34" s="5"/>
      <c r="W34" s="5"/>
      <c r="X34" s="5"/>
      <c r="Y34" s="5"/>
    </row>
    <row r="35" spans="1:25">
      <c r="A35" s="1" t="s">
        <v>219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f t="shared" si="0"/>
        <v>0</v>
      </c>
      <c r="J35" s="9"/>
      <c r="K35" s="9">
        <v>61944503</v>
      </c>
      <c r="L35" s="9"/>
      <c r="M35" s="9">
        <v>410158200960</v>
      </c>
      <c r="N35" s="9"/>
      <c r="O35" s="9">
        <v>420563623804</v>
      </c>
      <c r="P35" s="9"/>
      <c r="Q35" s="9">
        <f t="shared" si="1"/>
        <v>-10405422844</v>
      </c>
      <c r="R35" s="5"/>
      <c r="S35" s="5"/>
      <c r="T35" s="5"/>
      <c r="U35" s="5"/>
      <c r="V35" s="5"/>
      <c r="W35" s="5"/>
      <c r="X35" s="5"/>
      <c r="Y35" s="5"/>
    </row>
    <row r="36" spans="1:25">
      <c r="A36" s="1" t="s">
        <v>220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f t="shared" si="0"/>
        <v>0</v>
      </c>
      <c r="J36" s="9"/>
      <c r="K36" s="9">
        <v>42505941</v>
      </c>
      <c r="L36" s="9"/>
      <c r="M36" s="9">
        <v>106586442896</v>
      </c>
      <c r="N36" s="9"/>
      <c r="O36" s="9">
        <v>106562143301</v>
      </c>
      <c r="P36" s="9"/>
      <c r="Q36" s="9">
        <f t="shared" si="1"/>
        <v>24299595</v>
      </c>
      <c r="R36" s="5"/>
      <c r="S36" s="5"/>
      <c r="T36" s="5"/>
      <c r="U36" s="5"/>
      <c r="V36" s="5"/>
      <c r="W36" s="5"/>
      <c r="X36" s="5"/>
      <c r="Y36" s="5"/>
    </row>
    <row r="37" spans="1:25">
      <c r="A37" s="1" t="s">
        <v>102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f t="shared" si="0"/>
        <v>0</v>
      </c>
      <c r="J37" s="9"/>
      <c r="K37" s="9">
        <v>9250000</v>
      </c>
      <c r="L37" s="9"/>
      <c r="M37" s="9">
        <v>113684618998</v>
      </c>
      <c r="N37" s="9"/>
      <c r="O37" s="9">
        <v>104103099727</v>
      </c>
      <c r="P37" s="9"/>
      <c r="Q37" s="9">
        <f t="shared" si="1"/>
        <v>9581519271</v>
      </c>
      <c r="R37" s="5"/>
      <c r="S37" s="5"/>
      <c r="T37" s="5"/>
      <c r="U37" s="5"/>
      <c r="V37" s="5"/>
      <c r="W37" s="5"/>
      <c r="X37" s="5"/>
      <c r="Y37" s="5"/>
    </row>
    <row r="38" spans="1:25">
      <c r="A38" s="1" t="s">
        <v>221</v>
      </c>
      <c r="C38" s="9">
        <v>0</v>
      </c>
      <c r="D38" s="9"/>
      <c r="E38" s="9">
        <v>0</v>
      </c>
      <c r="F38" s="9"/>
      <c r="G38" s="9">
        <v>0</v>
      </c>
      <c r="H38" s="9"/>
      <c r="I38" s="9">
        <f t="shared" si="0"/>
        <v>0</v>
      </c>
      <c r="J38" s="9"/>
      <c r="K38" s="9">
        <v>5523585</v>
      </c>
      <c r="L38" s="9"/>
      <c r="M38" s="9">
        <v>34097369150</v>
      </c>
      <c r="N38" s="9"/>
      <c r="O38" s="9">
        <v>39917531995</v>
      </c>
      <c r="P38" s="9"/>
      <c r="Q38" s="9">
        <f t="shared" si="1"/>
        <v>-5820162845</v>
      </c>
      <c r="R38" s="5"/>
      <c r="S38" s="5"/>
      <c r="T38" s="5"/>
      <c r="U38" s="5"/>
      <c r="V38" s="5"/>
      <c r="W38" s="5"/>
      <c r="X38" s="5"/>
      <c r="Y38" s="5"/>
    </row>
    <row r="39" spans="1:25">
      <c r="A39" s="1" t="s">
        <v>90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f t="shared" si="0"/>
        <v>0</v>
      </c>
      <c r="J39" s="9"/>
      <c r="K39" s="9">
        <v>11669928</v>
      </c>
      <c r="L39" s="9"/>
      <c r="M39" s="9">
        <v>207263807161</v>
      </c>
      <c r="N39" s="9"/>
      <c r="O39" s="9">
        <v>240594201571</v>
      </c>
      <c r="P39" s="9"/>
      <c r="Q39" s="9">
        <f t="shared" si="1"/>
        <v>-33330394410</v>
      </c>
      <c r="R39" s="5"/>
      <c r="S39" s="5"/>
      <c r="T39" s="5"/>
      <c r="U39" s="5"/>
      <c r="V39" s="5"/>
      <c r="W39" s="5"/>
      <c r="X39" s="5"/>
      <c r="Y39" s="5"/>
    </row>
    <row r="40" spans="1:25">
      <c r="A40" s="1" t="s">
        <v>17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f t="shared" si="0"/>
        <v>0</v>
      </c>
      <c r="J40" s="9"/>
      <c r="K40" s="9">
        <v>6000001</v>
      </c>
      <c r="L40" s="9"/>
      <c r="M40" s="9">
        <v>58629069159</v>
      </c>
      <c r="N40" s="9"/>
      <c r="O40" s="9">
        <v>57905341124</v>
      </c>
      <c r="P40" s="9"/>
      <c r="Q40" s="9">
        <f t="shared" si="1"/>
        <v>723728035</v>
      </c>
      <c r="R40" s="5"/>
      <c r="S40" s="5"/>
      <c r="T40" s="5"/>
      <c r="U40" s="5"/>
      <c r="V40" s="5"/>
      <c r="W40" s="5"/>
      <c r="X40" s="5"/>
      <c r="Y40" s="5"/>
    </row>
    <row r="41" spans="1:25">
      <c r="A41" s="1" t="s">
        <v>129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f t="shared" si="0"/>
        <v>0</v>
      </c>
      <c r="J41" s="9"/>
      <c r="K41" s="9">
        <v>500000</v>
      </c>
      <c r="L41" s="9"/>
      <c r="M41" s="9">
        <v>3876971413</v>
      </c>
      <c r="N41" s="9"/>
      <c r="O41" s="9">
        <v>3334712103</v>
      </c>
      <c r="P41" s="9"/>
      <c r="Q41" s="9">
        <f t="shared" si="1"/>
        <v>542259310</v>
      </c>
      <c r="R41" s="5"/>
      <c r="S41" s="5"/>
      <c r="T41" s="5"/>
      <c r="U41" s="5"/>
      <c r="V41" s="5"/>
      <c r="W41" s="5"/>
      <c r="X41" s="5"/>
      <c r="Y41" s="5"/>
    </row>
    <row r="42" spans="1:25">
      <c r="A42" s="1" t="s">
        <v>222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f t="shared" si="0"/>
        <v>0</v>
      </c>
      <c r="J42" s="9"/>
      <c r="K42" s="9">
        <v>164500000</v>
      </c>
      <c r="L42" s="9"/>
      <c r="M42" s="9">
        <v>249053000000</v>
      </c>
      <c r="N42" s="9"/>
      <c r="O42" s="9">
        <v>249169840904</v>
      </c>
      <c r="P42" s="9"/>
      <c r="Q42" s="9">
        <f t="shared" si="1"/>
        <v>-116840904</v>
      </c>
      <c r="R42" s="5"/>
      <c r="S42" s="5"/>
      <c r="T42" s="5"/>
      <c r="U42" s="5"/>
      <c r="V42" s="5"/>
      <c r="W42" s="5"/>
      <c r="X42" s="5"/>
      <c r="Y42" s="5"/>
    </row>
    <row r="43" spans="1:25">
      <c r="A43" s="1" t="s">
        <v>41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f t="shared" si="0"/>
        <v>0</v>
      </c>
      <c r="J43" s="9"/>
      <c r="K43" s="9">
        <v>1800000</v>
      </c>
      <c r="L43" s="9"/>
      <c r="M43" s="9">
        <v>10234738914</v>
      </c>
      <c r="N43" s="9"/>
      <c r="O43" s="9">
        <v>9009973635</v>
      </c>
      <c r="P43" s="9"/>
      <c r="Q43" s="9">
        <f t="shared" si="1"/>
        <v>1224765279</v>
      </c>
      <c r="R43" s="5"/>
      <c r="S43" s="5"/>
      <c r="T43" s="5"/>
      <c r="U43" s="5"/>
      <c r="V43" s="5"/>
      <c r="W43" s="5"/>
      <c r="X43" s="5"/>
      <c r="Y43" s="5"/>
    </row>
    <row r="44" spans="1:25">
      <c r="A44" s="1" t="s">
        <v>150</v>
      </c>
      <c r="C44" s="9">
        <v>85000</v>
      </c>
      <c r="D44" s="9"/>
      <c r="E44" s="9">
        <v>78541911700</v>
      </c>
      <c r="F44" s="9"/>
      <c r="G44" s="9">
        <v>78786901206</v>
      </c>
      <c r="H44" s="9"/>
      <c r="I44" s="9">
        <f t="shared" si="0"/>
        <v>-244989506</v>
      </c>
      <c r="J44" s="9"/>
      <c r="K44" s="9">
        <v>85000</v>
      </c>
      <c r="L44" s="9"/>
      <c r="M44" s="9">
        <v>78541911700</v>
      </c>
      <c r="N44" s="9"/>
      <c r="O44" s="9">
        <v>78786901206</v>
      </c>
      <c r="P44" s="9"/>
      <c r="Q44" s="9">
        <f t="shared" si="1"/>
        <v>-244989506</v>
      </c>
      <c r="R44" s="5"/>
      <c r="S44" s="5"/>
      <c r="T44" s="5"/>
      <c r="U44" s="5"/>
      <c r="V44" s="5"/>
      <c r="W44" s="5"/>
      <c r="X44" s="5"/>
      <c r="Y44" s="5"/>
    </row>
    <row r="45" spans="1:25">
      <c r="A45" s="1" t="s">
        <v>154</v>
      </c>
      <c r="C45" s="9">
        <v>55000</v>
      </c>
      <c r="D45" s="9"/>
      <c r="E45" s="9">
        <v>50843782895</v>
      </c>
      <c r="F45" s="9"/>
      <c r="G45" s="9">
        <v>51791885577</v>
      </c>
      <c r="H45" s="9"/>
      <c r="I45" s="9">
        <f t="shared" si="0"/>
        <v>-948102682</v>
      </c>
      <c r="J45" s="9"/>
      <c r="K45" s="9">
        <v>116215</v>
      </c>
      <c r="L45" s="9"/>
      <c r="M45" s="9">
        <v>108565185498</v>
      </c>
      <c r="N45" s="9"/>
      <c r="O45" s="9">
        <v>110354645652</v>
      </c>
      <c r="P45" s="9"/>
      <c r="Q45" s="9">
        <f t="shared" si="1"/>
        <v>-1789460154</v>
      </c>
      <c r="R45" s="5"/>
      <c r="S45" s="5"/>
      <c r="T45" s="5"/>
      <c r="U45" s="5"/>
      <c r="V45" s="5"/>
      <c r="W45" s="5"/>
      <c r="X45" s="5"/>
      <c r="Y45" s="5"/>
    </row>
    <row r="46" spans="1:25">
      <c r="A46" s="1" t="s">
        <v>223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f t="shared" si="0"/>
        <v>0</v>
      </c>
      <c r="J46" s="9"/>
      <c r="K46" s="9">
        <v>100</v>
      </c>
      <c r="L46" s="9"/>
      <c r="M46" s="9">
        <v>100000000</v>
      </c>
      <c r="N46" s="9"/>
      <c r="O46" s="9">
        <v>95511685</v>
      </c>
      <c r="P46" s="9"/>
      <c r="Q46" s="9">
        <f t="shared" si="1"/>
        <v>4488315</v>
      </c>
      <c r="R46" s="5"/>
      <c r="S46" s="5"/>
      <c r="T46" s="5"/>
      <c r="U46" s="5"/>
      <c r="V46" s="5"/>
      <c r="W46" s="5"/>
      <c r="X46" s="5"/>
      <c r="Y46" s="5"/>
    </row>
    <row r="47" spans="1:25">
      <c r="A47" s="1" t="s">
        <v>224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f t="shared" si="0"/>
        <v>0</v>
      </c>
      <c r="J47" s="9"/>
      <c r="K47" s="9">
        <v>2100</v>
      </c>
      <c r="L47" s="9"/>
      <c r="M47" s="9">
        <v>2100000000</v>
      </c>
      <c r="N47" s="9"/>
      <c r="O47" s="9">
        <v>2050572266</v>
      </c>
      <c r="P47" s="9"/>
      <c r="Q47" s="9">
        <f t="shared" si="1"/>
        <v>49427734</v>
      </c>
      <c r="R47" s="5"/>
      <c r="S47" s="5"/>
      <c r="T47" s="5"/>
      <c r="U47" s="5"/>
      <c r="V47" s="5"/>
      <c r="W47" s="5"/>
      <c r="X47" s="5"/>
      <c r="Y47" s="5"/>
    </row>
    <row r="48" spans="1:25">
      <c r="A48" s="1" t="s">
        <v>193</v>
      </c>
      <c r="C48" s="9">
        <v>0</v>
      </c>
      <c r="D48" s="9"/>
      <c r="E48" s="9">
        <v>0</v>
      </c>
      <c r="F48" s="9"/>
      <c r="G48" s="9">
        <v>0</v>
      </c>
      <c r="H48" s="9"/>
      <c r="I48" s="9">
        <f t="shared" si="0"/>
        <v>0</v>
      </c>
      <c r="J48" s="9"/>
      <c r="K48" s="9">
        <v>120600</v>
      </c>
      <c r="L48" s="9"/>
      <c r="M48" s="9">
        <v>120600000000</v>
      </c>
      <c r="N48" s="9"/>
      <c r="O48" s="9">
        <v>118853873830</v>
      </c>
      <c r="P48" s="9"/>
      <c r="Q48" s="9">
        <f t="shared" si="1"/>
        <v>1746126170</v>
      </c>
      <c r="R48" s="5"/>
      <c r="S48" s="5"/>
      <c r="T48" s="5"/>
      <c r="U48" s="5"/>
      <c r="V48" s="5"/>
      <c r="W48" s="5"/>
      <c r="X48" s="5"/>
      <c r="Y48" s="5"/>
    </row>
    <row r="49" spans="1:25">
      <c r="A49" s="1" t="s">
        <v>225</v>
      </c>
      <c r="C49" s="9">
        <v>0</v>
      </c>
      <c r="D49" s="9"/>
      <c r="E49" s="9">
        <v>0</v>
      </c>
      <c r="F49" s="9"/>
      <c r="G49" s="9">
        <v>0</v>
      </c>
      <c r="H49" s="9"/>
      <c r="I49" s="9">
        <f t="shared" si="0"/>
        <v>0</v>
      </c>
      <c r="J49" s="9"/>
      <c r="K49" s="9">
        <v>26435</v>
      </c>
      <c r="L49" s="9"/>
      <c r="M49" s="9">
        <v>26435000000</v>
      </c>
      <c r="N49" s="9"/>
      <c r="O49" s="9">
        <v>25793240627</v>
      </c>
      <c r="P49" s="9"/>
      <c r="Q49" s="9">
        <f t="shared" si="1"/>
        <v>641759373</v>
      </c>
      <c r="R49" s="5"/>
      <c r="S49" s="5"/>
      <c r="T49" s="5"/>
      <c r="U49" s="5"/>
      <c r="V49" s="5"/>
      <c r="W49" s="5"/>
      <c r="X49" s="5"/>
      <c r="Y49" s="5"/>
    </row>
    <row r="50" spans="1:25">
      <c r="A50" s="1" t="s">
        <v>226</v>
      </c>
      <c r="C50" s="9">
        <v>0</v>
      </c>
      <c r="D50" s="9"/>
      <c r="E50" s="9">
        <v>0</v>
      </c>
      <c r="F50" s="9"/>
      <c r="G50" s="9">
        <v>0</v>
      </c>
      <c r="H50" s="9"/>
      <c r="I50" s="9">
        <f t="shared" si="0"/>
        <v>0</v>
      </c>
      <c r="J50" s="9"/>
      <c r="K50" s="9">
        <v>112768</v>
      </c>
      <c r="L50" s="9"/>
      <c r="M50" s="9">
        <v>94102061037</v>
      </c>
      <c r="N50" s="9"/>
      <c r="O50" s="9">
        <v>91793426625</v>
      </c>
      <c r="P50" s="9"/>
      <c r="Q50" s="9">
        <f t="shared" si="1"/>
        <v>2308634412</v>
      </c>
      <c r="R50" s="5"/>
      <c r="S50" s="5"/>
      <c r="T50" s="5"/>
      <c r="U50" s="5"/>
      <c r="V50" s="5"/>
      <c r="W50" s="5"/>
      <c r="X50" s="5"/>
      <c r="Y50" s="5"/>
    </row>
    <row r="51" spans="1:25">
      <c r="A51" s="1" t="s">
        <v>227</v>
      </c>
      <c r="C51" s="9">
        <v>0</v>
      </c>
      <c r="D51" s="9"/>
      <c r="E51" s="9">
        <v>0</v>
      </c>
      <c r="F51" s="9"/>
      <c r="G51" s="9">
        <v>0</v>
      </c>
      <c r="H51" s="9"/>
      <c r="I51" s="9">
        <f t="shared" si="0"/>
        <v>0</v>
      </c>
      <c r="J51" s="9"/>
      <c r="K51" s="9">
        <v>182800</v>
      </c>
      <c r="L51" s="9"/>
      <c r="M51" s="9">
        <v>149907894498</v>
      </c>
      <c r="N51" s="9"/>
      <c r="O51" s="9">
        <v>143011418481</v>
      </c>
      <c r="P51" s="9"/>
      <c r="Q51" s="9">
        <f t="shared" si="1"/>
        <v>6896476017</v>
      </c>
      <c r="R51" s="5"/>
      <c r="S51" s="5"/>
      <c r="T51" s="5"/>
      <c r="U51" s="5"/>
      <c r="V51" s="5"/>
      <c r="W51" s="5"/>
      <c r="X51" s="5"/>
      <c r="Y51" s="5"/>
    </row>
    <row r="52" spans="1:25">
      <c r="A52" s="1" t="s">
        <v>191</v>
      </c>
      <c r="C52" s="9">
        <v>0</v>
      </c>
      <c r="D52" s="9"/>
      <c r="E52" s="9">
        <v>0</v>
      </c>
      <c r="F52" s="9"/>
      <c r="G52" s="9">
        <v>0</v>
      </c>
      <c r="H52" s="9"/>
      <c r="I52" s="9">
        <f t="shared" si="0"/>
        <v>0</v>
      </c>
      <c r="J52" s="9"/>
      <c r="K52" s="9">
        <v>100396</v>
      </c>
      <c r="L52" s="9"/>
      <c r="M52" s="9">
        <v>90070793553</v>
      </c>
      <c r="N52" s="9"/>
      <c r="O52" s="9">
        <v>89642825899</v>
      </c>
      <c r="P52" s="9"/>
      <c r="Q52" s="9">
        <f t="shared" si="1"/>
        <v>427967654</v>
      </c>
      <c r="R52" s="5"/>
      <c r="S52" s="5"/>
      <c r="T52" s="5"/>
      <c r="U52" s="5"/>
      <c r="V52" s="5"/>
      <c r="W52" s="5"/>
      <c r="X52" s="5"/>
      <c r="Y52" s="5"/>
    </row>
    <row r="53" spans="1:25">
      <c r="A53" s="1" t="s">
        <v>189</v>
      </c>
      <c r="C53" s="9">
        <v>0</v>
      </c>
      <c r="D53" s="9"/>
      <c r="E53" s="9">
        <v>0</v>
      </c>
      <c r="F53" s="9"/>
      <c r="G53" s="9">
        <v>0</v>
      </c>
      <c r="H53" s="9"/>
      <c r="I53" s="9">
        <f t="shared" si="0"/>
        <v>0</v>
      </c>
      <c r="J53" s="9"/>
      <c r="K53" s="9">
        <v>1681</v>
      </c>
      <c r="L53" s="9"/>
      <c r="M53" s="9">
        <v>1681000000</v>
      </c>
      <c r="N53" s="9"/>
      <c r="O53" s="9">
        <v>1632459363</v>
      </c>
      <c r="P53" s="9"/>
      <c r="Q53" s="9">
        <f t="shared" si="1"/>
        <v>48540637</v>
      </c>
      <c r="R53" s="5"/>
      <c r="S53" s="5"/>
      <c r="T53" s="5"/>
      <c r="U53" s="5"/>
      <c r="V53" s="5"/>
      <c r="W53" s="5"/>
      <c r="X53" s="5"/>
      <c r="Y53" s="5"/>
    </row>
    <row r="54" spans="1:25">
      <c r="A54" s="1" t="s">
        <v>187</v>
      </c>
      <c r="C54" s="9">
        <v>0</v>
      </c>
      <c r="D54" s="9"/>
      <c r="E54" s="9">
        <v>0</v>
      </c>
      <c r="F54" s="9"/>
      <c r="G54" s="9">
        <v>0</v>
      </c>
      <c r="H54" s="9"/>
      <c r="I54" s="9">
        <f t="shared" si="0"/>
        <v>0</v>
      </c>
      <c r="J54" s="9"/>
      <c r="K54" s="9">
        <v>215000</v>
      </c>
      <c r="L54" s="9"/>
      <c r="M54" s="9">
        <v>201364819571</v>
      </c>
      <c r="N54" s="9"/>
      <c r="O54" s="9">
        <v>200913327857</v>
      </c>
      <c r="P54" s="9"/>
      <c r="Q54" s="9">
        <f t="shared" si="1"/>
        <v>451491714</v>
      </c>
      <c r="R54" s="5"/>
      <c r="S54" s="5"/>
      <c r="T54" s="5"/>
      <c r="U54" s="5"/>
      <c r="V54" s="5"/>
      <c r="W54" s="5"/>
      <c r="X54" s="5"/>
      <c r="Y54" s="5"/>
    </row>
    <row r="55" spans="1:25">
      <c r="A55" s="1" t="s">
        <v>228</v>
      </c>
      <c r="C55" s="9">
        <v>0</v>
      </c>
      <c r="D55" s="9"/>
      <c r="E55" s="9">
        <v>0</v>
      </c>
      <c r="F55" s="9"/>
      <c r="G55" s="9">
        <v>0</v>
      </c>
      <c r="H55" s="9"/>
      <c r="I55" s="9">
        <f t="shared" si="0"/>
        <v>0</v>
      </c>
      <c r="J55" s="9"/>
      <c r="K55" s="9">
        <v>6400</v>
      </c>
      <c r="L55" s="9"/>
      <c r="M55" s="9">
        <v>4346796003</v>
      </c>
      <c r="N55" s="9"/>
      <c r="O55" s="9">
        <v>4297332967</v>
      </c>
      <c r="P55" s="9"/>
      <c r="Q55" s="9">
        <f t="shared" si="1"/>
        <v>49463036</v>
      </c>
      <c r="R55" s="5"/>
      <c r="S55" s="5"/>
      <c r="T55" s="5"/>
      <c r="U55" s="5"/>
      <c r="V55" s="5"/>
      <c r="W55" s="5"/>
      <c r="X55" s="5"/>
      <c r="Y55" s="5"/>
    </row>
    <row r="56" spans="1:25">
      <c r="A56" s="1" t="s">
        <v>229</v>
      </c>
      <c r="C56" s="9">
        <v>0</v>
      </c>
      <c r="D56" s="9"/>
      <c r="E56" s="9">
        <v>0</v>
      </c>
      <c r="F56" s="9"/>
      <c r="G56" s="9">
        <v>0</v>
      </c>
      <c r="H56" s="9"/>
      <c r="I56" s="9">
        <f t="shared" si="0"/>
        <v>0</v>
      </c>
      <c r="J56" s="9"/>
      <c r="K56" s="9">
        <v>28000</v>
      </c>
      <c r="L56" s="9"/>
      <c r="M56" s="9">
        <v>18365510648</v>
      </c>
      <c r="N56" s="9"/>
      <c r="O56" s="9">
        <v>18185648099</v>
      </c>
      <c r="P56" s="9"/>
      <c r="Q56" s="9">
        <f t="shared" si="1"/>
        <v>179862549</v>
      </c>
      <c r="R56" s="5"/>
      <c r="S56" s="5"/>
      <c r="T56" s="5"/>
      <c r="U56" s="5"/>
      <c r="V56" s="5"/>
      <c r="W56" s="5"/>
      <c r="X56" s="5"/>
      <c r="Y56" s="5"/>
    </row>
    <row r="57" spans="1:25">
      <c r="A57" s="1" t="s">
        <v>230</v>
      </c>
      <c r="C57" s="9">
        <v>0</v>
      </c>
      <c r="D57" s="9"/>
      <c r="E57" s="9">
        <v>0</v>
      </c>
      <c r="F57" s="9"/>
      <c r="G57" s="9">
        <v>0</v>
      </c>
      <c r="H57" s="9"/>
      <c r="I57" s="9">
        <f t="shared" si="0"/>
        <v>0</v>
      </c>
      <c r="J57" s="9"/>
      <c r="K57" s="9">
        <v>440000</v>
      </c>
      <c r="L57" s="9"/>
      <c r="M57" s="9">
        <v>437991373626</v>
      </c>
      <c r="N57" s="9"/>
      <c r="O57" s="9">
        <v>431223026657</v>
      </c>
      <c r="P57" s="9"/>
      <c r="Q57" s="9">
        <f t="shared" si="1"/>
        <v>6768346969</v>
      </c>
      <c r="R57" s="5"/>
      <c r="S57" s="5"/>
      <c r="T57" s="5"/>
      <c r="U57" s="5"/>
      <c r="V57" s="5"/>
      <c r="W57" s="5"/>
      <c r="X57" s="5"/>
      <c r="Y57" s="5"/>
    </row>
    <row r="58" spans="1:25">
      <c r="A58" s="1" t="s">
        <v>231</v>
      </c>
      <c r="C58" s="9">
        <v>0</v>
      </c>
      <c r="D58" s="9"/>
      <c r="E58" s="9">
        <v>0</v>
      </c>
      <c r="F58" s="9"/>
      <c r="G58" s="9">
        <v>0</v>
      </c>
      <c r="H58" s="9"/>
      <c r="I58" s="9">
        <f t="shared" si="0"/>
        <v>0</v>
      </c>
      <c r="J58" s="9"/>
      <c r="K58" s="9">
        <v>388</v>
      </c>
      <c r="L58" s="9"/>
      <c r="M58" s="9">
        <v>388000000</v>
      </c>
      <c r="N58" s="9"/>
      <c r="O58" s="9">
        <v>380263020</v>
      </c>
      <c r="P58" s="9"/>
      <c r="Q58" s="9">
        <f t="shared" si="1"/>
        <v>7736980</v>
      </c>
      <c r="R58" s="5"/>
      <c r="S58" s="5"/>
      <c r="T58" s="5"/>
      <c r="U58" s="5"/>
      <c r="V58" s="5"/>
      <c r="W58" s="5"/>
      <c r="X58" s="5"/>
      <c r="Y58" s="5"/>
    </row>
    <row r="59" spans="1:25">
      <c r="A59" s="1" t="s">
        <v>232</v>
      </c>
      <c r="C59" s="9">
        <v>0</v>
      </c>
      <c r="D59" s="9"/>
      <c r="E59" s="9">
        <v>0</v>
      </c>
      <c r="F59" s="9"/>
      <c r="G59" s="9">
        <v>0</v>
      </c>
      <c r="H59" s="9"/>
      <c r="I59" s="9">
        <f t="shared" si="0"/>
        <v>0</v>
      </c>
      <c r="J59" s="9"/>
      <c r="K59" s="9">
        <v>285598</v>
      </c>
      <c r="L59" s="9"/>
      <c r="M59" s="9">
        <v>285598000000</v>
      </c>
      <c r="N59" s="9"/>
      <c r="O59" s="9">
        <v>279866720741</v>
      </c>
      <c r="P59" s="9"/>
      <c r="Q59" s="9">
        <f t="shared" si="1"/>
        <v>5731279259</v>
      </c>
      <c r="R59" s="5"/>
      <c r="S59" s="5"/>
      <c r="T59" s="5"/>
      <c r="U59" s="5"/>
      <c r="V59" s="5"/>
      <c r="W59" s="5"/>
      <c r="X59" s="5"/>
      <c r="Y59" s="5"/>
    </row>
    <row r="60" spans="1:25">
      <c r="A60" s="1" t="s">
        <v>233</v>
      </c>
      <c r="C60" s="9">
        <v>0</v>
      </c>
      <c r="D60" s="9"/>
      <c r="E60" s="9">
        <v>0</v>
      </c>
      <c r="F60" s="9"/>
      <c r="G60" s="9">
        <v>0</v>
      </c>
      <c r="H60" s="9"/>
      <c r="I60" s="9">
        <f t="shared" si="0"/>
        <v>0</v>
      </c>
      <c r="J60" s="9"/>
      <c r="K60" s="9">
        <v>105000</v>
      </c>
      <c r="L60" s="9"/>
      <c r="M60" s="9">
        <v>103878551985</v>
      </c>
      <c r="N60" s="9"/>
      <c r="O60" s="9">
        <v>100865714775</v>
      </c>
      <c r="P60" s="9"/>
      <c r="Q60" s="9">
        <f t="shared" si="1"/>
        <v>3012837210</v>
      </c>
      <c r="R60" s="5"/>
      <c r="S60" s="5"/>
      <c r="T60" s="5"/>
      <c r="U60" s="5"/>
      <c r="V60" s="5"/>
      <c r="W60" s="5"/>
      <c r="X60" s="5"/>
      <c r="Y60" s="5"/>
    </row>
    <row r="61" spans="1:25">
      <c r="A61" s="1" t="s">
        <v>234</v>
      </c>
      <c r="C61" s="9">
        <v>0</v>
      </c>
      <c r="D61" s="9"/>
      <c r="E61" s="9">
        <v>0</v>
      </c>
      <c r="F61" s="9"/>
      <c r="G61" s="9">
        <v>0</v>
      </c>
      <c r="H61" s="9"/>
      <c r="I61" s="9">
        <f t="shared" si="0"/>
        <v>0</v>
      </c>
      <c r="J61" s="9"/>
      <c r="K61" s="9">
        <v>50060</v>
      </c>
      <c r="L61" s="9"/>
      <c r="M61" s="9">
        <v>48580204120</v>
      </c>
      <c r="N61" s="9"/>
      <c r="O61" s="9">
        <v>47970309605</v>
      </c>
      <c r="P61" s="9"/>
      <c r="Q61" s="9">
        <f t="shared" si="1"/>
        <v>609894515</v>
      </c>
      <c r="R61" s="5"/>
      <c r="S61" s="5"/>
      <c r="T61" s="5"/>
      <c r="U61" s="5"/>
      <c r="V61" s="5"/>
      <c r="W61" s="5"/>
      <c r="X61" s="5"/>
      <c r="Y61" s="5"/>
    </row>
    <row r="62" spans="1:25">
      <c r="A62" s="1" t="s">
        <v>235</v>
      </c>
      <c r="C62" s="9">
        <v>0</v>
      </c>
      <c r="D62" s="9"/>
      <c r="E62" s="9">
        <v>0</v>
      </c>
      <c r="F62" s="9"/>
      <c r="G62" s="9">
        <v>0</v>
      </c>
      <c r="H62" s="9"/>
      <c r="I62" s="9">
        <f t="shared" si="0"/>
        <v>0</v>
      </c>
      <c r="J62" s="9"/>
      <c r="K62" s="9">
        <v>165717</v>
      </c>
      <c r="L62" s="9"/>
      <c r="M62" s="9">
        <v>134476629652</v>
      </c>
      <c r="N62" s="9"/>
      <c r="O62" s="9">
        <v>129841248895</v>
      </c>
      <c r="P62" s="9"/>
      <c r="Q62" s="9">
        <f t="shared" si="1"/>
        <v>4635380757</v>
      </c>
      <c r="R62" s="5"/>
      <c r="S62" s="5"/>
      <c r="T62" s="5"/>
      <c r="U62" s="5"/>
      <c r="V62" s="5"/>
      <c r="W62" s="5"/>
      <c r="X62" s="5"/>
      <c r="Y62" s="5"/>
    </row>
    <row r="63" spans="1:25">
      <c r="A63" s="1" t="s">
        <v>236</v>
      </c>
      <c r="C63" s="9">
        <v>0</v>
      </c>
      <c r="D63" s="9"/>
      <c r="E63" s="9">
        <v>0</v>
      </c>
      <c r="F63" s="9"/>
      <c r="G63" s="9">
        <v>0</v>
      </c>
      <c r="H63" s="9"/>
      <c r="I63" s="9">
        <f t="shared" si="0"/>
        <v>0</v>
      </c>
      <c r="J63" s="9"/>
      <c r="K63" s="9">
        <v>100000</v>
      </c>
      <c r="L63" s="9"/>
      <c r="M63" s="9">
        <v>59799159438</v>
      </c>
      <c r="N63" s="9"/>
      <c r="O63" s="9">
        <v>59129280875</v>
      </c>
      <c r="P63" s="9"/>
      <c r="Q63" s="9">
        <f t="shared" si="1"/>
        <v>669878563</v>
      </c>
      <c r="R63" s="5"/>
      <c r="S63" s="5"/>
      <c r="T63" s="5"/>
      <c r="U63" s="5"/>
      <c r="V63" s="5"/>
      <c r="W63" s="5"/>
      <c r="X63" s="5"/>
      <c r="Y63" s="5"/>
    </row>
    <row r="64" spans="1:25">
      <c r="A64" s="1" t="s">
        <v>237</v>
      </c>
      <c r="C64" s="9">
        <v>0</v>
      </c>
      <c r="D64" s="9"/>
      <c r="E64" s="9">
        <v>0</v>
      </c>
      <c r="F64" s="9"/>
      <c r="G64" s="9">
        <v>0</v>
      </c>
      <c r="H64" s="9"/>
      <c r="I64" s="9">
        <f t="shared" si="0"/>
        <v>0</v>
      </c>
      <c r="J64" s="9"/>
      <c r="K64" s="9">
        <v>25500</v>
      </c>
      <c r="L64" s="9"/>
      <c r="M64" s="9">
        <v>15532039309</v>
      </c>
      <c r="N64" s="9"/>
      <c r="O64" s="9">
        <v>15345327830</v>
      </c>
      <c r="P64" s="9"/>
      <c r="Q64" s="9">
        <f t="shared" si="1"/>
        <v>186711479</v>
      </c>
      <c r="R64" s="5"/>
      <c r="S64" s="5"/>
      <c r="T64" s="5"/>
      <c r="U64" s="5"/>
      <c r="V64" s="5"/>
      <c r="W64" s="5"/>
      <c r="X64" s="5"/>
      <c r="Y64" s="5"/>
    </row>
    <row r="65" spans="1:25">
      <c r="A65" s="1" t="s">
        <v>238</v>
      </c>
      <c r="C65" s="9">
        <v>0</v>
      </c>
      <c r="D65" s="9"/>
      <c r="E65" s="9">
        <v>0</v>
      </c>
      <c r="F65" s="9"/>
      <c r="G65" s="9">
        <v>0</v>
      </c>
      <c r="H65" s="9"/>
      <c r="I65" s="9">
        <f t="shared" si="0"/>
        <v>0</v>
      </c>
      <c r="J65" s="9"/>
      <c r="K65" s="9">
        <v>167512</v>
      </c>
      <c r="L65" s="9"/>
      <c r="M65" s="9">
        <v>166187082737</v>
      </c>
      <c r="N65" s="9"/>
      <c r="O65" s="9">
        <v>160026896302</v>
      </c>
      <c r="P65" s="9"/>
      <c r="Q65" s="9">
        <f t="shared" si="1"/>
        <v>6160186435</v>
      </c>
      <c r="R65" s="5"/>
      <c r="S65" s="5"/>
      <c r="T65" s="5"/>
      <c r="U65" s="5"/>
      <c r="V65" s="5"/>
      <c r="W65" s="5"/>
      <c r="X65" s="5"/>
      <c r="Y65" s="5"/>
    </row>
    <row r="66" spans="1:25">
      <c r="A66" s="1" t="s">
        <v>239</v>
      </c>
      <c r="C66" s="9">
        <v>0</v>
      </c>
      <c r="D66" s="9"/>
      <c r="E66" s="9">
        <v>0</v>
      </c>
      <c r="F66" s="9"/>
      <c r="G66" s="9">
        <v>0</v>
      </c>
      <c r="H66" s="9"/>
      <c r="I66" s="9">
        <f t="shared" si="0"/>
        <v>0</v>
      </c>
      <c r="J66" s="9"/>
      <c r="K66" s="9">
        <v>25000</v>
      </c>
      <c r="L66" s="9"/>
      <c r="M66" s="9">
        <v>15700903697</v>
      </c>
      <c r="N66" s="9"/>
      <c r="O66" s="9">
        <v>15502189718</v>
      </c>
      <c r="P66" s="9"/>
      <c r="Q66" s="9">
        <f t="shared" si="1"/>
        <v>198713979</v>
      </c>
      <c r="R66" s="5"/>
      <c r="S66" s="5"/>
      <c r="T66" s="5"/>
      <c r="U66" s="5"/>
      <c r="V66" s="5"/>
      <c r="W66" s="5"/>
      <c r="X66" s="5"/>
      <c r="Y66" s="5"/>
    </row>
    <row r="67" spans="1:25">
      <c r="A67" s="1" t="s">
        <v>15</v>
      </c>
      <c r="C67" s="9">
        <v>0</v>
      </c>
      <c r="D67" s="9"/>
      <c r="E67" s="9">
        <v>0</v>
      </c>
      <c r="F67" s="9"/>
      <c r="G67" s="9">
        <v>0</v>
      </c>
      <c r="H67" s="9"/>
      <c r="I67" s="9">
        <f t="shared" ref="I67" si="2">E67-G67</f>
        <v>0</v>
      </c>
      <c r="J67" s="9"/>
      <c r="K67" s="9">
        <v>0</v>
      </c>
      <c r="L67" s="9"/>
      <c r="M67" s="9">
        <v>516334685</v>
      </c>
      <c r="N67" s="9"/>
      <c r="O67" s="9">
        <v>0</v>
      </c>
      <c r="P67" s="9"/>
      <c r="Q67" s="9">
        <f t="shared" si="1"/>
        <v>516334685</v>
      </c>
      <c r="R67" s="5"/>
      <c r="S67" s="5"/>
      <c r="T67" s="5"/>
      <c r="U67" s="5"/>
      <c r="V67" s="5"/>
      <c r="W67" s="5"/>
      <c r="X67" s="5"/>
      <c r="Y67" s="5"/>
    </row>
    <row r="68" spans="1:25">
      <c r="A68" s="1" t="s">
        <v>272</v>
      </c>
      <c r="C68" s="9">
        <v>0</v>
      </c>
      <c r="D68" s="9"/>
      <c r="E68" s="9">
        <v>0</v>
      </c>
      <c r="F68" s="9"/>
      <c r="G68" s="9">
        <v>0</v>
      </c>
      <c r="H68" s="9"/>
      <c r="I68" s="9">
        <f t="shared" ref="I68:I117" si="3">E68-G68</f>
        <v>0</v>
      </c>
      <c r="J68" s="9"/>
      <c r="K68" s="9">
        <v>0</v>
      </c>
      <c r="L68" s="9"/>
      <c r="M68" s="9">
        <v>778666946</v>
      </c>
      <c r="N68" s="9"/>
      <c r="O68" s="9">
        <v>0</v>
      </c>
      <c r="P68" s="9"/>
      <c r="Q68" s="9">
        <f t="shared" si="1"/>
        <v>778666946</v>
      </c>
      <c r="R68" s="5"/>
      <c r="S68" s="5"/>
      <c r="T68" s="5"/>
      <c r="U68" s="5"/>
      <c r="V68" s="5"/>
      <c r="W68" s="5"/>
      <c r="X68" s="5"/>
      <c r="Y68" s="5"/>
    </row>
    <row r="69" spans="1:25">
      <c r="A69" s="1" t="s">
        <v>280</v>
      </c>
      <c r="C69" s="9">
        <v>0</v>
      </c>
      <c r="D69" s="9"/>
      <c r="E69" s="9">
        <v>0</v>
      </c>
      <c r="F69" s="9"/>
      <c r="G69" s="9">
        <v>0</v>
      </c>
      <c r="H69" s="9"/>
      <c r="I69" s="9">
        <f t="shared" si="3"/>
        <v>0</v>
      </c>
      <c r="J69" s="9"/>
      <c r="K69" s="9">
        <v>0</v>
      </c>
      <c r="L69" s="9"/>
      <c r="M69" s="9">
        <v>9137247078</v>
      </c>
      <c r="N69" s="9"/>
      <c r="O69" s="9">
        <v>0</v>
      </c>
      <c r="P69" s="9"/>
      <c r="Q69" s="9">
        <f t="shared" si="1"/>
        <v>9137247078</v>
      </c>
      <c r="R69" s="5"/>
      <c r="S69" s="5"/>
      <c r="T69" s="5"/>
      <c r="U69" s="5"/>
      <c r="V69" s="5"/>
      <c r="W69" s="5"/>
      <c r="X69" s="5"/>
      <c r="Y69" s="5"/>
    </row>
    <row r="70" spans="1:25">
      <c r="A70" s="1" t="s">
        <v>281</v>
      </c>
      <c r="C70" s="9">
        <v>0</v>
      </c>
      <c r="D70" s="9"/>
      <c r="E70" s="9">
        <v>0</v>
      </c>
      <c r="F70" s="9"/>
      <c r="G70" s="9">
        <v>0</v>
      </c>
      <c r="H70" s="9"/>
      <c r="I70" s="9">
        <f t="shared" si="3"/>
        <v>0</v>
      </c>
      <c r="J70" s="9"/>
      <c r="K70" s="9">
        <v>0</v>
      </c>
      <c r="L70" s="9"/>
      <c r="M70" s="9">
        <v>2770400909</v>
      </c>
      <c r="N70" s="9"/>
      <c r="O70" s="9">
        <v>0</v>
      </c>
      <c r="P70" s="9"/>
      <c r="Q70" s="9">
        <f t="shared" si="1"/>
        <v>2770400909</v>
      </c>
      <c r="R70" s="5"/>
      <c r="S70" s="5"/>
      <c r="T70" s="5"/>
      <c r="U70" s="5"/>
      <c r="V70" s="5"/>
      <c r="W70" s="5"/>
      <c r="X70" s="5"/>
      <c r="Y70" s="5"/>
    </row>
    <row r="71" spans="1:25">
      <c r="A71" s="1" t="s">
        <v>282</v>
      </c>
      <c r="C71" s="9">
        <v>0</v>
      </c>
      <c r="D71" s="9"/>
      <c r="E71" s="9">
        <v>0</v>
      </c>
      <c r="F71" s="9"/>
      <c r="G71" s="9">
        <v>0</v>
      </c>
      <c r="H71" s="9"/>
      <c r="I71" s="9">
        <f t="shared" si="3"/>
        <v>0</v>
      </c>
      <c r="J71" s="9"/>
      <c r="K71" s="9">
        <v>0</v>
      </c>
      <c r="L71" s="9"/>
      <c r="M71" s="9">
        <v>34924041</v>
      </c>
      <c r="N71" s="9"/>
      <c r="O71" s="9">
        <v>0</v>
      </c>
      <c r="P71" s="9"/>
      <c r="Q71" s="9">
        <f t="shared" si="1"/>
        <v>34924041</v>
      </c>
      <c r="R71" s="5"/>
      <c r="S71" s="5"/>
      <c r="T71" s="5"/>
      <c r="U71" s="5"/>
      <c r="V71" s="5"/>
      <c r="W71" s="5"/>
      <c r="X71" s="5"/>
      <c r="Y71" s="5"/>
    </row>
    <row r="72" spans="1:25">
      <c r="A72" s="1" t="s">
        <v>283</v>
      </c>
      <c r="C72" s="9">
        <v>0</v>
      </c>
      <c r="D72" s="9"/>
      <c r="E72" s="9">
        <v>0</v>
      </c>
      <c r="F72" s="9"/>
      <c r="G72" s="9">
        <v>0</v>
      </c>
      <c r="H72" s="9"/>
      <c r="I72" s="9">
        <f t="shared" si="3"/>
        <v>0</v>
      </c>
      <c r="J72" s="9"/>
      <c r="K72" s="9">
        <v>0</v>
      </c>
      <c r="L72" s="9"/>
      <c r="M72" s="9">
        <v>-848056980</v>
      </c>
      <c r="N72" s="9"/>
      <c r="O72" s="9">
        <v>0</v>
      </c>
      <c r="P72" s="9"/>
      <c r="Q72" s="9">
        <f t="shared" si="1"/>
        <v>-848056980</v>
      </c>
      <c r="R72" s="5"/>
      <c r="S72" s="5"/>
      <c r="T72" s="5"/>
      <c r="U72" s="5"/>
      <c r="V72" s="5"/>
      <c r="W72" s="5"/>
      <c r="X72" s="5"/>
      <c r="Y72" s="5"/>
    </row>
    <row r="73" spans="1:25">
      <c r="A73" s="1" t="s">
        <v>284</v>
      </c>
      <c r="C73" s="9">
        <v>0</v>
      </c>
      <c r="D73" s="9"/>
      <c r="E73" s="9">
        <v>0</v>
      </c>
      <c r="F73" s="9"/>
      <c r="G73" s="9">
        <v>0</v>
      </c>
      <c r="H73" s="9"/>
      <c r="I73" s="9">
        <f t="shared" si="3"/>
        <v>0</v>
      </c>
      <c r="J73" s="9"/>
      <c r="K73" s="9">
        <v>0</v>
      </c>
      <c r="L73" s="9"/>
      <c r="M73" s="9">
        <v>4511177189</v>
      </c>
      <c r="N73" s="9"/>
      <c r="O73" s="9">
        <v>0</v>
      </c>
      <c r="P73" s="9"/>
      <c r="Q73" s="9">
        <f t="shared" ref="Q73:Q107" si="4">M73-O73</f>
        <v>4511177189</v>
      </c>
      <c r="R73" s="5"/>
      <c r="S73" s="5"/>
      <c r="T73" s="5"/>
      <c r="U73" s="5"/>
      <c r="V73" s="5"/>
      <c r="W73" s="5"/>
      <c r="X73" s="5"/>
      <c r="Y73" s="5"/>
    </row>
    <row r="74" spans="1:25">
      <c r="A74" s="1" t="s">
        <v>285</v>
      </c>
      <c r="C74" s="9">
        <v>0</v>
      </c>
      <c r="D74" s="9"/>
      <c r="E74" s="9">
        <v>0</v>
      </c>
      <c r="F74" s="9"/>
      <c r="G74" s="9">
        <v>0</v>
      </c>
      <c r="H74" s="9"/>
      <c r="I74" s="9">
        <f t="shared" si="3"/>
        <v>0</v>
      </c>
      <c r="J74" s="9"/>
      <c r="K74" s="9">
        <v>0</v>
      </c>
      <c r="L74" s="9"/>
      <c r="M74" s="9">
        <v>-494024049</v>
      </c>
      <c r="N74" s="9"/>
      <c r="O74" s="9">
        <v>0</v>
      </c>
      <c r="P74" s="9"/>
      <c r="Q74" s="9">
        <f t="shared" si="4"/>
        <v>-494024049</v>
      </c>
      <c r="R74" s="5"/>
      <c r="S74" s="5"/>
      <c r="T74" s="5"/>
      <c r="U74" s="5"/>
      <c r="V74" s="5"/>
      <c r="W74" s="5"/>
      <c r="X74" s="5"/>
      <c r="Y74" s="5"/>
    </row>
    <row r="75" spans="1:25">
      <c r="A75" s="1" t="s">
        <v>286</v>
      </c>
      <c r="C75" s="9">
        <v>0</v>
      </c>
      <c r="D75" s="9"/>
      <c r="E75" s="9">
        <v>0</v>
      </c>
      <c r="F75" s="9"/>
      <c r="G75" s="9">
        <v>0</v>
      </c>
      <c r="H75" s="9"/>
      <c r="I75" s="9">
        <f t="shared" si="3"/>
        <v>0</v>
      </c>
      <c r="J75" s="9"/>
      <c r="K75" s="9">
        <v>0</v>
      </c>
      <c r="L75" s="9"/>
      <c r="M75" s="9">
        <v>537252909</v>
      </c>
      <c r="N75" s="9"/>
      <c r="O75" s="9">
        <v>0</v>
      </c>
      <c r="P75" s="9"/>
      <c r="Q75" s="9">
        <f t="shared" si="4"/>
        <v>537252909</v>
      </c>
      <c r="R75" s="5"/>
      <c r="S75" s="5"/>
      <c r="T75" s="5"/>
      <c r="U75" s="5"/>
      <c r="V75" s="5"/>
      <c r="W75" s="5"/>
      <c r="X75" s="5"/>
      <c r="Y75" s="5"/>
    </row>
    <row r="76" spans="1:25">
      <c r="A76" s="1" t="s">
        <v>287</v>
      </c>
      <c r="C76" s="9">
        <v>0</v>
      </c>
      <c r="D76" s="9"/>
      <c r="E76" s="9">
        <v>0</v>
      </c>
      <c r="F76" s="9"/>
      <c r="G76" s="9">
        <v>0</v>
      </c>
      <c r="H76" s="9"/>
      <c r="I76" s="9">
        <f t="shared" si="3"/>
        <v>0</v>
      </c>
      <c r="J76" s="9"/>
      <c r="K76" s="9">
        <v>0</v>
      </c>
      <c r="L76" s="9"/>
      <c r="M76" s="9">
        <v>-151038878</v>
      </c>
      <c r="N76" s="9"/>
      <c r="O76" s="9">
        <v>0</v>
      </c>
      <c r="P76" s="9"/>
      <c r="Q76" s="9">
        <f t="shared" si="4"/>
        <v>-151038878</v>
      </c>
      <c r="R76" s="5"/>
      <c r="S76" s="5"/>
      <c r="T76" s="5"/>
      <c r="U76" s="5"/>
      <c r="V76" s="5"/>
      <c r="W76" s="5"/>
      <c r="X76" s="5"/>
      <c r="Y76" s="5"/>
    </row>
    <row r="77" spans="1:25">
      <c r="A77" s="1" t="s">
        <v>288</v>
      </c>
      <c r="C77" s="9">
        <v>0</v>
      </c>
      <c r="D77" s="9"/>
      <c r="E77" s="9">
        <v>0</v>
      </c>
      <c r="F77" s="9"/>
      <c r="G77" s="9">
        <v>0</v>
      </c>
      <c r="H77" s="9"/>
      <c r="I77" s="9">
        <f t="shared" si="3"/>
        <v>0</v>
      </c>
      <c r="J77" s="9"/>
      <c r="K77" s="9">
        <v>0</v>
      </c>
      <c r="L77" s="9"/>
      <c r="M77" s="9">
        <v>-747558756</v>
      </c>
      <c r="N77" s="9"/>
      <c r="O77" s="9">
        <v>0</v>
      </c>
      <c r="P77" s="9"/>
      <c r="Q77" s="9">
        <f t="shared" si="4"/>
        <v>-747558756</v>
      </c>
      <c r="R77" s="5"/>
      <c r="S77" s="5"/>
      <c r="T77" s="5"/>
      <c r="U77" s="5"/>
      <c r="V77" s="5"/>
      <c r="W77" s="5"/>
      <c r="X77" s="5"/>
      <c r="Y77" s="5"/>
    </row>
    <row r="78" spans="1:25">
      <c r="A78" s="1" t="s">
        <v>289</v>
      </c>
      <c r="C78" s="9">
        <v>0</v>
      </c>
      <c r="D78" s="9"/>
      <c r="E78" s="9">
        <v>0</v>
      </c>
      <c r="F78" s="9"/>
      <c r="G78" s="9">
        <v>0</v>
      </c>
      <c r="H78" s="9"/>
      <c r="I78" s="9">
        <f t="shared" si="3"/>
        <v>0</v>
      </c>
      <c r="J78" s="9"/>
      <c r="K78" s="9">
        <v>0</v>
      </c>
      <c r="L78" s="9"/>
      <c r="M78" s="9">
        <v>23642456956</v>
      </c>
      <c r="N78" s="9"/>
      <c r="O78" s="9">
        <v>0</v>
      </c>
      <c r="P78" s="9"/>
      <c r="Q78" s="9">
        <f t="shared" si="4"/>
        <v>23642456956</v>
      </c>
      <c r="R78" s="5"/>
      <c r="S78" s="5"/>
      <c r="T78" s="5"/>
      <c r="U78" s="5"/>
      <c r="V78" s="5"/>
      <c r="W78" s="5"/>
      <c r="X78" s="5"/>
      <c r="Y78" s="5"/>
    </row>
    <row r="79" spans="1:25">
      <c r="A79" s="1" t="s">
        <v>290</v>
      </c>
      <c r="C79" s="9">
        <v>0</v>
      </c>
      <c r="D79" s="9"/>
      <c r="E79" s="9">
        <v>0</v>
      </c>
      <c r="F79" s="9"/>
      <c r="G79" s="9">
        <v>0</v>
      </c>
      <c r="H79" s="9"/>
      <c r="I79" s="9">
        <f t="shared" si="3"/>
        <v>0</v>
      </c>
      <c r="J79" s="9"/>
      <c r="K79" s="9">
        <v>0</v>
      </c>
      <c r="L79" s="9"/>
      <c r="M79" s="9">
        <v>49918867</v>
      </c>
      <c r="N79" s="9"/>
      <c r="O79" s="9">
        <v>0</v>
      </c>
      <c r="P79" s="9"/>
      <c r="Q79" s="9">
        <f t="shared" si="4"/>
        <v>49918867</v>
      </c>
      <c r="R79" s="5"/>
      <c r="S79" s="5"/>
      <c r="T79" s="5"/>
      <c r="U79" s="5"/>
      <c r="V79" s="5"/>
      <c r="W79" s="5"/>
      <c r="X79" s="5"/>
      <c r="Y79" s="5"/>
    </row>
    <row r="80" spans="1:25">
      <c r="A80" s="1" t="s">
        <v>291</v>
      </c>
      <c r="C80" s="9">
        <v>0</v>
      </c>
      <c r="D80" s="9"/>
      <c r="E80" s="9">
        <v>0</v>
      </c>
      <c r="F80" s="9"/>
      <c r="G80" s="9">
        <v>0</v>
      </c>
      <c r="H80" s="9"/>
      <c r="I80" s="9">
        <f t="shared" si="3"/>
        <v>0</v>
      </c>
      <c r="J80" s="9"/>
      <c r="K80" s="9">
        <v>0</v>
      </c>
      <c r="L80" s="9"/>
      <c r="M80" s="9">
        <v>579998</v>
      </c>
      <c r="N80" s="9"/>
      <c r="O80" s="9">
        <v>0</v>
      </c>
      <c r="P80" s="9"/>
      <c r="Q80" s="9">
        <f t="shared" si="4"/>
        <v>579998</v>
      </c>
      <c r="R80" s="5"/>
      <c r="S80" s="5"/>
      <c r="T80" s="5"/>
      <c r="U80" s="5"/>
      <c r="V80" s="5"/>
      <c r="W80" s="5"/>
      <c r="X80" s="5"/>
      <c r="Y80" s="5"/>
    </row>
    <row r="81" spans="1:25">
      <c r="A81" s="1" t="s">
        <v>292</v>
      </c>
      <c r="C81" s="9">
        <v>0</v>
      </c>
      <c r="D81" s="9"/>
      <c r="E81" s="9">
        <v>0</v>
      </c>
      <c r="F81" s="9"/>
      <c r="G81" s="9">
        <v>0</v>
      </c>
      <c r="H81" s="9"/>
      <c r="I81" s="9">
        <f t="shared" si="3"/>
        <v>0</v>
      </c>
      <c r="J81" s="9"/>
      <c r="K81" s="9">
        <v>0</v>
      </c>
      <c r="L81" s="9"/>
      <c r="M81" s="9">
        <v>948544646</v>
      </c>
      <c r="N81" s="9"/>
      <c r="O81" s="9">
        <v>0</v>
      </c>
      <c r="P81" s="9"/>
      <c r="Q81" s="9">
        <f t="shared" si="4"/>
        <v>948544646</v>
      </c>
      <c r="R81" s="5"/>
      <c r="S81" s="5"/>
      <c r="T81" s="5"/>
      <c r="U81" s="5"/>
      <c r="V81" s="5"/>
      <c r="W81" s="5"/>
      <c r="X81" s="5"/>
      <c r="Y81" s="5"/>
    </row>
    <row r="82" spans="1:25">
      <c r="A82" s="1" t="s">
        <v>293</v>
      </c>
      <c r="C82" s="9">
        <v>0</v>
      </c>
      <c r="D82" s="9"/>
      <c r="E82" s="9">
        <v>0</v>
      </c>
      <c r="F82" s="9"/>
      <c r="G82" s="9">
        <v>0</v>
      </c>
      <c r="H82" s="9"/>
      <c r="I82" s="9">
        <f t="shared" si="3"/>
        <v>0</v>
      </c>
      <c r="J82" s="9"/>
      <c r="K82" s="9">
        <v>0</v>
      </c>
      <c r="L82" s="9"/>
      <c r="M82" s="9">
        <v>-110146960</v>
      </c>
      <c r="N82" s="9"/>
      <c r="O82" s="9">
        <v>0</v>
      </c>
      <c r="P82" s="9"/>
      <c r="Q82" s="9">
        <f t="shared" si="4"/>
        <v>-110146960</v>
      </c>
      <c r="R82" s="5"/>
      <c r="S82" s="5"/>
      <c r="T82" s="5"/>
      <c r="U82" s="5"/>
      <c r="V82" s="5"/>
      <c r="W82" s="5"/>
      <c r="X82" s="5"/>
      <c r="Y82" s="5"/>
    </row>
    <row r="83" spans="1:25">
      <c r="A83" s="1" t="s">
        <v>294</v>
      </c>
      <c r="C83" s="9">
        <v>0</v>
      </c>
      <c r="D83" s="9"/>
      <c r="E83" s="9">
        <v>0</v>
      </c>
      <c r="F83" s="9"/>
      <c r="G83" s="9">
        <v>0</v>
      </c>
      <c r="H83" s="9"/>
      <c r="I83" s="9">
        <f t="shared" si="3"/>
        <v>0</v>
      </c>
      <c r="J83" s="9"/>
      <c r="K83" s="9">
        <v>0</v>
      </c>
      <c r="L83" s="9"/>
      <c r="M83" s="9">
        <v>1153630148</v>
      </c>
      <c r="N83" s="9"/>
      <c r="O83" s="9">
        <v>0</v>
      </c>
      <c r="P83" s="9"/>
      <c r="Q83" s="9">
        <f t="shared" si="4"/>
        <v>1153630148</v>
      </c>
      <c r="R83" s="5"/>
      <c r="S83" s="5"/>
      <c r="T83" s="5"/>
      <c r="U83" s="5"/>
      <c r="V83" s="5"/>
      <c r="W83" s="5"/>
      <c r="X83" s="5"/>
      <c r="Y83" s="5"/>
    </row>
    <row r="84" spans="1:25">
      <c r="A84" s="1" t="s">
        <v>295</v>
      </c>
      <c r="C84" s="9">
        <v>0</v>
      </c>
      <c r="D84" s="9"/>
      <c r="E84" s="9">
        <v>0</v>
      </c>
      <c r="F84" s="9"/>
      <c r="G84" s="9">
        <v>0</v>
      </c>
      <c r="H84" s="9"/>
      <c r="I84" s="9">
        <f t="shared" si="3"/>
        <v>0</v>
      </c>
      <c r="J84" s="9"/>
      <c r="K84" s="9">
        <v>0</v>
      </c>
      <c r="L84" s="9"/>
      <c r="M84" s="9">
        <v>1606586609</v>
      </c>
      <c r="N84" s="9"/>
      <c r="O84" s="9">
        <v>0</v>
      </c>
      <c r="P84" s="9"/>
      <c r="Q84" s="9">
        <f t="shared" si="4"/>
        <v>1606586609</v>
      </c>
      <c r="R84" s="5"/>
      <c r="S84" s="5"/>
      <c r="T84" s="5"/>
      <c r="U84" s="5"/>
      <c r="V84" s="5"/>
      <c r="W84" s="5"/>
      <c r="X84" s="5"/>
      <c r="Y84" s="5"/>
    </row>
    <row r="85" spans="1:25">
      <c r="A85" s="1" t="s">
        <v>296</v>
      </c>
      <c r="C85" s="9">
        <v>0</v>
      </c>
      <c r="D85" s="9"/>
      <c r="E85" s="9">
        <v>0</v>
      </c>
      <c r="F85" s="9"/>
      <c r="G85" s="9">
        <v>0</v>
      </c>
      <c r="H85" s="9"/>
      <c r="I85" s="9">
        <f t="shared" si="3"/>
        <v>0</v>
      </c>
      <c r="J85" s="9"/>
      <c r="K85" s="9">
        <v>0</v>
      </c>
      <c r="L85" s="9"/>
      <c r="M85" s="9">
        <v>-110429549</v>
      </c>
      <c r="N85" s="9"/>
      <c r="O85" s="9">
        <v>0</v>
      </c>
      <c r="P85" s="9"/>
      <c r="Q85" s="9">
        <f t="shared" si="4"/>
        <v>-110429549</v>
      </c>
      <c r="R85" s="5"/>
      <c r="S85" s="5"/>
      <c r="T85" s="5"/>
      <c r="U85" s="5"/>
      <c r="V85" s="5"/>
      <c r="W85" s="5"/>
      <c r="X85" s="5"/>
      <c r="Y85" s="5"/>
    </row>
    <row r="86" spans="1:25">
      <c r="A86" s="1" t="s">
        <v>297</v>
      </c>
      <c r="C86" s="9">
        <v>0</v>
      </c>
      <c r="D86" s="9"/>
      <c r="E86" s="9">
        <v>0</v>
      </c>
      <c r="F86" s="9"/>
      <c r="G86" s="9">
        <v>0</v>
      </c>
      <c r="H86" s="9"/>
      <c r="I86" s="9">
        <f t="shared" si="3"/>
        <v>0</v>
      </c>
      <c r="J86" s="9"/>
      <c r="K86" s="9">
        <v>0</v>
      </c>
      <c r="L86" s="9"/>
      <c r="M86" s="9">
        <v>-7247033993</v>
      </c>
      <c r="N86" s="9"/>
      <c r="O86" s="9">
        <v>0</v>
      </c>
      <c r="P86" s="9"/>
      <c r="Q86" s="9">
        <f t="shared" si="4"/>
        <v>-7247033993</v>
      </c>
      <c r="R86" s="5"/>
      <c r="S86" s="5"/>
      <c r="T86" s="5"/>
      <c r="U86" s="5"/>
      <c r="V86" s="5"/>
      <c r="W86" s="5"/>
      <c r="X86" s="5"/>
      <c r="Y86" s="5"/>
    </row>
    <row r="87" spans="1:25">
      <c r="A87" s="1" t="s">
        <v>298</v>
      </c>
      <c r="C87" s="9">
        <v>0</v>
      </c>
      <c r="D87" s="9"/>
      <c r="E87" s="9">
        <v>0</v>
      </c>
      <c r="F87" s="9"/>
      <c r="G87" s="9">
        <v>0</v>
      </c>
      <c r="H87" s="9"/>
      <c r="I87" s="9">
        <f t="shared" si="3"/>
        <v>0</v>
      </c>
      <c r="J87" s="9"/>
      <c r="K87" s="9">
        <v>0</v>
      </c>
      <c r="L87" s="9"/>
      <c r="M87" s="9">
        <v>-243153347</v>
      </c>
      <c r="N87" s="9"/>
      <c r="O87" s="9">
        <v>0</v>
      </c>
      <c r="P87" s="9"/>
      <c r="Q87" s="9">
        <f t="shared" si="4"/>
        <v>-243153347</v>
      </c>
      <c r="R87" s="5"/>
      <c r="S87" s="5"/>
      <c r="T87" s="5"/>
      <c r="U87" s="5"/>
      <c r="V87" s="5"/>
      <c r="W87" s="5"/>
      <c r="X87" s="5"/>
      <c r="Y87" s="5"/>
    </row>
    <row r="88" spans="1:25">
      <c r="A88" s="1" t="s">
        <v>299</v>
      </c>
      <c r="C88" s="9">
        <v>0</v>
      </c>
      <c r="D88" s="9"/>
      <c r="E88" s="9">
        <v>0</v>
      </c>
      <c r="F88" s="9"/>
      <c r="G88" s="9">
        <v>0</v>
      </c>
      <c r="H88" s="9"/>
      <c r="I88" s="9">
        <f t="shared" si="3"/>
        <v>0</v>
      </c>
      <c r="J88" s="9"/>
      <c r="K88" s="9">
        <v>0</v>
      </c>
      <c r="L88" s="9"/>
      <c r="M88" s="9">
        <v>-39499</v>
      </c>
      <c r="N88" s="9"/>
      <c r="O88" s="9">
        <v>0</v>
      </c>
      <c r="P88" s="9"/>
      <c r="Q88" s="9">
        <f t="shared" si="4"/>
        <v>-39499</v>
      </c>
      <c r="R88" s="5"/>
      <c r="S88" s="5"/>
      <c r="T88" s="5"/>
      <c r="U88" s="5"/>
      <c r="V88" s="5"/>
      <c r="W88" s="5"/>
      <c r="X88" s="5"/>
      <c r="Y88" s="5"/>
    </row>
    <row r="89" spans="1:25">
      <c r="A89" s="1" t="s">
        <v>300</v>
      </c>
      <c r="C89" s="9">
        <v>0</v>
      </c>
      <c r="D89" s="9"/>
      <c r="E89" s="9">
        <v>0</v>
      </c>
      <c r="F89" s="9"/>
      <c r="G89" s="9">
        <v>0</v>
      </c>
      <c r="H89" s="9"/>
      <c r="I89" s="9">
        <f t="shared" si="3"/>
        <v>0</v>
      </c>
      <c r="J89" s="9"/>
      <c r="K89" s="9">
        <v>0</v>
      </c>
      <c r="L89" s="9"/>
      <c r="M89" s="9">
        <v>988073372</v>
      </c>
      <c r="N89" s="9"/>
      <c r="O89" s="9">
        <v>0</v>
      </c>
      <c r="P89" s="9"/>
      <c r="Q89" s="9">
        <f t="shared" si="4"/>
        <v>988073372</v>
      </c>
      <c r="R89" s="5"/>
      <c r="S89" s="5"/>
      <c r="T89" s="5"/>
      <c r="U89" s="5"/>
      <c r="V89" s="5"/>
      <c r="W89" s="5"/>
      <c r="X89" s="5"/>
      <c r="Y89" s="5"/>
    </row>
    <row r="90" spans="1:25">
      <c r="A90" s="1" t="s">
        <v>301</v>
      </c>
      <c r="C90" s="9">
        <v>0</v>
      </c>
      <c r="D90" s="9"/>
      <c r="E90" s="9">
        <v>0</v>
      </c>
      <c r="F90" s="9"/>
      <c r="G90" s="9">
        <v>0</v>
      </c>
      <c r="H90" s="9"/>
      <c r="I90" s="9">
        <f t="shared" si="3"/>
        <v>0</v>
      </c>
      <c r="J90" s="9"/>
      <c r="K90" s="9">
        <v>0</v>
      </c>
      <c r="L90" s="9"/>
      <c r="M90" s="9">
        <v>2054946822</v>
      </c>
      <c r="N90" s="9"/>
      <c r="O90" s="9">
        <v>0</v>
      </c>
      <c r="P90" s="9"/>
      <c r="Q90" s="9">
        <f t="shared" si="4"/>
        <v>2054946822</v>
      </c>
      <c r="R90" s="5"/>
      <c r="S90" s="5"/>
      <c r="T90" s="5"/>
      <c r="U90" s="5"/>
      <c r="V90" s="5"/>
      <c r="W90" s="5"/>
      <c r="X90" s="5"/>
      <c r="Y90" s="5"/>
    </row>
    <row r="91" spans="1:25">
      <c r="A91" s="1" t="s">
        <v>302</v>
      </c>
      <c r="C91" s="9">
        <v>0</v>
      </c>
      <c r="D91" s="9"/>
      <c r="E91" s="9">
        <v>0</v>
      </c>
      <c r="F91" s="9"/>
      <c r="G91" s="9">
        <v>0</v>
      </c>
      <c r="H91" s="9"/>
      <c r="I91" s="9">
        <f t="shared" si="3"/>
        <v>0</v>
      </c>
      <c r="J91" s="9"/>
      <c r="K91" s="9">
        <v>0</v>
      </c>
      <c r="L91" s="9"/>
      <c r="M91" s="9">
        <v>169815126</v>
      </c>
      <c r="N91" s="9"/>
      <c r="O91" s="9">
        <v>0</v>
      </c>
      <c r="P91" s="9"/>
      <c r="Q91" s="9">
        <f t="shared" si="4"/>
        <v>169815126</v>
      </c>
      <c r="R91" s="5"/>
      <c r="S91" s="5"/>
      <c r="T91" s="5"/>
      <c r="U91" s="5"/>
      <c r="V91" s="5"/>
      <c r="W91" s="5"/>
      <c r="X91" s="5"/>
      <c r="Y91" s="5"/>
    </row>
    <row r="92" spans="1:25">
      <c r="A92" s="1" t="s">
        <v>303</v>
      </c>
      <c r="C92" s="9">
        <v>0</v>
      </c>
      <c r="D92" s="9"/>
      <c r="E92" s="9">
        <v>0</v>
      </c>
      <c r="F92" s="9"/>
      <c r="G92" s="9">
        <v>0</v>
      </c>
      <c r="H92" s="9"/>
      <c r="I92" s="9">
        <f t="shared" si="3"/>
        <v>0</v>
      </c>
      <c r="J92" s="9"/>
      <c r="K92" s="9">
        <v>0</v>
      </c>
      <c r="L92" s="9"/>
      <c r="M92" s="9">
        <v>789981</v>
      </c>
      <c r="N92" s="9"/>
      <c r="O92" s="9">
        <v>0</v>
      </c>
      <c r="P92" s="9"/>
      <c r="Q92" s="9">
        <f t="shared" si="4"/>
        <v>789981</v>
      </c>
      <c r="R92" s="5"/>
      <c r="S92" s="5"/>
      <c r="T92" s="5"/>
      <c r="U92" s="5"/>
      <c r="V92" s="5"/>
      <c r="W92" s="5"/>
      <c r="X92" s="5"/>
      <c r="Y92" s="5"/>
    </row>
    <row r="93" spans="1:25">
      <c r="A93" s="1" t="s">
        <v>304</v>
      </c>
      <c r="C93" s="9">
        <v>0</v>
      </c>
      <c r="D93" s="9"/>
      <c r="E93" s="9">
        <v>0</v>
      </c>
      <c r="F93" s="9"/>
      <c r="G93" s="9">
        <v>0</v>
      </c>
      <c r="H93" s="9"/>
      <c r="I93" s="9">
        <f t="shared" si="3"/>
        <v>0</v>
      </c>
      <c r="J93" s="9"/>
      <c r="K93" s="9">
        <v>0</v>
      </c>
      <c r="L93" s="9"/>
      <c r="M93" s="9">
        <v>83346662</v>
      </c>
      <c r="N93" s="9"/>
      <c r="O93" s="9">
        <v>0</v>
      </c>
      <c r="P93" s="9"/>
      <c r="Q93" s="9">
        <f t="shared" si="4"/>
        <v>83346662</v>
      </c>
      <c r="R93" s="5"/>
      <c r="S93" s="5"/>
      <c r="T93" s="5"/>
      <c r="U93" s="5"/>
      <c r="V93" s="5"/>
      <c r="W93" s="5"/>
      <c r="X93" s="5"/>
      <c r="Y93" s="5"/>
    </row>
    <row r="94" spans="1:25">
      <c r="A94" s="1" t="s">
        <v>305</v>
      </c>
      <c r="C94" s="9">
        <v>0</v>
      </c>
      <c r="D94" s="9"/>
      <c r="E94" s="9">
        <v>0</v>
      </c>
      <c r="F94" s="9"/>
      <c r="G94" s="9">
        <v>0</v>
      </c>
      <c r="H94" s="9"/>
      <c r="I94" s="9">
        <f t="shared" si="3"/>
        <v>0</v>
      </c>
      <c r="J94" s="9"/>
      <c r="K94" s="9">
        <v>0</v>
      </c>
      <c r="L94" s="9"/>
      <c r="M94" s="9">
        <v>326637252</v>
      </c>
      <c r="N94" s="9"/>
      <c r="O94" s="9">
        <v>0</v>
      </c>
      <c r="P94" s="9"/>
      <c r="Q94" s="9">
        <f t="shared" si="4"/>
        <v>326637252</v>
      </c>
      <c r="R94" s="5"/>
      <c r="S94" s="5"/>
      <c r="T94" s="5"/>
      <c r="U94" s="5"/>
      <c r="V94" s="5"/>
      <c r="W94" s="5"/>
      <c r="X94" s="5"/>
      <c r="Y94" s="5"/>
    </row>
    <row r="95" spans="1:25">
      <c r="A95" s="1" t="s">
        <v>306</v>
      </c>
      <c r="C95" s="9">
        <v>0</v>
      </c>
      <c r="D95" s="9"/>
      <c r="E95" s="9">
        <v>0</v>
      </c>
      <c r="F95" s="9"/>
      <c r="G95" s="9">
        <v>0</v>
      </c>
      <c r="H95" s="9"/>
      <c r="I95" s="9">
        <f t="shared" si="3"/>
        <v>0</v>
      </c>
      <c r="J95" s="9"/>
      <c r="K95" s="9">
        <v>0</v>
      </c>
      <c r="L95" s="9"/>
      <c r="M95" s="9">
        <v>1017216860</v>
      </c>
      <c r="N95" s="9"/>
      <c r="O95" s="9">
        <v>0</v>
      </c>
      <c r="P95" s="9"/>
      <c r="Q95" s="9">
        <f t="shared" si="4"/>
        <v>1017216860</v>
      </c>
      <c r="R95" s="5"/>
      <c r="S95" s="5"/>
      <c r="T95" s="5"/>
      <c r="U95" s="5"/>
      <c r="V95" s="5"/>
      <c r="W95" s="5"/>
      <c r="X95" s="5"/>
      <c r="Y95" s="5"/>
    </row>
    <row r="96" spans="1:25">
      <c r="A96" s="1" t="s">
        <v>307</v>
      </c>
      <c r="C96" s="9">
        <v>0</v>
      </c>
      <c r="D96" s="9"/>
      <c r="E96" s="9">
        <v>0</v>
      </c>
      <c r="F96" s="9"/>
      <c r="G96" s="9">
        <v>0</v>
      </c>
      <c r="H96" s="9"/>
      <c r="I96" s="9">
        <f t="shared" si="3"/>
        <v>0</v>
      </c>
      <c r="J96" s="9"/>
      <c r="K96" s="9">
        <v>0</v>
      </c>
      <c r="L96" s="9"/>
      <c r="M96" s="9">
        <v>10007087010</v>
      </c>
      <c r="N96" s="9"/>
      <c r="O96" s="9">
        <v>0</v>
      </c>
      <c r="P96" s="9"/>
      <c r="Q96" s="9">
        <f t="shared" si="4"/>
        <v>10007087010</v>
      </c>
      <c r="R96" s="5"/>
      <c r="S96" s="5"/>
      <c r="T96" s="5"/>
      <c r="U96" s="5"/>
      <c r="V96" s="5"/>
      <c r="W96" s="5"/>
      <c r="X96" s="5"/>
      <c r="Y96" s="5"/>
    </row>
    <row r="97" spans="1:25">
      <c r="A97" s="1" t="s">
        <v>308</v>
      </c>
      <c r="C97" s="9">
        <v>0</v>
      </c>
      <c r="D97" s="9"/>
      <c r="E97" s="9">
        <v>0</v>
      </c>
      <c r="F97" s="9"/>
      <c r="G97" s="9">
        <v>0</v>
      </c>
      <c r="H97" s="9"/>
      <c r="I97" s="9">
        <f t="shared" si="3"/>
        <v>0</v>
      </c>
      <c r="J97" s="9"/>
      <c r="K97" s="9">
        <v>0</v>
      </c>
      <c r="L97" s="9"/>
      <c r="M97" s="9">
        <v>109930</v>
      </c>
      <c r="N97" s="9"/>
      <c r="O97" s="9">
        <v>0</v>
      </c>
      <c r="P97" s="9"/>
      <c r="Q97" s="9">
        <f t="shared" si="4"/>
        <v>109930</v>
      </c>
      <c r="R97" s="5"/>
      <c r="S97" s="5"/>
      <c r="T97" s="5"/>
      <c r="U97" s="5"/>
      <c r="V97" s="5"/>
      <c r="W97" s="5"/>
      <c r="X97" s="5"/>
      <c r="Y97" s="5"/>
    </row>
    <row r="98" spans="1:25">
      <c r="A98" s="1" t="s">
        <v>309</v>
      </c>
      <c r="C98" s="9">
        <v>0</v>
      </c>
      <c r="D98" s="9"/>
      <c r="E98" s="9">
        <v>0</v>
      </c>
      <c r="F98" s="9"/>
      <c r="G98" s="9">
        <v>0</v>
      </c>
      <c r="H98" s="9"/>
      <c r="I98" s="9">
        <f t="shared" si="3"/>
        <v>0</v>
      </c>
      <c r="J98" s="9"/>
      <c r="K98" s="9">
        <v>0</v>
      </c>
      <c r="L98" s="9"/>
      <c r="M98" s="9">
        <v>1720362098</v>
      </c>
      <c r="N98" s="9"/>
      <c r="O98" s="9">
        <v>0</v>
      </c>
      <c r="P98" s="9"/>
      <c r="Q98" s="9">
        <f t="shared" si="4"/>
        <v>1720362098</v>
      </c>
      <c r="R98" s="5"/>
      <c r="S98" s="5"/>
      <c r="T98" s="5"/>
      <c r="U98" s="5"/>
      <c r="V98" s="5"/>
      <c r="W98" s="5"/>
      <c r="X98" s="5"/>
      <c r="Y98" s="5"/>
    </row>
    <row r="99" spans="1:25">
      <c r="A99" s="1" t="s">
        <v>310</v>
      </c>
      <c r="C99" s="9">
        <v>0</v>
      </c>
      <c r="D99" s="9"/>
      <c r="E99" s="9">
        <v>0</v>
      </c>
      <c r="F99" s="9"/>
      <c r="G99" s="9">
        <v>0</v>
      </c>
      <c r="H99" s="9"/>
      <c r="I99" s="9">
        <f t="shared" si="3"/>
        <v>0</v>
      </c>
      <c r="J99" s="9"/>
      <c r="K99" s="9">
        <v>0</v>
      </c>
      <c r="L99" s="9"/>
      <c r="M99" s="9">
        <v>2576705757</v>
      </c>
      <c r="N99" s="9"/>
      <c r="O99" s="9">
        <v>0</v>
      </c>
      <c r="P99" s="9"/>
      <c r="Q99" s="9">
        <f t="shared" si="4"/>
        <v>2576705757</v>
      </c>
      <c r="R99" s="5"/>
      <c r="S99" s="5"/>
      <c r="T99" s="5"/>
      <c r="U99" s="5"/>
      <c r="V99" s="5"/>
      <c r="W99" s="5"/>
      <c r="X99" s="5"/>
      <c r="Y99" s="5"/>
    </row>
    <row r="100" spans="1:25">
      <c r="A100" s="1" t="s">
        <v>311</v>
      </c>
      <c r="C100" s="9">
        <v>0</v>
      </c>
      <c r="D100" s="9"/>
      <c r="E100" s="9">
        <v>0</v>
      </c>
      <c r="F100" s="9"/>
      <c r="G100" s="9">
        <v>0</v>
      </c>
      <c r="H100" s="9"/>
      <c r="I100" s="9">
        <f t="shared" si="3"/>
        <v>0</v>
      </c>
      <c r="J100" s="9"/>
      <c r="K100" s="9">
        <v>0</v>
      </c>
      <c r="L100" s="9"/>
      <c r="M100" s="9">
        <v>659788514</v>
      </c>
      <c r="N100" s="9"/>
      <c r="O100" s="9">
        <v>0</v>
      </c>
      <c r="P100" s="9"/>
      <c r="Q100" s="9">
        <f t="shared" si="4"/>
        <v>659788514</v>
      </c>
      <c r="R100" s="5"/>
      <c r="S100" s="5"/>
      <c r="T100" s="5"/>
      <c r="U100" s="5"/>
      <c r="V100" s="5"/>
      <c r="W100" s="5"/>
      <c r="X100" s="5"/>
      <c r="Y100" s="5"/>
    </row>
    <row r="101" spans="1:25">
      <c r="A101" s="1" t="s">
        <v>312</v>
      </c>
      <c r="C101" s="9">
        <v>0</v>
      </c>
      <c r="D101" s="9"/>
      <c r="E101" s="9">
        <v>0</v>
      </c>
      <c r="F101" s="9"/>
      <c r="G101" s="9">
        <v>0</v>
      </c>
      <c r="H101" s="9"/>
      <c r="I101" s="9">
        <f t="shared" si="3"/>
        <v>0</v>
      </c>
      <c r="J101" s="9"/>
      <c r="K101" s="9">
        <v>0</v>
      </c>
      <c r="L101" s="9"/>
      <c r="M101" s="9">
        <v>7018628363</v>
      </c>
      <c r="N101" s="9"/>
      <c r="O101" s="9">
        <v>0</v>
      </c>
      <c r="P101" s="9"/>
      <c r="Q101" s="9">
        <f t="shared" si="4"/>
        <v>7018628363</v>
      </c>
      <c r="R101" s="5"/>
      <c r="S101" s="5"/>
      <c r="T101" s="5"/>
      <c r="U101" s="5"/>
      <c r="V101" s="5"/>
      <c r="W101" s="5"/>
      <c r="X101" s="5"/>
      <c r="Y101" s="5"/>
    </row>
    <row r="102" spans="1:25">
      <c r="A102" s="1" t="s">
        <v>313</v>
      </c>
      <c r="C102" s="9">
        <v>0</v>
      </c>
      <c r="D102" s="9"/>
      <c r="E102" s="9">
        <v>0</v>
      </c>
      <c r="F102" s="9"/>
      <c r="G102" s="9">
        <v>0</v>
      </c>
      <c r="H102" s="9"/>
      <c r="I102" s="9">
        <f t="shared" si="3"/>
        <v>0</v>
      </c>
      <c r="J102" s="9"/>
      <c r="K102" s="9">
        <v>0</v>
      </c>
      <c r="L102" s="9"/>
      <c r="M102" s="9">
        <v>-12446308206</v>
      </c>
      <c r="N102" s="9"/>
      <c r="O102" s="9">
        <v>0</v>
      </c>
      <c r="P102" s="9"/>
      <c r="Q102" s="9">
        <f t="shared" si="4"/>
        <v>-12446308206</v>
      </c>
      <c r="R102" s="5"/>
      <c r="S102" s="5"/>
      <c r="T102" s="5"/>
      <c r="U102" s="5"/>
      <c r="V102" s="5"/>
      <c r="W102" s="5"/>
      <c r="X102" s="5"/>
      <c r="Y102" s="5"/>
    </row>
    <row r="103" spans="1:25">
      <c r="A103" s="1" t="s">
        <v>314</v>
      </c>
      <c r="C103" s="9">
        <v>0</v>
      </c>
      <c r="D103" s="9"/>
      <c r="E103" s="9">
        <v>0</v>
      </c>
      <c r="F103" s="9"/>
      <c r="G103" s="9">
        <v>0</v>
      </c>
      <c r="H103" s="9"/>
      <c r="I103" s="9">
        <f t="shared" si="3"/>
        <v>0</v>
      </c>
      <c r="J103" s="9"/>
      <c r="K103" s="9">
        <v>0</v>
      </c>
      <c r="L103" s="9"/>
      <c r="M103" s="9">
        <v>11360000</v>
      </c>
      <c r="N103" s="9"/>
      <c r="O103" s="9">
        <v>0</v>
      </c>
      <c r="P103" s="9"/>
      <c r="Q103" s="9">
        <f t="shared" si="4"/>
        <v>11360000</v>
      </c>
      <c r="R103" s="5"/>
      <c r="S103" s="5"/>
      <c r="T103" s="5"/>
      <c r="U103" s="5"/>
      <c r="V103" s="5"/>
      <c r="W103" s="5"/>
      <c r="X103" s="5"/>
      <c r="Y103" s="5"/>
    </row>
    <row r="104" spans="1:25">
      <c r="A104" s="1" t="s">
        <v>315</v>
      </c>
      <c r="C104" s="9">
        <v>0</v>
      </c>
      <c r="D104" s="9"/>
      <c r="E104" s="9">
        <v>0</v>
      </c>
      <c r="F104" s="9"/>
      <c r="G104" s="9">
        <v>0</v>
      </c>
      <c r="H104" s="9"/>
      <c r="I104" s="9">
        <f t="shared" si="3"/>
        <v>0</v>
      </c>
      <c r="J104" s="9"/>
      <c r="K104" s="9">
        <v>0</v>
      </c>
      <c r="L104" s="9"/>
      <c r="M104" s="9">
        <v>25927028</v>
      </c>
      <c r="N104" s="9"/>
      <c r="O104" s="9">
        <v>0</v>
      </c>
      <c r="P104" s="9"/>
      <c r="Q104" s="9">
        <f t="shared" si="4"/>
        <v>25927028</v>
      </c>
      <c r="R104" s="5"/>
      <c r="S104" s="5"/>
      <c r="T104" s="5"/>
      <c r="U104" s="5"/>
      <c r="V104" s="5"/>
      <c r="W104" s="5"/>
      <c r="X104" s="5"/>
      <c r="Y104" s="5"/>
    </row>
    <row r="105" spans="1:25">
      <c r="A105" s="1" t="s">
        <v>138</v>
      </c>
      <c r="C105" s="9">
        <v>0</v>
      </c>
      <c r="D105" s="9"/>
      <c r="E105" s="9">
        <v>0</v>
      </c>
      <c r="F105" s="9"/>
      <c r="G105" s="9">
        <v>0</v>
      </c>
      <c r="H105" s="9"/>
      <c r="I105" s="9">
        <f t="shared" si="3"/>
        <v>0</v>
      </c>
      <c r="J105" s="9"/>
      <c r="K105" s="9">
        <v>0</v>
      </c>
      <c r="L105" s="9"/>
      <c r="M105" s="9">
        <v>1505706458</v>
      </c>
      <c r="N105" s="9"/>
      <c r="O105" s="9">
        <v>0</v>
      </c>
      <c r="P105" s="9"/>
      <c r="Q105" s="9">
        <f t="shared" si="4"/>
        <v>1505706458</v>
      </c>
      <c r="R105" s="5"/>
      <c r="S105" s="5"/>
      <c r="T105" s="5"/>
      <c r="U105" s="5"/>
      <c r="V105" s="5"/>
      <c r="W105" s="5"/>
      <c r="X105" s="5"/>
      <c r="Y105" s="5"/>
    </row>
    <row r="106" spans="1:25">
      <c r="A106" s="1" t="s">
        <v>132</v>
      </c>
      <c r="C106" s="9">
        <v>0</v>
      </c>
      <c r="D106" s="9"/>
      <c r="E106" s="9">
        <v>0</v>
      </c>
      <c r="F106" s="9"/>
      <c r="G106" s="9">
        <v>0</v>
      </c>
      <c r="H106" s="9"/>
      <c r="I106" s="9">
        <f t="shared" si="3"/>
        <v>0</v>
      </c>
      <c r="J106" s="9"/>
      <c r="K106" s="9">
        <v>0</v>
      </c>
      <c r="L106" s="9"/>
      <c r="M106" s="9">
        <v>5718649</v>
      </c>
      <c r="N106" s="9"/>
      <c r="O106" s="9">
        <v>0</v>
      </c>
      <c r="P106" s="9"/>
      <c r="Q106" s="9">
        <f t="shared" si="4"/>
        <v>5718649</v>
      </c>
      <c r="R106" s="5"/>
      <c r="S106" s="5"/>
      <c r="T106" s="5"/>
      <c r="U106" s="5"/>
      <c r="V106" s="5"/>
      <c r="W106" s="5"/>
      <c r="X106" s="5"/>
      <c r="Y106" s="5"/>
    </row>
    <row r="107" spans="1:25">
      <c r="A107" s="1" t="s">
        <v>15</v>
      </c>
      <c r="C107" s="9">
        <v>0</v>
      </c>
      <c r="D107" s="9"/>
      <c r="E107" s="9">
        <v>516334685</v>
      </c>
      <c r="F107" s="9"/>
      <c r="G107" s="9">
        <v>0</v>
      </c>
      <c r="H107" s="9"/>
      <c r="I107" s="9">
        <f t="shared" si="3"/>
        <v>516334685</v>
      </c>
      <c r="J107" s="9"/>
      <c r="K107" s="9">
        <v>0</v>
      </c>
      <c r="L107" s="9"/>
      <c r="M107" s="9">
        <v>0</v>
      </c>
      <c r="N107" s="9"/>
      <c r="O107" s="9">
        <v>0</v>
      </c>
      <c r="P107" s="9"/>
      <c r="Q107" s="9">
        <f t="shared" si="4"/>
        <v>0</v>
      </c>
      <c r="R107" s="5"/>
      <c r="S107" s="5"/>
      <c r="T107" s="5"/>
      <c r="U107" s="5"/>
      <c r="V107" s="5"/>
      <c r="W107" s="5"/>
      <c r="X107" s="5"/>
      <c r="Y107" s="5"/>
    </row>
    <row r="108" spans="1:25">
      <c r="A108" s="1" t="s">
        <v>272</v>
      </c>
      <c r="C108" s="9">
        <v>0</v>
      </c>
      <c r="D108" s="9"/>
      <c r="E108" s="9">
        <v>778661998</v>
      </c>
      <c r="F108" s="9"/>
      <c r="G108" s="9">
        <v>0</v>
      </c>
      <c r="H108" s="9"/>
      <c r="I108" s="9">
        <f t="shared" si="3"/>
        <v>778661998</v>
      </c>
      <c r="J108" s="9"/>
      <c r="K108" s="9">
        <v>0</v>
      </c>
      <c r="L108" s="9"/>
      <c r="M108" s="9">
        <v>0</v>
      </c>
      <c r="N108" s="9"/>
      <c r="O108" s="9">
        <v>0</v>
      </c>
      <c r="P108" s="9"/>
      <c r="Q108" s="9">
        <f t="shared" ref="Q108:Q118" si="5">M108-O108</f>
        <v>0</v>
      </c>
      <c r="R108" s="5"/>
      <c r="S108" s="5"/>
      <c r="T108" s="5"/>
      <c r="U108" s="5"/>
      <c r="V108" s="5"/>
      <c r="W108" s="5"/>
      <c r="X108" s="5"/>
      <c r="Y108" s="5"/>
    </row>
    <row r="109" spans="1:25">
      <c r="A109" s="1" t="s">
        <v>280</v>
      </c>
      <c r="C109" s="9">
        <v>0</v>
      </c>
      <c r="D109" s="9"/>
      <c r="E109" s="9">
        <v>9137247078</v>
      </c>
      <c r="F109" s="9"/>
      <c r="G109" s="9">
        <v>0</v>
      </c>
      <c r="H109" s="9"/>
      <c r="I109" s="9">
        <f t="shared" si="3"/>
        <v>9137247078</v>
      </c>
      <c r="J109" s="9"/>
      <c r="K109" s="9">
        <v>0</v>
      </c>
      <c r="L109" s="9"/>
      <c r="M109" s="9">
        <v>0</v>
      </c>
      <c r="N109" s="9"/>
      <c r="O109" s="9">
        <v>0</v>
      </c>
      <c r="P109" s="9"/>
      <c r="Q109" s="9">
        <f t="shared" si="5"/>
        <v>0</v>
      </c>
      <c r="R109" s="5"/>
      <c r="S109" s="5"/>
      <c r="T109" s="5"/>
      <c r="U109" s="5"/>
      <c r="V109" s="5"/>
      <c r="W109" s="5"/>
      <c r="X109" s="5"/>
      <c r="Y109" s="5"/>
    </row>
    <row r="110" spans="1:25">
      <c r="A110" s="1" t="s">
        <v>293</v>
      </c>
      <c r="C110" s="9">
        <v>0</v>
      </c>
      <c r="D110" s="9"/>
      <c r="E110" s="9">
        <v>-110175552</v>
      </c>
      <c r="F110" s="9"/>
      <c r="G110" s="9">
        <v>0</v>
      </c>
      <c r="H110" s="9"/>
      <c r="I110" s="9">
        <f t="shared" si="3"/>
        <v>-110175552</v>
      </c>
      <c r="J110" s="9"/>
      <c r="K110" s="9">
        <v>0</v>
      </c>
      <c r="L110" s="9"/>
      <c r="M110" s="9">
        <v>0</v>
      </c>
      <c r="N110" s="9"/>
      <c r="O110" s="9">
        <v>0</v>
      </c>
      <c r="P110" s="9"/>
      <c r="Q110" s="9">
        <f t="shared" si="5"/>
        <v>0</v>
      </c>
      <c r="R110" s="5"/>
      <c r="S110" s="5"/>
      <c r="T110" s="5"/>
      <c r="U110" s="5"/>
      <c r="V110" s="5"/>
      <c r="W110" s="5"/>
      <c r="X110" s="5"/>
      <c r="Y110" s="5"/>
    </row>
    <row r="111" spans="1:25">
      <c r="A111" s="1" t="s">
        <v>294</v>
      </c>
      <c r="C111" s="9">
        <v>0</v>
      </c>
      <c r="D111" s="9"/>
      <c r="E111" s="9">
        <v>1153630148</v>
      </c>
      <c r="F111" s="9"/>
      <c r="G111" s="9">
        <v>0</v>
      </c>
      <c r="H111" s="9"/>
      <c r="I111" s="9">
        <f t="shared" si="3"/>
        <v>1153630148</v>
      </c>
      <c r="J111" s="9"/>
      <c r="K111" s="9">
        <v>0</v>
      </c>
      <c r="L111" s="9"/>
      <c r="M111" s="9">
        <v>0</v>
      </c>
      <c r="N111" s="9"/>
      <c r="O111" s="9">
        <v>0</v>
      </c>
      <c r="P111" s="9"/>
      <c r="Q111" s="9">
        <f t="shared" si="5"/>
        <v>0</v>
      </c>
      <c r="R111" s="5"/>
      <c r="S111" s="5"/>
      <c r="T111" s="5"/>
      <c r="U111" s="5"/>
      <c r="V111" s="5"/>
      <c r="W111" s="5"/>
      <c r="X111" s="5"/>
      <c r="Y111" s="5"/>
    </row>
    <row r="112" spans="1:25">
      <c r="A112" s="1" t="s">
        <v>306</v>
      </c>
      <c r="C112" s="9">
        <v>0</v>
      </c>
      <c r="D112" s="9"/>
      <c r="E112" s="9">
        <v>1017216860</v>
      </c>
      <c r="F112" s="9"/>
      <c r="G112" s="9">
        <v>0</v>
      </c>
      <c r="H112" s="9"/>
      <c r="I112" s="9">
        <f t="shared" si="3"/>
        <v>1017216860</v>
      </c>
      <c r="J112" s="9"/>
      <c r="K112" s="9">
        <v>0</v>
      </c>
      <c r="L112" s="9"/>
      <c r="M112" s="9">
        <v>0</v>
      </c>
      <c r="N112" s="9"/>
      <c r="O112" s="9">
        <v>0</v>
      </c>
      <c r="P112" s="9"/>
      <c r="Q112" s="9">
        <f t="shared" si="5"/>
        <v>0</v>
      </c>
      <c r="R112" s="5"/>
      <c r="S112" s="5"/>
      <c r="T112" s="5"/>
      <c r="U112" s="5"/>
      <c r="V112" s="5"/>
      <c r="W112" s="5"/>
      <c r="X112" s="5"/>
      <c r="Y112" s="5"/>
    </row>
    <row r="113" spans="1:25">
      <c r="A113" s="1" t="s">
        <v>307</v>
      </c>
      <c r="C113" s="9">
        <v>0</v>
      </c>
      <c r="D113" s="9"/>
      <c r="E113" s="9">
        <v>10007087010</v>
      </c>
      <c r="F113" s="9"/>
      <c r="G113" s="9">
        <v>0</v>
      </c>
      <c r="H113" s="9"/>
      <c r="I113" s="9">
        <f t="shared" si="3"/>
        <v>10007087010</v>
      </c>
      <c r="J113" s="9"/>
      <c r="K113" s="9">
        <v>0</v>
      </c>
      <c r="L113" s="9"/>
      <c r="M113" s="9">
        <v>0</v>
      </c>
      <c r="N113" s="9"/>
      <c r="O113" s="9">
        <v>0</v>
      </c>
      <c r="P113" s="9"/>
      <c r="Q113" s="9">
        <f t="shared" si="5"/>
        <v>0</v>
      </c>
      <c r="R113" s="5"/>
      <c r="S113" s="5"/>
      <c r="T113" s="5"/>
      <c r="U113" s="5"/>
      <c r="V113" s="5"/>
      <c r="W113" s="5"/>
      <c r="X113" s="5"/>
      <c r="Y113" s="5"/>
    </row>
    <row r="114" spans="1:25">
      <c r="A114" s="1" t="s">
        <v>313</v>
      </c>
      <c r="C114" s="9">
        <v>0</v>
      </c>
      <c r="D114" s="9"/>
      <c r="E114" s="9">
        <v>-12446308206</v>
      </c>
      <c r="F114" s="9"/>
      <c r="G114" s="9">
        <v>0</v>
      </c>
      <c r="H114" s="9"/>
      <c r="I114" s="9">
        <f t="shared" si="3"/>
        <v>-12446308206</v>
      </c>
      <c r="J114" s="9"/>
      <c r="K114" s="9">
        <v>0</v>
      </c>
      <c r="L114" s="9"/>
      <c r="M114" s="9">
        <v>0</v>
      </c>
      <c r="N114" s="9"/>
      <c r="O114" s="9">
        <v>0</v>
      </c>
      <c r="P114" s="9"/>
      <c r="Q114" s="9">
        <f t="shared" si="5"/>
        <v>0</v>
      </c>
      <c r="R114" s="5"/>
      <c r="S114" s="5"/>
      <c r="T114" s="5"/>
      <c r="U114" s="5"/>
      <c r="V114" s="5"/>
      <c r="W114" s="5"/>
      <c r="X114" s="5"/>
      <c r="Y114" s="5"/>
    </row>
    <row r="115" spans="1:25">
      <c r="A115" s="1" t="s">
        <v>314</v>
      </c>
      <c r="C115" s="9">
        <v>0</v>
      </c>
      <c r="D115" s="9"/>
      <c r="E115" s="9">
        <v>11360000</v>
      </c>
      <c r="F115" s="9"/>
      <c r="G115" s="9">
        <v>0</v>
      </c>
      <c r="H115" s="9"/>
      <c r="I115" s="9">
        <f t="shared" si="3"/>
        <v>11360000</v>
      </c>
      <c r="J115" s="9"/>
      <c r="K115" s="9">
        <v>0</v>
      </c>
      <c r="L115" s="9"/>
      <c r="M115" s="9">
        <v>0</v>
      </c>
      <c r="N115" s="9"/>
      <c r="O115" s="9">
        <v>0</v>
      </c>
      <c r="P115" s="9"/>
      <c r="Q115" s="9">
        <f t="shared" si="5"/>
        <v>0</v>
      </c>
      <c r="R115" s="5"/>
      <c r="S115" s="5"/>
      <c r="T115" s="5"/>
      <c r="U115" s="5"/>
      <c r="V115" s="5"/>
      <c r="W115" s="5"/>
      <c r="X115" s="5"/>
      <c r="Y115" s="5"/>
    </row>
    <row r="116" spans="1:25">
      <c r="A116" s="1" t="s">
        <v>315</v>
      </c>
      <c r="C116" s="9">
        <v>0</v>
      </c>
      <c r="D116" s="9"/>
      <c r="E116" s="9">
        <v>25927028</v>
      </c>
      <c r="F116" s="9"/>
      <c r="G116" s="9">
        <v>0</v>
      </c>
      <c r="H116" s="9"/>
      <c r="I116" s="9">
        <f t="shared" si="3"/>
        <v>25927028</v>
      </c>
      <c r="J116" s="9"/>
      <c r="K116" s="9">
        <v>0</v>
      </c>
      <c r="L116" s="9"/>
      <c r="M116" s="9">
        <v>0</v>
      </c>
      <c r="N116" s="9"/>
      <c r="O116" s="9">
        <v>0</v>
      </c>
      <c r="P116" s="9"/>
      <c r="Q116" s="9">
        <f t="shared" si="5"/>
        <v>0</v>
      </c>
      <c r="R116" s="5"/>
      <c r="S116" s="5"/>
      <c r="T116" s="5"/>
      <c r="U116" s="5"/>
      <c r="V116" s="5"/>
      <c r="W116" s="5"/>
      <c r="X116" s="5"/>
      <c r="Y116" s="5"/>
    </row>
    <row r="117" spans="1:25">
      <c r="A117" s="1" t="s">
        <v>138</v>
      </c>
      <c r="C117" s="9">
        <v>0</v>
      </c>
      <c r="D117" s="9"/>
      <c r="E117" s="9">
        <v>1505706458</v>
      </c>
      <c r="F117" s="9"/>
      <c r="G117" s="9">
        <v>0</v>
      </c>
      <c r="H117" s="9"/>
      <c r="I117" s="9">
        <f t="shared" si="3"/>
        <v>1505706458</v>
      </c>
      <c r="J117" s="9"/>
      <c r="K117" s="9">
        <v>0</v>
      </c>
      <c r="L117" s="9"/>
      <c r="M117" s="9">
        <v>0</v>
      </c>
      <c r="N117" s="9"/>
      <c r="O117" s="9">
        <v>0</v>
      </c>
      <c r="P117" s="9"/>
      <c r="Q117" s="9">
        <f t="shared" si="5"/>
        <v>0</v>
      </c>
      <c r="R117" s="5"/>
      <c r="S117" s="5"/>
      <c r="T117" s="5"/>
      <c r="U117" s="5"/>
      <c r="V117" s="5"/>
      <c r="W117" s="5"/>
      <c r="X117" s="5"/>
      <c r="Y117" s="5"/>
    </row>
    <row r="118" spans="1:25" ht="24.75" thickBot="1">
      <c r="A118" s="1" t="s">
        <v>132</v>
      </c>
      <c r="C118" s="9">
        <v>0</v>
      </c>
      <c r="D118" s="9"/>
      <c r="E118" s="9">
        <v>5718649</v>
      </c>
      <c r="F118" s="9"/>
      <c r="G118" s="9">
        <v>0</v>
      </c>
      <c r="H118" s="9"/>
      <c r="I118" s="9">
        <f>E118-G118</f>
        <v>5718649</v>
      </c>
      <c r="J118" s="9"/>
      <c r="K118" s="9">
        <v>0</v>
      </c>
      <c r="L118" s="9"/>
      <c r="M118" s="9">
        <v>0</v>
      </c>
      <c r="N118" s="9"/>
      <c r="O118" s="9">
        <v>0</v>
      </c>
      <c r="P118" s="9"/>
      <c r="Q118" s="9">
        <f t="shared" si="5"/>
        <v>0</v>
      </c>
      <c r="R118" s="5"/>
      <c r="S118" s="5"/>
      <c r="T118" s="5"/>
      <c r="U118" s="5"/>
      <c r="V118" s="5"/>
      <c r="W118" s="5"/>
      <c r="X118" s="5"/>
      <c r="Y118" s="5"/>
    </row>
    <row r="119" spans="1:25" ht="24.75" thickBot="1">
      <c r="A119" s="1" t="s">
        <v>139</v>
      </c>
      <c r="C119" s="9" t="s">
        <v>139</v>
      </c>
      <c r="D119" s="9"/>
      <c r="E119" s="17">
        <f>SUM(E8:E118)</f>
        <v>401700552325</v>
      </c>
      <c r="F119" s="9"/>
      <c r="G119" s="17">
        <f>SUM(G8:G118)</f>
        <v>397062968974</v>
      </c>
      <c r="H119" s="9"/>
      <c r="I119" s="17">
        <f>SUM(I8:I118)</f>
        <v>4637583351</v>
      </c>
      <c r="J119" s="9"/>
      <c r="K119" s="9" t="s">
        <v>139</v>
      </c>
      <c r="L119" s="9"/>
      <c r="M119" s="17">
        <f>SUM(M8:M118)</f>
        <v>6823373017604</v>
      </c>
      <c r="N119" s="9"/>
      <c r="O119" s="17">
        <f>SUM(O8:O118)</f>
        <v>7570613403465</v>
      </c>
      <c r="P119" s="9"/>
      <c r="Q119" s="17">
        <f>SUM(Q8:Q118)</f>
        <v>-747240385861</v>
      </c>
      <c r="R119" s="5"/>
      <c r="S119" s="4"/>
      <c r="T119" s="5"/>
      <c r="U119" s="5"/>
      <c r="V119" s="5"/>
      <c r="W119" s="5"/>
      <c r="X119" s="5"/>
      <c r="Y119" s="5"/>
    </row>
    <row r="120" spans="1:25" ht="24.75" thickTop="1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4"/>
      <c r="T120" s="5"/>
      <c r="U120" s="5"/>
      <c r="V120" s="5"/>
      <c r="W120" s="5"/>
      <c r="X120" s="5"/>
      <c r="Y120" s="5"/>
    </row>
    <row r="121" spans="1:25">
      <c r="C121" s="5"/>
      <c r="D121" s="5"/>
      <c r="E121" s="5"/>
      <c r="F121" s="5"/>
      <c r="G121" s="5"/>
      <c r="H121" s="5"/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4"/>
      <c r="T121" s="5"/>
      <c r="U121" s="5"/>
      <c r="V121" s="5"/>
      <c r="W121" s="5"/>
      <c r="X121" s="5"/>
      <c r="Y121" s="5"/>
    </row>
    <row r="122" spans="1:25">
      <c r="C122" s="5"/>
      <c r="D122" s="5"/>
      <c r="E122" s="5"/>
      <c r="F122" s="5"/>
      <c r="G122" s="5"/>
      <c r="H122" s="5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4"/>
      <c r="T122" s="5"/>
      <c r="U122" s="5"/>
      <c r="V122" s="5"/>
      <c r="W122" s="5"/>
      <c r="X122" s="5"/>
      <c r="Y122" s="5"/>
    </row>
    <row r="123" spans="1:25">
      <c r="C123" s="5"/>
      <c r="D123" s="5"/>
      <c r="E123" s="5"/>
      <c r="F123" s="5"/>
      <c r="G123" s="5"/>
      <c r="H123" s="5"/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4"/>
      <c r="T123" s="5"/>
      <c r="U123" s="5"/>
      <c r="V123" s="5"/>
      <c r="W123" s="5"/>
      <c r="X123" s="5"/>
      <c r="Y123" s="5"/>
    </row>
    <row r="124" spans="1:25">
      <c r="C124" s="5"/>
      <c r="D124" s="5"/>
      <c r="E124" s="5"/>
      <c r="F124" s="5"/>
      <c r="G124" s="5"/>
      <c r="H124" s="5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19"/>
      <c r="T124" s="5"/>
      <c r="U124" s="5"/>
      <c r="V124" s="5"/>
      <c r="W124" s="5"/>
      <c r="X124" s="5"/>
      <c r="Y124" s="5"/>
    </row>
    <row r="125" spans="1:25">
      <c r="C125" s="5"/>
      <c r="D125" s="5"/>
      <c r="E125" s="5"/>
      <c r="F125" s="5"/>
      <c r="G125" s="5"/>
      <c r="H125" s="5"/>
      <c r="I125" s="19"/>
      <c r="J125" s="5"/>
      <c r="K125" s="5"/>
      <c r="L125" s="5"/>
      <c r="M125" s="5"/>
      <c r="N125" s="5"/>
      <c r="O125" s="5"/>
      <c r="P125" s="5"/>
      <c r="Q125" s="5"/>
      <c r="R125" s="5"/>
      <c r="S125" s="18"/>
      <c r="T125" s="5"/>
      <c r="U125" s="5"/>
      <c r="V125" s="5"/>
      <c r="W125" s="5"/>
      <c r="X125" s="5"/>
      <c r="Y125" s="5"/>
    </row>
    <row r="126" spans="1: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9"/>
      <c r="T126" s="5"/>
      <c r="U126" s="5"/>
      <c r="V126" s="5"/>
      <c r="W126" s="5"/>
      <c r="X126" s="5"/>
      <c r="Y126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75"/>
  <sheetViews>
    <sheetView rightToLeft="1" topLeftCell="B159" workbookViewId="0">
      <selection activeCell="U171" sqref="U171"/>
    </sheetView>
  </sheetViews>
  <sheetFormatPr defaultRowHeight="24"/>
  <cols>
    <col min="1" max="1" width="64.8554687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1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3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5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</row>
    <row r="3" spans="1:25" ht="24.75">
      <c r="A3" s="24" t="s">
        <v>178</v>
      </c>
      <c r="B3" s="24" t="s">
        <v>178</v>
      </c>
      <c r="C3" s="24" t="s">
        <v>178</v>
      </c>
      <c r="D3" s="24" t="s">
        <v>178</v>
      </c>
      <c r="E3" s="24" t="s">
        <v>178</v>
      </c>
      <c r="F3" s="24" t="s">
        <v>178</v>
      </c>
      <c r="G3" s="24" t="s">
        <v>178</v>
      </c>
      <c r="H3" s="24" t="s">
        <v>178</v>
      </c>
      <c r="I3" s="24" t="s">
        <v>178</v>
      </c>
      <c r="J3" s="24" t="s">
        <v>178</v>
      </c>
      <c r="K3" s="24" t="s">
        <v>178</v>
      </c>
      <c r="L3" s="24" t="s">
        <v>178</v>
      </c>
      <c r="M3" s="24" t="s">
        <v>178</v>
      </c>
      <c r="N3" s="24" t="s">
        <v>178</v>
      </c>
      <c r="O3" s="24" t="s">
        <v>178</v>
      </c>
      <c r="P3" s="24" t="s">
        <v>178</v>
      </c>
      <c r="Q3" s="24" t="s">
        <v>178</v>
      </c>
      <c r="R3" s="24" t="s">
        <v>178</v>
      </c>
      <c r="S3" s="24" t="s">
        <v>178</v>
      </c>
      <c r="T3" s="24" t="s">
        <v>178</v>
      </c>
      <c r="U3" s="24" t="s">
        <v>178</v>
      </c>
    </row>
    <row r="4" spans="1:25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</row>
    <row r="6" spans="1:25" ht="24.75">
      <c r="A6" s="23" t="s">
        <v>3</v>
      </c>
      <c r="C6" s="23" t="s">
        <v>256</v>
      </c>
      <c r="D6" s="23" t="s">
        <v>180</v>
      </c>
      <c r="E6" s="23" t="s">
        <v>180</v>
      </c>
      <c r="F6" s="23" t="s">
        <v>180</v>
      </c>
      <c r="G6" s="23" t="s">
        <v>180</v>
      </c>
      <c r="H6" s="23" t="s">
        <v>180</v>
      </c>
      <c r="I6" s="23" t="s">
        <v>180</v>
      </c>
      <c r="J6" s="23" t="s">
        <v>180</v>
      </c>
      <c r="K6" s="23" t="s">
        <v>180</v>
      </c>
      <c r="M6" s="23" t="s">
        <v>181</v>
      </c>
      <c r="N6" s="23" t="s">
        <v>181</v>
      </c>
      <c r="O6" s="23" t="s">
        <v>181</v>
      </c>
      <c r="P6" s="23" t="s">
        <v>181</v>
      </c>
      <c r="Q6" s="23" t="s">
        <v>181</v>
      </c>
      <c r="R6" s="23" t="s">
        <v>181</v>
      </c>
      <c r="S6" s="23" t="s">
        <v>181</v>
      </c>
      <c r="T6" s="23" t="s">
        <v>181</v>
      </c>
      <c r="U6" s="23" t="s">
        <v>181</v>
      </c>
    </row>
    <row r="7" spans="1:25" ht="24.75">
      <c r="A7" s="23" t="s">
        <v>3</v>
      </c>
      <c r="C7" s="23" t="s">
        <v>240</v>
      </c>
      <c r="E7" s="23" t="s">
        <v>241</v>
      </c>
      <c r="G7" s="23" t="s">
        <v>242</v>
      </c>
      <c r="I7" s="23" t="s">
        <v>163</v>
      </c>
      <c r="K7" s="23" t="s">
        <v>243</v>
      </c>
      <c r="M7" s="23" t="s">
        <v>240</v>
      </c>
      <c r="O7" s="23" t="s">
        <v>241</v>
      </c>
      <c r="Q7" s="23" t="s">
        <v>242</v>
      </c>
      <c r="S7" s="23" t="s">
        <v>163</v>
      </c>
      <c r="U7" s="23" t="s">
        <v>243</v>
      </c>
    </row>
    <row r="8" spans="1:25">
      <c r="A8" s="1" t="s">
        <v>104</v>
      </c>
      <c r="C8" s="9">
        <v>0</v>
      </c>
      <c r="D8" s="9"/>
      <c r="E8" s="9">
        <v>-2444488195</v>
      </c>
      <c r="F8" s="9"/>
      <c r="G8" s="9">
        <v>-5518</v>
      </c>
      <c r="H8" s="9"/>
      <c r="I8" s="9">
        <f>C8+E8+G8</f>
        <v>-2444493713</v>
      </c>
      <c r="K8" s="21">
        <f>I8/$I$171</f>
        <v>-2.5417037979960132E-3</v>
      </c>
      <c r="M8" s="9">
        <v>0</v>
      </c>
      <c r="N8" s="9"/>
      <c r="O8" s="9">
        <v>-3728066219</v>
      </c>
      <c r="P8" s="9"/>
      <c r="Q8" s="9">
        <v>-5518</v>
      </c>
      <c r="R8" s="9"/>
      <c r="S8" s="9">
        <f>M8+O8+Q8</f>
        <v>-3728071737</v>
      </c>
      <c r="U8" s="21">
        <f>S8/$S$171</f>
        <v>-2.8825952988462259E-3</v>
      </c>
    </row>
    <row r="9" spans="1:25">
      <c r="A9" s="1" t="s">
        <v>29</v>
      </c>
      <c r="C9" s="9">
        <v>0</v>
      </c>
      <c r="D9" s="9"/>
      <c r="E9" s="9">
        <v>55659275544</v>
      </c>
      <c r="F9" s="9"/>
      <c r="G9" s="9">
        <v>1786370036</v>
      </c>
      <c r="H9" s="9"/>
      <c r="I9" s="9">
        <f t="shared" ref="I9:I72" si="0">C9+E9+G9</f>
        <v>57445645580</v>
      </c>
      <c r="J9" s="5"/>
      <c r="K9" s="21">
        <f t="shared" ref="K9:K72" si="1">I9/$I$171</f>
        <v>5.9730084300289997E-2</v>
      </c>
      <c r="L9" s="5"/>
      <c r="M9" s="9">
        <v>0</v>
      </c>
      <c r="N9" s="9"/>
      <c r="O9" s="9">
        <v>29542799903</v>
      </c>
      <c r="P9" s="9"/>
      <c r="Q9" s="9">
        <v>-290074176</v>
      </c>
      <c r="R9" s="9"/>
      <c r="S9" s="9">
        <f t="shared" ref="S9:S72" si="2">M9+O9+Q9</f>
        <v>29252725727</v>
      </c>
      <c r="T9" s="5"/>
      <c r="U9" s="21">
        <f t="shared" ref="U9:U72" si="3">S9/$S$171</f>
        <v>2.2618601681453708E-2</v>
      </c>
      <c r="V9" s="5"/>
      <c r="W9" s="5"/>
      <c r="X9" s="5"/>
      <c r="Y9" s="5"/>
    </row>
    <row r="10" spans="1:25">
      <c r="A10" s="1" t="s">
        <v>89</v>
      </c>
      <c r="C10" s="9">
        <v>0</v>
      </c>
      <c r="D10" s="9"/>
      <c r="E10" s="9">
        <v>0</v>
      </c>
      <c r="F10" s="9"/>
      <c r="G10" s="9">
        <v>-1015238480</v>
      </c>
      <c r="H10" s="9"/>
      <c r="I10" s="9">
        <f t="shared" si="0"/>
        <v>-1015238480</v>
      </c>
      <c r="J10" s="5"/>
      <c r="K10" s="21">
        <f t="shared" si="1"/>
        <v>-1.0556114285607491E-3</v>
      </c>
      <c r="L10" s="5"/>
      <c r="M10" s="9">
        <v>0</v>
      </c>
      <c r="N10" s="9"/>
      <c r="O10" s="9">
        <v>0</v>
      </c>
      <c r="P10" s="9"/>
      <c r="Q10" s="9">
        <v>308836372</v>
      </c>
      <c r="R10" s="9"/>
      <c r="S10" s="9">
        <f t="shared" si="2"/>
        <v>308836372</v>
      </c>
      <c r="T10" s="5"/>
      <c r="U10" s="21">
        <f t="shared" si="3"/>
        <v>2.3879644407173169E-4</v>
      </c>
      <c r="V10" s="5"/>
      <c r="W10" s="5"/>
      <c r="X10" s="5"/>
      <c r="Y10" s="5"/>
    </row>
    <row r="11" spans="1:25">
      <c r="A11" s="1" t="s">
        <v>120</v>
      </c>
      <c r="C11" s="9">
        <v>0</v>
      </c>
      <c r="D11" s="9"/>
      <c r="E11" s="9">
        <v>90972185611</v>
      </c>
      <c r="F11" s="9"/>
      <c r="G11" s="9">
        <v>1483124230</v>
      </c>
      <c r="H11" s="9"/>
      <c r="I11" s="9">
        <f t="shared" si="0"/>
        <v>92455309841</v>
      </c>
      <c r="J11" s="5"/>
      <c r="K11" s="21">
        <f t="shared" si="1"/>
        <v>9.6131976498058547E-2</v>
      </c>
      <c r="L11" s="5"/>
      <c r="M11" s="9">
        <v>0</v>
      </c>
      <c r="N11" s="9"/>
      <c r="O11" s="9">
        <v>84212799107</v>
      </c>
      <c r="P11" s="9"/>
      <c r="Q11" s="9">
        <v>1483124230</v>
      </c>
      <c r="R11" s="9"/>
      <c r="S11" s="9">
        <f t="shared" si="2"/>
        <v>85695923337</v>
      </c>
      <c r="T11" s="5"/>
      <c r="U11" s="21">
        <f t="shared" si="3"/>
        <v>6.6261242585505212E-2</v>
      </c>
      <c r="V11" s="5"/>
      <c r="W11" s="5"/>
      <c r="X11" s="5"/>
      <c r="Y11" s="5"/>
    </row>
    <row r="12" spans="1:25">
      <c r="A12" s="1" t="s">
        <v>23</v>
      </c>
      <c r="C12" s="9">
        <v>0</v>
      </c>
      <c r="D12" s="9"/>
      <c r="E12" s="9">
        <v>26706961628</v>
      </c>
      <c r="F12" s="9"/>
      <c r="G12" s="9">
        <v>-4723123643</v>
      </c>
      <c r="H12" s="9"/>
      <c r="I12" s="9">
        <f t="shared" si="0"/>
        <v>21983837985</v>
      </c>
      <c r="J12" s="5"/>
      <c r="K12" s="21">
        <f t="shared" si="1"/>
        <v>2.2858068402405226E-2</v>
      </c>
      <c r="L12" s="5"/>
      <c r="M12" s="9">
        <v>0</v>
      </c>
      <c r="N12" s="9"/>
      <c r="O12" s="9">
        <v>21743036499</v>
      </c>
      <c r="P12" s="9"/>
      <c r="Q12" s="9">
        <v>-15733005329</v>
      </c>
      <c r="R12" s="9"/>
      <c r="S12" s="9">
        <f t="shared" si="2"/>
        <v>6010031170</v>
      </c>
      <c r="T12" s="5"/>
      <c r="U12" s="21">
        <f t="shared" si="3"/>
        <v>4.6470370794158573E-3</v>
      </c>
      <c r="V12" s="5"/>
      <c r="W12" s="5"/>
      <c r="X12" s="5"/>
      <c r="Y12" s="5"/>
    </row>
    <row r="13" spans="1:25">
      <c r="A13" s="1" t="s">
        <v>100</v>
      </c>
      <c r="C13" s="9">
        <v>0</v>
      </c>
      <c r="D13" s="9"/>
      <c r="E13" s="9">
        <v>186080436386</v>
      </c>
      <c r="F13" s="9"/>
      <c r="G13" s="9">
        <v>4135995885</v>
      </c>
      <c r="H13" s="9"/>
      <c r="I13" s="9">
        <f t="shared" si="0"/>
        <v>190216432271</v>
      </c>
      <c r="J13" s="5"/>
      <c r="K13" s="21">
        <f t="shared" si="1"/>
        <v>0.19778076162491326</v>
      </c>
      <c r="L13" s="5"/>
      <c r="M13" s="9">
        <v>0</v>
      </c>
      <c r="N13" s="9"/>
      <c r="O13" s="9">
        <v>268948215045</v>
      </c>
      <c r="P13" s="9"/>
      <c r="Q13" s="9">
        <v>34137707823</v>
      </c>
      <c r="R13" s="9"/>
      <c r="S13" s="9">
        <f t="shared" si="2"/>
        <v>303085922868</v>
      </c>
      <c r="T13" s="5"/>
      <c r="U13" s="21">
        <f t="shared" si="3"/>
        <v>0.23435011932168906</v>
      </c>
      <c r="V13" s="5"/>
      <c r="W13" s="5"/>
      <c r="X13" s="5"/>
      <c r="Y13" s="5"/>
    </row>
    <row r="14" spans="1:25">
      <c r="A14" s="1" t="s">
        <v>94</v>
      </c>
      <c r="C14" s="9">
        <v>0</v>
      </c>
      <c r="D14" s="9"/>
      <c r="E14" s="9">
        <v>4061610677</v>
      </c>
      <c r="F14" s="9"/>
      <c r="G14" s="9">
        <v>-813314646</v>
      </c>
      <c r="H14" s="9"/>
      <c r="I14" s="9">
        <f t="shared" si="0"/>
        <v>3248296031</v>
      </c>
      <c r="J14" s="5"/>
      <c r="K14" s="21">
        <f t="shared" si="1"/>
        <v>3.3774708910482994E-3</v>
      </c>
      <c r="L14" s="5"/>
      <c r="M14" s="9">
        <v>0</v>
      </c>
      <c r="N14" s="9"/>
      <c r="O14" s="9">
        <v>-1793753318</v>
      </c>
      <c r="P14" s="9"/>
      <c r="Q14" s="9">
        <v>-1862810440</v>
      </c>
      <c r="R14" s="9"/>
      <c r="S14" s="9">
        <f t="shared" si="2"/>
        <v>-3656563758</v>
      </c>
      <c r="T14" s="5"/>
      <c r="U14" s="21">
        <f t="shared" si="3"/>
        <v>-2.8273043659895348E-3</v>
      </c>
      <c r="V14" s="5"/>
      <c r="W14" s="5"/>
      <c r="X14" s="5"/>
      <c r="Y14" s="5"/>
    </row>
    <row r="15" spans="1:25">
      <c r="A15" s="1" t="s">
        <v>114</v>
      </c>
      <c r="C15" s="9">
        <v>0</v>
      </c>
      <c r="D15" s="9"/>
      <c r="E15" s="9">
        <v>14624106748</v>
      </c>
      <c r="F15" s="9"/>
      <c r="G15" s="9">
        <v>527123901</v>
      </c>
      <c r="H15" s="9"/>
      <c r="I15" s="9">
        <f t="shared" si="0"/>
        <v>15151230649</v>
      </c>
      <c r="J15" s="5"/>
      <c r="K15" s="21">
        <f t="shared" si="1"/>
        <v>1.5753749040170635E-2</v>
      </c>
      <c r="L15" s="5"/>
      <c r="M15" s="9">
        <v>0</v>
      </c>
      <c r="N15" s="9"/>
      <c r="O15" s="9">
        <v>-3833207429</v>
      </c>
      <c r="P15" s="9"/>
      <c r="Q15" s="9">
        <v>-25963173728</v>
      </c>
      <c r="R15" s="9"/>
      <c r="S15" s="9">
        <f t="shared" si="2"/>
        <v>-29796381157</v>
      </c>
      <c r="T15" s="5"/>
      <c r="U15" s="21">
        <f t="shared" si="3"/>
        <v>-2.3038963385107861E-2</v>
      </c>
      <c r="V15" s="5"/>
      <c r="W15" s="5"/>
      <c r="X15" s="5"/>
      <c r="Y15" s="5"/>
    </row>
    <row r="16" spans="1:25">
      <c r="A16" s="1" t="s">
        <v>122</v>
      </c>
      <c r="C16" s="9">
        <v>0</v>
      </c>
      <c r="D16" s="9"/>
      <c r="E16" s="9">
        <v>0</v>
      </c>
      <c r="F16" s="9"/>
      <c r="G16" s="9">
        <v>-6924496053</v>
      </c>
      <c r="H16" s="9"/>
      <c r="I16" s="9">
        <f t="shared" si="0"/>
        <v>-6924496053</v>
      </c>
      <c r="J16" s="5"/>
      <c r="K16" s="21">
        <f t="shared" si="1"/>
        <v>-7.1998622142165044E-3</v>
      </c>
      <c r="L16" s="5"/>
      <c r="M16" s="9">
        <v>0</v>
      </c>
      <c r="N16" s="9"/>
      <c r="O16" s="9">
        <v>0</v>
      </c>
      <c r="P16" s="9"/>
      <c r="Q16" s="9">
        <v>-6924496053</v>
      </c>
      <c r="R16" s="9"/>
      <c r="S16" s="9">
        <f t="shared" si="2"/>
        <v>-6924496053</v>
      </c>
      <c r="T16" s="5"/>
      <c r="U16" s="21">
        <f t="shared" si="3"/>
        <v>-5.3541136483922346E-3</v>
      </c>
      <c r="V16" s="5"/>
      <c r="W16" s="5"/>
      <c r="X16" s="5"/>
      <c r="Y16" s="5"/>
    </row>
    <row r="17" spans="1:25">
      <c r="A17" s="1" t="s">
        <v>49</v>
      </c>
      <c r="C17" s="9">
        <v>0</v>
      </c>
      <c r="D17" s="9"/>
      <c r="E17" s="9">
        <v>25534904207</v>
      </c>
      <c r="F17" s="9"/>
      <c r="G17" s="9">
        <v>-3068</v>
      </c>
      <c r="H17" s="9"/>
      <c r="I17" s="9">
        <f t="shared" si="0"/>
        <v>25534901139</v>
      </c>
      <c r="J17" s="5"/>
      <c r="K17" s="21">
        <f t="shared" si="1"/>
        <v>2.6550346544683065E-2</v>
      </c>
      <c r="L17" s="5"/>
      <c r="M17" s="9">
        <v>0</v>
      </c>
      <c r="N17" s="9"/>
      <c r="O17" s="9">
        <v>27984203702</v>
      </c>
      <c r="P17" s="9"/>
      <c r="Q17" s="9">
        <v>-3068</v>
      </c>
      <c r="R17" s="9"/>
      <c r="S17" s="9">
        <f t="shared" si="2"/>
        <v>27984200634</v>
      </c>
      <c r="T17" s="5"/>
      <c r="U17" s="21">
        <f t="shared" si="3"/>
        <v>2.1637760987520925E-2</v>
      </c>
      <c r="V17" s="5"/>
      <c r="W17" s="5"/>
      <c r="X17" s="5"/>
      <c r="Y17" s="5"/>
    </row>
    <row r="18" spans="1:25">
      <c r="A18" s="1" t="s">
        <v>31</v>
      </c>
      <c r="C18" s="9">
        <v>0</v>
      </c>
      <c r="D18" s="9"/>
      <c r="E18" s="9">
        <v>43188917907</v>
      </c>
      <c r="F18" s="9"/>
      <c r="G18" s="9">
        <v>-228163261</v>
      </c>
      <c r="H18" s="9"/>
      <c r="I18" s="9">
        <f t="shared" si="0"/>
        <v>42960754646</v>
      </c>
      <c r="J18" s="5"/>
      <c r="K18" s="21">
        <f t="shared" si="1"/>
        <v>4.4669173280264055E-2</v>
      </c>
      <c r="L18" s="5"/>
      <c r="M18" s="9">
        <v>0</v>
      </c>
      <c r="N18" s="9"/>
      <c r="O18" s="9">
        <v>-19849872461</v>
      </c>
      <c r="P18" s="9"/>
      <c r="Q18" s="9">
        <v>-228163261</v>
      </c>
      <c r="R18" s="9"/>
      <c r="S18" s="9">
        <f t="shared" si="2"/>
        <v>-20078035722</v>
      </c>
      <c r="T18" s="5"/>
      <c r="U18" s="21">
        <f t="shared" si="3"/>
        <v>-1.552460775040708E-2</v>
      </c>
      <c r="V18" s="5"/>
      <c r="W18" s="5"/>
      <c r="X18" s="5"/>
      <c r="Y18" s="5"/>
    </row>
    <row r="19" spans="1:25">
      <c r="A19" s="1" t="s">
        <v>67</v>
      </c>
      <c r="C19" s="9">
        <v>386609542950</v>
      </c>
      <c r="D19" s="9"/>
      <c r="E19" s="9">
        <v>-278343260400</v>
      </c>
      <c r="F19" s="9"/>
      <c r="G19" s="9">
        <v>0</v>
      </c>
      <c r="H19" s="9"/>
      <c r="I19" s="9">
        <f t="shared" si="0"/>
        <v>108266282550</v>
      </c>
      <c r="J19" s="5"/>
      <c r="K19" s="21">
        <f t="shared" si="1"/>
        <v>0.11257170353468793</v>
      </c>
      <c r="L19" s="5"/>
      <c r="M19" s="9">
        <v>386609542950</v>
      </c>
      <c r="N19" s="9"/>
      <c r="O19" s="9">
        <v>-9945960179</v>
      </c>
      <c r="P19" s="9"/>
      <c r="Q19" s="9">
        <v>5074882127</v>
      </c>
      <c r="R19" s="9"/>
      <c r="S19" s="9">
        <f t="shared" si="2"/>
        <v>381738464898</v>
      </c>
      <c r="T19" s="5"/>
      <c r="U19" s="21">
        <f t="shared" si="3"/>
        <v>0.29516532457855699</v>
      </c>
      <c r="V19" s="5"/>
      <c r="W19" s="5"/>
      <c r="X19" s="5"/>
      <c r="Y19" s="5"/>
    </row>
    <row r="20" spans="1:25">
      <c r="A20" s="1" t="s">
        <v>55</v>
      </c>
      <c r="C20" s="9">
        <v>0</v>
      </c>
      <c r="D20" s="9"/>
      <c r="E20" s="9">
        <v>-40403463228</v>
      </c>
      <c r="F20" s="9"/>
      <c r="G20" s="9">
        <v>0</v>
      </c>
      <c r="H20" s="9"/>
      <c r="I20" s="9">
        <f t="shared" si="0"/>
        <v>-40403463228</v>
      </c>
      <c r="J20" s="5"/>
      <c r="K20" s="21">
        <f t="shared" si="1"/>
        <v>-4.2010186155385654E-2</v>
      </c>
      <c r="L20" s="5"/>
      <c r="M20" s="9">
        <v>0</v>
      </c>
      <c r="N20" s="9"/>
      <c r="O20" s="9">
        <v>-76641620968</v>
      </c>
      <c r="P20" s="9"/>
      <c r="Q20" s="9">
        <v>-80932001</v>
      </c>
      <c r="R20" s="9"/>
      <c r="S20" s="9">
        <f t="shared" si="2"/>
        <v>-76722552969</v>
      </c>
      <c r="T20" s="5"/>
      <c r="U20" s="21">
        <f t="shared" si="3"/>
        <v>-5.9322911710354767E-2</v>
      </c>
      <c r="V20" s="5"/>
      <c r="W20" s="5"/>
      <c r="X20" s="5"/>
      <c r="Y20" s="5"/>
    </row>
    <row r="21" spans="1:25">
      <c r="A21" s="1" t="s">
        <v>33</v>
      </c>
      <c r="C21" s="9">
        <v>0</v>
      </c>
      <c r="D21" s="9"/>
      <c r="E21" s="9">
        <v>17448026083</v>
      </c>
      <c r="F21" s="9"/>
      <c r="G21" s="9">
        <v>0</v>
      </c>
      <c r="H21" s="9"/>
      <c r="I21" s="9">
        <f t="shared" si="0"/>
        <v>17448026083</v>
      </c>
      <c r="J21" s="5"/>
      <c r="K21" s="21">
        <f t="shared" si="1"/>
        <v>1.8141881047535589E-2</v>
      </c>
      <c r="L21" s="5"/>
      <c r="M21" s="9">
        <v>0</v>
      </c>
      <c r="N21" s="9"/>
      <c r="O21" s="9">
        <v>-19125720898</v>
      </c>
      <c r="P21" s="9"/>
      <c r="Q21" s="9">
        <v>-2802379306</v>
      </c>
      <c r="R21" s="9"/>
      <c r="S21" s="9">
        <f t="shared" si="2"/>
        <v>-21928100204</v>
      </c>
      <c r="T21" s="5"/>
      <c r="U21" s="21">
        <f t="shared" si="3"/>
        <v>-1.6955102535538835E-2</v>
      </c>
      <c r="V21" s="5"/>
      <c r="W21" s="5"/>
      <c r="X21" s="5"/>
      <c r="Y21" s="5"/>
    </row>
    <row r="22" spans="1:25">
      <c r="A22" s="1" t="s">
        <v>212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f t="shared" si="0"/>
        <v>0</v>
      </c>
      <c r="J22" s="5"/>
      <c r="K22" s="21">
        <f t="shared" si="1"/>
        <v>0</v>
      </c>
      <c r="L22" s="5"/>
      <c r="M22" s="9">
        <v>0</v>
      </c>
      <c r="N22" s="9"/>
      <c r="O22" s="9">
        <v>0</v>
      </c>
      <c r="P22" s="9"/>
      <c r="Q22" s="9">
        <v>1938405458</v>
      </c>
      <c r="R22" s="9"/>
      <c r="S22" s="9">
        <f t="shared" si="2"/>
        <v>1938405458</v>
      </c>
      <c r="T22" s="5"/>
      <c r="U22" s="21">
        <f t="shared" si="3"/>
        <v>1.498801218075559E-3</v>
      </c>
      <c r="V22" s="5"/>
      <c r="W22" s="5"/>
      <c r="X22" s="5"/>
      <c r="Y22" s="5"/>
    </row>
    <row r="23" spans="1:25">
      <c r="A23" s="1" t="s">
        <v>213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f t="shared" si="0"/>
        <v>0</v>
      </c>
      <c r="J23" s="5"/>
      <c r="K23" s="21">
        <f t="shared" si="1"/>
        <v>0</v>
      </c>
      <c r="L23" s="5"/>
      <c r="M23" s="9">
        <v>0</v>
      </c>
      <c r="N23" s="9"/>
      <c r="O23" s="9">
        <v>0</v>
      </c>
      <c r="P23" s="9"/>
      <c r="Q23" s="9">
        <v>-10927832808</v>
      </c>
      <c r="R23" s="9"/>
      <c r="S23" s="9">
        <f t="shared" si="2"/>
        <v>-10927832808</v>
      </c>
      <c r="T23" s="5"/>
      <c r="U23" s="21">
        <f t="shared" si="3"/>
        <v>-8.4495475680591361E-3</v>
      </c>
      <c r="V23" s="5"/>
      <c r="W23" s="5"/>
      <c r="X23" s="5"/>
      <c r="Y23" s="5"/>
    </row>
    <row r="24" spans="1:25">
      <c r="A24" s="1" t="s">
        <v>43</v>
      </c>
      <c r="C24" s="9">
        <v>0</v>
      </c>
      <c r="D24" s="9"/>
      <c r="E24" s="9">
        <v>-3018702162</v>
      </c>
      <c r="F24" s="9"/>
      <c r="G24" s="9">
        <v>0</v>
      </c>
      <c r="H24" s="9"/>
      <c r="I24" s="9">
        <f t="shared" si="0"/>
        <v>-3018702162</v>
      </c>
      <c r="J24" s="5"/>
      <c r="K24" s="21">
        <f t="shared" si="1"/>
        <v>-3.1387467717222872E-3</v>
      </c>
      <c r="L24" s="5"/>
      <c r="M24" s="9">
        <v>0</v>
      </c>
      <c r="N24" s="9"/>
      <c r="O24" s="9">
        <v>46368873900</v>
      </c>
      <c r="P24" s="9"/>
      <c r="Q24" s="9">
        <v>463662468</v>
      </c>
      <c r="R24" s="9"/>
      <c r="S24" s="9">
        <f t="shared" si="2"/>
        <v>46832536368</v>
      </c>
      <c r="T24" s="5"/>
      <c r="U24" s="21">
        <f t="shared" si="3"/>
        <v>3.6211548138308181E-2</v>
      </c>
      <c r="V24" s="5"/>
      <c r="W24" s="5"/>
      <c r="X24" s="5"/>
      <c r="Y24" s="5"/>
    </row>
    <row r="25" spans="1:25">
      <c r="A25" s="1" t="s">
        <v>214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f t="shared" si="0"/>
        <v>0</v>
      </c>
      <c r="J25" s="5"/>
      <c r="K25" s="21">
        <f t="shared" si="1"/>
        <v>0</v>
      </c>
      <c r="L25" s="5"/>
      <c r="M25" s="9">
        <v>0</v>
      </c>
      <c r="N25" s="9"/>
      <c r="O25" s="9">
        <v>0</v>
      </c>
      <c r="P25" s="9"/>
      <c r="Q25" s="9">
        <v>-39621587328</v>
      </c>
      <c r="R25" s="9"/>
      <c r="S25" s="9">
        <f t="shared" si="2"/>
        <v>-39621587328</v>
      </c>
      <c r="T25" s="5"/>
      <c r="U25" s="21">
        <f t="shared" si="3"/>
        <v>-3.0635945180718497E-2</v>
      </c>
      <c r="V25" s="5"/>
      <c r="W25" s="5"/>
      <c r="X25" s="5"/>
      <c r="Y25" s="5"/>
    </row>
    <row r="26" spans="1:25">
      <c r="A26" s="1" t="s">
        <v>110</v>
      </c>
      <c r="C26" s="9">
        <v>0</v>
      </c>
      <c r="D26" s="9"/>
      <c r="E26" s="9">
        <v>3091950059</v>
      </c>
      <c r="F26" s="9"/>
      <c r="G26" s="9">
        <v>0</v>
      </c>
      <c r="H26" s="9"/>
      <c r="I26" s="9">
        <f t="shared" si="0"/>
        <v>3091950059</v>
      </c>
      <c r="J26" s="5"/>
      <c r="K26" s="21">
        <f t="shared" si="1"/>
        <v>3.2149075149510509E-3</v>
      </c>
      <c r="L26" s="5"/>
      <c r="M26" s="9">
        <v>302158707200</v>
      </c>
      <c r="N26" s="9"/>
      <c r="O26" s="9">
        <v>575977089210</v>
      </c>
      <c r="P26" s="9"/>
      <c r="Q26" s="9">
        <v>-749187618590</v>
      </c>
      <c r="R26" s="9"/>
      <c r="S26" s="9">
        <f t="shared" si="2"/>
        <v>128948177820</v>
      </c>
      <c r="T26" s="5"/>
      <c r="U26" s="21">
        <f t="shared" si="3"/>
        <v>9.9704468529844478E-2</v>
      </c>
      <c r="V26" s="5"/>
      <c r="W26" s="5"/>
      <c r="X26" s="5"/>
      <c r="Y26" s="5"/>
    </row>
    <row r="27" spans="1:25">
      <c r="A27" s="1" t="s">
        <v>77</v>
      </c>
      <c r="C27" s="9">
        <v>0</v>
      </c>
      <c r="D27" s="9"/>
      <c r="E27" s="9">
        <v>-2284945755</v>
      </c>
      <c r="F27" s="9"/>
      <c r="G27" s="9">
        <v>0</v>
      </c>
      <c r="H27" s="9"/>
      <c r="I27" s="9">
        <f t="shared" si="0"/>
        <v>-2284945755</v>
      </c>
      <c r="J27" s="5"/>
      <c r="K27" s="21">
        <f t="shared" si="1"/>
        <v>-2.3758111026478913E-3</v>
      </c>
      <c r="L27" s="5"/>
      <c r="M27" s="9">
        <v>0</v>
      </c>
      <c r="N27" s="9"/>
      <c r="O27" s="9">
        <v>-70349964519</v>
      </c>
      <c r="P27" s="9"/>
      <c r="Q27" s="9">
        <v>-5627466155</v>
      </c>
      <c r="R27" s="9"/>
      <c r="S27" s="9">
        <f t="shared" si="2"/>
        <v>-75977430674</v>
      </c>
      <c r="T27" s="5"/>
      <c r="U27" s="21">
        <f t="shared" si="3"/>
        <v>-5.8746773112131084E-2</v>
      </c>
      <c r="V27" s="5"/>
      <c r="W27" s="5"/>
      <c r="X27" s="5"/>
      <c r="Y27" s="5"/>
    </row>
    <row r="28" spans="1:25">
      <c r="A28" s="1" t="s">
        <v>215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f t="shared" si="0"/>
        <v>0</v>
      </c>
      <c r="J28" s="5"/>
      <c r="K28" s="21">
        <f t="shared" si="1"/>
        <v>0</v>
      </c>
      <c r="L28" s="5"/>
      <c r="M28" s="9">
        <v>0</v>
      </c>
      <c r="N28" s="9"/>
      <c r="O28" s="9">
        <v>0</v>
      </c>
      <c r="P28" s="9"/>
      <c r="Q28" s="9">
        <v>0</v>
      </c>
      <c r="R28" s="9"/>
      <c r="S28" s="9">
        <f t="shared" si="2"/>
        <v>0</v>
      </c>
      <c r="T28" s="5"/>
      <c r="U28" s="21">
        <f t="shared" si="3"/>
        <v>0</v>
      </c>
      <c r="V28" s="5"/>
      <c r="W28" s="5"/>
      <c r="X28" s="5"/>
      <c r="Y28" s="5"/>
    </row>
    <row r="29" spans="1:25">
      <c r="A29" s="1" t="s">
        <v>127</v>
      </c>
      <c r="C29" s="9">
        <v>0</v>
      </c>
      <c r="D29" s="9"/>
      <c r="E29" s="9">
        <v>9344519075</v>
      </c>
      <c r="F29" s="9"/>
      <c r="G29" s="9">
        <v>0</v>
      </c>
      <c r="H29" s="9"/>
      <c r="I29" s="9">
        <f t="shared" si="0"/>
        <v>9344519075</v>
      </c>
      <c r="J29" s="5"/>
      <c r="K29" s="21">
        <f t="shared" si="1"/>
        <v>9.7161221962094261E-3</v>
      </c>
      <c r="L29" s="5"/>
      <c r="M29" s="9">
        <v>0</v>
      </c>
      <c r="N29" s="9"/>
      <c r="O29" s="9">
        <v>-873108141</v>
      </c>
      <c r="P29" s="9"/>
      <c r="Q29" s="9">
        <v>4376829382</v>
      </c>
      <c r="R29" s="9"/>
      <c r="S29" s="9">
        <f t="shared" si="2"/>
        <v>3503721241</v>
      </c>
      <c r="T29" s="5"/>
      <c r="U29" s="21">
        <f t="shared" si="3"/>
        <v>2.7091244724549313E-3</v>
      </c>
      <c r="V29" s="5"/>
      <c r="W29" s="5"/>
      <c r="X29" s="5"/>
      <c r="Y29" s="5"/>
    </row>
    <row r="30" spans="1:25">
      <c r="A30" s="1" t="s">
        <v>116</v>
      </c>
      <c r="C30" s="9">
        <v>14667813271</v>
      </c>
      <c r="D30" s="9"/>
      <c r="E30" s="9">
        <v>-24830659248</v>
      </c>
      <c r="F30" s="9"/>
      <c r="G30" s="9">
        <v>0</v>
      </c>
      <c r="H30" s="9"/>
      <c r="I30" s="9">
        <f t="shared" si="0"/>
        <v>-10162845977</v>
      </c>
      <c r="J30" s="5"/>
      <c r="K30" s="21">
        <f t="shared" si="1"/>
        <v>-1.0566991471820327E-2</v>
      </c>
      <c r="L30" s="5"/>
      <c r="M30" s="9">
        <v>14667813271</v>
      </c>
      <c r="N30" s="9"/>
      <c r="O30" s="9">
        <v>-84186139231</v>
      </c>
      <c r="P30" s="9"/>
      <c r="Q30" s="9">
        <v>-304477482</v>
      </c>
      <c r="R30" s="9"/>
      <c r="S30" s="9">
        <f t="shared" si="2"/>
        <v>-69822803442</v>
      </c>
      <c r="T30" s="5"/>
      <c r="U30" s="21">
        <f t="shared" si="3"/>
        <v>-5.3987932409298826E-2</v>
      </c>
      <c r="V30" s="5"/>
      <c r="W30" s="5"/>
      <c r="X30" s="5"/>
      <c r="Y30" s="5"/>
    </row>
    <row r="31" spans="1:25">
      <c r="A31" s="1" t="s">
        <v>216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f t="shared" si="0"/>
        <v>0</v>
      </c>
      <c r="J31" s="5"/>
      <c r="K31" s="21">
        <f t="shared" si="1"/>
        <v>0</v>
      </c>
      <c r="L31" s="5"/>
      <c r="M31" s="9">
        <v>0</v>
      </c>
      <c r="N31" s="9"/>
      <c r="O31" s="9">
        <v>0</v>
      </c>
      <c r="P31" s="9"/>
      <c r="Q31" s="9">
        <v>9302246853</v>
      </c>
      <c r="R31" s="9"/>
      <c r="S31" s="9">
        <f t="shared" si="2"/>
        <v>9302246853</v>
      </c>
      <c r="T31" s="5"/>
      <c r="U31" s="21">
        <f t="shared" si="3"/>
        <v>7.1926226046129587E-3</v>
      </c>
      <c r="V31" s="5"/>
      <c r="W31" s="5"/>
      <c r="X31" s="5"/>
      <c r="Y31" s="5"/>
    </row>
    <row r="32" spans="1:25">
      <c r="A32" s="1" t="s">
        <v>217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f t="shared" si="0"/>
        <v>0</v>
      </c>
      <c r="J32" s="5"/>
      <c r="K32" s="21">
        <f t="shared" si="1"/>
        <v>0</v>
      </c>
      <c r="L32" s="5"/>
      <c r="M32" s="9">
        <v>0</v>
      </c>
      <c r="N32" s="9"/>
      <c r="O32" s="9">
        <v>0</v>
      </c>
      <c r="P32" s="9"/>
      <c r="Q32" s="9">
        <v>-116234744</v>
      </c>
      <c r="R32" s="9"/>
      <c r="S32" s="9">
        <f t="shared" si="2"/>
        <v>-116234744</v>
      </c>
      <c r="T32" s="5"/>
      <c r="U32" s="21">
        <f t="shared" si="3"/>
        <v>-8.9874270200234231E-5</v>
      </c>
      <c r="V32" s="5"/>
      <c r="W32" s="5"/>
      <c r="X32" s="5"/>
      <c r="Y32" s="5"/>
    </row>
    <row r="33" spans="1:25">
      <c r="A33" s="1" t="s">
        <v>19</v>
      </c>
      <c r="C33" s="9">
        <v>0</v>
      </c>
      <c r="D33" s="9"/>
      <c r="E33" s="9">
        <v>41587269208</v>
      </c>
      <c r="F33" s="9"/>
      <c r="G33" s="9">
        <v>0</v>
      </c>
      <c r="H33" s="9"/>
      <c r="I33" s="9">
        <f t="shared" si="0"/>
        <v>41587269208</v>
      </c>
      <c r="J33" s="5"/>
      <c r="K33" s="21">
        <f t="shared" si="1"/>
        <v>4.3241068501065218E-2</v>
      </c>
      <c r="L33" s="5"/>
      <c r="M33" s="9">
        <v>0</v>
      </c>
      <c r="N33" s="9"/>
      <c r="O33" s="9">
        <v>39006294641</v>
      </c>
      <c r="P33" s="9"/>
      <c r="Q33" s="9">
        <v>6295927</v>
      </c>
      <c r="R33" s="9"/>
      <c r="S33" s="9">
        <f t="shared" si="2"/>
        <v>39012590568</v>
      </c>
      <c r="T33" s="5"/>
      <c r="U33" s="21">
        <f t="shared" si="3"/>
        <v>3.0165060680303484E-2</v>
      </c>
      <c r="V33" s="5"/>
      <c r="W33" s="5"/>
      <c r="X33" s="5"/>
      <c r="Y33" s="5"/>
    </row>
    <row r="34" spans="1:25">
      <c r="A34" s="1" t="s">
        <v>218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f t="shared" si="0"/>
        <v>0</v>
      </c>
      <c r="J34" s="5"/>
      <c r="K34" s="21">
        <f t="shared" si="1"/>
        <v>0</v>
      </c>
      <c r="L34" s="5"/>
      <c r="M34" s="9">
        <v>0</v>
      </c>
      <c r="N34" s="9"/>
      <c r="O34" s="9">
        <v>0</v>
      </c>
      <c r="P34" s="9"/>
      <c r="Q34" s="9">
        <v>2701228257</v>
      </c>
      <c r="R34" s="9"/>
      <c r="S34" s="9">
        <f t="shared" si="2"/>
        <v>2701228257</v>
      </c>
      <c r="T34" s="5"/>
      <c r="U34" s="21">
        <f t="shared" si="3"/>
        <v>2.0886260844874896E-3</v>
      </c>
      <c r="V34" s="5"/>
      <c r="W34" s="5"/>
      <c r="X34" s="5"/>
      <c r="Y34" s="5"/>
    </row>
    <row r="35" spans="1:25">
      <c r="A35" s="1" t="s">
        <v>219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f t="shared" si="0"/>
        <v>0</v>
      </c>
      <c r="J35" s="5"/>
      <c r="K35" s="21">
        <f t="shared" si="1"/>
        <v>0</v>
      </c>
      <c r="L35" s="5"/>
      <c r="M35" s="9">
        <v>0</v>
      </c>
      <c r="N35" s="9"/>
      <c r="O35" s="9">
        <v>0</v>
      </c>
      <c r="P35" s="9"/>
      <c r="Q35" s="9">
        <v>-10405422844</v>
      </c>
      <c r="R35" s="9"/>
      <c r="S35" s="9">
        <f t="shared" si="2"/>
        <v>-10405422844</v>
      </c>
      <c r="T35" s="5"/>
      <c r="U35" s="21">
        <f t="shared" si="3"/>
        <v>-8.0456131449762186E-3</v>
      </c>
      <c r="V35" s="5"/>
      <c r="W35" s="5"/>
      <c r="X35" s="5"/>
      <c r="Y35" s="5"/>
    </row>
    <row r="36" spans="1:25">
      <c r="A36" s="1" t="s">
        <v>220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f t="shared" si="0"/>
        <v>0</v>
      </c>
      <c r="J36" s="5"/>
      <c r="K36" s="21">
        <f t="shared" si="1"/>
        <v>0</v>
      </c>
      <c r="L36" s="5"/>
      <c r="M36" s="9">
        <v>0</v>
      </c>
      <c r="N36" s="9"/>
      <c r="O36" s="9">
        <v>0</v>
      </c>
      <c r="P36" s="9"/>
      <c r="Q36" s="9">
        <v>24299595</v>
      </c>
      <c r="R36" s="9"/>
      <c r="S36" s="9">
        <f t="shared" si="2"/>
        <v>24299595</v>
      </c>
      <c r="T36" s="5"/>
      <c r="U36" s="21">
        <f t="shared" si="3"/>
        <v>1.8788774265173765E-5</v>
      </c>
      <c r="V36" s="5"/>
      <c r="W36" s="5"/>
      <c r="X36" s="5"/>
      <c r="Y36" s="5"/>
    </row>
    <row r="37" spans="1:25">
      <c r="A37" s="1" t="s">
        <v>102</v>
      </c>
      <c r="C37" s="9">
        <v>0</v>
      </c>
      <c r="D37" s="9"/>
      <c r="E37" s="9">
        <v>-6197901750</v>
      </c>
      <c r="F37" s="9"/>
      <c r="G37" s="9">
        <v>0</v>
      </c>
      <c r="H37" s="9"/>
      <c r="I37" s="9">
        <f t="shared" si="0"/>
        <v>-6197901750</v>
      </c>
      <c r="J37" s="5"/>
      <c r="K37" s="21">
        <f t="shared" si="1"/>
        <v>-6.4443734642491745E-3</v>
      </c>
      <c r="L37" s="5"/>
      <c r="M37" s="9">
        <v>0</v>
      </c>
      <c r="N37" s="9"/>
      <c r="O37" s="9">
        <v>-1621644598</v>
      </c>
      <c r="P37" s="9"/>
      <c r="Q37" s="9">
        <v>9581519271</v>
      </c>
      <c r="R37" s="9"/>
      <c r="S37" s="9">
        <f t="shared" si="2"/>
        <v>7959874673</v>
      </c>
      <c r="T37" s="5"/>
      <c r="U37" s="21">
        <f t="shared" si="3"/>
        <v>6.1546823480008962E-3</v>
      </c>
      <c r="V37" s="5"/>
      <c r="W37" s="5"/>
      <c r="X37" s="5"/>
      <c r="Y37" s="5"/>
    </row>
    <row r="38" spans="1:25">
      <c r="A38" s="1" t="s">
        <v>221</v>
      </c>
      <c r="C38" s="9">
        <v>0</v>
      </c>
      <c r="D38" s="9"/>
      <c r="E38" s="9">
        <v>0</v>
      </c>
      <c r="F38" s="9"/>
      <c r="G38" s="9">
        <v>0</v>
      </c>
      <c r="H38" s="9"/>
      <c r="I38" s="9">
        <f t="shared" si="0"/>
        <v>0</v>
      </c>
      <c r="J38" s="5"/>
      <c r="K38" s="21">
        <f t="shared" si="1"/>
        <v>0</v>
      </c>
      <c r="L38" s="5"/>
      <c r="M38" s="9">
        <v>0</v>
      </c>
      <c r="N38" s="9"/>
      <c r="O38" s="9">
        <v>0</v>
      </c>
      <c r="P38" s="9"/>
      <c r="Q38" s="9">
        <v>-5820162845</v>
      </c>
      <c r="R38" s="9"/>
      <c r="S38" s="9">
        <f t="shared" si="2"/>
        <v>-5820162845</v>
      </c>
      <c r="T38" s="5"/>
      <c r="U38" s="21">
        <f t="shared" si="3"/>
        <v>-4.5002283322523075E-3</v>
      </c>
      <c r="V38" s="5"/>
      <c r="W38" s="5"/>
      <c r="X38" s="5"/>
      <c r="Y38" s="5"/>
    </row>
    <row r="39" spans="1:25">
      <c r="A39" s="1" t="s">
        <v>90</v>
      </c>
      <c r="C39" s="9">
        <v>0</v>
      </c>
      <c r="D39" s="9"/>
      <c r="E39" s="9">
        <v>25619688165</v>
      </c>
      <c r="F39" s="9"/>
      <c r="G39" s="9">
        <v>0</v>
      </c>
      <c r="H39" s="9"/>
      <c r="I39" s="9">
        <f t="shared" si="0"/>
        <v>25619688165</v>
      </c>
      <c r="J39" s="5"/>
      <c r="K39" s="21">
        <f t="shared" si="1"/>
        <v>2.6638505292999302E-2</v>
      </c>
      <c r="L39" s="5"/>
      <c r="M39" s="9">
        <v>0</v>
      </c>
      <c r="N39" s="9"/>
      <c r="O39" s="9">
        <v>-7028411051</v>
      </c>
      <c r="P39" s="9"/>
      <c r="Q39" s="9">
        <v>-33330394410</v>
      </c>
      <c r="R39" s="9"/>
      <c r="S39" s="9">
        <f t="shared" si="2"/>
        <v>-40358805461</v>
      </c>
      <c r="T39" s="5"/>
      <c r="U39" s="21">
        <f t="shared" si="3"/>
        <v>-3.1205972174383614E-2</v>
      </c>
      <c r="V39" s="5"/>
      <c r="W39" s="5"/>
      <c r="X39" s="5"/>
      <c r="Y39" s="5"/>
    </row>
    <row r="40" spans="1:25">
      <c r="A40" s="1" t="s">
        <v>17</v>
      </c>
      <c r="C40" s="9">
        <v>0</v>
      </c>
      <c r="D40" s="9"/>
      <c r="E40" s="9">
        <v>-557864766</v>
      </c>
      <c r="F40" s="9"/>
      <c r="G40" s="9">
        <v>0</v>
      </c>
      <c r="H40" s="9"/>
      <c r="I40" s="9">
        <f t="shared" si="0"/>
        <v>-557864766</v>
      </c>
      <c r="J40" s="5"/>
      <c r="K40" s="21">
        <f t="shared" si="1"/>
        <v>-5.8004935212952922E-4</v>
      </c>
      <c r="L40" s="5"/>
      <c r="M40" s="9">
        <v>0</v>
      </c>
      <c r="N40" s="9"/>
      <c r="O40" s="9">
        <v>-7104739568</v>
      </c>
      <c r="P40" s="9"/>
      <c r="Q40" s="9">
        <v>723728035</v>
      </c>
      <c r="R40" s="9"/>
      <c r="S40" s="9">
        <f t="shared" si="2"/>
        <v>-6381011533</v>
      </c>
      <c r="T40" s="5"/>
      <c r="U40" s="21">
        <f t="shared" si="3"/>
        <v>-4.93388409465291E-3</v>
      </c>
      <c r="V40" s="5"/>
      <c r="W40" s="5"/>
      <c r="X40" s="5"/>
      <c r="Y40" s="5"/>
    </row>
    <row r="41" spans="1:25">
      <c r="A41" s="1" t="s">
        <v>129</v>
      </c>
      <c r="C41" s="9">
        <v>48297922836</v>
      </c>
      <c r="D41" s="9"/>
      <c r="E41" s="9">
        <v>1668344910</v>
      </c>
      <c r="F41" s="9"/>
      <c r="G41" s="9">
        <v>0</v>
      </c>
      <c r="H41" s="9"/>
      <c r="I41" s="9">
        <f t="shared" si="0"/>
        <v>49966267746</v>
      </c>
      <c r="J41" s="5"/>
      <c r="K41" s="21">
        <f t="shared" si="1"/>
        <v>5.1953274343190713E-2</v>
      </c>
      <c r="L41" s="5"/>
      <c r="M41" s="9">
        <v>48297922836</v>
      </c>
      <c r="N41" s="9"/>
      <c r="O41" s="9">
        <v>66665150597</v>
      </c>
      <c r="P41" s="9"/>
      <c r="Q41" s="9">
        <v>542259310</v>
      </c>
      <c r="R41" s="9"/>
      <c r="S41" s="9">
        <f t="shared" si="2"/>
        <v>115505332743</v>
      </c>
      <c r="T41" s="5"/>
      <c r="U41" s="21">
        <f t="shared" si="3"/>
        <v>8.9310279588281652E-2</v>
      </c>
      <c r="V41" s="5"/>
      <c r="W41" s="5"/>
      <c r="X41" s="5"/>
      <c r="Y41" s="5"/>
    </row>
    <row r="42" spans="1:25">
      <c r="A42" s="1" t="s">
        <v>222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f t="shared" si="0"/>
        <v>0</v>
      </c>
      <c r="J42" s="5"/>
      <c r="K42" s="21">
        <f t="shared" si="1"/>
        <v>0</v>
      </c>
      <c r="L42" s="5"/>
      <c r="M42" s="9">
        <v>0</v>
      </c>
      <c r="N42" s="9"/>
      <c r="O42" s="9">
        <v>0</v>
      </c>
      <c r="P42" s="9"/>
      <c r="Q42" s="9">
        <v>-116840904</v>
      </c>
      <c r="R42" s="9"/>
      <c r="S42" s="9">
        <f t="shared" si="2"/>
        <v>-116840904</v>
      </c>
      <c r="T42" s="5"/>
      <c r="U42" s="21">
        <f t="shared" si="3"/>
        <v>-9.0342961279594916E-5</v>
      </c>
      <c r="V42" s="5"/>
      <c r="W42" s="5"/>
      <c r="X42" s="5"/>
      <c r="Y42" s="5"/>
    </row>
    <row r="43" spans="1:25">
      <c r="A43" s="1" t="s">
        <v>41</v>
      </c>
      <c r="C43" s="9">
        <v>0</v>
      </c>
      <c r="D43" s="9"/>
      <c r="E43" s="9">
        <v>-493844040</v>
      </c>
      <c r="F43" s="9"/>
      <c r="G43" s="9">
        <v>0</v>
      </c>
      <c r="H43" s="9"/>
      <c r="I43" s="9">
        <f t="shared" si="0"/>
        <v>-493844040</v>
      </c>
      <c r="J43" s="5"/>
      <c r="K43" s="21">
        <f t="shared" si="1"/>
        <v>-5.134827164457081E-4</v>
      </c>
      <c r="L43" s="5"/>
      <c r="M43" s="9">
        <v>0</v>
      </c>
      <c r="N43" s="9"/>
      <c r="O43" s="9">
        <v>-405278023</v>
      </c>
      <c r="P43" s="9"/>
      <c r="Q43" s="9">
        <v>1224765279</v>
      </c>
      <c r="R43" s="9"/>
      <c r="S43" s="9">
        <f t="shared" si="2"/>
        <v>819487256</v>
      </c>
      <c r="T43" s="5"/>
      <c r="U43" s="21">
        <f t="shared" si="3"/>
        <v>6.3363858805756494E-4</v>
      </c>
      <c r="V43" s="5"/>
      <c r="W43" s="5"/>
      <c r="X43" s="5"/>
      <c r="Y43" s="5"/>
    </row>
    <row r="44" spans="1:25">
      <c r="A44" s="1" t="s">
        <v>112</v>
      </c>
      <c r="C44" s="9">
        <v>9817179328</v>
      </c>
      <c r="D44" s="9"/>
      <c r="E44" s="9">
        <v>-17738731552</v>
      </c>
      <c r="F44" s="9"/>
      <c r="G44" s="9">
        <v>0</v>
      </c>
      <c r="H44" s="9"/>
      <c r="I44" s="9">
        <f t="shared" si="0"/>
        <v>-7921552224</v>
      </c>
      <c r="J44" s="5"/>
      <c r="K44" s="21">
        <f t="shared" si="1"/>
        <v>-8.2365682786129414E-3</v>
      </c>
      <c r="L44" s="5"/>
      <c r="M44" s="9">
        <v>9817179328</v>
      </c>
      <c r="N44" s="9"/>
      <c r="O44" s="9">
        <v>-16049328547</v>
      </c>
      <c r="P44" s="9"/>
      <c r="Q44" s="9">
        <v>0</v>
      </c>
      <c r="R44" s="9"/>
      <c r="S44" s="9">
        <f t="shared" si="2"/>
        <v>-6232149219</v>
      </c>
      <c r="T44" s="5"/>
      <c r="U44" s="21">
        <f t="shared" si="3"/>
        <v>-4.8187817477069054E-3</v>
      </c>
      <c r="V44" s="5"/>
      <c r="W44" s="5"/>
      <c r="X44" s="5"/>
      <c r="Y44" s="5"/>
    </row>
    <row r="45" spans="1:25">
      <c r="A45" s="1" t="s">
        <v>85</v>
      </c>
      <c r="C45" s="9">
        <v>0</v>
      </c>
      <c r="D45" s="9"/>
      <c r="E45" s="9">
        <v>39033766923</v>
      </c>
      <c r="F45" s="9"/>
      <c r="G45" s="9">
        <v>0</v>
      </c>
      <c r="H45" s="9"/>
      <c r="I45" s="9">
        <f t="shared" si="0"/>
        <v>39033766923</v>
      </c>
      <c r="J45" s="5"/>
      <c r="K45" s="21">
        <f t="shared" si="1"/>
        <v>4.0586021191489255E-2</v>
      </c>
      <c r="L45" s="5"/>
      <c r="M45" s="9">
        <v>74411738160</v>
      </c>
      <c r="N45" s="9"/>
      <c r="O45" s="9">
        <v>33764208388</v>
      </c>
      <c r="P45" s="9"/>
      <c r="Q45" s="9">
        <v>0</v>
      </c>
      <c r="R45" s="9"/>
      <c r="S45" s="9">
        <f t="shared" si="2"/>
        <v>108175946548</v>
      </c>
      <c r="T45" s="5"/>
      <c r="U45" s="21">
        <f t="shared" si="3"/>
        <v>8.3643099426631395E-2</v>
      </c>
      <c r="V45" s="5"/>
      <c r="W45" s="5"/>
      <c r="X45" s="5"/>
      <c r="Y45" s="5"/>
    </row>
    <row r="46" spans="1:25">
      <c r="A46" s="1" t="s">
        <v>35</v>
      </c>
      <c r="C46" s="9">
        <v>0</v>
      </c>
      <c r="D46" s="9"/>
      <c r="E46" s="9">
        <v>46799911536</v>
      </c>
      <c r="F46" s="9"/>
      <c r="G46" s="9">
        <v>0</v>
      </c>
      <c r="H46" s="9"/>
      <c r="I46" s="9">
        <f t="shared" si="0"/>
        <v>46799911536</v>
      </c>
      <c r="J46" s="5"/>
      <c r="K46" s="21">
        <f t="shared" si="1"/>
        <v>4.8661001770769798E-2</v>
      </c>
      <c r="L46" s="5"/>
      <c r="M46" s="9">
        <v>96331922500</v>
      </c>
      <c r="N46" s="9"/>
      <c r="O46" s="9">
        <v>-31513477385</v>
      </c>
      <c r="P46" s="9"/>
      <c r="Q46" s="9">
        <v>0</v>
      </c>
      <c r="R46" s="9"/>
      <c r="S46" s="9">
        <f t="shared" si="2"/>
        <v>64818445115</v>
      </c>
      <c r="T46" s="5"/>
      <c r="U46" s="21">
        <f t="shared" si="3"/>
        <v>5.0118495122461512E-2</v>
      </c>
      <c r="V46" s="5"/>
      <c r="W46" s="5"/>
      <c r="X46" s="5"/>
      <c r="Y46" s="5"/>
    </row>
    <row r="47" spans="1:25">
      <c r="A47" s="1" t="s">
        <v>61</v>
      </c>
      <c r="C47" s="9">
        <v>0</v>
      </c>
      <c r="D47" s="9"/>
      <c r="E47" s="9">
        <v>26790173961</v>
      </c>
      <c r="F47" s="9"/>
      <c r="G47" s="9">
        <v>0</v>
      </c>
      <c r="H47" s="9"/>
      <c r="I47" s="9">
        <f t="shared" si="0"/>
        <v>26790173961</v>
      </c>
      <c r="J47" s="5"/>
      <c r="K47" s="21">
        <f t="shared" si="1"/>
        <v>2.7855537751447512E-2</v>
      </c>
      <c r="L47" s="5"/>
      <c r="M47" s="9">
        <v>53204000000</v>
      </c>
      <c r="N47" s="9"/>
      <c r="O47" s="9">
        <v>-40090368903</v>
      </c>
      <c r="P47" s="9"/>
      <c r="Q47" s="9">
        <v>0</v>
      </c>
      <c r="R47" s="9"/>
      <c r="S47" s="9">
        <f t="shared" si="2"/>
        <v>13113631097</v>
      </c>
      <c r="T47" s="5"/>
      <c r="U47" s="21">
        <f t="shared" si="3"/>
        <v>1.0139636256418923E-2</v>
      </c>
      <c r="V47" s="5"/>
      <c r="W47" s="5"/>
      <c r="X47" s="5"/>
      <c r="Y47" s="5"/>
    </row>
    <row r="48" spans="1:25">
      <c r="A48" s="1" t="s">
        <v>69</v>
      </c>
      <c r="C48" s="9">
        <v>0</v>
      </c>
      <c r="D48" s="9"/>
      <c r="E48" s="9">
        <v>3468281954</v>
      </c>
      <c r="F48" s="9"/>
      <c r="G48" s="9">
        <v>0</v>
      </c>
      <c r="H48" s="9"/>
      <c r="I48" s="9">
        <f t="shared" si="0"/>
        <v>3468281954</v>
      </c>
      <c r="J48" s="5"/>
      <c r="K48" s="21">
        <f t="shared" si="1"/>
        <v>3.6062049855649738E-3</v>
      </c>
      <c r="L48" s="5"/>
      <c r="M48" s="9">
        <v>0</v>
      </c>
      <c r="N48" s="9"/>
      <c r="O48" s="9">
        <v>56590846435</v>
      </c>
      <c r="P48" s="9"/>
      <c r="Q48" s="9">
        <v>0</v>
      </c>
      <c r="R48" s="9"/>
      <c r="S48" s="9">
        <f t="shared" si="2"/>
        <v>56590846435</v>
      </c>
      <c r="T48" s="5"/>
      <c r="U48" s="21">
        <f t="shared" si="3"/>
        <v>4.3756804964952233E-2</v>
      </c>
      <c r="V48" s="5"/>
      <c r="W48" s="5"/>
      <c r="X48" s="5"/>
      <c r="Y48" s="5"/>
    </row>
    <row r="49" spans="1:25">
      <c r="A49" s="1" t="s">
        <v>37</v>
      </c>
      <c r="C49" s="9">
        <v>0</v>
      </c>
      <c r="D49" s="9"/>
      <c r="E49" s="9">
        <v>3337735841</v>
      </c>
      <c r="F49" s="9"/>
      <c r="G49" s="9">
        <v>0</v>
      </c>
      <c r="H49" s="9"/>
      <c r="I49" s="9">
        <f t="shared" si="0"/>
        <v>3337735841</v>
      </c>
      <c r="J49" s="5"/>
      <c r="K49" s="21">
        <f t="shared" si="1"/>
        <v>3.4704674504422084E-3</v>
      </c>
      <c r="L49" s="5"/>
      <c r="M49" s="9">
        <v>0</v>
      </c>
      <c r="N49" s="9"/>
      <c r="O49" s="9">
        <v>32079350021</v>
      </c>
      <c r="P49" s="9"/>
      <c r="Q49" s="9">
        <v>0</v>
      </c>
      <c r="R49" s="9"/>
      <c r="S49" s="9">
        <f t="shared" si="2"/>
        <v>32079350021</v>
      </c>
      <c r="T49" s="5"/>
      <c r="U49" s="21">
        <f t="shared" si="3"/>
        <v>2.4804185671327701E-2</v>
      </c>
      <c r="V49" s="5"/>
      <c r="W49" s="5"/>
      <c r="X49" s="5"/>
      <c r="Y49" s="5"/>
    </row>
    <row r="50" spans="1:25">
      <c r="A50" s="1" t="s">
        <v>136</v>
      </c>
      <c r="C50" s="9">
        <v>0</v>
      </c>
      <c r="D50" s="9"/>
      <c r="E50" s="9">
        <v>-18737696917</v>
      </c>
      <c r="F50" s="9"/>
      <c r="G50" s="9">
        <v>0</v>
      </c>
      <c r="H50" s="9"/>
      <c r="I50" s="9">
        <f t="shared" si="0"/>
        <v>-18737696917</v>
      </c>
      <c r="J50" s="5"/>
      <c r="K50" s="21">
        <f t="shared" si="1"/>
        <v>-1.9482838170685485E-2</v>
      </c>
      <c r="L50" s="5"/>
      <c r="M50" s="9">
        <v>0</v>
      </c>
      <c r="N50" s="9"/>
      <c r="O50" s="9">
        <v>-18737696917</v>
      </c>
      <c r="P50" s="9"/>
      <c r="Q50" s="9">
        <v>0</v>
      </c>
      <c r="R50" s="9"/>
      <c r="S50" s="9">
        <f t="shared" si="2"/>
        <v>-18737696917</v>
      </c>
      <c r="T50" s="5"/>
      <c r="U50" s="21">
        <f t="shared" si="3"/>
        <v>-1.4488239726742581E-2</v>
      </c>
      <c r="V50" s="5"/>
      <c r="W50" s="5"/>
      <c r="X50" s="5"/>
      <c r="Y50" s="5"/>
    </row>
    <row r="51" spans="1:25">
      <c r="A51" s="1" t="s">
        <v>81</v>
      </c>
      <c r="C51" s="9">
        <v>0</v>
      </c>
      <c r="D51" s="9"/>
      <c r="E51" s="9">
        <v>-117831903</v>
      </c>
      <c r="F51" s="9"/>
      <c r="G51" s="9">
        <v>0</v>
      </c>
      <c r="H51" s="9"/>
      <c r="I51" s="9">
        <f t="shared" si="0"/>
        <v>-117831903</v>
      </c>
      <c r="J51" s="5"/>
      <c r="K51" s="21">
        <f t="shared" si="1"/>
        <v>-1.2251771963554968E-4</v>
      </c>
      <c r="L51" s="5"/>
      <c r="M51" s="9">
        <v>0</v>
      </c>
      <c r="N51" s="9"/>
      <c r="O51" s="9">
        <v>-5243519712</v>
      </c>
      <c r="P51" s="9"/>
      <c r="Q51" s="9">
        <v>0</v>
      </c>
      <c r="R51" s="9"/>
      <c r="S51" s="9">
        <f t="shared" si="2"/>
        <v>-5243519712</v>
      </c>
      <c r="T51" s="5"/>
      <c r="U51" s="21">
        <f t="shared" si="3"/>
        <v>-4.0543600921643733E-3</v>
      </c>
      <c r="V51" s="5"/>
      <c r="W51" s="5"/>
      <c r="X51" s="5"/>
      <c r="Y51" s="5"/>
    </row>
    <row r="52" spans="1:25">
      <c r="A52" s="1" t="s">
        <v>92</v>
      </c>
      <c r="C52" s="9">
        <v>0</v>
      </c>
      <c r="D52" s="9"/>
      <c r="E52" s="9">
        <v>-2106201887</v>
      </c>
      <c r="F52" s="9"/>
      <c r="G52" s="9">
        <v>0</v>
      </c>
      <c r="H52" s="9"/>
      <c r="I52" s="9">
        <f t="shared" si="0"/>
        <v>-2106201887</v>
      </c>
      <c r="J52" s="5"/>
      <c r="K52" s="21">
        <f t="shared" si="1"/>
        <v>-2.1899591343044989E-3</v>
      </c>
      <c r="L52" s="5"/>
      <c r="M52" s="9">
        <v>0</v>
      </c>
      <c r="N52" s="9"/>
      <c r="O52" s="9">
        <v>-29351659064</v>
      </c>
      <c r="P52" s="9"/>
      <c r="Q52" s="9">
        <v>0</v>
      </c>
      <c r="R52" s="9"/>
      <c r="S52" s="9">
        <f t="shared" si="2"/>
        <v>-29351659064</v>
      </c>
      <c r="T52" s="5"/>
      <c r="U52" s="21">
        <f t="shared" si="3"/>
        <v>-2.2695098270643501E-2</v>
      </c>
      <c r="V52" s="5"/>
      <c r="W52" s="5"/>
      <c r="X52" s="5"/>
      <c r="Y52" s="5"/>
    </row>
    <row r="53" spans="1:25">
      <c r="A53" s="1" t="s">
        <v>118</v>
      </c>
      <c r="C53" s="9">
        <v>0</v>
      </c>
      <c r="D53" s="9"/>
      <c r="E53" s="9">
        <v>32969268931</v>
      </c>
      <c r="F53" s="9"/>
      <c r="G53" s="9">
        <v>0</v>
      </c>
      <c r="H53" s="9"/>
      <c r="I53" s="9">
        <f t="shared" si="0"/>
        <v>32969268931</v>
      </c>
      <c r="J53" s="5"/>
      <c r="K53" s="21">
        <f t="shared" si="1"/>
        <v>3.4280356547218768E-2</v>
      </c>
      <c r="L53" s="5"/>
      <c r="M53" s="9">
        <v>0</v>
      </c>
      <c r="N53" s="9"/>
      <c r="O53" s="9">
        <v>-15756397601</v>
      </c>
      <c r="P53" s="9"/>
      <c r="Q53" s="9">
        <v>0</v>
      </c>
      <c r="R53" s="9"/>
      <c r="S53" s="9">
        <f t="shared" si="2"/>
        <v>-15756397601</v>
      </c>
      <c r="T53" s="5"/>
      <c r="U53" s="21">
        <f t="shared" si="3"/>
        <v>-1.2183058925776929E-2</v>
      </c>
      <c r="V53" s="5"/>
      <c r="W53" s="5"/>
      <c r="X53" s="5"/>
      <c r="Y53" s="5"/>
    </row>
    <row r="54" spans="1:25">
      <c r="A54" s="1" t="s">
        <v>75</v>
      </c>
      <c r="C54" s="9">
        <v>0</v>
      </c>
      <c r="D54" s="9"/>
      <c r="E54" s="9">
        <v>19247689552</v>
      </c>
      <c r="F54" s="9"/>
      <c r="G54" s="9">
        <v>0</v>
      </c>
      <c r="H54" s="9"/>
      <c r="I54" s="9">
        <f t="shared" si="0"/>
        <v>19247689552</v>
      </c>
      <c r="J54" s="5"/>
      <c r="K54" s="21">
        <f t="shared" si="1"/>
        <v>2.0013111662671144E-2</v>
      </c>
      <c r="L54" s="5"/>
      <c r="M54" s="9">
        <v>0</v>
      </c>
      <c r="N54" s="9"/>
      <c r="O54" s="9">
        <v>5597542370</v>
      </c>
      <c r="P54" s="9"/>
      <c r="Q54" s="9">
        <v>0</v>
      </c>
      <c r="R54" s="9"/>
      <c r="S54" s="9">
        <f t="shared" si="2"/>
        <v>5597542370</v>
      </c>
      <c r="T54" s="5"/>
      <c r="U54" s="21">
        <f t="shared" si="3"/>
        <v>4.3280951814084045E-3</v>
      </c>
      <c r="V54" s="5"/>
      <c r="W54" s="5"/>
      <c r="X54" s="5"/>
      <c r="Y54" s="5"/>
    </row>
    <row r="55" spans="1:25">
      <c r="A55" s="1" t="s">
        <v>96</v>
      </c>
      <c r="C55" s="9">
        <v>0</v>
      </c>
      <c r="D55" s="9"/>
      <c r="E55" s="9">
        <v>11690650060</v>
      </c>
      <c r="F55" s="9"/>
      <c r="G55" s="9">
        <v>0</v>
      </c>
      <c r="H55" s="9"/>
      <c r="I55" s="9">
        <f t="shared" si="0"/>
        <v>11690650060</v>
      </c>
      <c r="J55" s="5"/>
      <c r="K55" s="21">
        <f t="shared" si="1"/>
        <v>1.2155551679483628E-2</v>
      </c>
      <c r="L55" s="5"/>
      <c r="M55" s="9">
        <v>0</v>
      </c>
      <c r="N55" s="9"/>
      <c r="O55" s="9">
        <v>6794906774</v>
      </c>
      <c r="P55" s="9"/>
      <c r="Q55" s="9">
        <v>0</v>
      </c>
      <c r="R55" s="9"/>
      <c r="S55" s="9">
        <f t="shared" si="2"/>
        <v>6794906774</v>
      </c>
      <c r="T55" s="5"/>
      <c r="U55" s="21">
        <f t="shared" si="3"/>
        <v>5.253913471791858E-3</v>
      </c>
      <c r="V55" s="5"/>
      <c r="W55" s="5"/>
      <c r="X55" s="5"/>
      <c r="Y55" s="5"/>
    </row>
    <row r="56" spans="1:25">
      <c r="A56" s="1" t="s">
        <v>79</v>
      </c>
      <c r="C56" s="9">
        <v>0</v>
      </c>
      <c r="D56" s="9"/>
      <c r="E56" s="9">
        <v>11318605738</v>
      </c>
      <c r="F56" s="9"/>
      <c r="G56" s="9">
        <v>0</v>
      </c>
      <c r="H56" s="9"/>
      <c r="I56" s="9">
        <f t="shared" si="0"/>
        <v>11318605738</v>
      </c>
      <c r="J56" s="5"/>
      <c r="K56" s="21">
        <f t="shared" si="1"/>
        <v>1.1768712285615959E-2</v>
      </c>
      <c r="L56" s="5"/>
      <c r="M56" s="9">
        <v>0</v>
      </c>
      <c r="N56" s="9"/>
      <c r="O56" s="9">
        <v>-13797345245</v>
      </c>
      <c r="P56" s="9"/>
      <c r="Q56" s="9">
        <v>0</v>
      </c>
      <c r="R56" s="9"/>
      <c r="S56" s="9">
        <f t="shared" si="2"/>
        <v>-13797345245</v>
      </c>
      <c r="T56" s="5"/>
      <c r="U56" s="21">
        <f t="shared" si="3"/>
        <v>-1.0668293247972799E-2</v>
      </c>
      <c r="V56" s="5"/>
      <c r="W56" s="5"/>
      <c r="X56" s="5"/>
      <c r="Y56" s="5"/>
    </row>
    <row r="57" spans="1:25">
      <c r="A57" s="1" t="s">
        <v>71</v>
      </c>
      <c r="C57" s="9">
        <v>0</v>
      </c>
      <c r="D57" s="9"/>
      <c r="E57" s="9">
        <v>150514217372</v>
      </c>
      <c r="F57" s="9"/>
      <c r="G57" s="9">
        <v>0</v>
      </c>
      <c r="H57" s="9"/>
      <c r="I57" s="9">
        <f t="shared" si="0"/>
        <v>150514217372</v>
      </c>
      <c r="J57" s="5"/>
      <c r="K57" s="21">
        <f t="shared" si="1"/>
        <v>0.15649971031314733</v>
      </c>
      <c r="L57" s="5"/>
      <c r="M57" s="9">
        <v>0</v>
      </c>
      <c r="N57" s="9"/>
      <c r="O57" s="9">
        <v>211908174458</v>
      </c>
      <c r="P57" s="9"/>
      <c r="Q57" s="9">
        <v>0</v>
      </c>
      <c r="R57" s="9"/>
      <c r="S57" s="9">
        <f t="shared" si="2"/>
        <v>211908174458</v>
      </c>
      <c r="T57" s="5"/>
      <c r="U57" s="21">
        <f t="shared" si="3"/>
        <v>0.16385025572798323</v>
      </c>
      <c r="V57" s="5"/>
      <c r="W57" s="5"/>
      <c r="X57" s="5"/>
      <c r="Y57" s="5"/>
    </row>
    <row r="58" spans="1:25">
      <c r="A58" s="1" t="s">
        <v>132</v>
      </c>
      <c r="C58" s="9">
        <v>0</v>
      </c>
      <c r="D58" s="9"/>
      <c r="E58" s="9">
        <v>2652675814</v>
      </c>
      <c r="F58" s="9"/>
      <c r="G58" s="9">
        <v>0</v>
      </c>
      <c r="H58" s="9"/>
      <c r="I58" s="9">
        <f t="shared" si="0"/>
        <v>2652675814</v>
      </c>
      <c r="J58" s="5"/>
      <c r="K58" s="21">
        <f t="shared" si="1"/>
        <v>2.7581646683891336E-3</v>
      </c>
      <c r="L58" s="5"/>
      <c r="M58" s="9">
        <v>0</v>
      </c>
      <c r="N58" s="9"/>
      <c r="O58" s="9">
        <v>2652675814</v>
      </c>
      <c r="P58" s="9"/>
      <c r="Q58" s="9">
        <v>0</v>
      </c>
      <c r="R58" s="9"/>
      <c r="S58" s="9">
        <f t="shared" si="2"/>
        <v>2652675814</v>
      </c>
      <c r="T58" s="5"/>
      <c r="U58" s="21">
        <f t="shared" si="3"/>
        <v>2.0510846813674081E-3</v>
      </c>
      <c r="V58" s="5"/>
      <c r="W58" s="5"/>
      <c r="X58" s="5"/>
      <c r="Y58" s="5"/>
    </row>
    <row r="59" spans="1:25">
      <c r="A59" s="1" t="s">
        <v>98</v>
      </c>
      <c r="C59" s="9">
        <v>0</v>
      </c>
      <c r="D59" s="9"/>
      <c r="E59" s="9">
        <v>19292981695</v>
      </c>
      <c r="F59" s="9"/>
      <c r="G59" s="9">
        <v>0</v>
      </c>
      <c r="H59" s="9"/>
      <c r="I59" s="9">
        <f t="shared" si="0"/>
        <v>19292981695</v>
      </c>
      <c r="J59" s="5"/>
      <c r="K59" s="21">
        <f t="shared" si="1"/>
        <v>2.0060204936534057E-2</v>
      </c>
      <c r="L59" s="5"/>
      <c r="M59" s="9">
        <v>0</v>
      </c>
      <c r="N59" s="9"/>
      <c r="O59" s="9">
        <v>35214368075</v>
      </c>
      <c r="P59" s="9"/>
      <c r="Q59" s="9">
        <v>0</v>
      </c>
      <c r="R59" s="9"/>
      <c r="S59" s="9">
        <f t="shared" si="2"/>
        <v>35214368075</v>
      </c>
      <c r="T59" s="5"/>
      <c r="U59" s="21">
        <f t="shared" si="3"/>
        <v>2.72282238717113E-2</v>
      </c>
      <c r="V59" s="5"/>
      <c r="W59" s="5"/>
      <c r="X59" s="5"/>
      <c r="Y59" s="5"/>
    </row>
    <row r="60" spans="1:25">
      <c r="A60" s="1" t="s">
        <v>21</v>
      </c>
      <c r="C60" s="9">
        <v>0</v>
      </c>
      <c r="D60" s="9"/>
      <c r="E60" s="9">
        <v>-4285349550</v>
      </c>
      <c r="F60" s="9"/>
      <c r="G60" s="9">
        <v>0</v>
      </c>
      <c r="H60" s="9"/>
      <c r="I60" s="9">
        <f t="shared" si="0"/>
        <v>-4285349550</v>
      </c>
      <c r="J60" s="5"/>
      <c r="K60" s="21">
        <f t="shared" si="1"/>
        <v>-4.4557648764038801E-3</v>
      </c>
      <c r="L60" s="5"/>
      <c r="M60" s="9">
        <v>0</v>
      </c>
      <c r="N60" s="9"/>
      <c r="O60" s="9">
        <v>-26793099241</v>
      </c>
      <c r="P60" s="9"/>
      <c r="Q60" s="9">
        <v>0</v>
      </c>
      <c r="R60" s="9"/>
      <c r="S60" s="9">
        <f t="shared" si="2"/>
        <v>-26793099241</v>
      </c>
      <c r="T60" s="5"/>
      <c r="U60" s="21">
        <f t="shared" si="3"/>
        <v>-2.0716785341630076E-2</v>
      </c>
      <c r="V60" s="5"/>
      <c r="W60" s="5"/>
      <c r="X60" s="5"/>
      <c r="Y60" s="5"/>
    </row>
    <row r="61" spans="1:25">
      <c r="A61" s="1" t="s">
        <v>123</v>
      </c>
      <c r="C61" s="9">
        <v>0</v>
      </c>
      <c r="D61" s="9"/>
      <c r="E61" s="9">
        <v>1185744242</v>
      </c>
      <c r="F61" s="9"/>
      <c r="G61" s="9">
        <v>0</v>
      </c>
      <c r="H61" s="9"/>
      <c r="I61" s="9">
        <f t="shared" si="0"/>
        <v>1185744242</v>
      </c>
      <c r="J61" s="5"/>
      <c r="K61" s="21">
        <f t="shared" si="1"/>
        <v>1.2328976864680135E-3</v>
      </c>
      <c r="L61" s="5"/>
      <c r="M61" s="9">
        <v>0</v>
      </c>
      <c r="N61" s="9"/>
      <c r="O61" s="9">
        <v>-13686876394</v>
      </c>
      <c r="P61" s="9"/>
      <c r="Q61" s="9">
        <v>0</v>
      </c>
      <c r="R61" s="9"/>
      <c r="S61" s="9">
        <f t="shared" si="2"/>
        <v>-13686876394</v>
      </c>
      <c r="T61" s="5"/>
      <c r="U61" s="21">
        <f t="shared" si="3"/>
        <v>-1.0582877243929435E-2</v>
      </c>
      <c r="V61" s="5"/>
      <c r="W61" s="5"/>
      <c r="X61" s="5"/>
      <c r="Y61" s="5"/>
    </row>
    <row r="62" spans="1:25">
      <c r="A62" s="1" t="s">
        <v>73</v>
      </c>
      <c r="C62" s="9">
        <v>0</v>
      </c>
      <c r="D62" s="9"/>
      <c r="E62" s="9">
        <v>17970952965</v>
      </c>
      <c r="F62" s="9"/>
      <c r="G62" s="9">
        <v>0</v>
      </c>
      <c r="H62" s="9"/>
      <c r="I62" s="9">
        <f t="shared" si="0"/>
        <v>17970952965</v>
      </c>
      <c r="J62" s="5"/>
      <c r="K62" s="21">
        <f t="shared" si="1"/>
        <v>1.8685603142211158E-2</v>
      </c>
      <c r="L62" s="5"/>
      <c r="M62" s="9">
        <v>0</v>
      </c>
      <c r="N62" s="9"/>
      <c r="O62" s="9">
        <v>40384163966</v>
      </c>
      <c r="P62" s="9"/>
      <c r="Q62" s="9">
        <v>0</v>
      </c>
      <c r="R62" s="9"/>
      <c r="S62" s="9">
        <f t="shared" si="2"/>
        <v>40384163966</v>
      </c>
      <c r="T62" s="5"/>
      <c r="U62" s="21">
        <f t="shared" si="3"/>
        <v>3.1225579712128471E-2</v>
      </c>
      <c r="V62" s="5"/>
      <c r="W62" s="5"/>
      <c r="X62" s="5"/>
      <c r="Y62" s="5"/>
    </row>
    <row r="63" spans="1:25">
      <c r="A63" s="1" t="s">
        <v>134</v>
      </c>
      <c r="C63" s="9">
        <v>0</v>
      </c>
      <c r="D63" s="9"/>
      <c r="E63" s="9">
        <v>7944121156</v>
      </c>
      <c r="F63" s="9"/>
      <c r="G63" s="9">
        <v>0</v>
      </c>
      <c r="H63" s="9"/>
      <c r="I63" s="9">
        <f t="shared" si="0"/>
        <v>7944121156</v>
      </c>
      <c r="J63" s="5"/>
      <c r="K63" s="21">
        <f t="shared" si="1"/>
        <v>8.260034708440946E-3</v>
      </c>
      <c r="L63" s="5"/>
      <c r="M63" s="9">
        <v>0</v>
      </c>
      <c r="N63" s="9"/>
      <c r="O63" s="9">
        <v>7944121156</v>
      </c>
      <c r="P63" s="9"/>
      <c r="Q63" s="9">
        <v>0</v>
      </c>
      <c r="R63" s="9"/>
      <c r="S63" s="9">
        <f t="shared" si="2"/>
        <v>7944121156</v>
      </c>
      <c r="T63" s="5"/>
      <c r="U63" s="21">
        <f t="shared" si="3"/>
        <v>6.1425015163946248E-3</v>
      </c>
      <c r="V63" s="5"/>
      <c r="W63" s="5"/>
      <c r="X63" s="5"/>
      <c r="Y63" s="5"/>
    </row>
    <row r="64" spans="1:25">
      <c r="A64" s="1" t="s">
        <v>25</v>
      </c>
      <c r="C64" s="9">
        <v>0</v>
      </c>
      <c r="D64" s="9"/>
      <c r="E64" s="9">
        <v>19763667372</v>
      </c>
      <c r="F64" s="9"/>
      <c r="G64" s="9">
        <v>0</v>
      </c>
      <c r="H64" s="9"/>
      <c r="I64" s="9">
        <f t="shared" si="0"/>
        <v>19763667372</v>
      </c>
      <c r="J64" s="5"/>
      <c r="K64" s="21">
        <f t="shared" si="1"/>
        <v>2.0549608352272448E-2</v>
      </c>
      <c r="L64" s="5"/>
      <c r="M64" s="9">
        <v>0</v>
      </c>
      <c r="N64" s="9"/>
      <c r="O64" s="9">
        <v>-47133969607</v>
      </c>
      <c r="P64" s="9"/>
      <c r="Q64" s="9">
        <v>0</v>
      </c>
      <c r="R64" s="9"/>
      <c r="S64" s="9">
        <f t="shared" si="2"/>
        <v>-47133969607</v>
      </c>
      <c r="T64" s="5"/>
      <c r="U64" s="21">
        <f t="shared" si="3"/>
        <v>-3.6444620380194977E-2</v>
      </c>
      <c r="V64" s="5"/>
      <c r="W64" s="5"/>
      <c r="X64" s="5"/>
      <c r="Y64" s="5"/>
    </row>
    <row r="65" spans="1:25">
      <c r="A65" s="1" t="s">
        <v>27</v>
      </c>
      <c r="C65" s="9">
        <v>0</v>
      </c>
      <c r="D65" s="9"/>
      <c r="E65" s="9">
        <v>-65067015931</v>
      </c>
      <c r="F65" s="9"/>
      <c r="G65" s="9">
        <v>0</v>
      </c>
      <c r="H65" s="9"/>
      <c r="I65" s="9">
        <f t="shared" si="0"/>
        <v>-65067015931</v>
      </c>
      <c r="J65" s="5"/>
      <c r="K65" s="21">
        <f t="shared" si="1"/>
        <v>-6.7654533385208104E-2</v>
      </c>
      <c r="L65" s="5"/>
      <c r="M65" s="9">
        <v>0</v>
      </c>
      <c r="N65" s="9"/>
      <c r="O65" s="9">
        <v>-8903907443</v>
      </c>
      <c r="P65" s="9"/>
      <c r="Q65" s="9">
        <v>0</v>
      </c>
      <c r="R65" s="9"/>
      <c r="S65" s="9">
        <f t="shared" si="2"/>
        <v>-8903907443</v>
      </c>
      <c r="T65" s="5"/>
      <c r="U65" s="21">
        <f t="shared" si="3"/>
        <v>-6.884621205601473E-3</v>
      </c>
      <c r="V65" s="5"/>
      <c r="W65" s="5"/>
      <c r="X65" s="5"/>
      <c r="Y65" s="5"/>
    </row>
    <row r="66" spans="1:25">
      <c r="A66" s="1" t="s">
        <v>83</v>
      </c>
      <c r="C66" s="9">
        <v>0</v>
      </c>
      <c r="D66" s="9"/>
      <c r="E66" s="9">
        <v>32953605007</v>
      </c>
      <c r="F66" s="9"/>
      <c r="G66" s="9">
        <v>0</v>
      </c>
      <c r="H66" s="9"/>
      <c r="I66" s="9">
        <f t="shared" si="0"/>
        <v>32953605007</v>
      </c>
      <c r="J66" s="5"/>
      <c r="K66" s="21">
        <f t="shared" si="1"/>
        <v>3.4264069716571345E-2</v>
      </c>
      <c r="L66" s="5"/>
      <c r="M66" s="9">
        <v>0</v>
      </c>
      <c r="N66" s="9"/>
      <c r="O66" s="9">
        <v>95934761915</v>
      </c>
      <c r="P66" s="9"/>
      <c r="Q66" s="9">
        <v>0</v>
      </c>
      <c r="R66" s="9"/>
      <c r="S66" s="9">
        <f t="shared" si="2"/>
        <v>95934761915</v>
      </c>
      <c r="T66" s="5"/>
      <c r="U66" s="21">
        <f t="shared" si="3"/>
        <v>7.4178050531464576E-2</v>
      </c>
      <c r="V66" s="5"/>
      <c r="W66" s="5"/>
      <c r="X66" s="5"/>
      <c r="Y66" s="5"/>
    </row>
    <row r="67" spans="1:25">
      <c r="A67" s="1" t="s">
        <v>53</v>
      </c>
      <c r="C67" s="9">
        <v>0</v>
      </c>
      <c r="D67" s="9"/>
      <c r="E67" s="9">
        <v>-61761512167</v>
      </c>
      <c r="F67" s="9"/>
      <c r="G67" s="9">
        <v>0</v>
      </c>
      <c r="H67" s="9"/>
      <c r="I67" s="9">
        <f t="shared" si="0"/>
        <v>-61761512167</v>
      </c>
      <c r="J67" s="5"/>
      <c r="K67" s="21">
        <f t="shared" si="1"/>
        <v>-6.4217579783499693E-2</v>
      </c>
      <c r="L67" s="5"/>
      <c r="M67" s="9">
        <v>0</v>
      </c>
      <c r="N67" s="9"/>
      <c r="O67" s="9">
        <v>-35402032808</v>
      </c>
      <c r="P67" s="9"/>
      <c r="Q67" s="9">
        <v>0</v>
      </c>
      <c r="R67" s="9"/>
      <c r="S67" s="9">
        <f t="shared" si="2"/>
        <v>-35402032808</v>
      </c>
      <c r="T67" s="5"/>
      <c r="U67" s="21">
        <f t="shared" si="3"/>
        <v>-2.7373328771849396E-2</v>
      </c>
      <c r="V67" s="5"/>
      <c r="W67" s="5"/>
      <c r="X67" s="5"/>
      <c r="Y67" s="5"/>
    </row>
    <row r="68" spans="1:25">
      <c r="A68" s="1" t="s">
        <v>87</v>
      </c>
      <c r="C68" s="9">
        <v>0</v>
      </c>
      <c r="D68" s="9"/>
      <c r="E68" s="9">
        <v>-2456505057</v>
      </c>
      <c r="F68" s="9"/>
      <c r="G68" s="9">
        <v>0</v>
      </c>
      <c r="H68" s="9"/>
      <c r="I68" s="9">
        <f t="shared" si="0"/>
        <v>-2456505057</v>
      </c>
      <c r="J68" s="5"/>
      <c r="K68" s="21">
        <f t="shared" si="1"/>
        <v>-2.5541927966387505E-3</v>
      </c>
      <c r="L68" s="5"/>
      <c r="M68" s="9">
        <v>0</v>
      </c>
      <c r="N68" s="9"/>
      <c r="O68" s="9">
        <v>-5425930169</v>
      </c>
      <c r="P68" s="9"/>
      <c r="Q68" s="9">
        <v>0</v>
      </c>
      <c r="R68" s="9"/>
      <c r="S68" s="9">
        <f t="shared" si="2"/>
        <v>-5425930169</v>
      </c>
      <c r="T68" s="5"/>
      <c r="U68" s="21">
        <f t="shared" si="3"/>
        <v>-4.1954023153034908E-3</v>
      </c>
      <c r="V68" s="5"/>
      <c r="W68" s="5"/>
      <c r="X68" s="5"/>
      <c r="Y68" s="5"/>
    </row>
    <row r="69" spans="1:25">
      <c r="A69" s="1" t="s">
        <v>63</v>
      </c>
      <c r="C69" s="9">
        <v>0</v>
      </c>
      <c r="D69" s="9"/>
      <c r="E69" s="9">
        <v>-4864931644</v>
      </c>
      <c r="F69" s="9"/>
      <c r="G69" s="9">
        <v>0</v>
      </c>
      <c r="H69" s="9"/>
      <c r="I69" s="9">
        <f t="shared" si="0"/>
        <v>-4864931644</v>
      </c>
      <c r="J69" s="5"/>
      <c r="K69" s="21">
        <f t="shared" si="1"/>
        <v>-5.0583951886587607E-3</v>
      </c>
      <c r="L69" s="5"/>
      <c r="M69" s="9">
        <v>0</v>
      </c>
      <c r="N69" s="9"/>
      <c r="O69" s="9">
        <v>-22290232264</v>
      </c>
      <c r="P69" s="9"/>
      <c r="Q69" s="9">
        <v>0</v>
      </c>
      <c r="R69" s="9"/>
      <c r="S69" s="9">
        <f t="shared" si="2"/>
        <v>-22290232264</v>
      </c>
      <c r="T69" s="5"/>
      <c r="U69" s="21">
        <f t="shared" si="3"/>
        <v>-1.7235107923674824E-2</v>
      </c>
      <c r="V69" s="5"/>
      <c r="W69" s="5"/>
      <c r="X69" s="5"/>
      <c r="Y69" s="5"/>
    </row>
    <row r="70" spans="1:25">
      <c r="A70" s="1" t="s">
        <v>47</v>
      </c>
      <c r="C70" s="9">
        <v>0</v>
      </c>
      <c r="D70" s="9"/>
      <c r="E70" s="9">
        <v>9245893765</v>
      </c>
      <c r="F70" s="9"/>
      <c r="G70" s="9">
        <v>0</v>
      </c>
      <c r="H70" s="9"/>
      <c r="I70" s="9">
        <f t="shared" si="0"/>
        <v>9245893765</v>
      </c>
      <c r="J70" s="5"/>
      <c r="K70" s="21">
        <f t="shared" si="1"/>
        <v>9.6135748573995868E-3</v>
      </c>
      <c r="L70" s="5"/>
      <c r="M70" s="9">
        <v>0</v>
      </c>
      <c r="N70" s="9"/>
      <c r="O70" s="9">
        <v>30847687444</v>
      </c>
      <c r="P70" s="9"/>
      <c r="Q70" s="9">
        <v>0</v>
      </c>
      <c r="R70" s="9"/>
      <c r="S70" s="9">
        <f t="shared" si="2"/>
        <v>30847687444</v>
      </c>
      <c r="T70" s="5"/>
      <c r="U70" s="21">
        <f t="shared" si="3"/>
        <v>2.3851847571449279E-2</v>
      </c>
      <c r="V70" s="5"/>
      <c r="W70" s="5"/>
      <c r="X70" s="5"/>
      <c r="Y70" s="5"/>
    </row>
    <row r="71" spans="1:25">
      <c r="A71" s="1" t="s">
        <v>106</v>
      </c>
      <c r="C71" s="9">
        <v>0</v>
      </c>
      <c r="D71" s="9"/>
      <c r="E71" s="9">
        <v>3613968180</v>
      </c>
      <c r="F71" s="9"/>
      <c r="G71" s="9">
        <v>0</v>
      </c>
      <c r="H71" s="9"/>
      <c r="I71" s="9">
        <f t="shared" si="0"/>
        <v>3613968180</v>
      </c>
      <c r="J71" s="5"/>
      <c r="K71" s="21">
        <f t="shared" si="1"/>
        <v>3.7576847099638011E-3</v>
      </c>
      <c r="L71" s="5"/>
      <c r="M71" s="9">
        <v>0</v>
      </c>
      <c r="N71" s="9"/>
      <c r="O71" s="9">
        <v>-2903023620</v>
      </c>
      <c r="P71" s="9"/>
      <c r="Q71" s="9">
        <v>0</v>
      </c>
      <c r="R71" s="9"/>
      <c r="S71" s="9">
        <f t="shared" si="2"/>
        <v>-2903023620</v>
      </c>
      <c r="T71" s="5"/>
      <c r="U71" s="21">
        <f t="shared" si="3"/>
        <v>-2.2446569781367789E-3</v>
      </c>
      <c r="V71" s="5"/>
      <c r="W71" s="5"/>
      <c r="X71" s="5"/>
      <c r="Y71" s="5"/>
    </row>
    <row r="72" spans="1:25">
      <c r="A72" s="1" t="s">
        <v>65</v>
      </c>
      <c r="C72" s="9">
        <v>0</v>
      </c>
      <c r="D72" s="9"/>
      <c r="E72" s="9">
        <v>-941645751</v>
      </c>
      <c r="F72" s="9"/>
      <c r="G72" s="9">
        <v>0</v>
      </c>
      <c r="H72" s="9"/>
      <c r="I72" s="9">
        <f t="shared" si="0"/>
        <v>-941645751</v>
      </c>
      <c r="J72" s="5"/>
      <c r="K72" s="21">
        <f t="shared" si="1"/>
        <v>-9.790921404114522E-4</v>
      </c>
      <c r="L72" s="5"/>
      <c r="M72" s="9">
        <v>0</v>
      </c>
      <c r="N72" s="9"/>
      <c r="O72" s="9">
        <v>18597503594</v>
      </c>
      <c r="P72" s="9"/>
      <c r="Q72" s="9">
        <v>0</v>
      </c>
      <c r="R72" s="9"/>
      <c r="S72" s="9">
        <f t="shared" si="2"/>
        <v>18597503594</v>
      </c>
      <c r="T72" s="5"/>
      <c r="U72" s="21">
        <f t="shared" si="3"/>
        <v>1.4379840360443201E-2</v>
      </c>
      <c r="V72" s="5"/>
      <c r="W72" s="5"/>
      <c r="X72" s="5"/>
      <c r="Y72" s="5"/>
    </row>
    <row r="73" spans="1:25">
      <c r="A73" s="1" t="s">
        <v>131</v>
      </c>
      <c r="C73" s="9">
        <v>0</v>
      </c>
      <c r="D73" s="9"/>
      <c r="E73" s="9">
        <v>-147151070</v>
      </c>
      <c r="F73" s="9"/>
      <c r="G73" s="9">
        <v>0</v>
      </c>
      <c r="H73" s="9"/>
      <c r="I73" s="9">
        <f t="shared" ref="I73:I136" si="4">C73+E73+G73</f>
        <v>-147151070</v>
      </c>
      <c r="J73" s="5"/>
      <c r="K73" s="21">
        <f t="shared" ref="K73:K136" si="5">I73/$I$171</f>
        <v>-1.5300282079235488E-4</v>
      </c>
      <c r="L73" s="5"/>
      <c r="M73" s="9">
        <v>0</v>
      </c>
      <c r="N73" s="9"/>
      <c r="O73" s="9">
        <v>-147151070</v>
      </c>
      <c r="P73" s="9"/>
      <c r="Q73" s="9">
        <v>0</v>
      </c>
      <c r="R73" s="9"/>
      <c r="S73" s="9">
        <f t="shared" ref="S73:S136" si="6">M73+O73+Q73</f>
        <v>-147151070</v>
      </c>
      <c r="T73" s="5"/>
      <c r="U73" s="21">
        <f t="shared" ref="U73:U136" si="7">S73/$S$171</f>
        <v>-1.1377919002801418E-4</v>
      </c>
      <c r="V73" s="5"/>
      <c r="W73" s="5"/>
      <c r="X73" s="5"/>
      <c r="Y73" s="5"/>
    </row>
    <row r="74" spans="1:25">
      <c r="A74" s="1" t="s">
        <v>108</v>
      </c>
      <c r="C74" s="9">
        <v>0</v>
      </c>
      <c r="D74" s="9"/>
      <c r="E74" s="9">
        <v>-2779860825</v>
      </c>
      <c r="F74" s="9"/>
      <c r="G74" s="9">
        <v>0</v>
      </c>
      <c r="H74" s="9"/>
      <c r="I74" s="9">
        <f t="shared" si="4"/>
        <v>-2779860825</v>
      </c>
      <c r="J74" s="5"/>
      <c r="K74" s="21">
        <f t="shared" si="5"/>
        <v>-2.8904074407013337E-3</v>
      </c>
      <c r="L74" s="5"/>
      <c r="M74" s="9">
        <v>0</v>
      </c>
      <c r="N74" s="9"/>
      <c r="O74" s="9">
        <v>11436311425</v>
      </c>
      <c r="P74" s="9"/>
      <c r="Q74" s="9">
        <v>0</v>
      </c>
      <c r="R74" s="9"/>
      <c r="S74" s="9">
        <f t="shared" si="6"/>
        <v>11436311425</v>
      </c>
      <c r="T74" s="5"/>
      <c r="U74" s="21">
        <f t="shared" si="7"/>
        <v>8.8427100859315849E-3</v>
      </c>
      <c r="V74" s="5"/>
      <c r="W74" s="5"/>
      <c r="X74" s="5"/>
      <c r="Y74" s="5"/>
    </row>
    <row r="75" spans="1:25">
      <c r="A75" s="1" t="s">
        <v>125</v>
      </c>
      <c r="C75" s="9">
        <v>0</v>
      </c>
      <c r="D75" s="9"/>
      <c r="E75" s="9">
        <v>25827384833</v>
      </c>
      <c r="F75" s="9"/>
      <c r="G75" s="9">
        <v>0</v>
      </c>
      <c r="H75" s="9"/>
      <c r="I75" s="9">
        <f t="shared" si="4"/>
        <v>25827384833</v>
      </c>
      <c r="K75" s="21">
        <f t="shared" si="5"/>
        <v>2.6854461426197473E-2</v>
      </c>
      <c r="M75" s="9">
        <v>0</v>
      </c>
      <c r="N75" s="9"/>
      <c r="O75" s="9">
        <v>-41906188116</v>
      </c>
      <c r="P75" s="9"/>
      <c r="Q75" s="9">
        <v>0</v>
      </c>
      <c r="R75" s="9"/>
      <c r="S75" s="9">
        <f t="shared" si="6"/>
        <v>-41906188116</v>
      </c>
      <c r="U75" s="21">
        <f t="shared" si="7"/>
        <v>-3.2402429292563574E-2</v>
      </c>
    </row>
    <row r="76" spans="1:25">
      <c r="A76" s="1" t="s">
        <v>39</v>
      </c>
      <c r="C76" s="9">
        <v>0</v>
      </c>
      <c r="D76" s="9"/>
      <c r="E76" s="9">
        <v>17917656746</v>
      </c>
      <c r="F76" s="9"/>
      <c r="G76" s="9">
        <v>0</v>
      </c>
      <c r="H76" s="9"/>
      <c r="I76" s="9">
        <f t="shared" si="4"/>
        <v>17917656746</v>
      </c>
      <c r="K76" s="21">
        <f t="shared" si="5"/>
        <v>1.8630187494573888E-2</v>
      </c>
      <c r="M76" s="9">
        <v>0</v>
      </c>
      <c r="N76" s="9"/>
      <c r="O76" s="9">
        <v>4784295780</v>
      </c>
      <c r="P76" s="9"/>
      <c r="Q76" s="9">
        <v>0</v>
      </c>
      <c r="R76" s="9"/>
      <c r="S76" s="9">
        <f t="shared" si="6"/>
        <v>4784295780</v>
      </c>
      <c r="U76" s="21">
        <f t="shared" si="7"/>
        <v>3.6992819603883704E-3</v>
      </c>
    </row>
    <row r="77" spans="1:25">
      <c r="A77" s="1" t="s">
        <v>57</v>
      </c>
      <c r="C77" s="9">
        <v>0</v>
      </c>
      <c r="D77" s="9"/>
      <c r="E77" s="9">
        <v>-2457245575</v>
      </c>
      <c r="F77" s="9"/>
      <c r="G77" s="9">
        <v>0</v>
      </c>
      <c r="H77" s="9"/>
      <c r="I77" s="9">
        <f t="shared" si="4"/>
        <v>-2457245575</v>
      </c>
      <c r="K77" s="21">
        <f t="shared" si="5"/>
        <v>-2.5549627627888269E-3</v>
      </c>
      <c r="M77" s="9">
        <v>0</v>
      </c>
      <c r="N77" s="9"/>
      <c r="O77" s="9">
        <v>12056088403</v>
      </c>
      <c r="P77" s="9"/>
      <c r="Q77" s="9">
        <v>0</v>
      </c>
      <c r="R77" s="9"/>
      <c r="S77" s="9">
        <f t="shared" si="6"/>
        <v>12056088403</v>
      </c>
      <c r="U77" s="21">
        <f t="shared" si="7"/>
        <v>9.3219299961561607E-3</v>
      </c>
    </row>
    <row r="78" spans="1:25">
      <c r="A78" s="1" t="s">
        <v>45</v>
      </c>
      <c r="C78" s="9">
        <v>0</v>
      </c>
      <c r="D78" s="9"/>
      <c r="E78" s="9">
        <v>543968365</v>
      </c>
      <c r="F78" s="9"/>
      <c r="G78" s="9">
        <v>0</v>
      </c>
      <c r="H78" s="9"/>
      <c r="I78" s="9">
        <f t="shared" si="4"/>
        <v>543968365</v>
      </c>
      <c r="K78" s="21">
        <f t="shared" si="5"/>
        <v>5.6560033349947986E-4</v>
      </c>
      <c r="M78" s="9">
        <v>0</v>
      </c>
      <c r="N78" s="9"/>
      <c r="O78" s="9">
        <v>-1718246313</v>
      </c>
      <c r="P78" s="9"/>
      <c r="Q78" s="9">
        <v>0</v>
      </c>
      <c r="R78" s="9"/>
      <c r="S78" s="9">
        <f t="shared" si="6"/>
        <v>-1718246313</v>
      </c>
      <c r="U78" s="21">
        <f t="shared" si="7"/>
        <v>-1.3285712007514571E-3</v>
      </c>
    </row>
    <row r="79" spans="1:25">
      <c r="A79" s="1" t="s">
        <v>59</v>
      </c>
      <c r="C79" s="9">
        <v>0</v>
      </c>
      <c r="D79" s="9"/>
      <c r="E79" s="9">
        <v>3604787135</v>
      </c>
      <c r="F79" s="9"/>
      <c r="G79" s="9">
        <v>0</v>
      </c>
      <c r="H79" s="9"/>
      <c r="I79" s="9">
        <f t="shared" si="4"/>
        <v>3604787135</v>
      </c>
      <c r="K79" s="21">
        <f t="shared" si="5"/>
        <v>3.7481385627096795E-3</v>
      </c>
      <c r="M79" s="9">
        <v>0</v>
      </c>
      <c r="N79" s="9"/>
      <c r="O79" s="9">
        <v>2401377646</v>
      </c>
      <c r="P79" s="9"/>
      <c r="Q79" s="9">
        <v>0</v>
      </c>
      <c r="R79" s="9"/>
      <c r="S79" s="9">
        <f t="shared" si="6"/>
        <v>2401377646</v>
      </c>
      <c r="U79" s="21">
        <f t="shared" si="7"/>
        <v>1.8567775518945214E-3</v>
      </c>
    </row>
    <row r="80" spans="1:25">
      <c r="A80" s="1" t="s">
        <v>126</v>
      </c>
      <c r="C80" s="9">
        <v>0</v>
      </c>
      <c r="D80" s="9"/>
      <c r="E80" s="9">
        <v>35161025516</v>
      </c>
      <c r="F80" s="9"/>
      <c r="G80" s="9">
        <v>0</v>
      </c>
      <c r="H80" s="9"/>
      <c r="I80" s="9">
        <f t="shared" si="4"/>
        <v>35161025516</v>
      </c>
      <c r="K80" s="21">
        <f t="shared" si="5"/>
        <v>3.6559272629821622E-2</v>
      </c>
      <c r="M80" s="9">
        <v>0</v>
      </c>
      <c r="N80" s="9"/>
      <c r="O80" s="9">
        <v>38634292922</v>
      </c>
      <c r="P80" s="9"/>
      <c r="Q80" s="9">
        <v>0</v>
      </c>
      <c r="R80" s="9"/>
      <c r="S80" s="9">
        <f t="shared" si="6"/>
        <v>38634292922</v>
      </c>
      <c r="U80" s="21">
        <f t="shared" si="7"/>
        <v>2.9872555843258233E-2</v>
      </c>
    </row>
    <row r="81" spans="1:21">
      <c r="A81" s="1" t="s">
        <v>51</v>
      </c>
      <c r="C81" s="9">
        <v>0</v>
      </c>
      <c r="D81" s="9"/>
      <c r="E81" s="9">
        <v>6224772623</v>
      </c>
      <c r="F81" s="9"/>
      <c r="G81" s="9">
        <v>0</v>
      </c>
      <c r="H81" s="9"/>
      <c r="I81" s="9">
        <f t="shared" si="4"/>
        <v>6224772623</v>
      </c>
      <c r="K81" s="21">
        <f t="shared" si="5"/>
        <v>6.4723129101951207E-3</v>
      </c>
      <c r="M81" s="9">
        <v>0</v>
      </c>
      <c r="N81" s="9"/>
      <c r="O81" s="9">
        <v>1026479285</v>
      </c>
      <c r="P81" s="9"/>
      <c r="Q81" s="9">
        <v>0</v>
      </c>
      <c r="R81" s="9"/>
      <c r="S81" s="9">
        <f t="shared" si="6"/>
        <v>1026479285</v>
      </c>
      <c r="U81" s="21">
        <f t="shared" si="7"/>
        <v>7.9368761387759617E-4</v>
      </c>
    </row>
    <row r="82" spans="1:21">
      <c r="A82" s="1" t="s">
        <v>271</v>
      </c>
      <c r="C82" s="9">
        <v>0</v>
      </c>
      <c r="D82" s="9"/>
      <c r="E82" s="9">
        <v>-279915202</v>
      </c>
      <c r="F82" s="9"/>
      <c r="G82" s="9">
        <v>0</v>
      </c>
      <c r="H82" s="9"/>
      <c r="I82" s="9">
        <f t="shared" si="4"/>
        <v>-279915202</v>
      </c>
      <c r="K82" s="21">
        <f t="shared" si="5"/>
        <v>-2.9104657878914383E-4</v>
      </c>
      <c r="M82" s="9">
        <v>0</v>
      </c>
      <c r="N82" s="9"/>
      <c r="O82" s="9">
        <v>0</v>
      </c>
      <c r="P82" s="9"/>
      <c r="Q82" s="9">
        <v>0</v>
      </c>
      <c r="R82" s="9"/>
      <c r="S82" s="9">
        <f t="shared" si="6"/>
        <v>0</v>
      </c>
      <c r="U82" s="21">
        <f t="shared" si="7"/>
        <v>0</v>
      </c>
    </row>
    <row r="83" spans="1:21">
      <c r="A83" s="1" t="s">
        <v>272</v>
      </c>
      <c r="C83" s="9">
        <v>0</v>
      </c>
      <c r="D83" s="9"/>
      <c r="E83" s="9">
        <v>-669078259</v>
      </c>
      <c r="F83" s="9"/>
      <c r="G83" s="9">
        <v>0</v>
      </c>
      <c r="H83" s="9"/>
      <c r="I83" s="9">
        <f t="shared" si="4"/>
        <v>-669078259</v>
      </c>
      <c r="K83" s="21">
        <f t="shared" si="5"/>
        <v>-6.9568546771585024E-4</v>
      </c>
      <c r="M83" s="9">
        <v>0</v>
      </c>
      <c r="N83" s="9"/>
      <c r="O83" s="9">
        <v>0</v>
      </c>
      <c r="P83" s="9"/>
      <c r="Q83" s="9">
        <v>0</v>
      </c>
      <c r="R83" s="9"/>
      <c r="S83" s="9">
        <f t="shared" si="6"/>
        <v>0</v>
      </c>
      <c r="U83" s="21">
        <f t="shared" si="7"/>
        <v>0</v>
      </c>
    </row>
    <row r="84" spans="1:21">
      <c r="A84" s="1" t="s">
        <v>273</v>
      </c>
      <c r="C84" s="9">
        <v>0</v>
      </c>
      <c r="D84" s="9"/>
      <c r="E84" s="9">
        <v>-9058110674</v>
      </c>
      <c r="F84" s="9"/>
      <c r="G84" s="9">
        <v>0</v>
      </c>
      <c r="H84" s="9"/>
      <c r="I84" s="9">
        <f t="shared" si="4"/>
        <v>-9058110674</v>
      </c>
      <c r="K84" s="21">
        <f t="shared" si="5"/>
        <v>-9.4183242036319486E-3</v>
      </c>
      <c r="M84" s="9">
        <v>0</v>
      </c>
      <c r="N84" s="9"/>
      <c r="O84" s="9">
        <v>0</v>
      </c>
      <c r="P84" s="9"/>
      <c r="Q84" s="9">
        <v>0</v>
      </c>
      <c r="R84" s="9"/>
      <c r="S84" s="9">
        <f t="shared" si="6"/>
        <v>0</v>
      </c>
      <c r="U84" s="21">
        <f t="shared" si="7"/>
        <v>0</v>
      </c>
    </row>
    <row r="85" spans="1:21">
      <c r="A85" s="1" t="s">
        <v>274</v>
      </c>
      <c r="C85" s="9">
        <v>0</v>
      </c>
      <c r="D85" s="9"/>
      <c r="E85" s="9">
        <v>-706044076</v>
      </c>
      <c r="F85" s="9"/>
      <c r="G85" s="9">
        <v>0</v>
      </c>
      <c r="H85" s="9"/>
      <c r="I85" s="9">
        <f t="shared" si="4"/>
        <v>-706044076</v>
      </c>
      <c r="K85" s="21">
        <f t="shared" si="5"/>
        <v>-7.341213029013775E-4</v>
      </c>
      <c r="M85" s="9">
        <v>0</v>
      </c>
      <c r="N85" s="9"/>
      <c r="O85" s="9">
        <v>0</v>
      </c>
      <c r="P85" s="9"/>
      <c r="Q85" s="9">
        <v>0</v>
      </c>
      <c r="R85" s="9"/>
      <c r="S85" s="9">
        <f t="shared" si="6"/>
        <v>0</v>
      </c>
      <c r="U85" s="21">
        <f t="shared" si="7"/>
        <v>0</v>
      </c>
    </row>
    <row r="86" spans="1:21">
      <c r="A86" s="1" t="s">
        <v>275</v>
      </c>
      <c r="C86" s="9">
        <v>0</v>
      </c>
      <c r="D86" s="9"/>
      <c r="E86" s="9">
        <v>-1946578859</v>
      </c>
      <c r="F86" s="9"/>
      <c r="G86" s="9">
        <v>0</v>
      </c>
      <c r="H86" s="9"/>
      <c r="I86" s="9">
        <f t="shared" si="4"/>
        <v>-1946578859</v>
      </c>
      <c r="K86" s="21">
        <f t="shared" si="5"/>
        <v>-2.0239883836506503E-3</v>
      </c>
      <c r="M86" s="9">
        <v>0</v>
      </c>
      <c r="N86" s="9"/>
      <c r="O86" s="9">
        <v>0</v>
      </c>
      <c r="P86" s="9"/>
      <c r="Q86" s="9">
        <v>0</v>
      </c>
      <c r="R86" s="9"/>
      <c r="S86" s="9">
        <f t="shared" si="6"/>
        <v>0</v>
      </c>
      <c r="U86" s="21">
        <f t="shared" si="7"/>
        <v>0</v>
      </c>
    </row>
    <row r="87" spans="1:21">
      <c r="A87" s="1" t="s">
        <v>276</v>
      </c>
      <c r="C87" s="9">
        <v>0</v>
      </c>
      <c r="D87" s="9"/>
      <c r="E87" s="9">
        <v>-1337246600</v>
      </c>
      <c r="F87" s="9"/>
      <c r="G87" s="9">
        <v>0</v>
      </c>
      <c r="H87" s="9"/>
      <c r="I87" s="9">
        <f t="shared" si="4"/>
        <v>-1337246600</v>
      </c>
      <c r="K87" s="21">
        <f t="shared" si="5"/>
        <v>-1.3904248327585107E-3</v>
      </c>
      <c r="M87" s="9">
        <v>0</v>
      </c>
      <c r="N87" s="9"/>
      <c r="O87" s="9">
        <v>0</v>
      </c>
      <c r="P87" s="9"/>
      <c r="Q87" s="9">
        <v>0</v>
      </c>
      <c r="R87" s="9"/>
      <c r="S87" s="9">
        <f t="shared" si="6"/>
        <v>0</v>
      </c>
      <c r="U87" s="21">
        <f t="shared" si="7"/>
        <v>0</v>
      </c>
    </row>
    <row r="88" spans="1:21">
      <c r="A88" s="1" t="s">
        <v>277</v>
      </c>
      <c r="C88" s="9">
        <v>0</v>
      </c>
      <c r="D88" s="9"/>
      <c r="E88" s="9">
        <v>-8876574421</v>
      </c>
      <c r="F88" s="9"/>
      <c r="G88" s="9">
        <v>0</v>
      </c>
      <c r="H88" s="9"/>
      <c r="I88" s="9">
        <f t="shared" si="4"/>
        <v>-8876574421</v>
      </c>
      <c r="K88" s="21">
        <f t="shared" si="5"/>
        <v>-9.2295688056244808E-3</v>
      </c>
      <c r="M88" s="9">
        <v>0</v>
      </c>
      <c r="N88" s="9"/>
      <c r="O88" s="9">
        <v>0</v>
      </c>
      <c r="P88" s="9"/>
      <c r="Q88" s="9">
        <v>0</v>
      </c>
      <c r="R88" s="9"/>
      <c r="S88" s="9">
        <f t="shared" si="6"/>
        <v>0</v>
      </c>
      <c r="U88" s="21">
        <f t="shared" si="7"/>
        <v>0</v>
      </c>
    </row>
    <row r="89" spans="1:21">
      <c r="A89" s="1" t="s">
        <v>278</v>
      </c>
      <c r="C89" s="9">
        <v>0</v>
      </c>
      <c r="D89" s="9"/>
      <c r="E89" s="9">
        <v>-11020088</v>
      </c>
      <c r="F89" s="9"/>
      <c r="G89" s="9">
        <v>0</v>
      </c>
      <c r="H89" s="9"/>
      <c r="I89" s="9">
        <f t="shared" si="4"/>
        <v>-11020088</v>
      </c>
      <c r="K89" s="21">
        <f t="shared" si="5"/>
        <v>-1.145832340451198E-5</v>
      </c>
      <c r="M89" s="9">
        <v>0</v>
      </c>
      <c r="N89" s="9"/>
      <c r="O89" s="9">
        <v>0</v>
      </c>
      <c r="P89" s="9"/>
      <c r="Q89" s="9">
        <v>0</v>
      </c>
      <c r="R89" s="9"/>
      <c r="S89" s="9">
        <f t="shared" si="6"/>
        <v>0</v>
      </c>
      <c r="U89" s="21">
        <f t="shared" si="7"/>
        <v>0</v>
      </c>
    </row>
    <row r="90" spans="1:21">
      <c r="A90" s="1" t="s">
        <v>261</v>
      </c>
      <c r="C90" s="9">
        <v>0</v>
      </c>
      <c r="D90" s="9"/>
      <c r="E90" s="9">
        <v>-38304826</v>
      </c>
      <c r="F90" s="9"/>
      <c r="G90" s="9">
        <v>0</v>
      </c>
      <c r="H90" s="9"/>
      <c r="I90" s="9">
        <f t="shared" si="4"/>
        <v>-38304826</v>
      </c>
      <c r="K90" s="21">
        <f t="shared" si="5"/>
        <v>-3.9828092503577015E-5</v>
      </c>
      <c r="M90" s="9">
        <v>0</v>
      </c>
      <c r="N90" s="9"/>
      <c r="O90" s="9">
        <v>0</v>
      </c>
      <c r="P90" s="9"/>
      <c r="Q90" s="9">
        <v>0</v>
      </c>
      <c r="R90" s="9"/>
      <c r="S90" s="9">
        <f t="shared" si="6"/>
        <v>0</v>
      </c>
      <c r="U90" s="21">
        <f t="shared" si="7"/>
        <v>0</v>
      </c>
    </row>
    <row r="91" spans="1:21">
      <c r="A91" s="1" t="s">
        <v>260</v>
      </c>
      <c r="C91" s="9">
        <v>0</v>
      </c>
      <c r="D91" s="9"/>
      <c r="E91" s="9">
        <v>-35694574</v>
      </c>
      <c r="F91" s="9"/>
      <c r="G91" s="9">
        <v>0</v>
      </c>
      <c r="H91" s="9"/>
      <c r="I91" s="9">
        <f t="shared" si="4"/>
        <v>-35694574</v>
      </c>
      <c r="K91" s="21">
        <f t="shared" si="5"/>
        <v>-3.7114038715324672E-5</v>
      </c>
      <c r="M91" s="9">
        <v>0</v>
      </c>
      <c r="N91" s="9"/>
      <c r="O91" s="9">
        <v>0</v>
      </c>
      <c r="P91" s="9"/>
      <c r="Q91" s="9">
        <v>0</v>
      </c>
      <c r="R91" s="9"/>
      <c r="S91" s="9">
        <f t="shared" si="6"/>
        <v>0</v>
      </c>
      <c r="U91" s="21">
        <f t="shared" si="7"/>
        <v>0</v>
      </c>
    </row>
    <row r="92" spans="1:21">
      <c r="A92" s="1" t="s">
        <v>266</v>
      </c>
      <c r="C92" s="9">
        <v>0</v>
      </c>
      <c r="D92" s="9"/>
      <c r="E92" s="9">
        <v>-2433072989</v>
      </c>
      <c r="F92" s="9"/>
      <c r="G92" s="9">
        <v>0</v>
      </c>
      <c r="H92" s="9"/>
      <c r="I92" s="9">
        <f t="shared" si="4"/>
        <v>-2433072989</v>
      </c>
      <c r="K92" s="21">
        <f t="shared" si="5"/>
        <v>-2.5298289065155033E-3</v>
      </c>
      <c r="M92" s="9">
        <v>0</v>
      </c>
      <c r="N92" s="9"/>
      <c r="O92" s="9">
        <v>0</v>
      </c>
      <c r="P92" s="9"/>
      <c r="Q92" s="9">
        <v>0</v>
      </c>
      <c r="R92" s="9"/>
      <c r="S92" s="9">
        <f t="shared" si="6"/>
        <v>0</v>
      </c>
      <c r="U92" s="21">
        <f t="shared" si="7"/>
        <v>0</v>
      </c>
    </row>
    <row r="93" spans="1:21">
      <c r="A93" s="1" t="s">
        <v>258</v>
      </c>
      <c r="C93" s="9">
        <v>0</v>
      </c>
      <c r="D93" s="9"/>
      <c r="E93" s="9">
        <v>-311666155</v>
      </c>
      <c r="F93" s="9"/>
      <c r="G93" s="9">
        <v>0</v>
      </c>
      <c r="H93" s="9"/>
      <c r="I93" s="9">
        <f t="shared" si="4"/>
        <v>-311666155</v>
      </c>
      <c r="K93" s="21">
        <f t="shared" si="5"/>
        <v>-3.2406017068382378E-4</v>
      </c>
      <c r="M93" s="9">
        <v>0</v>
      </c>
      <c r="N93" s="9"/>
      <c r="O93" s="9">
        <v>0</v>
      </c>
      <c r="P93" s="9"/>
      <c r="Q93" s="9">
        <v>0</v>
      </c>
      <c r="R93" s="9"/>
      <c r="S93" s="9">
        <f t="shared" si="6"/>
        <v>0</v>
      </c>
      <c r="U93" s="21">
        <f t="shared" si="7"/>
        <v>0</v>
      </c>
    </row>
    <row r="94" spans="1:21">
      <c r="A94" s="1" t="s">
        <v>259</v>
      </c>
      <c r="C94" s="9">
        <v>0</v>
      </c>
      <c r="D94" s="9"/>
      <c r="E94" s="9">
        <v>-33506</v>
      </c>
      <c r="F94" s="9"/>
      <c r="G94" s="9">
        <v>0</v>
      </c>
      <c r="H94" s="9"/>
      <c r="I94" s="9">
        <f t="shared" si="4"/>
        <v>-33506</v>
      </c>
      <c r="K94" s="21">
        <f t="shared" si="5"/>
        <v>-3.4838431779453885E-8</v>
      </c>
      <c r="M94" s="9">
        <v>0</v>
      </c>
      <c r="N94" s="9"/>
      <c r="O94" s="9">
        <v>0</v>
      </c>
      <c r="P94" s="9"/>
      <c r="Q94" s="9">
        <v>0</v>
      </c>
      <c r="R94" s="9"/>
      <c r="S94" s="9">
        <f t="shared" si="6"/>
        <v>0</v>
      </c>
      <c r="U94" s="21">
        <f t="shared" si="7"/>
        <v>0</v>
      </c>
    </row>
    <row r="95" spans="1:21">
      <c r="A95" s="1" t="s">
        <v>263</v>
      </c>
      <c r="C95" s="9">
        <v>0</v>
      </c>
      <c r="D95" s="9"/>
      <c r="E95" s="9">
        <v>-147151070</v>
      </c>
      <c r="F95" s="9"/>
      <c r="G95" s="9">
        <v>0</v>
      </c>
      <c r="H95" s="9"/>
      <c r="I95" s="9">
        <f t="shared" si="4"/>
        <v>-147151070</v>
      </c>
      <c r="K95" s="21">
        <f t="shared" si="5"/>
        <v>-1.5300282079235488E-4</v>
      </c>
      <c r="M95" s="9">
        <v>0</v>
      </c>
      <c r="N95" s="9"/>
      <c r="O95" s="9">
        <v>0</v>
      </c>
      <c r="P95" s="9"/>
      <c r="Q95" s="9">
        <v>0</v>
      </c>
      <c r="R95" s="9"/>
      <c r="S95" s="9">
        <f t="shared" si="6"/>
        <v>0</v>
      </c>
      <c r="U95" s="21">
        <f t="shared" si="7"/>
        <v>0</v>
      </c>
    </row>
    <row r="96" spans="1:21">
      <c r="A96" s="1" t="s">
        <v>279</v>
      </c>
      <c r="C96" s="9">
        <v>0</v>
      </c>
      <c r="D96" s="9"/>
      <c r="E96" s="9">
        <v>-891759248</v>
      </c>
      <c r="F96" s="9"/>
      <c r="G96" s="9">
        <v>0</v>
      </c>
      <c r="H96" s="9"/>
      <c r="I96" s="9">
        <f t="shared" si="4"/>
        <v>-891759248</v>
      </c>
      <c r="K96" s="21">
        <f t="shared" si="5"/>
        <v>-9.2722180281576731E-4</v>
      </c>
      <c r="M96" s="9">
        <v>0</v>
      </c>
      <c r="N96" s="9"/>
      <c r="O96" s="9">
        <v>0</v>
      </c>
      <c r="P96" s="9"/>
      <c r="Q96" s="9">
        <v>0</v>
      </c>
      <c r="R96" s="9"/>
      <c r="S96" s="9">
        <f t="shared" si="6"/>
        <v>0</v>
      </c>
      <c r="U96" s="21">
        <f t="shared" si="7"/>
        <v>0</v>
      </c>
    </row>
    <row r="97" spans="1:21">
      <c r="A97" s="1" t="s">
        <v>257</v>
      </c>
      <c r="C97" s="9">
        <v>0</v>
      </c>
      <c r="D97" s="9"/>
      <c r="E97" s="9">
        <v>2561980214</v>
      </c>
      <c r="F97" s="9"/>
      <c r="G97" s="9">
        <v>0</v>
      </c>
      <c r="H97" s="9"/>
      <c r="I97" s="9">
        <f t="shared" si="4"/>
        <v>2561980214</v>
      </c>
      <c r="K97" s="21">
        <f t="shared" si="5"/>
        <v>2.6638623800438626E-3</v>
      </c>
      <c r="M97" s="9">
        <v>0</v>
      </c>
      <c r="N97" s="9"/>
      <c r="O97" s="9">
        <v>0</v>
      </c>
      <c r="P97" s="9"/>
      <c r="Q97" s="9">
        <v>0</v>
      </c>
      <c r="R97" s="9"/>
      <c r="S97" s="9">
        <f t="shared" si="6"/>
        <v>0</v>
      </c>
      <c r="U97" s="21">
        <f t="shared" si="7"/>
        <v>0</v>
      </c>
    </row>
    <row r="98" spans="1:21">
      <c r="A98" s="1" t="s">
        <v>269</v>
      </c>
      <c r="C98" s="9">
        <v>0</v>
      </c>
      <c r="D98" s="9"/>
      <c r="E98" s="9">
        <v>-8390087162</v>
      </c>
      <c r="F98" s="9"/>
      <c r="G98" s="9">
        <v>0</v>
      </c>
      <c r="H98" s="9"/>
      <c r="I98" s="9">
        <f t="shared" si="4"/>
        <v>-8390087162</v>
      </c>
      <c r="K98" s="21">
        <f t="shared" si="5"/>
        <v>-8.7237354269984139E-3</v>
      </c>
      <c r="M98" s="9">
        <v>0</v>
      </c>
      <c r="N98" s="9"/>
      <c r="O98" s="9">
        <v>0</v>
      </c>
      <c r="P98" s="9"/>
      <c r="Q98" s="9">
        <v>0</v>
      </c>
      <c r="R98" s="9"/>
      <c r="S98" s="9">
        <f t="shared" si="6"/>
        <v>0</v>
      </c>
      <c r="U98" s="21">
        <f t="shared" si="7"/>
        <v>0</v>
      </c>
    </row>
    <row r="99" spans="1:21">
      <c r="A99" s="1" t="s">
        <v>267</v>
      </c>
      <c r="C99" s="9">
        <v>0</v>
      </c>
      <c r="D99" s="9"/>
      <c r="E99" s="9">
        <v>-4491857249</v>
      </c>
      <c r="F99" s="9"/>
      <c r="G99" s="9">
        <v>0</v>
      </c>
      <c r="H99" s="9"/>
      <c r="I99" s="9">
        <f t="shared" si="4"/>
        <v>-4491857249</v>
      </c>
      <c r="K99" s="21">
        <f t="shared" si="5"/>
        <v>-4.6704847589187576E-3</v>
      </c>
      <c r="M99" s="9">
        <v>0</v>
      </c>
      <c r="N99" s="9"/>
      <c r="O99" s="9">
        <v>0</v>
      </c>
      <c r="P99" s="9"/>
      <c r="Q99" s="9">
        <v>0</v>
      </c>
      <c r="R99" s="9"/>
      <c r="S99" s="9">
        <f t="shared" si="6"/>
        <v>0</v>
      </c>
      <c r="U99" s="21">
        <f t="shared" si="7"/>
        <v>0</v>
      </c>
    </row>
    <row r="100" spans="1:21">
      <c r="A100" s="1" t="s">
        <v>268</v>
      </c>
      <c r="C100" s="9">
        <v>0</v>
      </c>
      <c r="D100" s="9"/>
      <c r="E100" s="9">
        <v>-6445222516</v>
      </c>
      <c r="F100" s="9"/>
      <c r="G100" s="9">
        <v>0</v>
      </c>
      <c r="H100" s="9"/>
      <c r="I100" s="9">
        <f t="shared" si="4"/>
        <v>-6445222516</v>
      </c>
      <c r="K100" s="21">
        <f t="shared" si="5"/>
        <v>-6.7015294253884713E-3</v>
      </c>
      <c r="M100" s="9">
        <v>0</v>
      </c>
      <c r="N100" s="9"/>
      <c r="O100" s="9">
        <v>0</v>
      </c>
      <c r="P100" s="9"/>
      <c r="Q100" s="9">
        <v>0</v>
      </c>
      <c r="R100" s="9"/>
      <c r="S100" s="9">
        <f t="shared" si="6"/>
        <v>0</v>
      </c>
      <c r="U100" s="21">
        <f t="shared" si="7"/>
        <v>0</v>
      </c>
    </row>
    <row r="101" spans="1:21">
      <c r="A101" s="1" t="s">
        <v>270</v>
      </c>
      <c r="C101" s="9">
        <v>0</v>
      </c>
      <c r="D101" s="9"/>
      <c r="E101" s="9">
        <v>-11657999184</v>
      </c>
      <c r="F101" s="9"/>
      <c r="G101" s="9">
        <v>0</v>
      </c>
      <c r="H101" s="9"/>
      <c r="I101" s="9">
        <f t="shared" si="4"/>
        <v>-11657999184</v>
      </c>
      <c r="K101" s="21">
        <f t="shared" si="5"/>
        <v>-1.2121602377386529E-2</v>
      </c>
      <c r="M101" s="9">
        <v>0</v>
      </c>
      <c r="N101" s="9"/>
      <c r="O101" s="9">
        <v>0</v>
      </c>
      <c r="P101" s="9"/>
      <c r="Q101" s="9">
        <v>0</v>
      </c>
      <c r="R101" s="9"/>
      <c r="S101" s="9">
        <f t="shared" si="6"/>
        <v>0</v>
      </c>
      <c r="U101" s="21">
        <f t="shared" si="7"/>
        <v>0</v>
      </c>
    </row>
    <row r="102" spans="1:21">
      <c r="A102" s="1" t="s">
        <v>264</v>
      </c>
      <c r="C102" s="9">
        <v>0</v>
      </c>
      <c r="D102" s="9"/>
      <c r="E102" s="9">
        <v>-227432716</v>
      </c>
      <c r="F102" s="9"/>
      <c r="G102" s="9">
        <v>0</v>
      </c>
      <c r="H102" s="9"/>
      <c r="I102" s="9">
        <f t="shared" si="4"/>
        <v>-227432716</v>
      </c>
      <c r="K102" s="21">
        <f t="shared" si="5"/>
        <v>-2.3647702383996626E-4</v>
      </c>
      <c r="M102" s="9">
        <v>0</v>
      </c>
      <c r="N102" s="9"/>
      <c r="O102" s="9">
        <v>0</v>
      </c>
      <c r="P102" s="9"/>
      <c r="Q102" s="9">
        <v>0</v>
      </c>
      <c r="R102" s="9"/>
      <c r="S102" s="9">
        <f t="shared" si="6"/>
        <v>0</v>
      </c>
      <c r="U102" s="21">
        <f t="shared" si="7"/>
        <v>0</v>
      </c>
    </row>
    <row r="103" spans="1:21">
      <c r="A103" s="1" t="s">
        <v>265</v>
      </c>
      <c r="C103" s="9">
        <v>0</v>
      </c>
      <c r="D103" s="9"/>
      <c r="E103" s="9">
        <v>-660601416</v>
      </c>
      <c r="F103" s="9"/>
      <c r="G103" s="9">
        <v>0</v>
      </c>
      <c r="H103" s="9"/>
      <c r="I103" s="9">
        <f t="shared" si="4"/>
        <v>-660601416</v>
      </c>
      <c r="K103" s="21">
        <f t="shared" si="5"/>
        <v>-6.8687152643486643E-4</v>
      </c>
      <c r="M103" s="9">
        <v>0</v>
      </c>
      <c r="N103" s="9"/>
      <c r="O103" s="9">
        <v>0</v>
      </c>
      <c r="P103" s="9"/>
      <c r="Q103" s="9">
        <v>0</v>
      </c>
      <c r="R103" s="9"/>
      <c r="S103" s="9">
        <f t="shared" si="6"/>
        <v>0</v>
      </c>
      <c r="U103" s="21">
        <f t="shared" si="7"/>
        <v>0</v>
      </c>
    </row>
    <row r="104" spans="1:21">
      <c r="A104" s="1" t="s">
        <v>262</v>
      </c>
      <c r="C104" s="9">
        <v>0</v>
      </c>
      <c r="D104" s="9"/>
      <c r="E104" s="9">
        <v>-40589545</v>
      </c>
      <c r="F104" s="9"/>
      <c r="G104" s="9">
        <v>0</v>
      </c>
      <c r="H104" s="9"/>
      <c r="I104" s="9">
        <f t="shared" si="4"/>
        <v>-40589545</v>
      </c>
      <c r="K104" s="21">
        <f t="shared" si="5"/>
        <v>-4.2203667833867772E-5</v>
      </c>
      <c r="M104" s="9">
        <v>0</v>
      </c>
      <c r="N104" s="9"/>
      <c r="O104" s="9">
        <v>0</v>
      </c>
      <c r="P104" s="9"/>
      <c r="Q104" s="9">
        <v>0</v>
      </c>
      <c r="R104" s="9"/>
      <c r="S104" s="9">
        <f t="shared" si="6"/>
        <v>0</v>
      </c>
      <c r="U104" s="21">
        <f t="shared" si="7"/>
        <v>0</v>
      </c>
    </row>
    <row r="105" spans="1:21">
      <c r="A105" s="1" t="s">
        <v>15</v>
      </c>
      <c r="C105" s="9">
        <v>0</v>
      </c>
      <c r="D105" s="9"/>
      <c r="E105" s="9">
        <v>0</v>
      </c>
      <c r="F105" s="9"/>
      <c r="G105" s="9">
        <v>516334685</v>
      </c>
      <c r="H105" s="9"/>
      <c r="I105" s="9">
        <f t="shared" si="4"/>
        <v>516334685</v>
      </c>
      <c r="K105" s="21">
        <f t="shared" si="5"/>
        <v>5.3686774603767414E-4</v>
      </c>
      <c r="M105" s="9">
        <v>0</v>
      </c>
      <c r="N105" s="9"/>
      <c r="O105" s="9">
        <v>0</v>
      </c>
      <c r="P105" s="9"/>
      <c r="Q105" s="9">
        <v>0</v>
      </c>
      <c r="R105" s="9"/>
      <c r="S105" s="9">
        <f t="shared" si="6"/>
        <v>0</v>
      </c>
      <c r="U105" s="21">
        <f t="shared" si="7"/>
        <v>0</v>
      </c>
    </row>
    <row r="106" spans="1:21">
      <c r="A106" s="1" t="s">
        <v>272</v>
      </c>
      <c r="C106" s="9">
        <v>0</v>
      </c>
      <c r="D106" s="9"/>
      <c r="E106" s="9">
        <v>0</v>
      </c>
      <c r="F106" s="9"/>
      <c r="G106" s="9">
        <v>778661998</v>
      </c>
      <c r="H106" s="9"/>
      <c r="I106" s="9">
        <f t="shared" si="4"/>
        <v>778661998</v>
      </c>
      <c r="K106" s="21">
        <f t="shared" si="5"/>
        <v>8.0962701893918273E-4</v>
      </c>
      <c r="M106" s="9">
        <v>0</v>
      </c>
      <c r="N106" s="9"/>
      <c r="O106" s="9">
        <v>0</v>
      </c>
      <c r="P106" s="9"/>
      <c r="Q106" s="9">
        <v>0</v>
      </c>
      <c r="R106" s="9"/>
      <c r="S106" s="9">
        <f t="shared" si="6"/>
        <v>0</v>
      </c>
      <c r="U106" s="21">
        <f t="shared" si="7"/>
        <v>0</v>
      </c>
    </row>
    <row r="107" spans="1:21">
      <c r="A107" s="1" t="s">
        <v>280</v>
      </c>
      <c r="C107" s="9">
        <v>0</v>
      </c>
      <c r="D107" s="9"/>
      <c r="E107" s="9">
        <v>0</v>
      </c>
      <c r="F107" s="9"/>
      <c r="G107" s="9">
        <v>9137247078</v>
      </c>
      <c r="H107" s="9"/>
      <c r="I107" s="9">
        <f t="shared" si="4"/>
        <v>9137247078</v>
      </c>
      <c r="K107" s="21">
        <f t="shared" si="5"/>
        <v>9.5006076218861497E-3</v>
      </c>
      <c r="M107" s="9">
        <v>0</v>
      </c>
      <c r="N107" s="9"/>
      <c r="O107" s="9">
        <v>0</v>
      </c>
      <c r="P107" s="9"/>
      <c r="Q107" s="9">
        <v>0</v>
      </c>
      <c r="R107" s="9"/>
      <c r="S107" s="9">
        <f t="shared" si="6"/>
        <v>0</v>
      </c>
      <c r="U107" s="21">
        <f t="shared" si="7"/>
        <v>0</v>
      </c>
    </row>
    <row r="108" spans="1:21">
      <c r="A108" s="1" t="s">
        <v>293</v>
      </c>
      <c r="C108" s="9">
        <v>0</v>
      </c>
      <c r="D108" s="9"/>
      <c r="E108" s="9">
        <v>0</v>
      </c>
      <c r="F108" s="9"/>
      <c r="G108" s="9">
        <v>-110175552</v>
      </c>
      <c r="H108" s="9"/>
      <c r="I108" s="9">
        <f t="shared" si="4"/>
        <v>-110175552</v>
      </c>
      <c r="K108" s="21">
        <f t="shared" si="5"/>
        <v>-1.1455689882754354E-4</v>
      </c>
      <c r="M108" s="9">
        <v>0</v>
      </c>
      <c r="N108" s="9"/>
      <c r="O108" s="9">
        <v>0</v>
      </c>
      <c r="P108" s="9"/>
      <c r="Q108" s="9">
        <v>0</v>
      </c>
      <c r="R108" s="9"/>
      <c r="S108" s="9">
        <f t="shared" si="6"/>
        <v>0</v>
      </c>
      <c r="U108" s="21">
        <f t="shared" si="7"/>
        <v>0</v>
      </c>
    </row>
    <row r="109" spans="1:21">
      <c r="A109" s="1" t="s">
        <v>294</v>
      </c>
      <c r="C109" s="9">
        <v>0</v>
      </c>
      <c r="D109" s="9"/>
      <c r="E109" s="9">
        <v>0</v>
      </c>
      <c r="F109" s="9"/>
      <c r="G109" s="9">
        <v>1153630148</v>
      </c>
      <c r="H109" s="9"/>
      <c r="I109" s="9">
        <f t="shared" si="4"/>
        <v>1153630148</v>
      </c>
      <c r="K109" s="21">
        <f t="shared" si="5"/>
        <v>1.1995065125595204E-3</v>
      </c>
      <c r="M109" s="9">
        <v>0</v>
      </c>
      <c r="N109" s="9"/>
      <c r="O109" s="9">
        <v>0</v>
      </c>
      <c r="P109" s="9"/>
      <c r="Q109" s="9">
        <v>0</v>
      </c>
      <c r="R109" s="9"/>
      <c r="S109" s="9">
        <f t="shared" si="6"/>
        <v>0</v>
      </c>
      <c r="U109" s="21">
        <f t="shared" si="7"/>
        <v>0</v>
      </c>
    </row>
    <row r="110" spans="1:21">
      <c r="A110" s="1" t="s">
        <v>306</v>
      </c>
      <c r="C110" s="9">
        <v>0</v>
      </c>
      <c r="D110" s="9"/>
      <c r="E110" s="9">
        <v>0</v>
      </c>
      <c r="F110" s="9"/>
      <c r="G110" s="9">
        <v>1017216860</v>
      </c>
      <c r="H110" s="9"/>
      <c r="I110" s="9">
        <f t="shared" si="4"/>
        <v>1017216860</v>
      </c>
      <c r="K110" s="21">
        <f t="shared" si="5"/>
        <v>1.0576684827201185E-3</v>
      </c>
      <c r="M110" s="9">
        <v>0</v>
      </c>
      <c r="N110" s="9"/>
      <c r="O110" s="9">
        <v>0</v>
      </c>
      <c r="P110" s="9"/>
      <c r="Q110" s="9">
        <v>0</v>
      </c>
      <c r="R110" s="9"/>
      <c r="S110" s="9">
        <f t="shared" si="6"/>
        <v>0</v>
      </c>
      <c r="U110" s="21">
        <f t="shared" si="7"/>
        <v>0</v>
      </c>
    </row>
    <row r="111" spans="1:21">
      <c r="A111" s="1" t="s">
        <v>307</v>
      </c>
      <c r="C111" s="9">
        <v>0</v>
      </c>
      <c r="D111" s="9"/>
      <c r="E111" s="9">
        <v>0</v>
      </c>
      <c r="F111" s="9"/>
      <c r="G111" s="9">
        <v>10007087010</v>
      </c>
      <c r="H111" s="9"/>
      <c r="I111" s="9">
        <f t="shared" si="4"/>
        <v>10007087010</v>
      </c>
      <c r="K111" s="21">
        <f t="shared" si="5"/>
        <v>1.0405038444127743E-2</v>
      </c>
      <c r="M111" s="9">
        <v>0</v>
      </c>
      <c r="N111" s="9"/>
      <c r="O111" s="9">
        <v>0</v>
      </c>
      <c r="P111" s="9"/>
      <c r="Q111" s="9">
        <v>0</v>
      </c>
      <c r="R111" s="9"/>
      <c r="S111" s="9">
        <f t="shared" si="6"/>
        <v>0</v>
      </c>
      <c r="U111" s="21">
        <f t="shared" si="7"/>
        <v>0</v>
      </c>
    </row>
    <row r="112" spans="1:21">
      <c r="A112" s="1" t="s">
        <v>313</v>
      </c>
      <c r="C112" s="9">
        <v>0</v>
      </c>
      <c r="D112" s="9"/>
      <c r="E112" s="9">
        <v>0</v>
      </c>
      <c r="F112" s="9"/>
      <c r="G112" s="9">
        <v>-12446308206</v>
      </c>
      <c r="H112" s="9"/>
      <c r="I112" s="9">
        <f t="shared" si="4"/>
        <v>-12446308206</v>
      </c>
      <c r="K112" s="21">
        <f t="shared" si="5"/>
        <v>-1.2941260053148334E-2</v>
      </c>
      <c r="M112" s="9">
        <v>0</v>
      </c>
      <c r="N112" s="9"/>
      <c r="O112" s="9">
        <v>0</v>
      </c>
      <c r="P112" s="9"/>
      <c r="Q112" s="9">
        <v>0</v>
      </c>
      <c r="R112" s="9"/>
      <c r="S112" s="9">
        <f t="shared" si="6"/>
        <v>0</v>
      </c>
      <c r="U112" s="21">
        <f t="shared" si="7"/>
        <v>0</v>
      </c>
    </row>
    <row r="113" spans="1:21">
      <c r="A113" s="1" t="s">
        <v>314</v>
      </c>
      <c r="C113" s="9">
        <v>0</v>
      </c>
      <c r="D113" s="9"/>
      <c r="E113" s="9">
        <v>0</v>
      </c>
      <c r="F113" s="9"/>
      <c r="G113" s="9">
        <v>11360000</v>
      </c>
      <c r="H113" s="9"/>
      <c r="I113" s="9">
        <f t="shared" si="4"/>
        <v>11360000</v>
      </c>
      <c r="K113" s="21">
        <f t="shared" si="5"/>
        <v>1.1811752671599001E-5</v>
      </c>
      <c r="M113" s="9">
        <v>0</v>
      </c>
      <c r="N113" s="9"/>
      <c r="O113" s="9">
        <v>0</v>
      </c>
      <c r="P113" s="9"/>
      <c r="Q113" s="9">
        <v>0</v>
      </c>
      <c r="R113" s="9"/>
      <c r="S113" s="9">
        <f t="shared" si="6"/>
        <v>0</v>
      </c>
      <c r="U113" s="21">
        <f t="shared" si="7"/>
        <v>0</v>
      </c>
    </row>
    <row r="114" spans="1:21">
      <c r="A114" s="1" t="s">
        <v>315</v>
      </c>
      <c r="C114" s="9">
        <v>0</v>
      </c>
      <c r="D114" s="9"/>
      <c r="E114" s="9">
        <v>0</v>
      </c>
      <c r="F114" s="9"/>
      <c r="G114" s="9">
        <v>25927028</v>
      </c>
      <c r="H114" s="9"/>
      <c r="I114" s="9">
        <f t="shared" si="4"/>
        <v>25927028</v>
      </c>
      <c r="K114" s="21">
        <f t="shared" si="5"/>
        <v>2.6958067099086455E-5</v>
      </c>
      <c r="M114" s="9">
        <v>0</v>
      </c>
      <c r="N114" s="9"/>
      <c r="O114" s="9">
        <v>0</v>
      </c>
      <c r="P114" s="9"/>
      <c r="Q114" s="9">
        <v>0</v>
      </c>
      <c r="R114" s="9"/>
      <c r="S114" s="9">
        <f t="shared" si="6"/>
        <v>0</v>
      </c>
      <c r="U114" s="21">
        <f t="shared" si="7"/>
        <v>0</v>
      </c>
    </row>
    <row r="115" spans="1:21">
      <c r="A115" s="1" t="s">
        <v>138</v>
      </c>
      <c r="C115" s="9">
        <v>0</v>
      </c>
      <c r="D115" s="9"/>
      <c r="E115" s="9">
        <v>0</v>
      </c>
      <c r="F115" s="9"/>
      <c r="G115" s="9">
        <v>1505706458</v>
      </c>
      <c r="H115" s="9"/>
      <c r="I115" s="9">
        <f t="shared" si="4"/>
        <v>1505706458</v>
      </c>
      <c r="K115" s="21">
        <f t="shared" si="5"/>
        <v>1.5655838272821629E-3</v>
      </c>
      <c r="M115" s="9">
        <v>0</v>
      </c>
      <c r="N115" s="9"/>
      <c r="O115" s="9">
        <v>0</v>
      </c>
      <c r="P115" s="9"/>
      <c r="Q115" s="9">
        <v>0</v>
      </c>
      <c r="R115" s="9"/>
      <c r="S115" s="9">
        <f t="shared" si="6"/>
        <v>0</v>
      </c>
      <c r="U115" s="21">
        <f t="shared" si="7"/>
        <v>0</v>
      </c>
    </row>
    <row r="116" spans="1:21">
      <c r="A116" s="1" t="s">
        <v>132</v>
      </c>
      <c r="C116" s="9">
        <v>0</v>
      </c>
      <c r="D116" s="9"/>
      <c r="E116" s="9">
        <v>0</v>
      </c>
      <c r="F116" s="9"/>
      <c r="G116" s="9">
        <v>5718649</v>
      </c>
      <c r="H116" s="9"/>
      <c r="I116" s="9">
        <f t="shared" si="4"/>
        <v>5718649</v>
      </c>
      <c r="K116" s="21">
        <f t="shared" si="5"/>
        <v>5.9460622890569507E-6</v>
      </c>
      <c r="M116" s="9">
        <v>0</v>
      </c>
      <c r="N116" s="9"/>
      <c r="O116" s="9">
        <v>0</v>
      </c>
      <c r="P116" s="9"/>
      <c r="Q116" s="9">
        <v>0</v>
      </c>
      <c r="R116" s="9"/>
      <c r="S116" s="9">
        <f t="shared" si="6"/>
        <v>0</v>
      </c>
      <c r="U116" s="21">
        <f t="shared" si="7"/>
        <v>0</v>
      </c>
    </row>
    <row r="117" spans="1:21">
      <c r="A117" s="1" t="s">
        <v>257</v>
      </c>
      <c r="C117" s="9">
        <v>0</v>
      </c>
      <c r="D117" s="9"/>
      <c r="E117" s="9">
        <v>0</v>
      </c>
      <c r="F117" s="9"/>
      <c r="G117" s="9">
        <v>0</v>
      </c>
      <c r="H117" s="9"/>
      <c r="I117" s="9">
        <f t="shared" si="4"/>
        <v>0</v>
      </c>
      <c r="K117" s="21">
        <f t="shared" si="5"/>
        <v>0</v>
      </c>
      <c r="M117" s="9">
        <v>0</v>
      </c>
      <c r="N117" s="9"/>
      <c r="O117" s="9">
        <v>2562226986</v>
      </c>
      <c r="P117" s="9"/>
      <c r="Q117" s="9">
        <v>0</v>
      </c>
      <c r="R117" s="9"/>
      <c r="S117" s="9">
        <f t="shared" si="6"/>
        <v>2562226986</v>
      </c>
      <c r="U117" s="21">
        <f t="shared" si="7"/>
        <v>1.981148428856141E-3</v>
      </c>
    </row>
    <row r="118" spans="1:21">
      <c r="A118" s="1" t="s">
        <v>258</v>
      </c>
      <c r="C118" s="9">
        <v>0</v>
      </c>
      <c r="D118" s="9"/>
      <c r="E118" s="9">
        <v>0</v>
      </c>
      <c r="F118" s="9"/>
      <c r="G118" s="9">
        <v>0</v>
      </c>
      <c r="H118" s="9"/>
      <c r="I118" s="9">
        <f t="shared" si="4"/>
        <v>0</v>
      </c>
      <c r="K118" s="21">
        <f t="shared" si="5"/>
        <v>0</v>
      </c>
      <c r="M118" s="9">
        <v>0</v>
      </c>
      <c r="N118" s="9"/>
      <c r="O118" s="9">
        <v>49104034</v>
      </c>
      <c r="P118" s="9"/>
      <c r="Q118" s="9">
        <v>0</v>
      </c>
      <c r="R118" s="9"/>
      <c r="S118" s="9">
        <f t="shared" si="6"/>
        <v>49104034</v>
      </c>
      <c r="U118" s="21">
        <f t="shared" si="7"/>
        <v>3.7967900713382979E-5</v>
      </c>
    </row>
    <row r="119" spans="1:21">
      <c r="A119" s="1" t="s">
        <v>259</v>
      </c>
      <c r="C119" s="9">
        <v>0</v>
      </c>
      <c r="D119" s="9"/>
      <c r="E119" s="9">
        <v>0</v>
      </c>
      <c r="F119" s="9"/>
      <c r="G119" s="9">
        <v>0</v>
      </c>
      <c r="H119" s="9"/>
      <c r="I119" s="9">
        <f t="shared" si="4"/>
        <v>0</v>
      </c>
      <c r="K119" s="21">
        <f t="shared" si="5"/>
        <v>0</v>
      </c>
      <c r="M119" s="9">
        <v>0</v>
      </c>
      <c r="N119" s="9"/>
      <c r="O119" s="9">
        <v>-33506</v>
      </c>
      <c r="P119" s="9"/>
      <c r="Q119" s="9">
        <v>0</v>
      </c>
      <c r="R119" s="9"/>
      <c r="S119" s="9">
        <f t="shared" si="6"/>
        <v>-33506</v>
      </c>
      <c r="U119" s="21">
        <f t="shared" si="7"/>
        <v>-2.5907290657680186E-8</v>
      </c>
    </row>
    <row r="120" spans="1:21">
      <c r="A120" s="1" t="s">
        <v>260</v>
      </c>
      <c r="C120" s="9">
        <v>0</v>
      </c>
      <c r="D120" s="9"/>
      <c r="E120" s="9">
        <v>0</v>
      </c>
      <c r="F120" s="9"/>
      <c r="G120" s="9">
        <v>0</v>
      </c>
      <c r="H120" s="9"/>
      <c r="I120" s="9">
        <f t="shared" si="4"/>
        <v>0</v>
      </c>
      <c r="K120" s="21">
        <f t="shared" si="5"/>
        <v>0</v>
      </c>
      <c r="M120" s="9">
        <v>0</v>
      </c>
      <c r="N120" s="9"/>
      <c r="O120" s="9">
        <v>-35694574</v>
      </c>
      <c r="P120" s="9"/>
      <c r="Q120" s="9">
        <v>0</v>
      </c>
      <c r="R120" s="9"/>
      <c r="S120" s="9">
        <f t="shared" si="6"/>
        <v>-35694574</v>
      </c>
      <c r="U120" s="21">
        <f t="shared" si="7"/>
        <v>-2.7599525563184923E-5</v>
      </c>
    </row>
    <row r="121" spans="1:21">
      <c r="A121" s="1" t="s">
        <v>261</v>
      </c>
      <c r="C121" s="9">
        <v>0</v>
      </c>
      <c r="D121" s="9"/>
      <c r="E121" s="9">
        <v>0</v>
      </c>
      <c r="F121" s="9"/>
      <c r="G121" s="9">
        <v>0</v>
      </c>
      <c r="H121" s="9"/>
      <c r="I121" s="9">
        <f t="shared" si="4"/>
        <v>0</v>
      </c>
      <c r="K121" s="21">
        <f t="shared" si="5"/>
        <v>0</v>
      </c>
      <c r="M121" s="9">
        <v>0</v>
      </c>
      <c r="N121" s="9"/>
      <c r="O121" s="9">
        <v>-38304826</v>
      </c>
      <c r="P121" s="9"/>
      <c r="Q121" s="9">
        <v>0</v>
      </c>
      <c r="R121" s="9"/>
      <c r="S121" s="9">
        <f t="shared" si="6"/>
        <v>-38304826</v>
      </c>
      <c r="U121" s="21">
        <f t="shared" si="7"/>
        <v>-2.9617807579951803E-5</v>
      </c>
    </row>
    <row r="122" spans="1:21">
      <c r="A122" s="1" t="s">
        <v>262</v>
      </c>
      <c r="C122" s="9">
        <v>0</v>
      </c>
      <c r="D122" s="9"/>
      <c r="E122" s="9">
        <v>0</v>
      </c>
      <c r="F122" s="9"/>
      <c r="G122" s="9">
        <v>0</v>
      </c>
      <c r="H122" s="9"/>
      <c r="I122" s="9">
        <f t="shared" si="4"/>
        <v>0</v>
      </c>
      <c r="K122" s="21">
        <f t="shared" si="5"/>
        <v>0</v>
      </c>
      <c r="M122" s="9">
        <v>0</v>
      </c>
      <c r="N122" s="9"/>
      <c r="O122" s="9">
        <v>-39320457</v>
      </c>
      <c r="P122" s="9"/>
      <c r="Q122" s="9">
        <v>0</v>
      </c>
      <c r="R122" s="9"/>
      <c r="S122" s="9">
        <f t="shared" si="6"/>
        <v>-39320457</v>
      </c>
      <c r="U122" s="21">
        <f t="shared" si="7"/>
        <v>-3.0403107153698305E-5</v>
      </c>
    </row>
    <row r="123" spans="1:21">
      <c r="A123" s="1" t="s">
        <v>263</v>
      </c>
      <c r="C123" s="9">
        <v>0</v>
      </c>
      <c r="D123" s="9"/>
      <c r="E123" s="9">
        <v>0</v>
      </c>
      <c r="F123" s="9"/>
      <c r="G123" s="9">
        <v>0</v>
      </c>
      <c r="H123" s="9"/>
      <c r="I123" s="9">
        <f t="shared" si="4"/>
        <v>0</v>
      </c>
      <c r="K123" s="21">
        <f t="shared" si="5"/>
        <v>0</v>
      </c>
      <c r="M123" s="9">
        <v>0</v>
      </c>
      <c r="N123" s="9"/>
      <c r="O123" s="9">
        <v>-147151070</v>
      </c>
      <c r="P123" s="9"/>
      <c r="Q123" s="9">
        <v>0</v>
      </c>
      <c r="R123" s="9"/>
      <c r="S123" s="9">
        <f t="shared" si="6"/>
        <v>-147151070</v>
      </c>
      <c r="U123" s="21">
        <f t="shared" si="7"/>
        <v>-1.1377919002801418E-4</v>
      </c>
    </row>
    <row r="124" spans="1:21">
      <c r="A124" s="1" t="s">
        <v>264</v>
      </c>
      <c r="C124" s="9">
        <v>0</v>
      </c>
      <c r="D124" s="9"/>
      <c r="E124" s="9">
        <v>0</v>
      </c>
      <c r="F124" s="9"/>
      <c r="G124" s="9">
        <v>0</v>
      </c>
      <c r="H124" s="9"/>
      <c r="I124" s="9">
        <f t="shared" si="4"/>
        <v>0</v>
      </c>
      <c r="K124" s="21">
        <f t="shared" si="5"/>
        <v>0</v>
      </c>
      <c r="M124" s="9">
        <v>0</v>
      </c>
      <c r="N124" s="9"/>
      <c r="O124" s="9">
        <v>-227432716</v>
      </c>
      <c r="P124" s="9"/>
      <c r="Q124" s="9">
        <v>0</v>
      </c>
      <c r="R124" s="9"/>
      <c r="S124" s="9">
        <f t="shared" si="6"/>
        <v>-227432716</v>
      </c>
      <c r="U124" s="21">
        <f t="shared" si="7"/>
        <v>-1.7585404042492778E-4</v>
      </c>
    </row>
    <row r="125" spans="1:21">
      <c r="A125" s="1" t="s">
        <v>265</v>
      </c>
      <c r="C125" s="9">
        <v>0</v>
      </c>
      <c r="D125" s="9"/>
      <c r="E125" s="9">
        <v>0</v>
      </c>
      <c r="F125" s="9"/>
      <c r="G125" s="9">
        <v>0</v>
      </c>
      <c r="H125" s="9"/>
      <c r="I125" s="9">
        <f t="shared" si="4"/>
        <v>0</v>
      </c>
      <c r="K125" s="21">
        <f t="shared" si="5"/>
        <v>0</v>
      </c>
      <c r="M125" s="9">
        <v>0</v>
      </c>
      <c r="N125" s="9"/>
      <c r="O125" s="9">
        <v>-660601416</v>
      </c>
      <c r="P125" s="9"/>
      <c r="Q125" s="9">
        <v>0</v>
      </c>
      <c r="R125" s="9"/>
      <c r="S125" s="9">
        <f t="shared" si="6"/>
        <v>-660601416</v>
      </c>
      <c r="U125" s="21">
        <f t="shared" si="7"/>
        <v>-5.1078591575201755E-4</v>
      </c>
    </row>
    <row r="126" spans="1:21">
      <c r="A126" s="1" t="s">
        <v>266</v>
      </c>
      <c r="C126" s="9">
        <v>0</v>
      </c>
      <c r="D126" s="9"/>
      <c r="E126" s="9">
        <v>0</v>
      </c>
      <c r="F126" s="9"/>
      <c r="G126" s="9">
        <v>0</v>
      </c>
      <c r="H126" s="9"/>
      <c r="I126" s="9">
        <f t="shared" si="4"/>
        <v>0</v>
      </c>
      <c r="K126" s="21">
        <f t="shared" si="5"/>
        <v>0</v>
      </c>
      <c r="M126" s="9">
        <v>0</v>
      </c>
      <c r="N126" s="9"/>
      <c r="O126" s="9">
        <v>-2441095861</v>
      </c>
      <c r="P126" s="9"/>
      <c r="Q126" s="9">
        <v>0</v>
      </c>
      <c r="R126" s="9"/>
      <c r="S126" s="9">
        <f t="shared" si="6"/>
        <v>-2441095861</v>
      </c>
      <c r="U126" s="21">
        <f t="shared" si="7"/>
        <v>-1.8874882108931854E-3</v>
      </c>
    </row>
    <row r="127" spans="1:21">
      <c r="A127" s="1" t="s">
        <v>267</v>
      </c>
      <c r="C127" s="9">
        <v>0</v>
      </c>
      <c r="D127" s="9"/>
      <c r="E127" s="9">
        <v>0</v>
      </c>
      <c r="F127" s="9"/>
      <c r="G127" s="9">
        <v>0</v>
      </c>
      <c r="H127" s="9"/>
      <c r="I127" s="9">
        <f t="shared" si="4"/>
        <v>0</v>
      </c>
      <c r="K127" s="21">
        <f t="shared" si="5"/>
        <v>0</v>
      </c>
      <c r="M127" s="9">
        <v>0</v>
      </c>
      <c r="N127" s="9"/>
      <c r="O127" s="9">
        <v>-4491857249</v>
      </c>
      <c r="P127" s="9"/>
      <c r="Q127" s="9">
        <v>0</v>
      </c>
      <c r="R127" s="9"/>
      <c r="S127" s="9">
        <f t="shared" si="6"/>
        <v>-4491857249</v>
      </c>
      <c r="U127" s="21">
        <f t="shared" si="7"/>
        <v>-3.473164547921289E-3</v>
      </c>
    </row>
    <row r="128" spans="1:21">
      <c r="A128" s="1" t="s">
        <v>268</v>
      </c>
      <c r="C128" s="9">
        <v>0</v>
      </c>
      <c r="D128" s="9"/>
      <c r="E128" s="9">
        <v>0</v>
      </c>
      <c r="F128" s="9"/>
      <c r="G128" s="9">
        <v>0</v>
      </c>
      <c r="H128" s="9"/>
      <c r="I128" s="9">
        <f t="shared" si="4"/>
        <v>0</v>
      </c>
      <c r="K128" s="21">
        <f t="shared" si="5"/>
        <v>0</v>
      </c>
      <c r="M128" s="9">
        <v>0</v>
      </c>
      <c r="N128" s="9"/>
      <c r="O128" s="9">
        <v>-6445222516</v>
      </c>
      <c r="P128" s="9"/>
      <c r="Q128" s="9">
        <v>0</v>
      </c>
      <c r="R128" s="9"/>
      <c r="S128" s="9">
        <f t="shared" si="6"/>
        <v>-6445222516</v>
      </c>
      <c r="U128" s="21">
        <f t="shared" si="7"/>
        <v>-4.9835328918831487E-3</v>
      </c>
    </row>
    <row r="129" spans="1:21">
      <c r="A129" s="1" t="s">
        <v>269</v>
      </c>
      <c r="C129" s="9">
        <v>0</v>
      </c>
      <c r="D129" s="9"/>
      <c r="E129" s="9">
        <v>0</v>
      </c>
      <c r="F129" s="9"/>
      <c r="G129" s="9">
        <v>0</v>
      </c>
      <c r="H129" s="9"/>
      <c r="I129" s="9">
        <f t="shared" si="4"/>
        <v>0</v>
      </c>
      <c r="K129" s="21">
        <f t="shared" si="5"/>
        <v>0</v>
      </c>
      <c r="M129" s="9">
        <v>0</v>
      </c>
      <c r="N129" s="9"/>
      <c r="O129" s="9">
        <v>-8390087162</v>
      </c>
      <c r="P129" s="9"/>
      <c r="Q129" s="9">
        <v>0</v>
      </c>
      <c r="R129" s="9"/>
      <c r="S129" s="9">
        <f t="shared" si="6"/>
        <v>-8390087162</v>
      </c>
      <c r="U129" s="21">
        <f t="shared" si="7"/>
        <v>-6.4873284411509895E-3</v>
      </c>
    </row>
    <row r="130" spans="1:21">
      <c r="A130" s="1" t="s">
        <v>270</v>
      </c>
      <c r="C130" s="9">
        <v>0</v>
      </c>
      <c r="D130" s="9"/>
      <c r="E130" s="9">
        <v>0</v>
      </c>
      <c r="F130" s="9"/>
      <c r="G130" s="9">
        <v>0</v>
      </c>
      <c r="H130" s="9"/>
      <c r="I130" s="9">
        <f t="shared" si="4"/>
        <v>0</v>
      </c>
      <c r="K130" s="21">
        <f t="shared" si="5"/>
        <v>0</v>
      </c>
      <c r="M130" s="9">
        <v>0</v>
      </c>
      <c r="N130" s="9"/>
      <c r="O130" s="9">
        <v>-11657999184</v>
      </c>
      <c r="P130" s="9"/>
      <c r="Q130" s="9">
        <v>0</v>
      </c>
      <c r="R130" s="9"/>
      <c r="S130" s="9">
        <f t="shared" si="6"/>
        <v>-11657999184</v>
      </c>
      <c r="U130" s="21">
        <f t="shared" si="7"/>
        <v>-9.014122048196932E-3</v>
      </c>
    </row>
    <row r="131" spans="1:21">
      <c r="A131" s="1" t="s">
        <v>15</v>
      </c>
      <c r="C131" s="9">
        <v>0</v>
      </c>
      <c r="D131" s="9"/>
      <c r="E131" s="9">
        <v>0</v>
      </c>
      <c r="F131" s="9"/>
      <c r="G131" s="9">
        <v>0</v>
      </c>
      <c r="H131" s="9"/>
      <c r="I131" s="9">
        <f t="shared" si="4"/>
        <v>0</v>
      </c>
      <c r="K131" s="21">
        <f t="shared" si="5"/>
        <v>0</v>
      </c>
      <c r="M131" s="9">
        <v>0</v>
      </c>
      <c r="N131" s="9"/>
      <c r="O131" s="9">
        <v>0</v>
      </c>
      <c r="P131" s="9"/>
      <c r="Q131" s="9">
        <v>516334685</v>
      </c>
      <c r="R131" s="9"/>
      <c r="S131" s="9">
        <f t="shared" si="6"/>
        <v>516334685</v>
      </c>
      <c r="U131" s="21">
        <f t="shared" si="7"/>
        <v>3.9923693550220085E-4</v>
      </c>
    </row>
    <row r="132" spans="1:21">
      <c r="A132" s="1" t="s">
        <v>272</v>
      </c>
      <c r="C132" s="9">
        <v>0</v>
      </c>
      <c r="D132" s="9"/>
      <c r="E132" s="9">
        <v>0</v>
      </c>
      <c r="F132" s="9"/>
      <c r="G132" s="9">
        <v>0</v>
      </c>
      <c r="H132" s="9"/>
      <c r="I132" s="9">
        <f t="shared" si="4"/>
        <v>0</v>
      </c>
      <c r="K132" s="21">
        <f t="shared" si="5"/>
        <v>0</v>
      </c>
      <c r="M132" s="9">
        <v>0</v>
      </c>
      <c r="N132" s="9"/>
      <c r="O132" s="9">
        <v>0</v>
      </c>
      <c r="P132" s="9"/>
      <c r="Q132" s="9">
        <v>778666946</v>
      </c>
      <c r="R132" s="9"/>
      <c r="S132" s="9">
        <f t="shared" si="6"/>
        <v>778666946</v>
      </c>
      <c r="U132" s="21">
        <f t="shared" si="7"/>
        <v>6.0207577435534415E-4</v>
      </c>
    </row>
    <row r="133" spans="1:21">
      <c r="A133" s="1" t="s">
        <v>280</v>
      </c>
      <c r="C133" s="9">
        <v>0</v>
      </c>
      <c r="D133" s="9"/>
      <c r="E133" s="9">
        <v>0</v>
      </c>
      <c r="F133" s="9"/>
      <c r="G133" s="9">
        <v>0</v>
      </c>
      <c r="H133" s="9"/>
      <c r="I133" s="9">
        <f t="shared" si="4"/>
        <v>0</v>
      </c>
      <c r="K133" s="21">
        <f t="shared" si="5"/>
        <v>0</v>
      </c>
      <c r="M133" s="9">
        <v>0</v>
      </c>
      <c r="N133" s="9"/>
      <c r="O133" s="9">
        <v>0</v>
      </c>
      <c r="P133" s="9"/>
      <c r="Q133" s="9">
        <v>9137247078</v>
      </c>
      <c r="R133" s="9"/>
      <c r="S133" s="9">
        <f t="shared" si="6"/>
        <v>9137247078</v>
      </c>
      <c r="U133" s="21">
        <f t="shared" si="7"/>
        <v>7.0650425553866461E-3</v>
      </c>
    </row>
    <row r="134" spans="1:21">
      <c r="A134" s="1" t="s">
        <v>281</v>
      </c>
      <c r="C134" s="9">
        <v>0</v>
      </c>
      <c r="D134" s="9"/>
      <c r="E134" s="9">
        <v>0</v>
      </c>
      <c r="F134" s="9"/>
      <c r="G134" s="9">
        <v>0</v>
      </c>
      <c r="H134" s="9"/>
      <c r="I134" s="9">
        <f t="shared" si="4"/>
        <v>0</v>
      </c>
      <c r="K134" s="21">
        <f t="shared" si="5"/>
        <v>0</v>
      </c>
      <c r="M134" s="9">
        <v>0</v>
      </c>
      <c r="N134" s="9"/>
      <c r="O134" s="9">
        <v>0</v>
      </c>
      <c r="P134" s="9"/>
      <c r="Q134" s="9">
        <v>2770400909</v>
      </c>
      <c r="R134" s="9"/>
      <c r="S134" s="9">
        <f t="shared" si="6"/>
        <v>2770400909</v>
      </c>
      <c r="U134" s="21">
        <f t="shared" si="7"/>
        <v>2.1421113110417357E-3</v>
      </c>
    </row>
    <row r="135" spans="1:21">
      <c r="A135" s="1" t="s">
        <v>282</v>
      </c>
      <c r="C135" s="9">
        <v>0</v>
      </c>
      <c r="D135" s="9"/>
      <c r="E135" s="9">
        <v>0</v>
      </c>
      <c r="F135" s="9"/>
      <c r="G135" s="9">
        <v>0</v>
      </c>
      <c r="H135" s="9"/>
      <c r="I135" s="9">
        <f t="shared" si="4"/>
        <v>0</v>
      </c>
      <c r="K135" s="21">
        <f t="shared" si="5"/>
        <v>0</v>
      </c>
      <c r="M135" s="9">
        <v>0</v>
      </c>
      <c r="N135" s="9"/>
      <c r="O135" s="9">
        <v>0</v>
      </c>
      <c r="P135" s="9"/>
      <c r="Q135" s="9">
        <v>34924041</v>
      </c>
      <c r="R135" s="9"/>
      <c r="S135" s="9">
        <f t="shared" si="6"/>
        <v>34924041</v>
      </c>
      <c r="U135" s="21">
        <f t="shared" si="7"/>
        <v>2.7003739065473042E-5</v>
      </c>
    </row>
    <row r="136" spans="1:21">
      <c r="A136" s="1" t="s">
        <v>283</v>
      </c>
      <c r="C136" s="9">
        <v>0</v>
      </c>
      <c r="D136" s="9"/>
      <c r="E136" s="9">
        <v>0</v>
      </c>
      <c r="F136" s="9"/>
      <c r="G136" s="9">
        <v>0</v>
      </c>
      <c r="H136" s="9"/>
      <c r="I136" s="9">
        <f t="shared" si="4"/>
        <v>0</v>
      </c>
      <c r="K136" s="21">
        <f t="shared" si="5"/>
        <v>0</v>
      </c>
      <c r="M136" s="9">
        <v>0</v>
      </c>
      <c r="N136" s="9"/>
      <c r="O136" s="9">
        <v>0</v>
      </c>
      <c r="P136" s="9"/>
      <c r="Q136" s="9">
        <v>-848056980</v>
      </c>
      <c r="R136" s="9"/>
      <c r="S136" s="9">
        <f t="shared" si="6"/>
        <v>-848056980</v>
      </c>
      <c r="U136" s="21">
        <f t="shared" si="7"/>
        <v>-6.5572908360098103E-4</v>
      </c>
    </row>
    <row r="137" spans="1:21">
      <c r="A137" s="1" t="s">
        <v>284</v>
      </c>
      <c r="C137" s="9">
        <v>0</v>
      </c>
      <c r="D137" s="9"/>
      <c r="E137" s="9">
        <v>0</v>
      </c>
      <c r="F137" s="9"/>
      <c r="G137" s="9">
        <v>0</v>
      </c>
      <c r="H137" s="9"/>
      <c r="I137" s="9">
        <f t="shared" ref="I137:I170" si="8">C137+E137+G137</f>
        <v>0</v>
      </c>
      <c r="K137" s="21">
        <f t="shared" ref="K137:K170" si="9">I137/$I$171</f>
        <v>0</v>
      </c>
      <c r="M137" s="9">
        <v>0</v>
      </c>
      <c r="N137" s="9"/>
      <c r="O137" s="9">
        <v>0</v>
      </c>
      <c r="P137" s="9"/>
      <c r="Q137" s="9">
        <v>4511177189</v>
      </c>
      <c r="R137" s="9"/>
      <c r="S137" s="9">
        <f t="shared" ref="S137:S170" si="10">M137+O137+Q137</f>
        <v>4511177189</v>
      </c>
      <c r="U137" s="21">
        <f t="shared" ref="U137:U170" si="11">S137/$S$171</f>
        <v>3.488102985844913E-3</v>
      </c>
    </row>
    <row r="138" spans="1:21">
      <c r="A138" s="1" t="s">
        <v>285</v>
      </c>
      <c r="C138" s="9">
        <v>0</v>
      </c>
      <c r="D138" s="9"/>
      <c r="E138" s="9">
        <v>0</v>
      </c>
      <c r="F138" s="9"/>
      <c r="G138" s="9">
        <v>0</v>
      </c>
      <c r="H138" s="9"/>
      <c r="I138" s="9">
        <f t="shared" si="8"/>
        <v>0</v>
      </c>
      <c r="K138" s="21">
        <f t="shared" si="9"/>
        <v>0</v>
      </c>
      <c r="M138" s="9">
        <v>0</v>
      </c>
      <c r="N138" s="9"/>
      <c r="O138" s="9">
        <v>0</v>
      </c>
      <c r="P138" s="9"/>
      <c r="Q138" s="9">
        <v>-494024049</v>
      </c>
      <c r="R138" s="9"/>
      <c r="S138" s="9">
        <f t="shared" si="10"/>
        <v>-494024049</v>
      </c>
      <c r="U138" s="21">
        <f t="shared" si="11"/>
        <v>-3.8198605113493218E-4</v>
      </c>
    </row>
    <row r="139" spans="1:21">
      <c r="A139" s="1" t="s">
        <v>286</v>
      </c>
      <c r="C139" s="9">
        <v>0</v>
      </c>
      <c r="D139" s="9"/>
      <c r="E139" s="9">
        <v>0</v>
      </c>
      <c r="F139" s="9"/>
      <c r="G139" s="9">
        <v>0</v>
      </c>
      <c r="H139" s="9"/>
      <c r="I139" s="9">
        <f t="shared" si="8"/>
        <v>0</v>
      </c>
      <c r="K139" s="21">
        <f t="shared" si="9"/>
        <v>0</v>
      </c>
      <c r="M139" s="9">
        <v>0</v>
      </c>
      <c r="N139" s="9"/>
      <c r="O139" s="9">
        <v>0</v>
      </c>
      <c r="P139" s="9"/>
      <c r="Q139" s="9">
        <v>537252909</v>
      </c>
      <c r="R139" s="9"/>
      <c r="S139" s="9">
        <f t="shared" si="10"/>
        <v>537252909</v>
      </c>
      <c r="U139" s="21">
        <f t="shared" si="11"/>
        <v>4.1541118814980013E-4</v>
      </c>
    </row>
    <row r="140" spans="1:21">
      <c r="A140" s="1" t="s">
        <v>287</v>
      </c>
      <c r="C140" s="9">
        <v>0</v>
      </c>
      <c r="D140" s="9"/>
      <c r="E140" s="9">
        <v>0</v>
      </c>
      <c r="F140" s="9"/>
      <c r="G140" s="9">
        <v>0</v>
      </c>
      <c r="H140" s="9"/>
      <c r="I140" s="9">
        <f t="shared" si="8"/>
        <v>0</v>
      </c>
      <c r="K140" s="21">
        <f t="shared" si="9"/>
        <v>0</v>
      </c>
      <c r="M140" s="9">
        <v>0</v>
      </c>
      <c r="N140" s="9"/>
      <c r="O140" s="9">
        <v>0</v>
      </c>
      <c r="P140" s="9"/>
      <c r="Q140" s="9">
        <v>-151038878</v>
      </c>
      <c r="R140" s="9"/>
      <c r="S140" s="9">
        <f t="shared" si="10"/>
        <v>-151038878</v>
      </c>
      <c r="U140" s="21">
        <f t="shared" si="11"/>
        <v>-1.1678529555768809E-4</v>
      </c>
    </row>
    <row r="141" spans="1:21">
      <c r="A141" s="1" t="s">
        <v>288</v>
      </c>
      <c r="C141" s="9">
        <v>0</v>
      </c>
      <c r="D141" s="9"/>
      <c r="E141" s="9">
        <v>0</v>
      </c>
      <c r="F141" s="9"/>
      <c r="G141" s="9">
        <v>0</v>
      </c>
      <c r="H141" s="9"/>
      <c r="I141" s="9">
        <f t="shared" si="8"/>
        <v>0</v>
      </c>
      <c r="K141" s="21">
        <f t="shared" si="9"/>
        <v>0</v>
      </c>
      <c r="M141" s="9">
        <v>0</v>
      </c>
      <c r="N141" s="9"/>
      <c r="O141" s="9">
        <v>0</v>
      </c>
      <c r="P141" s="9"/>
      <c r="Q141" s="9">
        <v>-747558756</v>
      </c>
      <c r="R141" s="9"/>
      <c r="S141" s="9">
        <f t="shared" si="10"/>
        <v>-747558756</v>
      </c>
      <c r="U141" s="21">
        <f t="shared" si="11"/>
        <v>-5.7802250269760108E-4</v>
      </c>
    </row>
    <row r="142" spans="1:21">
      <c r="A142" s="1" t="s">
        <v>289</v>
      </c>
      <c r="C142" s="9">
        <v>0</v>
      </c>
      <c r="D142" s="9"/>
      <c r="E142" s="9">
        <v>0</v>
      </c>
      <c r="F142" s="9"/>
      <c r="G142" s="9">
        <v>0</v>
      </c>
      <c r="H142" s="9"/>
      <c r="I142" s="9">
        <f t="shared" si="8"/>
        <v>0</v>
      </c>
      <c r="K142" s="21">
        <f t="shared" si="9"/>
        <v>0</v>
      </c>
      <c r="M142" s="9">
        <v>0</v>
      </c>
      <c r="N142" s="9"/>
      <c r="O142" s="9">
        <v>0</v>
      </c>
      <c r="P142" s="9"/>
      <c r="Q142" s="9">
        <v>23642456956</v>
      </c>
      <c r="R142" s="9"/>
      <c r="S142" s="9">
        <f t="shared" si="10"/>
        <v>23642456956</v>
      </c>
      <c r="U142" s="21">
        <f t="shared" si="11"/>
        <v>1.8280666275317398E-2</v>
      </c>
    </row>
    <row r="143" spans="1:21">
      <c r="A143" s="1" t="s">
        <v>290</v>
      </c>
      <c r="C143" s="9">
        <v>0</v>
      </c>
      <c r="D143" s="9"/>
      <c r="E143" s="9">
        <v>0</v>
      </c>
      <c r="F143" s="9"/>
      <c r="G143" s="9">
        <v>0</v>
      </c>
      <c r="H143" s="9"/>
      <c r="I143" s="9">
        <f t="shared" si="8"/>
        <v>0</v>
      </c>
      <c r="K143" s="21">
        <f t="shared" si="9"/>
        <v>0</v>
      </c>
      <c r="M143" s="9">
        <v>0</v>
      </c>
      <c r="N143" s="9"/>
      <c r="O143" s="9">
        <v>0</v>
      </c>
      <c r="P143" s="9"/>
      <c r="Q143" s="9">
        <v>49918867</v>
      </c>
      <c r="R143" s="9"/>
      <c r="S143" s="9">
        <f t="shared" si="10"/>
        <v>49918867</v>
      </c>
      <c r="U143" s="21">
        <f t="shared" si="11"/>
        <v>3.8597940567990202E-5</v>
      </c>
    </row>
    <row r="144" spans="1:21">
      <c r="A144" s="1" t="s">
        <v>291</v>
      </c>
      <c r="C144" s="9">
        <v>0</v>
      </c>
      <c r="D144" s="9"/>
      <c r="E144" s="9">
        <v>0</v>
      </c>
      <c r="F144" s="9"/>
      <c r="G144" s="9">
        <v>0</v>
      </c>
      <c r="H144" s="9"/>
      <c r="I144" s="9">
        <f t="shared" si="8"/>
        <v>0</v>
      </c>
      <c r="K144" s="21">
        <f t="shared" si="9"/>
        <v>0</v>
      </c>
      <c r="M144" s="9">
        <v>0</v>
      </c>
      <c r="N144" s="9"/>
      <c r="O144" s="9">
        <v>0</v>
      </c>
      <c r="P144" s="9"/>
      <c r="Q144" s="9">
        <v>579998</v>
      </c>
      <c r="R144" s="9"/>
      <c r="S144" s="9">
        <f t="shared" si="10"/>
        <v>579998</v>
      </c>
      <c r="U144" s="21">
        <f t="shared" si="11"/>
        <v>4.4846226845559578E-7</v>
      </c>
    </row>
    <row r="145" spans="1:21">
      <c r="A145" s="1" t="s">
        <v>292</v>
      </c>
      <c r="C145" s="9">
        <v>0</v>
      </c>
      <c r="D145" s="9"/>
      <c r="E145" s="9">
        <v>0</v>
      </c>
      <c r="F145" s="9"/>
      <c r="G145" s="9">
        <v>0</v>
      </c>
      <c r="H145" s="9"/>
      <c r="I145" s="9">
        <f t="shared" si="8"/>
        <v>0</v>
      </c>
      <c r="K145" s="21">
        <f t="shared" si="9"/>
        <v>0</v>
      </c>
      <c r="M145" s="9">
        <v>0</v>
      </c>
      <c r="N145" s="9"/>
      <c r="O145" s="9">
        <v>0</v>
      </c>
      <c r="P145" s="9"/>
      <c r="Q145" s="9">
        <v>948544646</v>
      </c>
      <c r="R145" s="9"/>
      <c r="S145" s="9">
        <f t="shared" si="10"/>
        <v>948544646</v>
      </c>
      <c r="U145" s="21">
        <f t="shared" si="11"/>
        <v>7.334275009165033E-4</v>
      </c>
    </row>
    <row r="146" spans="1:21">
      <c r="A146" s="1" t="s">
        <v>293</v>
      </c>
      <c r="C146" s="9">
        <v>0</v>
      </c>
      <c r="D146" s="9"/>
      <c r="E146" s="9">
        <v>0</v>
      </c>
      <c r="F146" s="9"/>
      <c r="G146" s="9">
        <v>0</v>
      </c>
      <c r="H146" s="9"/>
      <c r="I146" s="9">
        <f t="shared" si="8"/>
        <v>0</v>
      </c>
      <c r="K146" s="21">
        <f t="shared" si="9"/>
        <v>0</v>
      </c>
      <c r="M146" s="9">
        <v>0</v>
      </c>
      <c r="N146" s="9"/>
      <c r="O146" s="9">
        <v>0</v>
      </c>
      <c r="P146" s="9"/>
      <c r="Q146" s="9">
        <v>-110146960</v>
      </c>
      <c r="R146" s="9"/>
      <c r="S146" s="9">
        <f t="shared" si="10"/>
        <v>-110146960</v>
      </c>
      <c r="U146" s="21">
        <f t="shared" si="11"/>
        <v>-8.5167113585025764E-5</v>
      </c>
    </row>
    <row r="147" spans="1:21">
      <c r="A147" s="1" t="s">
        <v>294</v>
      </c>
      <c r="C147" s="9">
        <v>0</v>
      </c>
      <c r="D147" s="9"/>
      <c r="E147" s="9">
        <v>0</v>
      </c>
      <c r="F147" s="9"/>
      <c r="G147" s="9">
        <v>0</v>
      </c>
      <c r="H147" s="9"/>
      <c r="I147" s="9">
        <f t="shared" si="8"/>
        <v>0</v>
      </c>
      <c r="K147" s="21">
        <f t="shared" si="9"/>
        <v>0</v>
      </c>
      <c r="M147" s="9">
        <v>0</v>
      </c>
      <c r="N147" s="9"/>
      <c r="O147" s="9">
        <v>0</v>
      </c>
      <c r="P147" s="9"/>
      <c r="Q147" s="9">
        <v>1153630148</v>
      </c>
      <c r="R147" s="9"/>
      <c r="S147" s="9">
        <f t="shared" si="10"/>
        <v>1153630148</v>
      </c>
      <c r="U147" s="21">
        <f t="shared" si="11"/>
        <v>8.920023743717128E-4</v>
      </c>
    </row>
    <row r="148" spans="1:21">
      <c r="A148" s="1" t="s">
        <v>295</v>
      </c>
      <c r="C148" s="9">
        <v>0</v>
      </c>
      <c r="D148" s="9"/>
      <c r="E148" s="9">
        <v>0</v>
      </c>
      <c r="F148" s="9"/>
      <c r="G148" s="9">
        <v>0</v>
      </c>
      <c r="H148" s="9"/>
      <c r="I148" s="9">
        <f t="shared" si="8"/>
        <v>0</v>
      </c>
      <c r="K148" s="21">
        <f t="shared" si="9"/>
        <v>0</v>
      </c>
      <c r="M148" s="9">
        <v>0</v>
      </c>
      <c r="N148" s="9"/>
      <c r="O148" s="9">
        <v>0</v>
      </c>
      <c r="P148" s="9"/>
      <c r="Q148" s="9">
        <v>1606586609</v>
      </c>
      <c r="R148" s="9"/>
      <c r="S148" s="9">
        <f t="shared" si="10"/>
        <v>1606586609</v>
      </c>
      <c r="U148" s="21">
        <f t="shared" si="11"/>
        <v>1.2422344131230165E-3</v>
      </c>
    </row>
    <row r="149" spans="1:21">
      <c r="A149" s="1" t="s">
        <v>296</v>
      </c>
      <c r="C149" s="9">
        <v>0</v>
      </c>
      <c r="D149" s="9"/>
      <c r="E149" s="9">
        <v>0</v>
      </c>
      <c r="F149" s="9"/>
      <c r="G149" s="9">
        <v>0</v>
      </c>
      <c r="H149" s="9"/>
      <c r="I149" s="9">
        <f t="shared" si="8"/>
        <v>0</v>
      </c>
      <c r="K149" s="21">
        <f t="shared" si="9"/>
        <v>0</v>
      </c>
      <c r="M149" s="9">
        <v>0</v>
      </c>
      <c r="N149" s="9"/>
      <c r="O149" s="9">
        <v>0</v>
      </c>
      <c r="P149" s="9"/>
      <c r="Q149" s="9">
        <v>-110429549</v>
      </c>
      <c r="R149" s="9"/>
      <c r="S149" s="9">
        <f t="shared" si="10"/>
        <v>-110429549</v>
      </c>
      <c r="U149" s="21">
        <f t="shared" si="11"/>
        <v>-8.5385615207411689E-5</v>
      </c>
    </row>
    <row r="150" spans="1:21">
      <c r="A150" s="1" t="s">
        <v>297</v>
      </c>
      <c r="C150" s="9">
        <v>0</v>
      </c>
      <c r="D150" s="9"/>
      <c r="E150" s="9">
        <v>0</v>
      </c>
      <c r="F150" s="9"/>
      <c r="G150" s="9">
        <v>0</v>
      </c>
      <c r="H150" s="9"/>
      <c r="I150" s="9">
        <f t="shared" si="8"/>
        <v>0</v>
      </c>
      <c r="K150" s="21">
        <f t="shared" si="9"/>
        <v>0</v>
      </c>
      <c r="M150" s="9">
        <v>0</v>
      </c>
      <c r="N150" s="9"/>
      <c r="O150" s="9">
        <v>0</v>
      </c>
      <c r="P150" s="9"/>
      <c r="Q150" s="9">
        <v>-7247033993</v>
      </c>
      <c r="R150" s="9"/>
      <c r="S150" s="9">
        <f t="shared" si="10"/>
        <v>-7247033993</v>
      </c>
      <c r="U150" s="21">
        <f t="shared" si="11"/>
        <v>-5.6035043294556091E-3</v>
      </c>
    </row>
    <row r="151" spans="1:21">
      <c r="A151" s="1" t="s">
        <v>298</v>
      </c>
      <c r="C151" s="9">
        <v>0</v>
      </c>
      <c r="D151" s="9"/>
      <c r="E151" s="9">
        <v>0</v>
      </c>
      <c r="F151" s="9"/>
      <c r="G151" s="9">
        <v>0</v>
      </c>
      <c r="H151" s="9"/>
      <c r="I151" s="9">
        <f t="shared" si="8"/>
        <v>0</v>
      </c>
      <c r="K151" s="21">
        <f t="shared" si="9"/>
        <v>0</v>
      </c>
      <c r="M151" s="9">
        <v>0</v>
      </c>
      <c r="N151" s="9"/>
      <c r="O151" s="9">
        <v>0</v>
      </c>
      <c r="P151" s="9"/>
      <c r="Q151" s="9">
        <v>-243153347</v>
      </c>
      <c r="R151" s="9"/>
      <c r="S151" s="9">
        <f t="shared" si="10"/>
        <v>-243153347</v>
      </c>
      <c r="U151" s="21">
        <f t="shared" si="11"/>
        <v>-1.8800944413289465E-4</v>
      </c>
    </row>
    <row r="152" spans="1:21">
      <c r="A152" s="1" t="s">
        <v>299</v>
      </c>
      <c r="C152" s="9">
        <v>0</v>
      </c>
      <c r="D152" s="9"/>
      <c r="E152" s="9">
        <v>0</v>
      </c>
      <c r="F152" s="9"/>
      <c r="G152" s="9">
        <v>0</v>
      </c>
      <c r="H152" s="9"/>
      <c r="I152" s="9">
        <f t="shared" si="8"/>
        <v>0</v>
      </c>
      <c r="K152" s="21">
        <f t="shared" si="9"/>
        <v>0</v>
      </c>
      <c r="M152" s="9">
        <v>0</v>
      </c>
      <c r="N152" s="9"/>
      <c r="O152" s="9">
        <v>0</v>
      </c>
      <c r="P152" s="9"/>
      <c r="Q152" s="9">
        <v>-39499</v>
      </c>
      <c r="R152" s="9"/>
      <c r="S152" s="9">
        <f t="shared" si="10"/>
        <v>-39499</v>
      </c>
      <c r="U152" s="21">
        <f t="shared" si="11"/>
        <v>-3.0541159006975161E-8</v>
      </c>
    </row>
    <row r="153" spans="1:21">
      <c r="A153" s="1" t="s">
        <v>300</v>
      </c>
      <c r="C153" s="9">
        <v>0</v>
      </c>
      <c r="D153" s="9"/>
      <c r="E153" s="9">
        <v>0</v>
      </c>
      <c r="F153" s="9"/>
      <c r="G153" s="9">
        <v>0</v>
      </c>
      <c r="H153" s="9"/>
      <c r="I153" s="9">
        <f t="shared" si="8"/>
        <v>0</v>
      </c>
      <c r="K153" s="21">
        <f t="shared" si="9"/>
        <v>0</v>
      </c>
      <c r="M153" s="9">
        <v>0</v>
      </c>
      <c r="N153" s="9"/>
      <c r="O153" s="9">
        <v>0</v>
      </c>
      <c r="P153" s="9"/>
      <c r="Q153" s="9">
        <v>988073372</v>
      </c>
      <c r="R153" s="9"/>
      <c r="S153" s="9">
        <f t="shared" si="10"/>
        <v>988073372</v>
      </c>
      <c r="U153" s="21">
        <f t="shared" si="11"/>
        <v>7.6399164446720464E-4</v>
      </c>
    </row>
    <row r="154" spans="1:21">
      <c r="A154" s="1" t="s">
        <v>301</v>
      </c>
      <c r="C154" s="9">
        <v>0</v>
      </c>
      <c r="D154" s="9"/>
      <c r="E154" s="9">
        <v>0</v>
      </c>
      <c r="F154" s="9"/>
      <c r="G154" s="9">
        <v>0</v>
      </c>
      <c r="H154" s="9"/>
      <c r="I154" s="9">
        <f t="shared" si="8"/>
        <v>0</v>
      </c>
      <c r="K154" s="21">
        <f t="shared" si="9"/>
        <v>0</v>
      </c>
      <c r="M154" s="9">
        <v>0</v>
      </c>
      <c r="N154" s="9"/>
      <c r="O154" s="9">
        <v>0</v>
      </c>
      <c r="P154" s="9"/>
      <c r="Q154" s="9">
        <v>2054946822</v>
      </c>
      <c r="R154" s="9"/>
      <c r="S154" s="9">
        <f t="shared" si="10"/>
        <v>2054946822</v>
      </c>
      <c r="U154" s="21">
        <f t="shared" si="11"/>
        <v>1.5889125709911713E-3</v>
      </c>
    </row>
    <row r="155" spans="1:21">
      <c r="A155" s="1" t="s">
        <v>302</v>
      </c>
      <c r="C155" s="9">
        <v>0</v>
      </c>
      <c r="D155" s="9"/>
      <c r="E155" s="9">
        <v>0</v>
      </c>
      <c r="F155" s="9"/>
      <c r="G155" s="9">
        <v>0</v>
      </c>
      <c r="H155" s="9"/>
      <c r="I155" s="9">
        <f t="shared" si="8"/>
        <v>0</v>
      </c>
      <c r="K155" s="21">
        <f t="shared" si="9"/>
        <v>0</v>
      </c>
      <c r="M155" s="9">
        <v>0</v>
      </c>
      <c r="N155" s="9"/>
      <c r="O155" s="9">
        <v>0</v>
      </c>
      <c r="P155" s="9"/>
      <c r="Q155" s="9">
        <v>169815126</v>
      </c>
      <c r="R155" s="9"/>
      <c r="S155" s="9">
        <f t="shared" si="10"/>
        <v>169815126</v>
      </c>
      <c r="U155" s="21">
        <f t="shared" si="11"/>
        <v>1.3130334350124108E-4</v>
      </c>
    </row>
    <row r="156" spans="1:21">
      <c r="A156" s="1" t="s">
        <v>303</v>
      </c>
      <c r="C156" s="9">
        <v>0</v>
      </c>
      <c r="D156" s="9"/>
      <c r="E156" s="9">
        <v>0</v>
      </c>
      <c r="F156" s="9"/>
      <c r="G156" s="9">
        <v>0</v>
      </c>
      <c r="H156" s="9"/>
      <c r="I156" s="9">
        <f t="shared" si="8"/>
        <v>0</v>
      </c>
      <c r="K156" s="21">
        <f t="shared" si="9"/>
        <v>0</v>
      </c>
      <c r="M156" s="9">
        <v>0</v>
      </c>
      <c r="N156" s="9"/>
      <c r="O156" s="9">
        <v>0</v>
      </c>
      <c r="P156" s="9"/>
      <c r="Q156" s="9">
        <v>789981</v>
      </c>
      <c r="R156" s="9"/>
      <c r="S156" s="9">
        <f t="shared" si="10"/>
        <v>789981</v>
      </c>
      <c r="U156" s="21">
        <f t="shared" si="11"/>
        <v>6.1082395335297706E-7</v>
      </c>
    </row>
    <row r="157" spans="1:21">
      <c r="A157" s="1" t="s">
        <v>304</v>
      </c>
      <c r="C157" s="9">
        <v>0</v>
      </c>
      <c r="D157" s="9"/>
      <c r="E157" s="9">
        <v>0</v>
      </c>
      <c r="F157" s="9"/>
      <c r="G157" s="9">
        <v>0</v>
      </c>
      <c r="H157" s="9"/>
      <c r="I157" s="9">
        <f t="shared" si="8"/>
        <v>0</v>
      </c>
      <c r="K157" s="21">
        <f t="shared" si="9"/>
        <v>0</v>
      </c>
      <c r="M157" s="9">
        <v>0</v>
      </c>
      <c r="N157" s="9"/>
      <c r="O157" s="9">
        <v>0</v>
      </c>
      <c r="P157" s="9"/>
      <c r="Q157" s="9">
        <v>83346662</v>
      </c>
      <c r="R157" s="9"/>
      <c r="S157" s="9">
        <f t="shared" si="10"/>
        <v>83346662</v>
      </c>
      <c r="U157" s="21">
        <f t="shared" si="11"/>
        <v>6.444476206594127E-5</v>
      </c>
    </row>
    <row r="158" spans="1:21">
      <c r="A158" s="1" t="s">
        <v>305</v>
      </c>
      <c r="C158" s="9">
        <v>0</v>
      </c>
      <c r="D158" s="9"/>
      <c r="E158" s="9">
        <v>0</v>
      </c>
      <c r="F158" s="9"/>
      <c r="G158" s="9">
        <v>0</v>
      </c>
      <c r="H158" s="9"/>
      <c r="I158" s="9">
        <f t="shared" si="8"/>
        <v>0</v>
      </c>
      <c r="K158" s="21">
        <f t="shared" si="9"/>
        <v>0</v>
      </c>
      <c r="M158" s="9">
        <v>0</v>
      </c>
      <c r="N158" s="9"/>
      <c r="O158" s="9">
        <v>0</v>
      </c>
      <c r="P158" s="9"/>
      <c r="Q158" s="9">
        <v>326637252</v>
      </c>
      <c r="R158" s="9"/>
      <c r="S158" s="9">
        <f t="shared" si="10"/>
        <v>326637252</v>
      </c>
      <c r="U158" s="21">
        <f t="shared" si="11"/>
        <v>2.5256032433563922E-4</v>
      </c>
    </row>
    <row r="159" spans="1:21">
      <c r="A159" s="1" t="s">
        <v>306</v>
      </c>
      <c r="C159" s="9">
        <v>0</v>
      </c>
      <c r="D159" s="9"/>
      <c r="E159" s="9">
        <v>0</v>
      </c>
      <c r="F159" s="9"/>
      <c r="G159" s="9">
        <v>0</v>
      </c>
      <c r="H159" s="9"/>
      <c r="I159" s="9">
        <f t="shared" si="8"/>
        <v>0</v>
      </c>
      <c r="K159" s="21">
        <f t="shared" si="9"/>
        <v>0</v>
      </c>
      <c r="M159" s="9">
        <v>0</v>
      </c>
      <c r="N159" s="9"/>
      <c r="O159" s="9">
        <v>0</v>
      </c>
      <c r="P159" s="9"/>
      <c r="Q159" s="9">
        <v>1017216860</v>
      </c>
      <c r="R159" s="9"/>
      <c r="S159" s="9">
        <f t="shared" si="10"/>
        <v>1017216860</v>
      </c>
      <c r="U159" s="21">
        <f t="shared" si="11"/>
        <v>7.8652578206627984E-4</v>
      </c>
    </row>
    <row r="160" spans="1:21">
      <c r="A160" s="1" t="s">
        <v>307</v>
      </c>
      <c r="C160" s="9">
        <v>0</v>
      </c>
      <c r="D160" s="9"/>
      <c r="E160" s="9">
        <v>0</v>
      </c>
      <c r="F160" s="9"/>
      <c r="G160" s="9">
        <v>0</v>
      </c>
      <c r="H160" s="9"/>
      <c r="I160" s="9">
        <f t="shared" si="8"/>
        <v>0</v>
      </c>
      <c r="K160" s="21">
        <f t="shared" si="9"/>
        <v>0</v>
      </c>
      <c r="M160" s="9">
        <v>0</v>
      </c>
      <c r="N160" s="9"/>
      <c r="O160" s="9">
        <v>0</v>
      </c>
      <c r="P160" s="9"/>
      <c r="Q160" s="9">
        <v>10007087010</v>
      </c>
      <c r="R160" s="9"/>
      <c r="S160" s="9">
        <f t="shared" si="10"/>
        <v>10007087010</v>
      </c>
      <c r="U160" s="21">
        <f t="shared" si="11"/>
        <v>7.7376145109761159E-3</v>
      </c>
    </row>
    <row r="161" spans="1:21">
      <c r="A161" s="1" t="s">
        <v>308</v>
      </c>
      <c r="C161" s="9">
        <v>0</v>
      </c>
      <c r="D161" s="9"/>
      <c r="E161" s="9">
        <v>0</v>
      </c>
      <c r="F161" s="9"/>
      <c r="G161" s="9">
        <v>0</v>
      </c>
      <c r="H161" s="9"/>
      <c r="I161" s="9">
        <f t="shared" si="8"/>
        <v>0</v>
      </c>
      <c r="K161" s="21">
        <f t="shared" si="9"/>
        <v>0</v>
      </c>
      <c r="M161" s="9">
        <v>0</v>
      </c>
      <c r="N161" s="9"/>
      <c r="O161" s="9">
        <v>0</v>
      </c>
      <c r="P161" s="9"/>
      <c r="Q161" s="9">
        <v>109930</v>
      </c>
      <c r="R161" s="9"/>
      <c r="S161" s="9">
        <f t="shared" si="10"/>
        <v>109930</v>
      </c>
      <c r="U161" s="21">
        <f t="shared" si="11"/>
        <v>8.4999357189720733E-8</v>
      </c>
    </row>
    <row r="162" spans="1:21">
      <c r="A162" s="1" t="s">
        <v>309</v>
      </c>
      <c r="C162" s="9">
        <v>0</v>
      </c>
      <c r="D162" s="9"/>
      <c r="E162" s="9">
        <v>0</v>
      </c>
      <c r="F162" s="9"/>
      <c r="G162" s="9">
        <v>0</v>
      </c>
      <c r="H162" s="9"/>
      <c r="I162" s="9">
        <f t="shared" si="8"/>
        <v>0</v>
      </c>
      <c r="K162" s="21">
        <f t="shared" si="9"/>
        <v>0</v>
      </c>
      <c r="M162" s="9">
        <v>0</v>
      </c>
      <c r="N162" s="9"/>
      <c r="O162" s="9">
        <v>0</v>
      </c>
      <c r="P162" s="9"/>
      <c r="Q162" s="9">
        <v>1720362098</v>
      </c>
      <c r="R162" s="9"/>
      <c r="S162" s="9">
        <f t="shared" si="10"/>
        <v>1720362098</v>
      </c>
      <c r="U162" s="21">
        <f t="shared" si="11"/>
        <v>1.3302071542214077E-3</v>
      </c>
    </row>
    <row r="163" spans="1:21">
      <c r="A163" s="1" t="s">
        <v>310</v>
      </c>
      <c r="C163" s="9">
        <v>0</v>
      </c>
      <c r="D163" s="9"/>
      <c r="E163" s="9">
        <v>0</v>
      </c>
      <c r="F163" s="9"/>
      <c r="G163" s="9">
        <v>0</v>
      </c>
      <c r="H163" s="9"/>
      <c r="I163" s="9">
        <f t="shared" si="8"/>
        <v>0</v>
      </c>
      <c r="K163" s="21">
        <f t="shared" si="9"/>
        <v>0</v>
      </c>
      <c r="M163" s="9">
        <v>0</v>
      </c>
      <c r="N163" s="9"/>
      <c r="O163" s="9">
        <v>0</v>
      </c>
      <c r="P163" s="9"/>
      <c r="Q163" s="9">
        <v>2576705757</v>
      </c>
      <c r="R163" s="9"/>
      <c r="S163" s="9">
        <f t="shared" si="10"/>
        <v>2576705757</v>
      </c>
      <c r="U163" s="21">
        <f t="shared" si="11"/>
        <v>1.9923436096793662E-3</v>
      </c>
    </row>
    <row r="164" spans="1:21">
      <c r="A164" s="1" t="s">
        <v>311</v>
      </c>
      <c r="C164" s="9">
        <v>0</v>
      </c>
      <c r="D164" s="9"/>
      <c r="E164" s="9">
        <v>0</v>
      </c>
      <c r="F164" s="9"/>
      <c r="G164" s="9">
        <v>0</v>
      </c>
      <c r="H164" s="9"/>
      <c r="I164" s="9">
        <f t="shared" si="8"/>
        <v>0</v>
      </c>
      <c r="K164" s="21">
        <f t="shared" si="9"/>
        <v>0</v>
      </c>
      <c r="M164" s="9">
        <v>0</v>
      </c>
      <c r="N164" s="9"/>
      <c r="O164" s="9">
        <v>0</v>
      </c>
      <c r="P164" s="9"/>
      <c r="Q164" s="9">
        <v>659788514</v>
      </c>
      <c r="R164" s="9"/>
      <c r="S164" s="9">
        <f t="shared" si="10"/>
        <v>659788514</v>
      </c>
      <c r="U164" s="21">
        <f t="shared" si="11"/>
        <v>5.1015736897262851E-4</v>
      </c>
    </row>
    <row r="165" spans="1:21">
      <c r="A165" s="1" t="s">
        <v>312</v>
      </c>
      <c r="C165" s="9">
        <v>0</v>
      </c>
      <c r="D165" s="9"/>
      <c r="E165" s="9">
        <v>0</v>
      </c>
      <c r="F165" s="9"/>
      <c r="G165" s="9">
        <v>0</v>
      </c>
      <c r="H165" s="9"/>
      <c r="I165" s="9">
        <f t="shared" si="8"/>
        <v>0</v>
      </c>
      <c r="K165" s="21">
        <f t="shared" si="9"/>
        <v>0</v>
      </c>
      <c r="M165" s="9">
        <v>0</v>
      </c>
      <c r="N165" s="9"/>
      <c r="O165" s="9">
        <v>0</v>
      </c>
      <c r="P165" s="9"/>
      <c r="Q165" s="9">
        <v>7018628363</v>
      </c>
      <c r="R165" s="9"/>
      <c r="S165" s="9">
        <f t="shared" si="10"/>
        <v>7018628363</v>
      </c>
      <c r="U165" s="21">
        <f t="shared" si="11"/>
        <v>5.4268980188169006E-3</v>
      </c>
    </row>
    <row r="166" spans="1:21">
      <c r="A166" s="1" t="s">
        <v>313</v>
      </c>
      <c r="C166" s="9">
        <v>0</v>
      </c>
      <c r="D166" s="9"/>
      <c r="E166" s="9">
        <v>0</v>
      </c>
      <c r="F166" s="9"/>
      <c r="G166" s="9">
        <v>0</v>
      </c>
      <c r="H166" s="9"/>
      <c r="I166" s="9">
        <f t="shared" si="8"/>
        <v>0</v>
      </c>
      <c r="K166" s="21">
        <f t="shared" si="9"/>
        <v>0</v>
      </c>
      <c r="M166" s="9">
        <v>0</v>
      </c>
      <c r="N166" s="9"/>
      <c r="O166" s="9">
        <v>0</v>
      </c>
      <c r="P166" s="9"/>
      <c r="Q166" s="9">
        <v>-12446308206</v>
      </c>
      <c r="R166" s="9"/>
      <c r="S166" s="9">
        <f t="shared" si="10"/>
        <v>-12446308206</v>
      </c>
      <c r="U166" s="21">
        <f t="shared" si="11"/>
        <v>-9.623653205632186E-3</v>
      </c>
    </row>
    <row r="167" spans="1:21">
      <c r="A167" s="1" t="s">
        <v>314</v>
      </c>
      <c r="C167" s="9">
        <v>0</v>
      </c>
      <c r="D167" s="9"/>
      <c r="E167" s="9">
        <v>0</v>
      </c>
      <c r="F167" s="9"/>
      <c r="G167" s="9">
        <v>0</v>
      </c>
      <c r="H167" s="9"/>
      <c r="I167" s="9">
        <f t="shared" si="8"/>
        <v>0</v>
      </c>
      <c r="K167" s="21">
        <f t="shared" si="9"/>
        <v>0</v>
      </c>
      <c r="M167" s="9">
        <v>0</v>
      </c>
      <c r="N167" s="9"/>
      <c r="O167" s="9">
        <v>0</v>
      </c>
      <c r="P167" s="9"/>
      <c r="Q167" s="9">
        <v>11360000</v>
      </c>
      <c r="R167" s="9"/>
      <c r="S167" s="9">
        <f t="shared" si="10"/>
        <v>11360000</v>
      </c>
      <c r="U167" s="21">
        <f t="shared" si="11"/>
        <v>8.7837050639063715E-6</v>
      </c>
    </row>
    <row r="168" spans="1:21">
      <c r="A168" s="1" t="s">
        <v>315</v>
      </c>
      <c r="C168" s="9">
        <v>0</v>
      </c>
      <c r="D168" s="9"/>
      <c r="E168" s="9">
        <v>0</v>
      </c>
      <c r="F168" s="9"/>
      <c r="G168" s="9">
        <v>0</v>
      </c>
      <c r="H168" s="9"/>
      <c r="I168" s="9">
        <f t="shared" si="8"/>
        <v>0</v>
      </c>
      <c r="K168" s="21">
        <f t="shared" si="9"/>
        <v>0</v>
      </c>
      <c r="M168" s="9">
        <v>0</v>
      </c>
      <c r="N168" s="9"/>
      <c r="O168" s="9">
        <v>0</v>
      </c>
      <c r="P168" s="9"/>
      <c r="Q168" s="9">
        <v>25927028</v>
      </c>
      <c r="R168" s="9"/>
      <c r="S168" s="9">
        <f t="shared" si="10"/>
        <v>25927028</v>
      </c>
      <c r="U168" s="21">
        <f t="shared" si="11"/>
        <v>2.0047127388700906E-5</v>
      </c>
    </row>
    <row r="169" spans="1:21">
      <c r="A169" s="1" t="s">
        <v>138</v>
      </c>
      <c r="C169" s="9">
        <v>0</v>
      </c>
      <c r="D169" s="9"/>
      <c r="E169" s="9">
        <v>0</v>
      </c>
      <c r="F169" s="9"/>
      <c r="G169" s="9">
        <v>0</v>
      </c>
      <c r="H169" s="9"/>
      <c r="I169" s="9">
        <f t="shared" si="8"/>
        <v>0</v>
      </c>
      <c r="K169" s="21">
        <f t="shared" si="9"/>
        <v>0</v>
      </c>
      <c r="M169" s="9">
        <v>0</v>
      </c>
      <c r="N169" s="9"/>
      <c r="O169" s="9">
        <v>0</v>
      </c>
      <c r="P169" s="9"/>
      <c r="Q169" s="9">
        <v>1505706458</v>
      </c>
      <c r="R169" s="9"/>
      <c r="S169" s="9">
        <f t="shared" si="10"/>
        <v>1505706458</v>
      </c>
      <c r="U169" s="21">
        <f t="shared" si="11"/>
        <v>1.1642325211171766E-3</v>
      </c>
    </row>
    <row r="170" spans="1:21" ht="24.75" thickBot="1">
      <c r="A170" s="1" t="s">
        <v>132</v>
      </c>
      <c r="C170" s="9">
        <v>0</v>
      </c>
      <c r="D170" s="9"/>
      <c r="E170" s="9">
        <v>0</v>
      </c>
      <c r="F170" s="9"/>
      <c r="G170" s="9">
        <v>0</v>
      </c>
      <c r="H170" s="9"/>
      <c r="I170" s="9">
        <f t="shared" si="8"/>
        <v>0</v>
      </c>
      <c r="K170" s="21">
        <f t="shared" si="9"/>
        <v>0</v>
      </c>
      <c r="M170" s="9">
        <v>0</v>
      </c>
      <c r="N170" s="9"/>
      <c r="O170" s="9">
        <v>0</v>
      </c>
      <c r="P170" s="9"/>
      <c r="Q170" s="9">
        <v>5718649</v>
      </c>
      <c r="R170" s="9"/>
      <c r="S170" s="9">
        <f t="shared" si="10"/>
        <v>5718649</v>
      </c>
      <c r="U170" s="21">
        <f t="shared" si="11"/>
        <v>4.4217364595073157E-6</v>
      </c>
    </row>
    <row r="171" spans="1:21" ht="24.75" thickBot="1">
      <c r="C171" s="17">
        <f>SUM(C8:C170)</f>
        <v>459392458385</v>
      </c>
      <c r="D171" s="9"/>
      <c r="E171" s="17">
        <f t="shared" ref="E171:Q171" si="12">SUM(E8:E170)</f>
        <v>496530833996</v>
      </c>
      <c r="F171" s="9"/>
      <c r="G171" s="17">
        <f t="shared" si="12"/>
        <v>5830675539</v>
      </c>
      <c r="H171" s="9"/>
      <c r="I171" s="17">
        <f>SUM(I8:I170)</f>
        <v>961753967920</v>
      </c>
      <c r="J171" s="9"/>
      <c r="K171" s="22">
        <f>SUM(K8:K170)</f>
        <v>1</v>
      </c>
      <c r="L171" s="9"/>
      <c r="M171" s="17">
        <f t="shared" si="12"/>
        <v>985498826245</v>
      </c>
      <c r="N171" s="9"/>
      <c r="O171" s="17">
        <f t="shared" si="12"/>
        <v>1093796211936</v>
      </c>
      <c r="P171" s="9"/>
      <c r="Q171" s="17">
        <f t="shared" si="12"/>
        <v>-785991139957</v>
      </c>
      <c r="R171" s="9"/>
      <c r="S171" s="17">
        <f>SUM(S8:S170)</f>
        <v>1293303898224</v>
      </c>
      <c r="T171" s="9"/>
      <c r="U171" s="22">
        <f>SUM(U8:U170)</f>
        <v>0.999999999999999</v>
      </c>
    </row>
    <row r="172" spans="1:21" ht="24.75" thickTop="1">
      <c r="C172" s="20">
        <f>C171-'درآمد سود سهام'!M16</f>
        <v>0</v>
      </c>
      <c r="E172" s="20"/>
      <c r="G172" s="20"/>
      <c r="M172" s="20">
        <f>M171-'درآمد سود سهام'!S16</f>
        <v>0</v>
      </c>
    </row>
    <row r="175" spans="1:21">
      <c r="A175" s="1" t="s">
        <v>139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Y74"/>
  <sheetViews>
    <sheetView rightToLeft="1" topLeftCell="A13" workbookViewId="0">
      <selection activeCell="Q31" sqref="Q31"/>
    </sheetView>
  </sheetViews>
  <sheetFormatPr defaultRowHeight="24"/>
  <cols>
    <col min="1" max="1" width="35.140625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0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25" ht="24.75">
      <c r="A3" s="24" t="s">
        <v>178</v>
      </c>
      <c r="B3" s="24" t="s">
        <v>178</v>
      </c>
      <c r="C3" s="24" t="s">
        <v>178</v>
      </c>
      <c r="D3" s="24" t="s">
        <v>178</v>
      </c>
      <c r="E3" s="24" t="s">
        <v>178</v>
      </c>
      <c r="F3" s="24" t="s">
        <v>178</v>
      </c>
      <c r="G3" s="24" t="s">
        <v>178</v>
      </c>
      <c r="H3" s="24" t="s">
        <v>178</v>
      </c>
      <c r="I3" s="24" t="s">
        <v>178</v>
      </c>
      <c r="J3" s="24" t="s">
        <v>178</v>
      </c>
      <c r="K3" s="24" t="s">
        <v>178</v>
      </c>
      <c r="L3" s="24" t="s">
        <v>178</v>
      </c>
      <c r="M3" s="24" t="s">
        <v>178</v>
      </c>
      <c r="N3" s="24" t="s">
        <v>178</v>
      </c>
      <c r="O3" s="24" t="s">
        <v>178</v>
      </c>
      <c r="P3" s="24" t="s">
        <v>178</v>
      </c>
      <c r="Q3" s="24" t="s">
        <v>178</v>
      </c>
    </row>
    <row r="4" spans="1:25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25" ht="24.75">
      <c r="A6" s="23" t="s">
        <v>182</v>
      </c>
      <c r="C6" s="23" t="s">
        <v>256</v>
      </c>
      <c r="D6" s="23" t="s">
        <v>180</v>
      </c>
      <c r="E6" s="23" t="s">
        <v>180</v>
      </c>
      <c r="F6" s="23" t="s">
        <v>180</v>
      </c>
      <c r="G6" s="23" t="s">
        <v>180</v>
      </c>
      <c r="H6" s="23" t="s">
        <v>180</v>
      </c>
      <c r="I6" s="23" t="s">
        <v>180</v>
      </c>
      <c r="K6" s="23" t="s">
        <v>181</v>
      </c>
      <c r="L6" s="23" t="s">
        <v>181</v>
      </c>
      <c r="M6" s="23" t="s">
        <v>181</v>
      </c>
      <c r="N6" s="23" t="s">
        <v>181</v>
      </c>
      <c r="O6" s="23" t="s">
        <v>181</v>
      </c>
      <c r="P6" s="23" t="s">
        <v>181</v>
      </c>
      <c r="Q6" s="23" t="s">
        <v>181</v>
      </c>
    </row>
    <row r="7" spans="1:25" ht="24.75">
      <c r="A7" s="23" t="s">
        <v>182</v>
      </c>
      <c r="C7" s="23" t="s">
        <v>244</v>
      </c>
      <c r="E7" s="23" t="s">
        <v>241</v>
      </c>
      <c r="G7" s="23" t="s">
        <v>242</v>
      </c>
      <c r="I7" s="23" t="s">
        <v>245</v>
      </c>
      <c r="K7" s="23" t="s">
        <v>244</v>
      </c>
      <c r="M7" s="23" t="s">
        <v>241</v>
      </c>
      <c r="O7" s="23" t="s">
        <v>242</v>
      </c>
      <c r="Q7" s="23" t="s">
        <v>245</v>
      </c>
    </row>
    <row r="8" spans="1:25">
      <c r="A8" s="1" t="s">
        <v>150</v>
      </c>
      <c r="C8" s="20">
        <v>1563645205</v>
      </c>
      <c r="D8" s="20"/>
      <c r="E8" s="20">
        <v>-230578361</v>
      </c>
      <c r="F8" s="20"/>
      <c r="G8" s="20">
        <v>-244989506</v>
      </c>
      <c r="H8" s="20"/>
      <c r="I8" s="9">
        <f>C8+E8+G8</f>
        <v>1088077338</v>
      </c>
      <c r="J8" s="20"/>
      <c r="K8" s="20">
        <v>1563645205</v>
      </c>
      <c r="L8" s="20"/>
      <c r="M8" s="20">
        <v>-230578361</v>
      </c>
      <c r="N8" s="20"/>
      <c r="O8" s="20">
        <v>-244989506</v>
      </c>
      <c r="P8" s="20"/>
      <c r="Q8" s="9">
        <f>K8+M8+O8</f>
        <v>1088077338</v>
      </c>
    </row>
    <row r="9" spans="1:25">
      <c r="A9" s="1" t="s">
        <v>154</v>
      </c>
      <c r="C9" s="9">
        <v>751133439</v>
      </c>
      <c r="D9" s="9"/>
      <c r="E9" s="9">
        <v>0</v>
      </c>
      <c r="F9" s="9"/>
      <c r="G9" s="9">
        <v>-948102682</v>
      </c>
      <c r="H9" s="9"/>
      <c r="I9" s="9">
        <f t="shared" ref="I9:I30" si="0">C9+E9+G9</f>
        <v>-196969243</v>
      </c>
      <c r="J9" s="9"/>
      <c r="K9" s="9">
        <v>1721985271</v>
      </c>
      <c r="L9" s="9"/>
      <c r="M9" s="9">
        <v>0</v>
      </c>
      <c r="N9" s="9"/>
      <c r="O9" s="9">
        <v>-1789460154</v>
      </c>
      <c r="P9" s="9"/>
      <c r="Q9" s="9">
        <f t="shared" ref="Q9:Q30" si="1">K9+M9+O9</f>
        <v>-67474883</v>
      </c>
      <c r="R9" s="5"/>
      <c r="S9" s="5"/>
      <c r="T9" s="5"/>
      <c r="U9" s="5"/>
      <c r="V9" s="5"/>
      <c r="W9" s="5"/>
      <c r="X9" s="5"/>
      <c r="Y9" s="5"/>
    </row>
    <row r="10" spans="1:25">
      <c r="A10" s="1" t="s">
        <v>223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f t="shared" si="0"/>
        <v>0</v>
      </c>
      <c r="J10" s="9"/>
      <c r="K10" s="9">
        <v>0</v>
      </c>
      <c r="L10" s="9"/>
      <c r="M10" s="9">
        <v>0</v>
      </c>
      <c r="N10" s="9"/>
      <c r="O10" s="9">
        <v>4488315</v>
      </c>
      <c r="P10" s="9"/>
      <c r="Q10" s="9">
        <f t="shared" si="1"/>
        <v>4488315</v>
      </c>
      <c r="R10" s="5"/>
      <c r="S10" s="5"/>
      <c r="T10" s="5"/>
      <c r="U10" s="5"/>
      <c r="V10" s="5"/>
      <c r="W10" s="5"/>
      <c r="X10" s="5"/>
      <c r="Y10" s="5"/>
    </row>
    <row r="11" spans="1:25">
      <c r="A11" s="1" t="s">
        <v>224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f t="shared" si="0"/>
        <v>0</v>
      </c>
      <c r="J11" s="9"/>
      <c r="K11" s="9">
        <v>0</v>
      </c>
      <c r="L11" s="9"/>
      <c r="M11" s="9">
        <v>0</v>
      </c>
      <c r="N11" s="9"/>
      <c r="O11" s="9">
        <v>49427734</v>
      </c>
      <c r="P11" s="9"/>
      <c r="Q11" s="9">
        <f t="shared" si="1"/>
        <v>49427734</v>
      </c>
      <c r="R11" s="5"/>
      <c r="S11" s="5"/>
      <c r="T11" s="5"/>
      <c r="U11" s="5"/>
      <c r="V11" s="5"/>
      <c r="W11" s="5"/>
      <c r="X11" s="5"/>
      <c r="Y11" s="5"/>
    </row>
    <row r="12" spans="1:25">
      <c r="A12" s="1" t="s">
        <v>193</v>
      </c>
      <c r="C12" s="9">
        <v>0</v>
      </c>
      <c r="D12" s="9"/>
      <c r="E12" s="9">
        <v>0</v>
      </c>
      <c r="F12" s="9"/>
      <c r="G12" s="9">
        <v>0</v>
      </c>
      <c r="H12" s="9"/>
      <c r="I12" s="9">
        <f t="shared" si="0"/>
        <v>0</v>
      </c>
      <c r="J12" s="9"/>
      <c r="K12" s="9">
        <v>5076094942</v>
      </c>
      <c r="L12" s="9"/>
      <c r="M12" s="9">
        <v>0</v>
      </c>
      <c r="N12" s="9"/>
      <c r="O12" s="9">
        <v>1746126170</v>
      </c>
      <c r="P12" s="9"/>
      <c r="Q12" s="9">
        <f t="shared" si="1"/>
        <v>6822221112</v>
      </c>
      <c r="R12" s="5"/>
      <c r="S12" s="5"/>
      <c r="T12" s="5"/>
      <c r="U12" s="5"/>
      <c r="V12" s="5"/>
      <c r="W12" s="5"/>
      <c r="X12" s="5"/>
      <c r="Y12" s="5"/>
    </row>
    <row r="13" spans="1:25">
      <c r="A13" s="1" t="s">
        <v>225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f t="shared" si="0"/>
        <v>0</v>
      </c>
      <c r="J13" s="9"/>
      <c r="K13" s="9">
        <v>0</v>
      </c>
      <c r="L13" s="9"/>
      <c r="M13" s="9">
        <v>0</v>
      </c>
      <c r="N13" s="9"/>
      <c r="O13" s="9">
        <v>641759373</v>
      </c>
      <c r="P13" s="9"/>
      <c r="Q13" s="9">
        <f t="shared" si="1"/>
        <v>641759373</v>
      </c>
      <c r="R13" s="5"/>
      <c r="S13" s="5"/>
      <c r="T13" s="5"/>
      <c r="U13" s="5"/>
      <c r="V13" s="5"/>
      <c r="W13" s="5"/>
      <c r="X13" s="5"/>
      <c r="Y13" s="5"/>
    </row>
    <row r="14" spans="1:25">
      <c r="A14" s="1" t="s">
        <v>226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f t="shared" si="0"/>
        <v>0</v>
      </c>
      <c r="J14" s="9"/>
      <c r="K14" s="9">
        <v>0</v>
      </c>
      <c r="L14" s="9"/>
      <c r="M14" s="9">
        <v>0</v>
      </c>
      <c r="N14" s="9"/>
      <c r="O14" s="9">
        <v>2308634412</v>
      </c>
      <c r="P14" s="9"/>
      <c r="Q14" s="9">
        <f t="shared" si="1"/>
        <v>2308634412</v>
      </c>
      <c r="R14" s="5"/>
      <c r="S14" s="5"/>
      <c r="T14" s="5"/>
      <c r="U14" s="5"/>
      <c r="V14" s="5"/>
      <c r="W14" s="5"/>
      <c r="X14" s="5"/>
      <c r="Y14" s="5"/>
    </row>
    <row r="15" spans="1:25">
      <c r="A15" s="1" t="s">
        <v>227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f t="shared" si="0"/>
        <v>0</v>
      </c>
      <c r="J15" s="9"/>
      <c r="K15" s="9">
        <v>0</v>
      </c>
      <c r="L15" s="9"/>
      <c r="M15" s="9">
        <v>0</v>
      </c>
      <c r="N15" s="9"/>
      <c r="O15" s="9">
        <v>6896476017</v>
      </c>
      <c r="P15" s="9"/>
      <c r="Q15" s="9">
        <f t="shared" si="1"/>
        <v>6896476017</v>
      </c>
      <c r="R15" s="5"/>
      <c r="S15" s="5"/>
      <c r="T15" s="5"/>
      <c r="U15" s="5"/>
      <c r="V15" s="5"/>
      <c r="W15" s="5"/>
      <c r="X15" s="5"/>
      <c r="Y15" s="5"/>
    </row>
    <row r="16" spans="1:25">
      <c r="A16" s="1" t="s">
        <v>191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f t="shared" si="0"/>
        <v>0</v>
      </c>
      <c r="J16" s="9"/>
      <c r="K16" s="9">
        <v>1679693794</v>
      </c>
      <c r="L16" s="9"/>
      <c r="M16" s="9">
        <v>0</v>
      </c>
      <c r="N16" s="9"/>
      <c r="O16" s="9">
        <v>427967654</v>
      </c>
      <c r="P16" s="9"/>
      <c r="Q16" s="9">
        <f t="shared" si="1"/>
        <v>2107661448</v>
      </c>
      <c r="R16" s="5"/>
      <c r="S16" s="5"/>
      <c r="T16" s="5"/>
      <c r="U16" s="5"/>
      <c r="V16" s="5"/>
      <c r="W16" s="5"/>
      <c r="X16" s="5"/>
      <c r="Y16" s="5"/>
    </row>
    <row r="17" spans="1:25">
      <c r="A17" s="1" t="s">
        <v>189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f t="shared" si="0"/>
        <v>0</v>
      </c>
      <c r="J17" s="9"/>
      <c r="K17" s="9">
        <v>94173466</v>
      </c>
      <c r="L17" s="9"/>
      <c r="M17" s="9">
        <v>0</v>
      </c>
      <c r="N17" s="9"/>
      <c r="O17" s="9">
        <v>48540637</v>
      </c>
      <c r="P17" s="9"/>
      <c r="Q17" s="9">
        <f t="shared" si="1"/>
        <v>142714103</v>
      </c>
      <c r="R17" s="5"/>
      <c r="S17" s="5"/>
      <c r="T17" s="5"/>
      <c r="U17" s="5"/>
      <c r="V17" s="5"/>
      <c r="W17" s="5"/>
      <c r="X17" s="5"/>
      <c r="Y17" s="5"/>
    </row>
    <row r="18" spans="1:25">
      <c r="A18" s="1" t="s">
        <v>187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f t="shared" si="0"/>
        <v>0</v>
      </c>
      <c r="J18" s="9"/>
      <c r="K18" s="9">
        <v>6323609615</v>
      </c>
      <c r="L18" s="9"/>
      <c r="M18" s="9">
        <v>0</v>
      </c>
      <c r="N18" s="9"/>
      <c r="O18" s="9">
        <v>451491714</v>
      </c>
      <c r="P18" s="9"/>
      <c r="Q18" s="9">
        <f t="shared" si="1"/>
        <v>6775101329</v>
      </c>
      <c r="R18" s="5"/>
      <c r="S18" s="5"/>
      <c r="T18" s="5"/>
      <c r="U18" s="5"/>
      <c r="V18" s="5"/>
      <c r="W18" s="5"/>
      <c r="X18" s="5"/>
      <c r="Y18" s="5"/>
    </row>
    <row r="19" spans="1:25">
      <c r="A19" s="1" t="s">
        <v>228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f t="shared" si="0"/>
        <v>0</v>
      </c>
      <c r="J19" s="9"/>
      <c r="K19" s="9">
        <v>0</v>
      </c>
      <c r="L19" s="9"/>
      <c r="M19" s="9">
        <v>0</v>
      </c>
      <c r="N19" s="9"/>
      <c r="O19" s="9">
        <v>49463036</v>
      </c>
      <c r="P19" s="9"/>
      <c r="Q19" s="9">
        <f t="shared" si="1"/>
        <v>49463036</v>
      </c>
      <c r="R19" s="5"/>
      <c r="S19" s="5"/>
      <c r="T19" s="5"/>
      <c r="U19" s="5"/>
      <c r="V19" s="5"/>
      <c r="W19" s="5"/>
      <c r="X19" s="5"/>
      <c r="Y19" s="5"/>
    </row>
    <row r="20" spans="1:25">
      <c r="A20" s="1" t="s">
        <v>229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f t="shared" si="0"/>
        <v>0</v>
      </c>
      <c r="J20" s="9"/>
      <c r="K20" s="9">
        <v>0</v>
      </c>
      <c r="L20" s="9"/>
      <c r="M20" s="9">
        <v>0</v>
      </c>
      <c r="N20" s="9"/>
      <c r="O20" s="9">
        <v>179862549</v>
      </c>
      <c r="P20" s="9"/>
      <c r="Q20" s="9">
        <f t="shared" si="1"/>
        <v>179862549</v>
      </c>
      <c r="R20" s="5"/>
      <c r="S20" s="5"/>
      <c r="T20" s="5"/>
      <c r="U20" s="5"/>
      <c r="V20" s="5"/>
      <c r="W20" s="5"/>
      <c r="X20" s="5"/>
      <c r="Y20" s="5"/>
    </row>
    <row r="21" spans="1:25">
      <c r="A21" s="1" t="s">
        <v>230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f t="shared" si="0"/>
        <v>0</v>
      </c>
      <c r="J21" s="9"/>
      <c r="K21" s="9">
        <v>0</v>
      </c>
      <c r="L21" s="9"/>
      <c r="M21" s="9">
        <v>0</v>
      </c>
      <c r="N21" s="9"/>
      <c r="O21" s="9">
        <v>6768346969</v>
      </c>
      <c r="P21" s="9"/>
      <c r="Q21" s="9">
        <f t="shared" si="1"/>
        <v>6768346969</v>
      </c>
      <c r="R21" s="5"/>
      <c r="S21" s="5"/>
      <c r="T21" s="5"/>
      <c r="U21" s="5"/>
      <c r="V21" s="5"/>
      <c r="W21" s="5"/>
      <c r="X21" s="5"/>
      <c r="Y21" s="5"/>
    </row>
    <row r="22" spans="1:25">
      <c r="A22" s="1" t="s">
        <v>231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f t="shared" si="0"/>
        <v>0</v>
      </c>
      <c r="J22" s="9"/>
      <c r="K22" s="9">
        <v>0</v>
      </c>
      <c r="L22" s="9"/>
      <c r="M22" s="9">
        <v>0</v>
      </c>
      <c r="N22" s="9"/>
      <c r="O22" s="9">
        <v>7736980</v>
      </c>
      <c r="P22" s="9"/>
      <c r="Q22" s="9">
        <f t="shared" si="1"/>
        <v>7736980</v>
      </c>
      <c r="R22" s="5"/>
      <c r="S22" s="5"/>
      <c r="T22" s="5"/>
      <c r="U22" s="5"/>
      <c r="V22" s="5"/>
      <c r="W22" s="5"/>
      <c r="X22" s="5"/>
      <c r="Y22" s="5"/>
    </row>
    <row r="23" spans="1:25">
      <c r="A23" s="1" t="s">
        <v>232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f t="shared" si="0"/>
        <v>0</v>
      </c>
      <c r="J23" s="9"/>
      <c r="K23" s="9">
        <v>0</v>
      </c>
      <c r="L23" s="9"/>
      <c r="M23" s="9">
        <v>0</v>
      </c>
      <c r="N23" s="9"/>
      <c r="O23" s="9">
        <v>5731279259</v>
      </c>
      <c r="P23" s="9"/>
      <c r="Q23" s="9">
        <f t="shared" si="1"/>
        <v>5731279259</v>
      </c>
      <c r="R23" s="5"/>
      <c r="S23" s="5"/>
      <c r="T23" s="5"/>
      <c r="U23" s="5"/>
      <c r="V23" s="5"/>
      <c r="W23" s="5"/>
      <c r="X23" s="5"/>
      <c r="Y23" s="5"/>
    </row>
    <row r="24" spans="1:25">
      <c r="A24" s="1" t="s">
        <v>233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f t="shared" si="0"/>
        <v>0</v>
      </c>
      <c r="J24" s="9"/>
      <c r="K24" s="9">
        <v>0</v>
      </c>
      <c r="L24" s="9"/>
      <c r="M24" s="9">
        <v>0</v>
      </c>
      <c r="N24" s="9"/>
      <c r="O24" s="9">
        <v>3012837210</v>
      </c>
      <c r="P24" s="9"/>
      <c r="Q24" s="9">
        <f t="shared" si="1"/>
        <v>3012837210</v>
      </c>
      <c r="R24" s="5"/>
      <c r="S24" s="5"/>
      <c r="T24" s="5"/>
      <c r="U24" s="5"/>
      <c r="V24" s="5"/>
      <c r="W24" s="5"/>
      <c r="X24" s="5"/>
      <c r="Y24" s="5"/>
    </row>
    <row r="25" spans="1:25">
      <c r="A25" s="1" t="s">
        <v>234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f t="shared" si="0"/>
        <v>0</v>
      </c>
      <c r="J25" s="9"/>
      <c r="K25" s="9">
        <v>0</v>
      </c>
      <c r="L25" s="9"/>
      <c r="M25" s="9">
        <v>0</v>
      </c>
      <c r="N25" s="9"/>
      <c r="O25" s="9">
        <v>609894515</v>
      </c>
      <c r="P25" s="9"/>
      <c r="Q25" s="9">
        <f t="shared" si="1"/>
        <v>609894515</v>
      </c>
      <c r="R25" s="5"/>
      <c r="S25" s="5"/>
      <c r="T25" s="5"/>
      <c r="U25" s="5"/>
      <c r="V25" s="5"/>
      <c r="W25" s="5"/>
      <c r="X25" s="5"/>
      <c r="Y25" s="5"/>
    </row>
    <row r="26" spans="1:25">
      <c r="A26" s="1" t="s">
        <v>235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f t="shared" si="0"/>
        <v>0</v>
      </c>
      <c r="J26" s="9"/>
      <c r="K26" s="9">
        <v>0</v>
      </c>
      <c r="L26" s="9"/>
      <c r="M26" s="9">
        <v>0</v>
      </c>
      <c r="N26" s="9"/>
      <c r="O26" s="9">
        <v>4635380757</v>
      </c>
      <c r="P26" s="9"/>
      <c r="Q26" s="9">
        <f t="shared" si="1"/>
        <v>4635380757</v>
      </c>
      <c r="R26" s="5"/>
      <c r="S26" s="5"/>
      <c r="T26" s="5"/>
      <c r="U26" s="5"/>
      <c r="V26" s="5"/>
      <c r="W26" s="5"/>
      <c r="X26" s="5"/>
      <c r="Y26" s="5"/>
    </row>
    <row r="27" spans="1:25">
      <c r="A27" s="1" t="s">
        <v>236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f t="shared" si="0"/>
        <v>0</v>
      </c>
      <c r="J27" s="9"/>
      <c r="K27" s="9">
        <v>0</v>
      </c>
      <c r="L27" s="9"/>
      <c r="M27" s="9">
        <v>0</v>
      </c>
      <c r="N27" s="9"/>
      <c r="O27" s="9">
        <v>669878563</v>
      </c>
      <c r="P27" s="9"/>
      <c r="Q27" s="9">
        <f t="shared" si="1"/>
        <v>669878563</v>
      </c>
      <c r="R27" s="5"/>
      <c r="S27" s="5"/>
      <c r="T27" s="5"/>
      <c r="U27" s="5"/>
      <c r="V27" s="5"/>
      <c r="W27" s="5"/>
      <c r="X27" s="5"/>
      <c r="Y27" s="5"/>
    </row>
    <row r="28" spans="1:25">
      <c r="A28" s="1" t="s">
        <v>237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f t="shared" si="0"/>
        <v>0</v>
      </c>
      <c r="J28" s="9"/>
      <c r="K28" s="9">
        <v>0</v>
      </c>
      <c r="L28" s="9"/>
      <c r="M28" s="9">
        <v>0</v>
      </c>
      <c r="N28" s="9"/>
      <c r="O28" s="9">
        <v>186711479</v>
      </c>
      <c r="P28" s="9"/>
      <c r="Q28" s="9">
        <f t="shared" si="1"/>
        <v>186711479</v>
      </c>
      <c r="R28" s="5"/>
      <c r="S28" s="5"/>
      <c r="T28" s="5"/>
      <c r="U28" s="5"/>
      <c r="V28" s="5"/>
      <c r="W28" s="5"/>
      <c r="X28" s="5"/>
      <c r="Y28" s="5"/>
    </row>
    <row r="29" spans="1:25">
      <c r="A29" s="1" t="s">
        <v>238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f t="shared" si="0"/>
        <v>0</v>
      </c>
      <c r="J29" s="9"/>
      <c r="K29" s="9">
        <v>0</v>
      </c>
      <c r="L29" s="9"/>
      <c r="M29" s="9">
        <v>0</v>
      </c>
      <c r="N29" s="9"/>
      <c r="O29" s="9">
        <v>6160186435</v>
      </c>
      <c r="P29" s="9"/>
      <c r="Q29" s="9">
        <f t="shared" si="1"/>
        <v>6160186435</v>
      </c>
      <c r="R29" s="5"/>
      <c r="S29" s="5"/>
      <c r="T29" s="5"/>
      <c r="U29" s="5"/>
      <c r="V29" s="5"/>
      <c r="W29" s="5"/>
      <c r="X29" s="5"/>
      <c r="Y29" s="5"/>
    </row>
    <row r="30" spans="1:25">
      <c r="A30" s="1" t="s">
        <v>239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f t="shared" si="0"/>
        <v>0</v>
      </c>
      <c r="J30" s="9"/>
      <c r="K30" s="9">
        <v>0</v>
      </c>
      <c r="L30" s="9"/>
      <c r="M30" s="9">
        <v>0</v>
      </c>
      <c r="N30" s="9"/>
      <c r="O30" s="9">
        <v>198713979</v>
      </c>
      <c r="P30" s="9"/>
      <c r="Q30" s="9">
        <f>K30+M30+O30</f>
        <v>198713979</v>
      </c>
      <c r="R30" s="5"/>
      <c r="S30" s="5"/>
      <c r="T30" s="5"/>
      <c r="U30" s="5"/>
      <c r="V30" s="5"/>
      <c r="W30" s="5"/>
      <c r="X30" s="5"/>
      <c r="Y30" s="5"/>
    </row>
    <row r="31" spans="1:25">
      <c r="A31" s="1" t="s">
        <v>139</v>
      </c>
      <c r="C31" s="17">
        <f>SUM(C8:C30)</f>
        <v>2314778644</v>
      </c>
      <c r="D31" s="9"/>
      <c r="E31" s="17">
        <f>SUM(E8:E30)</f>
        <v>-230578361</v>
      </c>
      <c r="F31" s="9"/>
      <c r="G31" s="17">
        <f>SUM(G8:G30)</f>
        <v>-1193092188</v>
      </c>
      <c r="H31" s="9"/>
      <c r="I31" s="17">
        <f>SUM(I8:I30)</f>
        <v>891108095</v>
      </c>
      <c r="J31" s="9"/>
      <c r="K31" s="17">
        <f>SUM(K8:K30)</f>
        <v>16459202293</v>
      </c>
      <c r="L31" s="9"/>
      <c r="M31" s="17">
        <f>SUM(M8:M30)</f>
        <v>-230578361</v>
      </c>
      <c r="N31" s="9"/>
      <c r="O31" s="17">
        <f>SUM(O8:O30)</f>
        <v>38750754097</v>
      </c>
      <c r="P31" s="9"/>
      <c r="Q31" s="17">
        <f>SUM(Q8:Q30)</f>
        <v>54979378029</v>
      </c>
      <c r="R31" s="5"/>
      <c r="S31" s="5"/>
      <c r="T31" s="5"/>
      <c r="U31" s="5"/>
      <c r="V31" s="5"/>
      <c r="W31" s="5"/>
      <c r="X31" s="5"/>
      <c r="Y31" s="5"/>
    </row>
    <row r="32" spans="1:2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3: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3: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3: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3: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3: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3: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3: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3: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3: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3: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3: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3:2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3:2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3: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3:2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3:2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3: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3: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3: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3: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3: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3: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3: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3: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3:2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3:2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3: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3: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3: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3: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3: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3:2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3: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3: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3: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3: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3: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3:2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3: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3:2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3:2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3:2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2024-03-27T13:49:41Z</dcterms:modified>
</cp:coreProperties>
</file>