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2EA58958-D48E-4356-BB55-943F67FC8AD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7" hidden="1">'سرمایه‌گذاری در سهام'!$A$7:$A$149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2" i="10" l="1"/>
  <c r="C10" i="15"/>
  <c r="K11" i="13"/>
  <c r="K9" i="13"/>
  <c r="K10" i="13"/>
  <c r="K8" i="13"/>
  <c r="G11" i="13"/>
  <c r="G9" i="13"/>
  <c r="G10" i="13"/>
  <c r="G8" i="13"/>
  <c r="C9" i="15"/>
  <c r="C8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M149" i="11"/>
  <c r="Q149" i="11"/>
  <c r="O149" i="11"/>
  <c r="G149" i="11"/>
  <c r="E149" i="11"/>
  <c r="C14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8" i="11"/>
  <c r="I87" i="9"/>
  <c r="I132" i="10"/>
  <c r="M132" i="10"/>
  <c r="O132" i="10"/>
  <c r="I65" i="9"/>
  <c r="H88" i="9"/>
  <c r="Q86" i="9"/>
  <c r="Q1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86" i="9"/>
  <c r="Q9" i="9"/>
  <c r="Q10" i="9"/>
  <c r="Q11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8" i="9"/>
  <c r="I8" i="9"/>
  <c r="S9" i="8"/>
  <c r="S10" i="8"/>
  <c r="S11" i="8"/>
  <c r="S12" i="8"/>
  <c r="S13" i="8"/>
  <c r="S14" i="8"/>
  <c r="S15" i="8"/>
  <c r="S16" i="8"/>
  <c r="S17" i="8"/>
  <c r="S18" i="8"/>
  <c r="S8" i="8"/>
  <c r="M9" i="8"/>
  <c r="M10" i="8"/>
  <c r="M11" i="8"/>
  <c r="M12" i="8"/>
  <c r="M13" i="8"/>
  <c r="M19" i="8" s="1"/>
  <c r="M14" i="8"/>
  <c r="M15" i="8"/>
  <c r="M16" i="8"/>
  <c r="M17" i="8"/>
  <c r="M18" i="8"/>
  <c r="M8" i="8"/>
  <c r="S11" i="6"/>
  <c r="E9" i="14"/>
  <c r="C9" i="14"/>
  <c r="I11" i="13"/>
  <c r="E11" i="13"/>
  <c r="Q31" i="12"/>
  <c r="O31" i="12"/>
  <c r="M31" i="12"/>
  <c r="K31" i="12"/>
  <c r="G31" i="12"/>
  <c r="E31" i="12"/>
  <c r="C31" i="12"/>
  <c r="G132" i="10"/>
  <c r="E132" i="10"/>
  <c r="O87" i="9"/>
  <c r="M87" i="9"/>
  <c r="G87" i="9"/>
  <c r="E87" i="9"/>
  <c r="Q19" i="8"/>
  <c r="O19" i="8"/>
  <c r="K19" i="8"/>
  <c r="I19" i="8"/>
  <c r="S17" i="7"/>
  <c r="Q17" i="7"/>
  <c r="O17" i="7"/>
  <c r="M17" i="7"/>
  <c r="K17" i="7"/>
  <c r="I17" i="7"/>
  <c r="Q11" i="6"/>
  <c r="O11" i="6"/>
  <c r="M11" i="6"/>
  <c r="K11" i="6"/>
  <c r="AI10" i="3"/>
  <c r="AG10" i="3"/>
  <c r="AA10" i="3"/>
  <c r="W10" i="3"/>
  <c r="S10" i="3"/>
  <c r="Q10" i="3"/>
  <c r="W70" i="1"/>
  <c r="U70" i="1"/>
  <c r="O70" i="1"/>
  <c r="K70" i="1"/>
  <c r="G70" i="1"/>
  <c r="E70" i="1"/>
  <c r="I31" i="12" l="1"/>
  <c r="I149" i="11"/>
  <c r="S149" i="11"/>
  <c r="Q87" i="9"/>
  <c r="S19" i="8"/>
  <c r="K104" i="11" l="1"/>
  <c r="C7" i="15"/>
  <c r="K30" i="11"/>
  <c r="K50" i="11"/>
  <c r="K59" i="11"/>
  <c r="K123" i="11"/>
  <c r="K10" i="11"/>
  <c r="K36" i="11"/>
  <c r="K114" i="11"/>
  <c r="K45" i="11"/>
  <c r="K109" i="11"/>
  <c r="U107" i="11"/>
  <c r="U71" i="11"/>
  <c r="U91" i="11"/>
  <c r="U115" i="11"/>
  <c r="U131" i="11"/>
  <c r="U15" i="11"/>
  <c r="U39" i="11"/>
  <c r="U55" i="11"/>
  <c r="U99" i="11"/>
  <c r="U147" i="11"/>
  <c r="U47" i="11"/>
  <c r="U79" i="11"/>
  <c r="U83" i="11"/>
  <c r="U123" i="11"/>
  <c r="U139" i="11"/>
  <c r="U23" i="11"/>
  <c r="U31" i="11"/>
  <c r="U63" i="11"/>
  <c r="U110" i="11"/>
  <c r="U103" i="11"/>
  <c r="K16" i="11"/>
  <c r="K132" i="11"/>
  <c r="K40" i="11"/>
  <c r="K72" i="11"/>
  <c r="K92" i="11"/>
  <c r="K108" i="11"/>
  <c r="K124" i="11"/>
  <c r="K24" i="11"/>
  <c r="K56" i="11"/>
  <c r="K80" i="11"/>
  <c r="K116" i="11"/>
  <c r="K148" i="11"/>
  <c r="K48" i="11"/>
  <c r="K84" i="11"/>
  <c r="K100" i="11"/>
  <c r="K140" i="11"/>
  <c r="K32" i="11"/>
  <c r="K64" i="11"/>
  <c r="K131" i="11"/>
  <c r="K74" i="11"/>
  <c r="K105" i="11"/>
  <c r="U40" i="11"/>
  <c r="U25" i="11"/>
  <c r="K121" i="11"/>
  <c r="K79" i="11"/>
  <c r="U66" i="11"/>
  <c r="K122" i="11"/>
  <c r="K112" i="11"/>
  <c r="U132" i="11"/>
  <c r="K11" i="11"/>
  <c r="K139" i="11"/>
  <c r="U126" i="11"/>
  <c r="K52" i="11"/>
  <c r="U28" i="11"/>
  <c r="K125" i="11"/>
  <c r="K146" i="11"/>
  <c r="K110" i="11"/>
  <c r="U97" i="11"/>
  <c r="K87" i="11"/>
  <c r="U138" i="11"/>
  <c r="U43" i="11"/>
  <c r="K97" i="11"/>
  <c r="K19" i="11"/>
  <c r="K147" i="11"/>
  <c r="U70" i="11"/>
  <c r="U134" i="11"/>
  <c r="U69" i="11"/>
  <c r="K60" i="11"/>
  <c r="U127" i="11"/>
  <c r="U76" i="11"/>
  <c r="U141" i="11"/>
  <c r="K69" i="11"/>
  <c r="K133" i="11"/>
  <c r="U56" i="11"/>
  <c r="U144" i="11"/>
  <c r="U45" i="11"/>
  <c r="K54" i="11"/>
  <c r="K118" i="11"/>
  <c r="U41" i="11"/>
  <c r="U105" i="11"/>
  <c r="U124" i="11"/>
  <c r="K31" i="11"/>
  <c r="K95" i="11"/>
  <c r="U18" i="11"/>
  <c r="U82" i="11"/>
  <c r="U146" i="11"/>
  <c r="U61" i="11"/>
  <c r="K128" i="11"/>
  <c r="U51" i="11"/>
  <c r="K41" i="11"/>
  <c r="K129" i="11"/>
  <c r="K58" i="11"/>
  <c r="U17" i="11"/>
  <c r="U145" i="11"/>
  <c r="K135" i="11"/>
  <c r="K82" i="11"/>
  <c r="K17" i="11"/>
  <c r="U100" i="11"/>
  <c r="K67" i="11"/>
  <c r="U118" i="11"/>
  <c r="U111" i="11"/>
  <c r="U37" i="11"/>
  <c r="K117" i="11"/>
  <c r="U112" i="11"/>
  <c r="K106" i="11"/>
  <c r="K38" i="11"/>
  <c r="U89" i="11"/>
  <c r="K15" i="11"/>
  <c r="K143" i="11"/>
  <c r="U130" i="11"/>
  <c r="U35" i="11"/>
  <c r="K89" i="11"/>
  <c r="K75" i="11"/>
  <c r="U62" i="11"/>
  <c r="U13" i="11"/>
  <c r="U119" i="11"/>
  <c r="K61" i="11"/>
  <c r="U48" i="11"/>
  <c r="K46" i="11"/>
  <c r="U68" i="11"/>
  <c r="U10" i="11"/>
  <c r="U21" i="11"/>
  <c r="K34" i="11"/>
  <c r="K83" i="11"/>
  <c r="K27" i="11"/>
  <c r="K91" i="11"/>
  <c r="U14" i="11"/>
  <c r="U78" i="11"/>
  <c r="U142" i="11"/>
  <c r="U125" i="11"/>
  <c r="K68" i="11"/>
  <c r="U135" i="11"/>
  <c r="U108" i="11"/>
  <c r="K13" i="11"/>
  <c r="K77" i="11"/>
  <c r="K141" i="11"/>
  <c r="U64" i="11"/>
  <c r="K113" i="11"/>
  <c r="U85" i="11"/>
  <c r="K62" i="11"/>
  <c r="K126" i="11"/>
  <c r="U49" i="11"/>
  <c r="U113" i="11"/>
  <c r="K42" i="11"/>
  <c r="K39" i="11"/>
  <c r="K103" i="11"/>
  <c r="U26" i="11"/>
  <c r="U90" i="11"/>
  <c r="K137" i="11"/>
  <c r="U109" i="11"/>
  <c r="K136" i="11"/>
  <c r="U59" i="11"/>
  <c r="K49" i="11"/>
  <c r="U12" i="11"/>
  <c r="K130" i="11"/>
  <c r="U136" i="11"/>
  <c r="K94" i="11"/>
  <c r="U81" i="11"/>
  <c r="U101" i="11"/>
  <c r="K71" i="11"/>
  <c r="U58" i="11"/>
  <c r="U122" i="11"/>
  <c r="U27" i="11"/>
  <c r="K81" i="11"/>
  <c r="U54" i="11"/>
  <c r="K44" i="11"/>
  <c r="K53" i="11"/>
  <c r="K102" i="11"/>
  <c r="K25" i="11"/>
  <c r="U93" i="11"/>
  <c r="U128" i="11"/>
  <c r="U33" i="11"/>
  <c r="K23" i="11"/>
  <c r="U74" i="11"/>
  <c r="K120" i="11"/>
  <c r="K33" i="11"/>
  <c r="K35" i="11"/>
  <c r="K99" i="11"/>
  <c r="U22" i="11"/>
  <c r="U86" i="11"/>
  <c r="K145" i="11"/>
  <c r="K12" i="11"/>
  <c r="K76" i="11"/>
  <c r="U143" i="11"/>
  <c r="K26" i="11"/>
  <c r="K21" i="11"/>
  <c r="K85" i="11"/>
  <c r="K8" i="11"/>
  <c r="U72" i="11"/>
  <c r="U44" i="11"/>
  <c r="U133" i="11"/>
  <c r="K70" i="11"/>
  <c r="K134" i="11"/>
  <c r="U57" i="11"/>
  <c r="U121" i="11"/>
  <c r="K90" i="11"/>
  <c r="K47" i="11"/>
  <c r="K111" i="11"/>
  <c r="U34" i="11"/>
  <c r="U98" i="11"/>
  <c r="U84" i="11"/>
  <c r="U8" i="11"/>
  <c r="K144" i="11"/>
  <c r="U67" i="11"/>
  <c r="K57" i="11"/>
  <c r="U20" i="11"/>
  <c r="U29" i="11"/>
  <c r="U46" i="11"/>
  <c r="U104" i="11"/>
  <c r="K43" i="11"/>
  <c r="K107" i="11"/>
  <c r="U30" i="11"/>
  <c r="U94" i="11"/>
  <c r="U60" i="11"/>
  <c r="K20" i="11"/>
  <c r="U87" i="11"/>
  <c r="U88" i="11"/>
  <c r="K66" i="11"/>
  <c r="K29" i="11"/>
  <c r="K93" i="11"/>
  <c r="U16" i="11"/>
  <c r="U80" i="11"/>
  <c r="U92" i="11"/>
  <c r="K14" i="11"/>
  <c r="K78" i="11"/>
  <c r="K142" i="11"/>
  <c r="U65" i="11"/>
  <c r="U129" i="11"/>
  <c r="K138" i="11"/>
  <c r="K55" i="11"/>
  <c r="K119" i="11"/>
  <c r="U42" i="11"/>
  <c r="U106" i="11"/>
  <c r="U140" i="11"/>
  <c r="K88" i="11"/>
  <c r="U11" i="11"/>
  <c r="U75" i="11"/>
  <c r="K65" i="11"/>
  <c r="U36" i="11"/>
  <c r="U77" i="11"/>
  <c r="U32" i="11"/>
  <c r="K51" i="11"/>
  <c r="K115" i="11"/>
  <c r="U38" i="11"/>
  <c r="U102" i="11"/>
  <c r="U116" i="11"/>
  <c r="K28" i="11"/>
  <c r="U95" i="11"/>
  <c r="U120" i="11"/>
  <c r="K98" i="11"/>
  <c r="K37" i="11"/>
  <c r="K101" i="11"/>
  <c r="U24" i="11"/>
  <c r="U96" i="11"/>
  <c r="U148" i="11"/>
  <c r="K22" i="11"/>
  <c r="K86" i="11"/>
  <c r="U9" i="11"/>
  <c r="U73" i="11"/>
  <c r="U137" i="11"/>
  <c r="U53" i="11"/>
  <c r="K63" i="11"/>
  <c r="K127" i="11"/>
  <c r="U50" i="11"/>
  <c r="U114" i="11"/>
  <c r="K18" i="11"/>
  <c r="K96" i="11"/>
  <c r="U19" i="11"/>
  <c r="K9" i="11"/>
  <c r="K73" i="11"/>
  <c r="U52" i="11"/>
  <c r="U117" i="11"/>
  <c r="C11" i="15" l="1"/>
  <c r="G11" i="15"/>
  <c r="K149" i="11"/>
  <c r="U149" i="11"/>
  <c r="E9" i="15" l="1"/>
  <c r="E10" i="15"/>
  <c r="E8" i="15"/>
  <c r="E7" i="15"/>
  <c r="E11" i="15" l="1"/>
</calcChain>
</file>

<file path=xl/sharedStrings.xml><?xml version="1.0" encoding="utf-8"?>
<sst xmlns="http://schemas.openxmlformats.org/spreadsheetml/2006/main" count="1579" uniqueCount="315">
  <si>
    <t>صندوق سرمایه‌گذاری مشترک امید توسعه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</si>
  <si>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</si>
  <si>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</si>
  <si>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</si>
  <si>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</si>
  <si>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</si>
  <si>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</si>
  <si>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</si>
  <si>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</si>
  <si>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</si>
  <si>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</si>
  <si>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</si>
  <si>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</si>
  <si>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</si>
  <si>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</si>
  <si>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شستا-1100-1403/02/12</t>
  </si>
  <si>
    <t>0.03%</t>
  </si>
  <si>
    <t>اختیارف شستا-1100-1403/02/12</t>
  </si>
  <si>
    <t>0.00%</t>
  </si>
  <si>
    <t>اقتصادی و خودکفایی آزادگان</t>
  </si>
  <si>
    <t>ایران‌ خودرو</t>
  </si>
  <si>
    <t>0.36%</t>
  </si>
  <si>
    <t>بانک خاورمیانه</t>
  </si>
  <si>
    <t>0.68%</t>
  </si>
  <si>
    <t>بانک ملت</t>
  </si>
  <si>
    <t>1.79%</t>
  </si>
  <si>
    <t>بهمن  دیزل</t>
  </si>
  <si>
    <t>1.00%</t>
  </si>
  <si>
    <t>پارس‌ دارو</t>
  </si>
  <si>
    <t>4.12%</t>
  </si>
  <si>
    <t>پالایش نفت اصفهان</t>
  </si>
  <si>
    <t>1.39%</t>
  </si>
  <si>
    <t>پالایش نفت بندرعباس</t>
  </si>
  <si>
    <t>1.19%</t>
  </si>
  <si>
    <t>پالایش نفت تبریز</t>
  </si>
  <si>
    <t>1.78%</t>
  </si>
  <si>
    <t>پتروشیمی پردیس</t>
  </si>
  <si>
    <t>2.30%</t>
  </si>
  <si>
    <t>پتروشیمی تندگویان</t>
  </si>
  <si>
    <t>پتروشیمی‌شیراز</t>
  </si>
  <si>
    <t>1.04%</t>
  </si>
  <si>
    <t>پرتو بار فرابر خلیج فارس</t>
  </si>
  <si>
    <t>تراکتورسازی‌ایران‌</t>
  </si>
  <si>
    <t>2.34%</t>
  </si>
  <si>
    <t>توزیع دارو پخش</t>
  </si>
  <si>
    <t>0.96%</t>
  </si>
  <si>
    <t>توسعه معدنی و صنعتی صبانور</t>
  </si>
  <si>
    <t>1.90%</t>
  </si>
  <si>
    <t>توسعه‌معادن‌وفلزات‌</t>
  </si>
  <si>
    <t>1.35%</t>
  </si>
  <si>
    <t>تولیدی چدن سازان</t>
  </si>
  <si>
    <t>0.59%</t>
  </si>
  <si>
    <t>ح توسعه معدنی و صنعتی صبانور</t>
  </si>
  <si>
    <t>ح.فولاد آلیاژی ایران</t>
  </si>
  <si>
    <t>0.64%</t>
  </si>
  <si>
    <t>داروپخش‌ (هلدینگ‌</t>
  </si>
  <si>
    <t>2.97%</t>
  </si>
  <si>
    <t>زغال سنگ پروده طبس</t>
  </si>
  <si>
    <t>1.03%</t>
  </si>
  <si>
    <t>سایپا</t>
  </si>
  <si>
    <t>0.41%</t>
  </si>
  <si>
    <t>سرمایه گذاری تامین اجتماعی</t>
  </si>
  <si>
    <t>2.22%</t>
  </si>
  <si>
    <t>سرمایه گذاری دارویی تامین</t>
  </si>
  <si>
    <t>0.99%</t>
  </si>
  <si>
    <t>سرمایه گذاری صدرتامین</t>
  </si>
  <si>
    <t>0.86%</t>
  </si>
  <si>
    <t>سرمایه‌ گذاری‌ آتیه‌ دماوند</t>
  </si>
  <si>
    <t>0.37%</t>
  </si>
  <si>
    <t>سرمایه‌گذاری‌ سپه‌</t>
  </si>
  <si>
    <t>6.02%</t>
  </si>
  <si>
    <t>سرمایه‌گذاری‌صندوق‌بازنشستگی‌</t>
  </si>
  <si>
    <t>4.81%</t>
  </si>
  <si>
    <t>سرمایه‌گذاری‌غدیر(هلدینگ‌</t>
  </si>
  <si>
    <t>5.95%</t>
  </si>
  <si>
    <t>سیمان خوزستان</t>
  </si>
  <si>
    <t>2.17%</t>
  </si>
  <si>
    <t>سیمان ساوه</t>
  </si>
  <si>
    <t>1.30%</t>
  </si>
  <si>
    <t>سیمان فارس نو</t>
  </si>
  <si>
    <t>1.65%</t>
  </si>
  <si>
    <t>سیمان فارس و خوزستان</t>
  </si>
  <si>
    <t>1.69%</t>
  </si>
  <si>
    <t>سیمان ممتازان کرمان</t>
  </si>
  <si>
    <t>0.19%</t>
  </si>
  <si>
    <t>سیمان‌ شمال‌</t>
  </si>
  <si>
    <t>3.03%</t>
  </si>
  <si>
    <t>سیمان‌هرمزگان‌</t>
  </si>
  <si>
    <t>2.01%</t>
  </si>
  <si>
    <t>شرکت صنایع غذایی مینو شرق</t>
  </si>
  <si>
    <t>0.55%</t>
  </si>
  <si>
    <t>صنایع پتروشیمی کرمانشاه</t>
  </si>
  <si>
    <t>0.95%</t>
  </si>
  <si>
    <t>صنایع‌ کاشی‌ و سرامیک‌ سینا</t>
  </si>
  <si>
    <t>0.92%</t>
  </si>
  <si>
    <t>صنایع‌خاک‌چینی‌ایران‌</t>
  </si>
  <si>
    <t>0.22%</t>
  </si>
  <si>
    <t>صنعتی دوده فام</t>
  </si>
  <si>
    <t>0.58%</t>
  </si>
  <si>
    <t>فولاد آلیاژی ایران</t>
  </si>
  <si>
    <t>فولاد مبارکه اصفهان</t>
  </si>
  <si>
    <t>6.86%</t>
  </si>
  <si>
    <t>فولاد کاوه جنوب کیش</t>
  </si>
  <si>
    <t>0.52%</t>
  </si>
  <si>
    <t>قاسم ایران</t>
  </si>
  <si>
    <t>0.06%</t>
  </si>
  <si>
    <t>گروه‌بهمن‌</t>
  </si>
  <si>
    <t>گسترش سوخت سبززاگرس(سهامی عام)</t>
  </si>
  <si>
    <t>0.70%</t>
  </si>
  <si>
    <t>گسترش نفت و گاز پارسیان</t>
  </si>
  <si>
    <t>6.62%</t>
  </si>
  <si>
    <t>گلتاش‌</t>
  </si>
  <si>
    <t>0.69%</t>
  </si>
  <si>
    <t>مبین انرژی خلیج فارس</t>
  </si>
  <si>
    <t>مدیریت صنعت شوینده ت.ص.بهشهر</t>
  </si>
  <si>
    <t>1.12%</t>
  </si>
  <si>
    <t>مس‌ شهیدباهنر</t>
  </si>
  <si>
    <t>1.76%</t>
  </si>
  <si>
    <t>ملی‌ صنایع‌ مس‌ ایران‌</t>
  </si>
  <si>
    <t>2.07%</t>
  </si>
  <si>
    <t>نفت سپاهان</t>
  </si>
  <si>
    <t>نفت‌ بهران‌</t>
  </si>
  <si>
    <t>0.84%</t>
  </si>
  <si>
    <t>نوردوقطعات‌ فولادی‌</t>
  </si>
  <si>
    <t>1.13%</t>
  </si>
  <si>
    <t>کشت و دامداری فکا</t>
  </si>
  <si>
    <t>1.46%</t>
  </si>
  <si>
    <t>کویر تایر</t>
  </si>
  <si>
    <t/>
  </si>
  <si>
    <t>95.17%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</si>
  <si>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</si>
  <si>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</si>
  <si>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</si>
  <si>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</si>
  <si>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</si>
  <si>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</si>
  <si>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</si>
  <si>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</si>
  <si>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</si>
  <si>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دولت5-ش.خ 0309</t>
  </si>
  <si>
    <t>بله</t>
  </si>
  <si>
    <t>1399/09/05</t>
  </si>
  <si>
    <t>1403/09/05</t>
  </si>
  <si>
    <t>0.32%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</si>
  <si>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</si>
  <si>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</si>
  <si>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</si>
  <si>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</si>
  <si>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</si>
  <si>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</si>
  <si>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</si>
  <si>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</si>
  <si>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</si>
  <si>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</si>
  <si>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</si>
  <si>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</si>
  <si>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</si>
  <si>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</si>
  <si>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</si>
  <si>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</si>
  <si>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</si>
  <si>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</si>
  <si>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</si>
  <si>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</si>
  <si>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</si>
  <si>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</si>
  <si>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</si>
  <si>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</si>
  <si>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</si>
  <si>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</si>
  <si>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</si>
  <si>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</si>
  <si>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</si>
  <si>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</si>
  <si>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دولت94-ش.خ030816</t>
  </si>
  <si>
    <t>1403/08/16</t>
  </si>
  <si>
    <t>مرابحه عام دولت3-ش.خ0211</t>
  </si>
  <si>
    <t>1402/11/13</t>
  </si>
  <si>
    <t>صکوک اجاره صملی404-6ماهه18%</t>
  </si>
  <si>
    <t>1404/05/04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</si>
  <si>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</si>
  <si>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</si>
  <si>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</si>
  <si>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</si>
  <si>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</si>
  <si>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</si>
  <si>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</si>
  <si>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</si>
  <si>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1403/01/26</t>
  </si>
  <si>
    <t>1402/12/05</t>
  </si>
  <si>
    <t>1403/01/28</t>
  </si>
  <si>
    <t>1402/12/09</t>
  </si>
  <si>
    <t>1403/01/21</t>
  </si>
  <si>
    <t>1402/11/11</t>
  </si>
  <si>
    <t>1402/10/28</t>
  </si>
  <si>
    <t>1402/10/06</t>
  </si>
  <si>
    <t>1402/12/27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</si>
  <si>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</si>
  <si>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</si>
  <si>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</si>
  <si>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</si>
  <si>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</si>
  <si>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</si>
  <si>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مولد نیروگاهی تجارت فارس</t>
  </si>
  <si>
    <t>نفت ایرانول</t>
  </si>
  <si>
    <t>کاشی‌ وسرامیک‌ حافظ‌</t>
  </si>
  <si>
    <t>صبا فولاد خلیج فارس</t>
  </si>
  <si>
    <t>ح. مبین انرژی خلیج فارس</t>
  </si>
  <si>
    <t>پارس فنر</t>
  </si>
  <si>
    <t>بانک‌اقتصادنوین‌</t>
  </si>
  <si>
    <t>سرمایه‌ گذاری‌ پارس‌ توشه‌</t>
  </si>
  <si>
    <t>بانک تجارت</t>
  </si>
  <si>
    <t>توسعه معادن کرومیت کاوندگان</t>
  </si>
  <si>
    <t>ح . سرمایه‌گذاری‌ سپه‌</t>
  </si>
  <si>
    <t>ح. گسترش سوخت سبززاگرس(س. عام)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</si>
  <si>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</si>
  <si>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</si>
  <si>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</si>
  <si>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</si>
  <si>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</si>
  <si>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</si>
  <si>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</si>
  <si>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</si>
  <si>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</si>
  <si>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</si>
  <si>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</si>
  <si>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</si>
  <si>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</si>
  <si>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</si>
  <si>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</si>
  <si>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</si>
  <si>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</si>
  <si>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</si>
  <si>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</si>
  <si>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</si>
  <si>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</si>
  <si>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</si>
  <si>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</si>
  <si>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</si>
  <si>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</si>
  <si>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</si>
  <si>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</si>
  <si>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</si>
  <si>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</si>
  <si>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</si>
  <si>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</si>
  <si>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</si>
  <si>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1403/01/01</t>
  </si>
  <si>
    <t>-</t>
  </si>
  <si>
    <t>ارزشیابی اوراق اختیارخ شپنا-4589-1403/02/09</t>
  </si>
  <si>
    <t>ارزشیابی اوراق اختیارخ شستا-1100-1403/02/12</t>
  </si>
  <si>
    <t>ارزشیابی اوراق اختیارخ شستا-1200-1403/02/12</t>
  </si>
  <si>
    <t>ارزشیابی اوراق اختیارخ خودرو-2600-1403/02/05</t>
  </si>
  <si>
    <t>ارزشیابی اوراق اختیارخ خودرو-3000-1403/02/05</t>
  </si>
  <si>
    <t>ارزشیابی اوراق اختیارخ خساپا-2400-1403/02/26</t>
  </si>
  <si>
    <t>ارزشیابی اوراق اختیارخ خساپا-2600-1403/02/26</t>
  </si>
  <si>
    <t>ارزشیابی اوراق اختیارخ خساپا-2800-1403/02/26</t>
  </si>
  <si>
    <t>ارزشیابی اوراق اختیارخ خودرو-2800-1403/03/09</t>
  </si>
  <si>
    <t>ارزشیابی اوراق اختیارخ خودرو-3000-1403/03/09</t>
  </si>
  <si>
    <t>ارزشیابی اوراق اختیارخ شستا-1100-1403/03/09</t>
  </si>
  <si>
    <t>ارزشیابی اوراق اختیارخ وبملت-1800-1403/03/23</t>
  </si>
  <si>
    <t>ارزشیابی اوراق اختیارخ وبملت-2400-1403/03/23</t>
  </si>
  <si>
    <t>ارزشیابی اوراق اختیارخ وبملت-2600-1403/03/23</t>
  </si>
  <si>
    <t>درآمد ناشی از تغییر ارزش دارایی سهام اختیارف شستا-1100-1403/02/12</t>
  </si>
  <si>
    <t>ارزشیابی اوراق اختیارخ وبملت-5000-1403/01/29</t>
  </si>
  <si>
    <t>ارزشیابی اوراق اختیارخ وبملت-4500-1403/01/29</t>
  </si>
  <si>
    <t>ارزشیابی اوراق اختیارخ وبملت-4000-1403/01/29</t>
  </si>
  <si>
    <t>ارزشیابی اوراق اختیارخ شستا-1100-1403/01/08</t>
  </si>
  <si>
    <t>ارزشیابی اوراق اختیارخ خودرو-2400-1403/02/05</t>
  </si>
  <si>
    <t>ارزشیابی اوراق اختیارخ خودرو-2800-1403/02/05</t>
  </si>
  <si>
    <t>اختیارف شستا-1212-1402/12/09</t>
  </si>
  <si>
    <t>اختیارخ شستا-1112-1402/12/09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</si>
  <si>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</si>
  <si>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</si>
  <si>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</si>
  <si>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</si>
  <si>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</si>
  <si>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</si>
  <si>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</si>
  <si>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</si>
  <si>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</si>
  <si>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</si>
  <si>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</si>
  <si>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</si>
  <si>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</si>
  <si>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</si>
  <si>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</si>
  <si>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</si>
  <si>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</si>
  <si>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</si>
  <si>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</si>
  <si>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</si>
  <si>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</si>
  <si>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</si>
  <si>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</si>
  <si>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</si>
  <si>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</si>
  <si>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</si>
  <si>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</si>
  <si>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</si>
  <si>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</si>
  <si>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</si>
  <si>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</si>
  <si>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</si>
  <si>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</si>
  <si>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</si>
  <si>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</si>
  <si>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شستا-1100-1403/01/08</t>
  </si>
  <si>
    <t>اختیارخ وبملت-4000-1403/01/29</t>
  </si>
  <si>
    <t>اختیارخ وبملت-4500-1403/01/29</t>
  </si>
  <si>
    <t>اختیارخ وبملت-5000-1403/01/29</t>
  </si>
  <si>
    <t>اختیارخ شستا-1300-1403/02/12</t>
  </si>
  <si>
    <t>اختیارخ خودرو-2400-1403/02/05</t>
  </si>
  <si>
    <t>اختیارخ خودرو-2600-1403/02/05</t>
  </si>
  <si>
    <t>اختیارخ خودرو-2800-1403/02/05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</si>
</sst>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0" xfId="2" applyNumberFormat="1" applyFont="1"/>
    <xf numFmtId="164" fontId="3" fillId="0" borderId="0" xfId="1" applyNumberFormat="1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37" fontId="6" fillId="0" borderId="0" xfId="0" applyNumberFormat="1" applyFont="1"/>
    <xf numFmtId="0" fontId="5" fillId="0" borderId="0" xfId="0" applyFont="1" applyAlignment="1">
      <alignment horizontal="right"/>
    </xf>
    <xf numFmtId="10" fontId="3" fillId="0" borderId="2" xfId="2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37" fontId="3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center"/>
    </xf>
    <xf numFmtId="3" fontId="3" fillId="0" borderId="2" xfId="0" applyNumberFormat="1" applyFont="1" applyFill="1" applyBorder="1"/>
    <xf numFmtId="37" fontId="7" fillId="0" borderId="0" xfId="0" applyNumberFormat="1" applyFont="1" applyFill="1"/>
    <xf numFmtId="3" fontId="3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4"/>
  <sheetViews>
    <sheetView rightToLeft="1" topLeftCell="D61" workbookViewId="0">
      <selection activeCell="Y74" sqref="Y74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7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7" ht="24.75">
      <c r="A6" s="21" t="s">
        <v>3</v>
      </c>
      <c r="C6" s="21" t="s">
        <v>247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7" ht="24.7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7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7">
      <c r="A9" s="1" t="s">
        <v>15</v>
      </c>
      <c r="C9" s="8">
        <v>130000000</v>
      </c>
      <c r="D9" s="8"/>
      <c r="E9" s="8">
        <v>16412885667</v>
      </c>
      <c r="F9" s="8"/>
      <c r="G9" s="8">
        <v>18975112650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130000000</v>
      </c>
      <c r="R9" s="8"/>
      <c r="S9" s="8">
        <v>55</v>
      </c>
      <c r="T9" s="8"/>
      <c r="U9" s="8">
        <v>16412885667</v>
      </c>
      <c r="V9" s="8"/>
      <c r="W9" s="8">
        <v>7148158875</v>
      </c>
      <c r="X9" s="5"/>
      <c r="Y9" s="5" t="s">
        <v>16</v>
      </c>
      <c r="AA9" s="10"/>
    </row>
    <row r="10" spans="1:27">
      <c r="A10" s="1" t="s">
        <v>17</v>
      </c>
      <c r="C10" s="8">
        <v>20000000</v>
      </c>
      <c r="D10" s="8"/>
      <c r="E10" s="8">
        <v>367094420</v>
      </c>
      <c r="F10" s="8"/>
      <c r="G10" s="8">
        <v>219943350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20000000</v>
      </c>
      <c r="R10" s="8"/>
      <c r="S10" s="8">
        <v>27</v>
      </c>
      <c r="T10" s="8"/>
      <c r="U10" s="8">
        <v>367094420</v>
      </c>
      <c r="V10" s="8"/>
      <c r="W10" s="8">
        <v>539860950</v>
      </c>
      <c r="X10" s="5"/>
      <c r="Y10" s="5" t="s">
        <v>18</v>
      </c>
      <c r="AA10" s="10"/>
    </row>
    <row r="11" spans="1:27">
      <c r="A11" s="1" t="s">
        <v>19</v>
      </c>
      <c r="C11" s="8">
        <v>8017199</v>
      </c>
      <c r="D11" s="8"/>
      <c r="E11" s="8">
        <v>47046778952</v>
      </c>
      <c r="F11" s="8"/>
      <c r="G11" s="8">
        <v>50925083695.420502</v>
      </c>
      <c r="H11" s="8"/>
      <c r="I11" s="8">
        <v>0</v>
      </c>
      <c r="J11" s="8"/>
      <c r="K11" s="8">
        <v>0</v>
      </c>
      <c r="L11" s="8"/>
      <c r="M11" s="8">
        <v>-8017199</v>
      </c>
      <c r="N11" s="8"/>
      <c r="O11" s="8">
        <v>47821960365</v>
      </c>
      <c r="P11" s="8"/>
      <c r="Q11" s="8">
        <v>0</v>
      </c>
      <c r="R11" s="8"/>
      <c r="S11" s="8">
        <v>0</v>
      </c>
      <c r="T11" s="8"/>
      <c r="U11" s="8">
        <v>0</v>
      </c>
      <c r="V11" s="8"/>
      <c r="W11" s="8">
        <v>0</v>
      </c>
      <c r="X11" s="5"/>
      <c r="Y11" s="5" t="s">
        <v>18</v>
      </c>
      <c r="AA11" s="10"/>
    </row>
    <row r="12" spans="1:27">
      <c r="A12" s="1" t="s">
        <v>20</v>
      </c>
      <c r="C12" s="8">
        <v>66642999</v>
      </c>
      <c r="D12" s="8"/>
      <c r="E12" s="8">
        <v>174903567179</v>
      </c>
      <c r="F12" s="8"/>
      <c r="G12" s="8">
        <v>213909861820.56299</v>
      </c>
      <c r="H12" s="8"/>
      <c r="I12" s="8">
        <v>13432000</v>
      </c>
      <c r="J12" s="8"/>
      <c r="K12" s="8">
        <v>40307678363</v>
      </c>
      <c r="L12" s="8"/>
      <c r="M12" s="8">
        <v>-51463000</v>
      </c>
      <c r="N12" s="8"/>
      <c r="O12" s="8">
        <v>157413802972</v>
      </c>
      <c r="P12" s="8"/>
      <c r="Q12" s="8">
        <v>28611999</v>
      </c>
      <c r="R12" s="8"/>
      <c r="S12" s="8">
        <v>2966</v>
      </c>
      <c r="T12" s="8"/>
      <c r="U12" s="8">
        <v>79008995329</v>
      </c>
      <c r="V12" s="8"/>
      <c r="W12" s="8">
        <v>84358253059.247696</v>
      </c>
      <c r="X12" s="5"/>
      <c r="Y12" s="5" t="s">
        <v>21</v>
      </c>
      <c r="AA12" s="10"/>
    </row>
    <row r="13" spans="1:27">
      <c r="A13" s="1" t="s">
        <v>22</v>
      </c>
      <c r="C13" s="8">
        <v>47900000</v>
      </c>
      <c r="D13" s="8"/>
      <c r="E13" s="8">
        <v>188922157216</v>
      </c>
      <c r="F13" s="8"/>
      <c r="G13" s="8">
        <v>162129057975</v>
      </c>
      <c r="H13" s="8"/>
      <c r="I13" s="8">
        <v>0</v>
      </c>
      <c r="J13" s="8"/>
      <c r="K13" s="8">
        <v>0</v>
      </c>
      <c r="L13" s="8"/>
      <c r="M13" s="8">
        <v>-500000</v>
      </c>
      <c r="N13" s="8"/>
      <c r="O13" s="8">
        <v>1689885024</v>
      </c>
      <c r="P13" s="8"/>
      <c r="Q13" s="8">
        <v>47400000</v>
      </c>
      <c r="R13" s="8"/>
      <c r="S13" s="8">
        <v>3427</v>
      </c>
      <c r="T13" s="8"/>
      <c r="U13" s="8">
        <v>186950109647</v>
      </c>
      <c r="V13" s="8"/>
      <c r="W13" s="8">
        <v>161473283190</v>
      </c>
      <c r="X13" s="5"/>
      <c r="Y13" s="5" t="s">
        <v>23</v>
      </c>
      <c r="AA13" s="10"/>
    </row>
    <row r="14" spans="1:27">
      <c r="A14" s="1" t="s">
        <v>24</v>
      </c>
      <c r="C14" s="8">
        <v>197385785</v>
      </c>
      <c r="D14" s="8"/>
      <c r="E14" s="8">
        <v>277236836430</v>
      </c>
      <c r="F14" s="8"/>
      <c r="G14" s="8">
        <v>468160256236.091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177887129</v>
      </c>
      <c r="R14" s="8"/>
      <c r="S14" s="8">
        <v>2399</v>
      </c>
      <c r="T14" s="8"/>
      <c r="U14" s="8">
        <v>249850134272</v>
      </c>
      <c r="V14" s="8"/>
      <c r="W14" s="8">
        <v>424212052697.29797</v>
      </c>
      <c r="X14" s="5"/>
      <c r="Y14" s="5" t="s">
        <v>25</v>
      </c>
      <c r="AA14" s="10"/>
    </row>
    <row r="15" spans="1:27">
      <c r="A15" s="1" t="s">
        <v>26</v>
      </c>
      <c r="C15" s="8">
        <v>68322904</v>
      </c>
      <c r="D15" s="8"/>
      <c r="E15" s="8">
        <v>379006062400</v>
      </c>
      <c r="F15" s="8"/>
      <c r="G15" s="8">
        <v>262293070069.27399</v>
      </c>
      <c r="H15" s="8"/>
      <c r="I15" s="8">
        <v>0</v>
      </c>
      <c r="J15" s="8"/>
      <c r="K15" s="8">
        <v>0</v>
      </c>
      <c r="L15" s="8"/>
      <c r="M15" s="8">
        <v>-1000000</v>
      </c>
      <c r="N15" s="8"/>
      <c r="O15" s="8">
        <v>3494085816</v>
      </c>
      <c r="P15" s="8"/>
      <c r="Q15" s="8">
        <v>67322904</v>
      </c>
      <c r="R15" s="8"/>
      <c r="S15" s="8">
        <v>3532</v>
      </c>
      <c r="T15" s="8"/>
      <c r="U15" s="8">
        <v>373458785571</v>
      </c>
      <c r="V15" s="8"/>
      <c r="W15" s="8">
        <v>236369679171.27802</v>
      </c>
      <c r="X15" s="5"/>
      <c r="Y15" s="5" t="s">
        <v>27</v>
      </c>
      <c r="AA15" s="10"/>
    </row>
    <row r="16" spans="1:27">
      <c r="A16" s="1" t="s">
        <v>28</v>
      </c>
      <c r="C16" s="8">
        <v>17225390</v>
      </c>
      <c r="D16" s="8"/>
      <c r="E16" s="8">
        <v>811251617932</v>
      </c>
      <c r="F16" s="8"/>
      <c r="G16" s="8">
        <v>997580091632.67004</v>
      </c>
      <c r="H16" s="8"/>
      <c r="I16" s="8">
        <v>0</v>
      </c>
      <c r="J16" s="8"/>
      <c r="K16" s="8">
        <v>0</v>
      </c>
      <c r="L16" s="8"/>
      <c r="M16" s="8">
        <v>-100000</v>
      </c>
      <c r="N16" s="8"/>
      <c r="O16" s="8">
        <v>5741632848</v>
      </c>
      <c r="P16" s="8"/>
      <c r="Q16" s="8">
        <v>17125390</v>
      </c>
      <c r="R16" s="8"/>
      <c r="S16" s="8">
        <v>57350</v>
      </c>
      <c r="T16" s="8"/>
      <c r="U16" s="8">
        <v>806541990933</v>
      </c>
      <c r="V16" s="8"/>
      <c r="W16" s="8">
        <v>976297376856.82495</v>
      </c>
      <c r="X16" s="5"/>
      <c r="Y16" s="5" t="s">
        <v>29</v>
      </c>
      <c r="AA16" s="10"/>
    </row>
    <row r="17" spans="1:27">
      <c r="A17" s="1" t="s">
        <v>30</v>
      </c>
      <c r="C17" s="8">
        <v>57583573</v>
      </c>
      <c r="D17" s="8"/>
      <c r="E17" s="8">
        <v>294440981289</v>
      </c>
      <c r="F17" s="8"/>
      <c r="G17" s="8">
        <v>323983781192.07898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57583573</v>
      </c>
      <c r="R17" s="8"/>
      <c r="S17" s="8">
        <v>5740</v>
      </c>
      <c r="T17" s="8"/>
      <c r="U17" s="8">
        <v>294440981289</v>
      </c>
      <c r="V17" s="8"/>
      <c r="W17" s="8">
        <v>328563057251.33099</v>
      </c>
      <c r="X17" s="5"/>
      <c r="Y17" s="5" t="s">
        <v>31</v>
      </c>
      <c r="AA17" s="10"/>
    </row>
    <row r="18" spans="1:27">
      <c r="A18" s="1" t="s">
        <v>32</v>
      </c>
      <c r="C18" s="8">
        <v>26274587</v>
      </c>
      <c r="D18" s="8"/>
      <c r="E18" s="8">
        <v>217625770286</v>
      </c>
      <c r="F18" s="8"/>
      <c r="G18" s="8">
        <v>290434975665.73199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26274587</v>
      </c>
      <c r="R18" s="8"/>
      <c r="S18" s="8">
        <v>10770</v>
      </c>
      <c r="T18" s="8"/>
      <c r="U18" s="8">
        <v>217625770286</v>
      </c>
      <c r="V18" s="8"/>
      <c r="W18" s="8">
        <v>281293587043.159</v>
      </c>
      <c r="X18" s="5"/>
      <c r="Y18" s="5" t="s">
        <v>33</v>
      </c>
      <c r="AA18" s="10"/>
    </row>
    <row r="19" spans="1:27">
      <c r="A19" s="1" t="s">
        <v>34</v>
      </c>
      <c r="C19" s="8">
        <v>33754737</v>
      </c>
      <c r="D19" s="8"/>
      <c r="E19" s="8">
        <v>463040251380</v>
      </c>
      <c r="F19" s="8"/>
      <c r="G19" s="8">
        <v>422443554603.961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33754737</v>
      </c>
      <c r="R19" s="8"/>
      <c r="S19" s="8">
        <v>12610</v>
      </c>
      <c r="T19" s="8"/>
      <c r="U19" s="8">
        <v>463040251380</v>
      </c>
      <c r="V19" s="8"/>
      <c r="W19" s="8">
        <v>423114632530.258</v>
      </c>
      <c r="X19" s="5"/>
      <c r="Y19" s="5" t="s">
        <v>35</v>
      </c>
      <c r="AA19" s="10"/>
    </row>
    <row r="20" spans="1:27">
      <c r="A20" s="1" t="s">
        <v>36</v>
      </c>
      <c r="C20" s="8">
        <v>3502979</v>
      </c>
      <c r="D20" s="8"/>
      <c r="E20" s="8">
        <v>260118273221</v>
      </c>
      <c r="F20" s="8"/>
      <c r="G20" s="8">
        <v>557141803992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3502979</v>
      </c>
      <c r="R20" s="8"/>
      <c r="S20" s="8">
        <v>157020</v>
      </c>
      <c r="T20" s="8"/>
      <c r="U20" s="8">
        <v>260118273221</v>
      </c>
      <c r="V20" s="8"/>
      <c r="W20" s="8">
        <v>546765037892.64899</v>
      </c>
      <c r="X20" s="5"/>
      <c r="Y20" s="5" t="s">
        <v>37</v>
      </c>
      <c r="AA20" s="10"/>
    </row>
    <row r="21" spans="1:27">
      <c r="A21" s="1" t="s">
        <v>38</v>
      </c>
      <c r="C21" s="8">
        <v>18653968</v>
      </c>
      <c r="D21" s="8"/>
      <c r="E21" s="8">
        <v>194725201270</v>
      </c>
      <c r="F21" s="8"/>
      <c r="G21" s="8">
        <v>310965722452.008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18653968</v>
      </c>
      <c r="R21" s="8"/>
      <c r="S21" s="8">
        <v>17740</v>
      </c>
      <c r="T21" s="8"/>
      <c r="U21" s="8">
        <v>194725201270</v>
      </c>
      <c r="V21" s="8"/>
      <c r="W21" s="8">
        <v>328952410035.69598</v>
      </c>
      <c r="X21" s="5"/>
      <c r="Y21" s="5" t="s">
        <v>31</v>
      </c>
      <c r="AA21" s="10"/>
    </row>
    <row r="22" spans="1:27">
      <c r="A22" s="1" t="s">
        <v>39</v>
      </c>
      <c r="C22" s="8">
        <v>9437123</v>
      </c>
      <c r="D22" s="8"/>
      <c r="E22" s="8">
        <v>198072152816</v>
      </c>
      <c r="F22" s="8"/>
      <c r="G22" s="8">
        <v>243623845908.35501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9437123</v>
      </c>
      <c r="R22" s="8"/>
      <c r="S22" s="8">
        <v>26180</v>
      </c>
      <c r="T22" s="8"/>
      <c r="U22" s="8">
        <v>198072152816</v>
      </c>
      <c r="V22" s="8"/>
      <c r="W22" s="8">
        <v>245593850053.16699</v>
      </c>
      <c r="X22" s="5"/>
      <c r="Y22" s="5" t="s">
        <v>40</v>
      </c>
      <c r="AA22" s="10"/>
    </row>
    <row r="23" spans="1:27">
      <c r="A23" s="1" t="s">
        <v>41</v>
      </c>
      <c r="C23" s="8">
        <v>1800000</v>
      </c>
      <c r="D23" s="8"/>
      <c r="E23" s="8">
        <v>9009973633</v>
      </c>
      <c r="F23" s="8"/>
      <c r="G23" s="8">
        <v>8604695610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1800000</v>
      </c>
      <c r="R23" s="8"/>
      <c r="S23" s="8">
        <v>4618</v>
      </c>
      <c r="T23" s="8"/>
      <c r="U23" s="8">
        <v>9009973633</v>
      </c>
      <c r="V23" s="8"/>
      <c r="W23" s="8">
        <v>8262941220</v>
      </c>
      <c r="X23" s="5"/>
      <c r="Y23" s="5" t="s">
        <v>16</v>
      </c>
      <c r="AA23" s="10"/>
    </row>
    <row r="24" spans="1:27">
      <c r="A24" s="1" t="s">
        <v>42</v>
      </c>
      <c r="C24" s="8">
        <v>60735419</v>
      </c>
      <c r="D24" s="8"/>
      <c r="E24" s="8">
        <v>369267271877</v>
      </c>
      <c r="F24" s="8"/>
      <c r="G24" s="8">
        <v>569930968345.60803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60735419</v>
      </c>
      <c r="R24" s="8"/>
      <c r="S24" s="8">
        <v>9180</v>
      </c>
      <c r="T24" s="8"/>
      <c r="U24" s="8">
        <v>369267271877</v>
      </c>
      <c r="V24" s="8"/>
      <c r="W24" s="8">
        <v>554233717098.80103</v>
      </c>
      <c r="X24" s="5"/>
      <c r="Y24" s="5" t="s">
        <v>43</v>
      </c>
      <c r="AA24" s="10"/>
    </row>
    <row r="25" spans="1:27">
      <c r="A25" s="1" t="s">
        <v>44</v>
      </c>
      <c r="C25" s="8">
        <v>10944487</v>
      </c>
      <c r="D25" s="8"/>
      <c r="E25" s="8">
        <v>341895983029</v>
      </c>
      <c r="F25" s="8"/>
      <c r="G25" s="8">
        <v>251857353049.40201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10944487</v>
      </c>
      <c r="R25" s="8"/>
      <c r="S25" s="8">
        <v>20900</v>
      </c>
      <c r="T25" s="8"/>
      <c r="U25" s="8">
        <v>341895983029</v>
      </c>
      <c r="V25" s="8"/>
      <c r="W25" s="8">
        <v>227378776619.11499</v>
      </c>
      <c r="X25" s="5"/>
      <c r="Y25" s="5" t="s">
        <v>45</v>
      </c>
      <c r="AA25" s="10"/>
    </row>
    <row r="26" spans="1:27">
      <c r="A26" s="1" t="s">
        <v>46</v>
      </c>
      <c r="C26" s="8">
        <v>25836767</v>
      </c>
      <c r="D26" s="8"/>
      <c r="E26" s="8">
        <v>171791484240</v>
      </c>
      <c r="F26" s="8"/>
      <c r="G26" s="8">
        <v>202639171684.80099</v>
      </c>
      <c r="H26" s="8"/>
      <c r="I26" s="8">
        <v>31100349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56937116</v>
      </c>
      <c r="R26" s="8"/>
      <c r="S26" s="8">
        <v>7970</v>
      </c>
      <c r="T26" s="8"/>
      <c r="U26" s="8">
        <v>378577704741</v>
      </c>
      <c r="V26" s="8"/>
      <c r="W26" s="8">
        <v>451088771073.60602</v>
      </c>
      <c r="X26" s="5"/>
      <c r="Y26" s="5" t="s">
        <v>47</v>
      </c>
      <c r="AA26" s="10"/>
    </row>
    <row r="27" spans="1:27">
      <c r="A27" s="1" t="s">
        <v>48</v>
      </c>
      <c r="C27" s="8">
        <v>98496782</v>
      </c>
      <c r="D27" s="8"/>
      <c r="E27" s="8">
        <v>304525951613</v>
      </c>
      <c r="F27" s="8"/>
      <c r="G27" s="8">
        <v>330252879294.16803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98496782</v>
      </c>
      <c r="R27" s="8"/>
      <c r="S27" s="8">
        <v>3268</v>
      </c>
      <c r="T27" s="8"/>
      <c r="U27" s="8">
        <v>304525951613</v>
      </c>
      <c r="V27" s="8"/>
      <c r="W27" s="8">
        <v>319972253048.72302</v>
      </c>
      <c r="X27" s="5"/>
      <c r="Y27" s="5" t="s">
        <v>49</v>
      </c>
      <c r="AA27" s="10"/>
    </row>
    <row r="28" spans="1:27">
      <c r="A28" s="1" t="s">
        <v>50</v>
      </c>
      <c r="C28" s="8">
        <v>56491810</v>
      </c>
      <c r="D28" s="8"/>
      <c r="E28" s="8">
        <v>148740729224</v>
      </c>
      <c r="F28" s="8"/>
      <c r="G28" s="8">
        <v>149767208509.24301</v>
      </c>
      <c r="H28" s="8"/>
      <c r="I28" s="8">
        <v>800000</v>
      </c>
      <c r="J28" s="8"/>
      <c r="K28" s="8">
        <v>1962619592</v>
      </c>
      <c r="L28" s="8"/>
      <c r="M28" s="8">
        <v>0</v>
      </c>
      <c r="N28" s="8"/>
      <c r="O28" s="8">
        <v>0</v>
      </c>
      <c r="P28" s="8"/>
      <c r="Q28" s="8">
        <v>57291810</v>
      </c>
      <c r="R28" s="8"/>
      <c r="S28" s="8">
        <v>2476</v>
      </c>
      <c r="T28" s="8"/>
      <c r="U28" s="8">
        <v>150703348816</v>
      </c>
      <c r="V28" s="8"/>
      <c r="W28" s="8">
        <v>141010487156.71799</v>
      </c>
      <c r="X28" s="5"/>
      <c r="Y28" s="5" t="s">
        <v>51</v>
      </c>
      <c r="AA28" s="10"/>
    </row>
    <row r="29" spans="1:27">
      <c r="A29" s="1" t="s">
        <v>52</v>
      </c>
      <c r="C29" s="8">
        <v>31300349</v>
      </c>
      <c r="D29" s="8"/>
      <c r="E29" s="8">
        <v>176815671501</v>
      </c>
      <c r="F29" s="8"/>
      <c r="G29" s="8">
        <v>141413638692.07999</v>
      </c>
      <c r="H29" s="8"/>
      <c r="I29" s="8">
        <v>0</v>
      </c>
      <c r="J29" s="8"/>
      <c r="K29" s="8">
        <v>0</v>
      </c>
      <c r="L29" s="8"/>
      <c r="M29" s="8">
        <v>-31300349</v>
      </c>
      <c r="N29" s="8"/>
      <c r="O29" s="8">
        <v>864028272</v>
      </c>
      <c r="P29" s="8"/>
      <c r="Q29" s="8">
        <v>0</v>
      </c>
      <c r="R29" s="8"/>
      <c r="S29" s="8">
        <v>0</v>
      </c>
      <c r="T29" s="8"/>
      <c r="U29" s="8">
        <v>0</v>
      </c>
      <c r="V29" s="8"/>
      <c r="W29" s="8">
        <v>0</v>
      </c>
      <c r="X29" s="5"/>
      <c r="Y29" s="5" t="s">
        <v>18</v>
      </c>
      <c r="AA29" s="10"/>
    </row>
    <row r="30" spans="1:27">
      <c r="A30" s="1" t="s">
        <v>53</v>
      </c>
      <c r="C30" s="8">
        <v>33368095</v>
      </c>
      <c r="D30" s="8"/>
      <c r="E30" s="8">
        <v>216892617500</v>
      </c>
      <c r="F30" s="8"/>
      <c r="G30" s="8">
        <v>198154920582.797</v>
      </c>
      <c r="H30" s="8"/>
      <c r="I30" s="8">
        <v>0</v>
      </c>
      <c r="J30" s="8"/>
      <c r="K30" s="8">
        <v>0</v>
      </c>
      <c r="L30" s="8"/>
      <c r="M30" s="8">
        <v>-400000</v>
      </c>
      <c r="N30" s="8"/>
      <c r="O30" s="8">
        <v>1804797192</v>
      </c>
      <c r="P30" s="8"/>
      <c r="Q30" s="8">
        <v>32968095</v>
      </c>
      <c r="R30" s="8"/>
      <c r="S30" s="8">
        <v>4608</v>
      </c>
      <c r="T30" s="8"/>
      <c r="U30" s="8">
        <v>214292617500</v>
      </c>
      <c r="V30" s="8"/>
      <c r="W30" s="8">
        <v>151013075718.52802</v>
      </c>
      <c r="X30" s="5"/>
      <c r="Y30" s="5" t="s">
        <v>54</v>
      </c>
      <c r="AA30" s="10"/>
    </row>
    <row r="31" spans="1:27">
      <c r="A31" s="1" t="s">
        <v>55</v>
      </c>
      <c r="C31" s="8">
        <v>41902374</v>
      </c>
      <c r="D31" s="8"/>
      <c r="E31" s="8">
        <v>443325170580</v>
      </c>
      <c r="F31" s="8"/>
      <c r="G31" s="8">
        <v>715182952198.599</v>
      </c>
      <c r="H31" s="8"/>
      <c r="I31" s="8">
        <v>0</v>
      </c>
      <c r="J31" s="8"/>
      <c r="K31" s="8">
        <v>0</v>
      </c>
      <c r="L31" s="8"/>
      <c r="M31" s="8">
        <v>-298243</v>
      </c>
      <c r="N31" s="8"/>
      <c r="O31" s="8">
        <v>5028105015</v>
      </c>
      <c r="P31" s="8"/>
      <c r="Q31" s="8">
        <v>41604131</v>
      </c>
      <c r="R31" s="8"/>
      <c r="S31" s="8">
        <v>17060</v>
      </c>
      <c r="T31" s="8"/>
      <c r="U31" s="8">
        <v>440169773494</v>
      </c>
      <c r="V31" s="8"/>
      <c r="W31" s="8">
        <v>705543364334.58301</v>
      </c>
      <c r="X31" s="5"/>
      <c r="Y31" s="5" t="s">
        <v>56</v>
      </c>
      <c r="AA31" s="10"/>
    </row>
    <row r="32" spans="1:27">
      <c r="A32" s="1" t="s">
        <v>57</v>
      </c>
      <c r="C32" s="8">
        <v>11016819</v>
      </c>
      <c r="D32" s="8"/>
      <c r="E32" s="8">
        <v>260380240143</v>
      </c>
      <c r="F32" s="8"/>
      <c r="G32" s="8">
        <v>252974312212.54501</v>
      </c>
      <c r="H32" s="8"/>
      <c r="I32" s="8">
        <v>0</v>
      </c>
      <c r="J32" s="8"/>
      <c r="K32" s="8">
        <v>0</v>
      </c>
      <c r="L32" s="8"/>
      <c r="M32" s="8">
        <v>-200000</v>
      </c>
      <c r="N32" s="8"/>
      <c r="O32" s="8">
        <v>4393701011</v>
      </c>
      <c r="P32" s="8"/>
      <c r="Q32" s="8">
        <v>10816819</v>
      </c>
      <c r="R32" s="8"/>
      <c r="S32" s="8">
        <v>22650</v>
      </c>
      <c r="T32" s="8"/>
      <c r="U32" s="8">
        <v>255653281477</v>
      </c>
      <c r="V32" s="8"/>
      <c r="W32" s="8">
        <v>243543194695.418</v>
      </c>
      <c r="X32" s="5"/>
      <c r="Y32" s="5" t="s">
        <v>58</v>
      </c>
      <c r="AA32" s="10"/>
    </row>
    <row r="33" spans="1:27">
      <c r="A33" s="1" t="s">
        <v>59</v>
      </c>
      <c r="C33" s="8">
        <v>13139000</v>
      </c>
      <c r="D33" s="8"/>
      <c r="E33" s="8">
        <v>32340411401</v>
      </c>
      <c r="F33" s="8"/>
      <c r="G33" s="8">
        <v>34741789047</v>
      </c>
      <c r="H33" s="8"/>
      <c r="I33" s="8">
        <v>23531000</v>
      </c>
      <c r="J33" s="8"/>
      <c r="K33" s="8">
        <v>63350503689</v>
      </c>
      <c r="L33" s="8"/>
      <c r="M33" s="8">
        <v>0</v>
      </c>
      <c r="N33" s="8"/>
      <c r="O33" s="8">
        <v>0</v>
      </c>
      <c r="P33" s="8"/>
      <c r="Q33" s="8">
        <v>36670000</v>
      </c>
      <c r="R33" s="8"/>
      <c r="S33" s="8">
        <v>2672</v>
      </c>
      <c r="T33" s="8"/>
      <c r="U33" s="8">
        <v>95690915090</v>
      </c>
      <c r="V33" s="8"/>
      <c r="W33" s="8">
        <v>97399245672</v>
      </c>
      <c r="X33" s="5"/>
      <c r="Y33" s="5" t="s">
        <v>60</v>
      </c>
      <c r="AA33" s="10"/>
    </row>
    <row r="34" spans="1:27">
      <c r="A34" s="1" t="s">
        <v>61</v>
      </c>
      <c r="C34" s="8">
        <v>451868998</v>
      </c>
      <c r="D34" s="8"/>
      <c r="E34" s="8">
        <v>471212799759</v>
      </c>
      <c r="F34" s="8"/>
      <c r="G34" s="8">
        <v>533177108047.27502</v>
      </c>
      <c r="H34" s="8"/>
      <c r="I34" s="8">
        <v>19462000</v>
      </c>
      <c r="J34" s="8"/>
      <c r="K34" s="8">
        <v>21813925809</v>
      </c>
      <c r="L34" s="8"/>
      <c r="M34" s="8">
        <v>0</v>
      </c>
      <c r="N34" s="8"/>
      <c r="O34" s="8">
        <v>0</v>
      </c>
      <c r="P34" s="8"/>
      <c r="Q34" s="8">
        <v>469428998</v>
      </c>
      <c r="R34" s="8"/>
      <c r="S34" s="8">
        <v>1127</v>
      </c>
      <c r="T34" s="8"/>
      <c r="U34" s="8">
        <v>491043224521</v>
      </c>
      <c r="V34" s="8"/>
      <c r="W34" s="8">
        <v>525898654185.56097</v>
      </c>
      <c r="X34" s="5"/>
      <c r="Y34" s="5" t="s">
        <v>62</v>
      </c>
      <c r="AA34" s="10"/>
    </row>
    <row r="35" spans="1:27">
      <c r="A35" s="1" t="s">
        <v>63</v>
      </c>
      <c r="C35" s="8">
        <v>8898275</v>
      </c>
      <c r="D35" s="8"/>
      <c r="E35" s="8">
        <v>110119646617</v>
      </c>
      <c r="F35" s="8"/>
      <c r="G35" s="8">
        <v>249261406832.47501</v>
      </c>
      <c r="H35" s="8"/>
      <c r="I35" s="8">
        <v>0</v>
      </c>
      <c r="J35" s="8"/>
      <c r="K35" s="8">
        <v>0</v>
      </c>
      <c r="L35" s="8"/>
      <c r="M35" s="8">
        <v>-500000</v>
      </c>
      <c r="N35" s="8"/>
      <c r="O35" s="8">
        <v>14035986037</v>
      </c>
      <c r="P35" s="8"/>
      <c r="Q35" s="8">
        <v>8398275</v>
      </c>
      <c r="R35" s="8"/>
      <c r="S35" s="8">
        <v>28230</v>
      </c>
      <c r="T35" s="8"/>
      <c r="U35" s="8">
        <v>103931950314</v>
      </c>
      <c r="V35" s="8"/>
      <c r="W35" s="8">
        <v>235672657595.66299</v>
      </c>
      <c r="X35" s="5"/>
      <c r="Y35" s="5" t="s">
        <v>64</v>
      </c>
      <c r="AA35" s="10"/>
    </row>
    <row r="36" spans="1:27">
      <c r="A36" s="1" t="s">
        <v>65</v>
      </c>
      <c r="C36" s="8">
        <v>23682052</v>
      </c>
      <c r="D36" s="8"/>
      <c r="E36" s="8">
        <v>223497824049</v>
      </c>
      <c r="F36" s="8"/>
      <c r="G36" s="8">
        <v>195862316337.79199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23682052</v>
      </c>
      <c r="R36" s="8"/>
      <c r="S36" s="8">
        <v>8670</v>
      </c>
      <c r="T36" s="8"/>
      <c r="U36" s="8">
        <v>223497824049</v>
      </c>
      <c r="V36" s="8"/>
      <c r="W36" s="8">
        <v>204101716664.50201</v>
      </c>
      <c r="X36" s="5"/>
      <c r="Y36" s="5" t="s">
        <v>66</v>
      </c>
      <c r="AA36" s="10"/>
    </row>
    <row r="37" spans="1:27">
      <c r="A37" s="1" t="s">
        <v>67</v>
      </c>
      <c r="C37" s="8">
        <v>11113082</v>
      </c>
      <c r="D37" s="8"/>
      <c r="E37" s="8">
        <v>92472737627</v>
      </c>
      <c r="F37" s="8"/>
      <c r="G37" s="8">
        <v>100416858783.489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11113082</v>
      </c>
      <c r="R37" s="8"/>
      <c r="S37" s="8">
        <v>8030</v>
      </c>
      <c r="T37" s="8"/>
      <c r="U37" s="8">
        <v>92472737627</v>
      </c>
      <c r="V37" s="8"/>
      <c r="W37" s="8">
        <v>88707082071.662994</v>
      </c>
      <c r="X37" s="5"/>
      <c r="Y37" s="5" t="s">
        <v>68</v>
      </c>
      <c r="AA37" s="10"/>
    </row>
    <row r="38" spans="1:27">
      <c r="A38" s="1" t="s">
        <v>69</v>
      </c>
      <c r="C38" s="8">
        <v>335340498</v>
      </c>
      <c r="D38" s="8"/>
      <c r="E38" s="8">
        <v>1231368827738</v>
      </c>
      <c r="F38" s="8"/>
      <c r="G38" s="8">
        <v>1408383563105.8999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335340498</v>
      </c>
      <c r="R38" s="8"/>
      <c r="S38" s="8">
        <v>4283</v>
      </c>
      <c r="T38" s="8"/>
      <c r="U38" s="8">
        <v>1231368827738</v>
      </c>
      <c r="V38" s="8"/>
      <c r="W38" s="8">
        <v>1427717585984.04</v>
      </c>
      <c r="X38" s="5"/>
      <c r="Y38" s="5" t="s">
        <v>70</v>
      </c>
      <c r="AA38" s="10"/>
    </row>
    <row r="39" spans="1:27">
      <c r="A39" s="1" t="s">
        <v>71</v>
      </c>
      <c r="C39" s="8">
        <v>42375330</v>
      </c>
      <c r="D39" s="8"/>
      <c r="E39" s="8">
        <v>276909333448</v>
      </c>
      <c r="F39" s="8"/>
      <c r="G39" s="8">
        <v>739262103603.07495</v>
      </c>
      <c r="H39" s="8"/>
      <c r="I39" s="8">
        <v>20600000</v>
      </c>
      <c r="J39" s="8"/>
      <c r="K39" s="8">
        <v>374126792021</v>
      </c>
      <c r="L39" s="8"/>
      <c r="M39" s="8">
        <v>0</v>
      </c>
      <c r="N39" s="8"/>
      <c r="O39" s="8">
        <v>0</v>
      </c>
      <c r="P39" s="8"/>
      <c r="Q39" s="8">
        <v>62975330</v>
      </c>
      <c r="R39" s="8"/>
      <c r="S39" s="8">
        <v>18210</v>
      </c>
      <c r="T39" s="8"/>
      <c r="U39" s="8">
        <v>651036125469</v>
      </c>
      <c r="V39" s="8"/>
      <c r="W39" s="8">
        <v>1139957413782.1699</v>
      </c>
      <c r="X39" s="5"/>
      <c r="Y39" s="5" t="s">
        <v>72</v>
      </c>
      <c r="AA39" s="10"/>
    </row>
    <row r="40" spans="1:27">
      <c r="A40" s="1" t="s">
        <v>73</v>
      </c>
      <c r="C40" s="8">
        <v>66410148</v>
      </c>
      <c r="D40" s="8"/>
      <c r="E40" s="8">
        <v>844747002266</v>
      </c>
      <c r="F40" s="8"/>
      <c r="G40" s="8">
        <v>1588981233398.96</v>
      </c>
      <c r="H40" s="8"/>
      <c r="I40" s="8">
        <v>0</v>
      </c>
      <c r="J40" s="8"/>
      <c r="K40" s="8">
        <v>0</v>
      </c>
      <c r="L40" s="8"/>
      <c r="M40" s="8">
        <v>-1000000</v>
      </c>
      <c r="N40" s="8"/>
      <c r="O40" s="8">
        <v>24553035135</v>
      </c>
      <c r="P40" s="8"/>
      <c r="Q40" s="8">
        <v>65410148</v>
      </c>
      <c r="R40" s="8"/>
      <c r="S40" s="8">
        <v>21700</v>
      </c>
      <c r="T40" s="8"/>
      <c r="U40" s="8">
        <v>832026852897</v>
      </c>
      <c r="V40" s="8"/>
      <c r="W40" s="8">
        <v>1410954780340.98</v>
      </c>
      <c r="X40" s="5"/>
      <c r="Y40" s="5" t="s">
        <v>74</v>
      </c>
      <c r="AA40" s="10"/>
    </row>
    <row r="41" spans="1:27">
      <c r="A41" s="1" t="s">
        <v>75</v>
      </c>
      <c r="C41" s="8">
        <v>10156472</v>
      </c>
      <c r="D41" s="8"/>
      <c r="E41" s="8">
        <v>240697795239</v>
      </c>
      <c r="F41" s="8"/>
      <c r="G41" s="8">
        <v>511061594994.79199</v>
      </c>
      <c r="H41" s="8"/>
      <c r="I41" s="8">
        <v>0</v>
      </c>
      <c r="J41" s="8"/>
      <c r="K41" s="8">
        <v>0</v>
      </c>
      <c r="L41" s="8"/>
      <c r="M41" s="8">
        <v>-116076</v>
      </c>
      <c r="N41" s="8"/>
      <c r="O41" s="8">
        <v>5868498819</v>
      </c>
      <c r="P41" s="8"/>
      <c r="Q41" s="8">
        <v>10040396</v>
      </c>
      <c r="R41" s="8"/>
      <c r="S41" s="8">
        <v>51490</v>
      </c>
      <c r="T41" s="8"/>
      <c r="U41" s="8">
        <v>237946915084</v>
      </c>
      <c r="V41" s="8"/>
      <c r="W41" s="8">
        <v>513903959099.26202</v>
      </c>
      <c r="X41" s="5"/>
      <c r="Y41" s="5" t="s">
        <v>76</v>
      </c>
      <c r="AA41" s="10"/>
    </row>
    <row r="42" spans="1:27">
      <c r="A42" s="1" t="s">
        <v>77</v>
      </c>
      <c r="C42" s="8">
        <v>1975806</v>
      </c>
      <c r="D42" s="8"/>
      <c r="E42" s="8">
        <v>119320395820</v>
      </c>
      <c r="F42" s="8"/>
      <c r="G42" s="8">
        <v>293036253181.56</v>
      </c>
      <c r="H42" s="8"/>
      <c r="I42" s="8">
        <v>0</v>
      </c>
      <c r="J42" s="8"/>
      <c r="K42" s="8">
        <v>0</v>
      </c>
      <c r="L42" s="8"/>
      <c r="M42" s="8">
        <v>-7772</v>
      </c>
      <c r="N42" s="8"/>
      <c r="O42" s="8">
        <v>1198651155</v>
      </c>
      <c r="P42" s="8"/>
      <c r="Q42" s="8">
        <v>1968034</v>
      </c>
      <c r="R42" s="8"/>
      <c r="S42" s="8">
        <v>157500</v>
      </c>
      <c r="T42" s="8"/>
      <c r="U42" s="8">
        <v>118851038952</v>
      </c>
      <c r="V42" s="8"/>
      <c r="W42" s="8">
        <v>308121061137.75</v>
      </c>
      <c r="X42" s="5"/>
      <c r="Y42" s="5" t="s">
        <v>78</v>
      </c>
      <c r="AA42" s="10"/>
    </row>
    <row r="43" spans="1:27">
      <c r="A43" s="1" t="s">
        <v>79</v>
      </c>
      <c r="C43" s="8">
        <v>4420428</v>
      </c>
      <c r="D43" s="8"/>
      <c r="E43" s="8">
        <v>216312472562</v>
      </c>
      <c r="F43" s="8"/>
      <c r="G43" s="8">
        <v>359791074004.39203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4420428</v>
      </c>
      <c r="R43" s="8"/>
      <c r="S43" s="8">
        <v>89270</v>
      </c>
      <c r="T43" s="8"/>
      <c r="U43" s="8">
        <v>216312472562</v>
      </c>
      <c r="V43" s="8"/>
      <c r="W43" s="8">
        <v>392263668495.01801</v>
      </c>
      <c r="X43" s="5"/>
      <c r="Y43" s="5" t="s">
        <v>80</v>
      </c>
      <c r="AA43" s="10"/>
    </row>
    <row r="44" spans="1:27">
      <c r="A44" s="1" t="s">
        <v>81</v>
      </c>
      <c r="C44" s="8">
        <v>10685685</v>
      </c>
      <c r="D44" s="8"/>
      <c r="E44" s="8">
        <v>401651024940</v>
      </c>
      <c r="F44" s="8"/>
      <c r="G44" s="8">
        <v>371348796891.78003</v>
      </c>
      <c r="H44" s="8"/>
      <c r="I44" s="8">
        <v>328932</v>
      </c>
      <c r="J44" s="8"/>
      <c r="K44" s="8">
        <v>12276307067</v>
      </c>
      <c r="L44" s="8"/>
      <c r="M44" s="8">
        <v>-200000</v>
      </c>
      <c r="N44" s="8"/>
      <c r="O44" s="8">
        <v>7350005714</v>
      </c>
      <c r="P44" s="8"/>
      <c r="Q44" s="8">
        <v>10814617</v>
      </c>
      <c r="R44" s="8"/>
      <c r="S44" s="8">
        <v>37300</v>
      </c>
      <c r="T44" s="8"/>
      <c r="U44" s="8">
        <v>406411367866</v>
      </c>
      <c r="V44" s="8"/>
      <c r="W44" s="8">
        <v>400985072076.10498</v>
      </c>
      <c r="X44" s="5"/>
      <c r="Y44" s="5" t="s">
        <v>82</v>
      </c>
      <c r="AA44" s="10"/>
    </row>
    <row r="45" spans="1:27">
      <c r="A45" s="1" t="s">
        <v>83</v>
      </c>
      <c r="C45" s="8">
        <v>1185372</v>
      </c>
      <c r="D45" s="8"/>
      <c r="E45" s="8">
        <v>62146973469</v>
      </c>
      <c r="F45" s="8"/>
      <c r="G45" s="8">
        <v>47132761464</v>
      </c>
      <c r="H45" s="8"/>
      <c r="I45" s="8">
        <v>0</v>
      </c>
      <c r="J45" s="8"/>
      <c r="K45" s="8">
        <v>0</v>
      </c>
      <c r="L45" s="8"/>
      <c r="M45" s="8">
        <v>-100000</v>
      </c>
      <c r="N45" s="8"/>
      <c r="O45" s="8">
        <v>4244593527</v>
      </c>
      <c r="P45" s="8"/>
      <c r="Q45" s="8">
        <v>1085372</v>
      </c>
      <c r="R45" s="8"/>
      <c r="S45" s="8">
        <v>42700</v>
      </c>
      <c r="T45" s="8"/>
      <c r="U45" s="8">
        <v>56904148983</v>
      </c>
      <c r="V45" s="8"/>
      <c r="W45" s="8">
        <v>46069629362.82</v>
      </c>
      <c r="X45" s="5"/>
      <c r="Y45" s="5" t="s">
        <v>84</v>
      </c>
      <c r="AA45" s="10"/>
    </row>
    <row r="46" spans="1:27">
      <c r="A46" s="1" t="s">
        <v>85</v>
      </c>
      <c r="C46" s="8">
        <v>38547503</v>
      </c>
      <c r="D46" s="8"/>
      <c r="E46" s="8">
        <v>411339401284</v>
      </c>
      <c r="F46" s="8"/>
      <c r="G46" s="8">
        <v>743755201382.28101</v>
      </c>
      <c r="H46" s="8"/>
      <c r="I46" s="8">
        <v>0</v>
      </c>
      <c r="J46" s="8"/>
      <c r="K46" s="8">
        <v>0</v>
      </c>
      <c r="L46" s="8"/>
      <c r="M46" s="8">
        <v>-100000</v>
      </c>
      <c r="N46" s="8"/>
      <c r="O46" s="8">
        <v>1859867555</v>
      </c>
      <c r="P46" s="8"/>
      <c r="Q46" s="8">
        <v>38447503</v>
      </c>
      <c r="R46" s="8"/>
      <c r="S46" s="8">
        <v>18820</v>
      </c>
      <c r="T46" s="8"/>
      <c r="U46" s="8">
        <v>410272303887</v>
      </c>
      <c r="V46" s="8"/>
      <c r="W46" s="8">
        <v>719276693521.56299</v>
      </c>
      <c r="X46" s="5"/>
      <c r="Y46" s="5" t="s">
        <v>86</v>
      </c>
      <c r="AA46" s="10"/>
    </row>
    <row r="47" spans="1:27">
      <c r="A47" s="1" t="s">
        <v>87</v>
      </c>
      <c r="C47" s="8">
        <v>19633704</v>
      </c>
      <c r="D47" s="8"/>
      <c r="E47" s="8">
        <v>386081500613</v>
      </c>
      <c r="F47" s="8"/>
      <c r="G47" s="8">
        <v>555645672140.36401</v>
      </c>
      <c r="H47" s="8"/>
      <c r="I47" s="8">
        <v>0</v>
      </c>
      <c r="J47" s="8"/>
      <c r="K47" s="8">
        <v>0</v>
      </c>
      <c r="L47" s="8"/>
      <c r="M47" s="8">
        <v>-3300000</v>
      </c>
      <c r="N47" s="8"/>
      <c r="O47" s="8">
        <v>98411190000</v>
      </c>
      <c r="P47" s="8"/>
      <c r="Q47" s="8">
        <v>16333704</v>
      </c>
      <c r="R47" s="8"/>
      <c r="S47" s="8">
        <v>29300</v>
      </c>
      <c r="T47" s="8"/>
      <c r="U47" s="8">
        <v>321189570286</v>
      </c>
      <c r="V47" s="8"/>
      <c r="W47" s="8">
        <v>475729990913.15997</v>
      </c>
      <c r="X47" s="5"/>
      <c r="Y47" s="5" t="s">
        <v>88</v>
      </c>
      <c r="AA47" s="10"/>
    </row>
    <row r="48" spans="1:27">
      <c r="A48" s="1" t="s">
        <v>89</v>
      </c>
      <c r="C48" s="8">
        <v>27457875</v>
      </c>
      <c r="D48" s="8"/>
      <c r="E48" s="8">
        <v>112818729994</v>
      </c>
      <c r="F48" s="8"/>
      <c r="G48" s="8">
        <v>147117358469.81299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27457875</v>
      </c>
      <c r="R48" s="8"/>
      <c r="S48" s="8">
        <v>4810</v>
      </c>
      <c r="T48" s="8"/>
      <c r="U48" s="8">
        <v>112818729994</v>
      </c>
      <c r="V48" s="8"/>
      <c r="W48" s="8">
        <v>131286548096.438</v>
      </c>
      <c r="X48" s="5"/>
      <c r="Y48" s="5" t="s">
        <v>90</v>
      </c>
      <c r="AA48" s="10"/>
    </row>
    <row r="49" spans="1:27">
      <c r="A49" s="1" t="s">
        <v>91</v>
      </c>
      <c r="C49" s="8">
        <v>11403999</v>
      </c>
      <c r="D49" s="8"/>
      <c r="E49" s="8">
        <v>181473953823</v>
      </c>
      <c r="F49" s="8"/>
      <c r="G49" s="8">
        <v>228083241543.71399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11403999</v>
      </c>
      <c r="R49" s="8"/>
      <c r="S49" s="8">
        <v>19870</v>
      </c>
      <c r="T49" s="8"/>
      <c r="U49" s="8">
        <v>181473953823</v>
      </c>
      <c r="V49" s="8"/>
      <c r="W49" s="8">
        <v>225249205242.22699</v>
      </c>
      <c r="X49" s="5"/>
      <c r="Y49" s="5" t="s">
        <v>92</v>
      </c>
      <c r="AA49" s="10"/>
    </row>
    <row r="50" spans="1:27">
      <c r="A50" s="1" t="s">
        <v>93</v>
      </c>
      <c r="C50" s="8">
        <v>11771160</v>
      </c>
      <c r="D50" s="8"/>
      <c r="E50" s="8">
        <v>209293934385</v>
      </c>
      <c r="F50" s="8"/>
      <c r="G50" s="8">
        <v>219396029962.5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11771160</v>
      </c>
      <c r="R50" s="8"/>
      <c r="S50" s="8">
        <v>18660</v>
      </c>
      <c r="T50" s="8"/>
      <c r="U50" s="8">
        <v>209293934385</v>
      </c>
      <c r="V50" s="8"/>
      <c r="W50" s="8">
        <v>218342929018.67999</v>
      </c>
      <c r="X50" s="5"/>
      <c r="Y50" s="5" t="s">
        <v>94</v>
      </c>
      <c r="AA50" s="10"/>
    </row>
    <row r="51" spans="1:27">
      <c r="A51" s="1" t="s">
        <v>95</v>
      </c>
      <c r="C51" s="8">
        <v>4626896</v>
      </c>
      <c r="D51" s="8"/>
      <c r="E51" s="8">
        <v>62830332724</v>
      </c>
      <c r="F51" s="8"/>
      <c r="G51" s="8">
        <v>73497868181.423996</v>
      </c>
      <c r="H51" s="8"/>
      <c r="I51" s="8">
        <v>0</v>
      </c>
      <c r="J51" s="8"/>
      <c r="K51" s="8">
        <v>0</v>
      </c>
      <c r="L51" s="8"/>
      <c r="M51" s="8">
        <v>-1074595</v>
      </c>
      <c r="N51" s="8"/>
      <c r="O51" s="8">
        <v>16512220656</v>
      </c>
      <c r="P51" s="8"/>
      <c r="Q51" s="8">
        <v>3552301</v>
      </c>
      <c r="R51" s="8"/>
      <c r="S51" s="8">
        <v>14490</v>
      </c>
      <c r="T51" s="8"/>
      <c r="U51" s="8">
        <v>48238009622</v>
      </c>
      <c r="V51" s="8"/>
      <c r="W51" s="8">
        <v>51166578083.134499</v>
      </c>
      <c r="X51" s="5"/>
      <c r="Y51" s="5" t="s">
        <v>96</v>
      </c>
      <c r="AA51" s="10"/>
    </row>
    <row r="52" spans="1:27">
      <c r="A52" s="1" t="s">
        <v>97</v>
      </c>
      <c r="C52" s="8">
        <v>3993995</v>
      </c>
      <c r="D52" s="8"/>
      <c r="E52" s="8">
        <v>146654510930</v>
      </c>
      <c r="F52" s="8"/>
      <c r="G52" s="8">
        <v>153449417704.83701</v>
      </c>
      <c r="H52" s="8"/>
      <c r="I52" s="8">
        <v>0</v>
      </c>
      <c r="J52" s="8"/>
      <c r="K52" s="8">
        <v>0</v>
      </c>
      <c r="L52" s="8"/>
      <c r="M52" s="8">
        <v>-300000</v>
      </c>
      <c r="N52" s="8"/>
      <c r="O52" s="8">
        <v>10870369177</v>
      </c>
      <c r="P52" s="8"/>
      <c r="Q52" s="8">
        <v>3693995</v>
      </c>
      <c r="R52" s="8"/>
      <c r="S52" s="8">
        <v>37550</v>
      </c>
      <c r="T52" s="8"/>
      <c r="U52" s="8">
        <v>135638885402</v>
      </c>
      <c r="V52" s="8"/>
      <c r="W52" s="8">
        <v>137884190652.112</v>
      </c>
      <c r="X52" s="5"/>
      <c r="Y52" s="5" t="s">
        <v>98</v>
      </c>
      <c r="AA52" s="10"/>
    </row>
    <row r="53" spans="1:27">
      <c r="A53" s="1" t="s">
        <v>99</v>
      </c>
      <c r="C53" s="8">
        <v>38311517</v>
      </c>
      <c r="D53" s="8"/>
      <c r="E53" s="8">
        <v>287378600360</v>
      </c>
      <c r="F53" s="8"/>
      <c r="G53" s="8">
        <v>265594771666.63</v>
      </c>
      <c r="H53" s="8"/>
      <c r="I53" s="8">
        <v>0</v>
      </c>
      <c r="J53" s="8"/>
      <c r="K53" s="8">
        <v>0</v>
      </c>
      <c r="L53" s="8"/>
      <c r="M53" s="8">
        <v>-1</v>
      </c>
      <c r="N53" s="8"/>
      <c r="O53" s="8">
        <v>1</v>
      </c>
      <c r="P53" s="8"/>
      <c r="Q53" s="8">
        <v>38311516</v>
      </c>
      <c r="R53" s="8"/>
      <c r="S53" s="8">
        <v>7390</v>
      </c>
      <c r="T53" s="8"/>
      <c r="U53" s="8">
        <v>287378592859</v>
      </c>
      <c r="V53" s="8"/>
      <c r="W53" s="8">
        <v>281437526725.72198</v>
      </c>
      <c r="X53" s="5"/>
      <c r="Y53" s="5" t="s">
        <v>33</v>
      </c>
      <c r="AA53" s="10"/>
    </row>
    <row r="54" spans="1:27">
      <c r="A54" s="1" t="s">
        <v>100</v>
      </c>
      <c r="C54" s="8">
        <v>323041615</v>
      </c>
      <c r="D54" s="8"/>
      <c r="E54" s="8">
        <v>757277804001</v>
      </c>
      <c r="F54" s="8"/>
      <c r="G54" s="8">
        <v>1597890718536.3701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323041615</v>
      </c>
      <c r="R54" s="8"/>
      <c r="S54" s="8">
        <v>5070</v>
      </c>
      <c r="T54" s="8"/>
      <c r="U54" s="8">
        <v>757277804001</v>
      </c>
      <c r="V54" s="8"/>
      <c r="W54" s="8">
        <v>1628075953171.1001</v>
      </c>
      <c r="X54" s="5"/>
      <c r="Y54" s="5" t="s">
        <v>101</v>
      </c>
      <c r="AA54" s="10"/>
    </row>
    <row r="55" spans="1:27">
      <c r="A55" s="1" t="s">
        <v>102</v>
      </c>
      <c r="C55" s="8">
        <v>10750000</v>
      </c>
      <c r="D55" s="8"/>
      <c r="E55" s="8">
        <v>120984683473</v>
      </c>
      <c r="F55" s="8"/>
      <c r="G55" s="8">
        <v>119363038875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10750000</v>
      </c>
      <c r="R55" s="8"/>
      <c r="S55" s="8">
        <v>11600</v>
      </c>
      <c r="T55" s="8"/>
      <c r="U55" s="8">
        <v>120984683473</v>
      </c>
      <c r="V55" s="8"/>
      <c r="W55" s="8">
        <v>123958035000</v>
      </c>
      <c r="X55" s="5"/>
      <c r="Y55" s="5" t="s">
        <v>103</v>
      </c>
      <c r="AA55" s="10"/>
    </row>
    <row r="56" spans="1:27">
      <c r="A56" s="1" t="s">
        <v>104</v>
      </c>
      <c r="C56" s="8">
        <v>3748659</v>
      </c>
      <c r="D56" s="8"/>
      <c r="E56" s="8">
        <v>20690431808</v>
      </c>
      <c r="F56" s="8"/>
      <c r="G56" s="8">
        <v>16962365588.180401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3748659</v>
      </c>
      <c r="R56" s="8"/>
      <c r="S56" s="8">
        <v>3954</v>
      </c>
      <c r="T56" s="8"/>
      <c r="U56" s="8">
        <v>20690431808</v>
      </c>
      <c r="V56" s="8"/>
      <c r="W56" s="8">
        <v>14734005609.768299</v>
      </c>
      <c r="X56" s="5"/>
      <c r="Y56" s="5" t="s">
        <v>105</v>
      </c>
      <c r="AA56" s="10"/>
    </row>
    <row r="57" spans="1:27">
      <c r="A57" s="1" t="s">
        <v>106</v>
      </c>
      <c r="C57" s="8">
        <v>29800000</v>
      </c>
      <c r="D57" s="8"/>
      <c r="E57" s="8">
        <v>50069057514</v>
      </c>
      <c r="F57" s="8"/>
      <c r="G57" s="8">
        <v>56727451350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29800000</v>
      </c>
      <c r="R57" s="8"/>
      <c r="S57" s="8">
        <v>1725</v>
      </c>
      <c r="T57" s="8"/>
      <c r="U57" s="8">
        <v>50069057514</v>
      </c>
      <c r="V57" s="8"/>
      <c r="W57" s="8">
        <v>51099140250</v>
      </c>
      <c r="X57" s="5"/>
      <c r="Y57" s="5" t="s">
        <v>96</v>
      </c>
      <c r="AA57" s="10"/>
    </row>
    <row r="58" spans="1:27">
      <c r="A58" s="1" t="s">
        <v>107</v>
      </c>
      <c r="C58" s="8">
        <v>164500000</v>
      </c>
      <c r="D58" s="8"/>
      <c r="E58" s="8">
        <v>249053000000</v>
      </c>
      <c r="F58" s="8"/>
      <c r="G58" s="8">
        <v>260489311425</v>
      </c>
      <c r="H58" s="8"/>
      <c r="I58" s="8">
        <v>0</v>
      </c>
      <c r="J58" s="8"/>
      <c r="K58" s="8">
        <v>0</v>
      </c>
      <c r="L58" s="8"/>
      <c r="M58" s="8">
        <v>-55000000</v>
      </c>
      <c r="N58" s="8"/>
      <c r="O58" s="8">
        <v>85948842541</v>
      </c>
      <c r="P58" s="8"/>
      <c r="Q58" s="8">
        <v>109500000</v>
      </c>
      <c r="R58" s="8"/>
      <c r="S58" s="8">
        <v>1526</v>
      </c>
      <c r="T58" s="8"/>
      <c r="U58" s="8">
        <v>165783000000</v>
      </c>
      <c r="V58" s="8"/>
      <c r="W58" s="8">
        <v>166102772850</v>
      </c>
      <c r="X58" s="5"/>
      <c r="Y58" s="5" t="s">
        <v>108</v>
      </c>
      <c r="AA58" s="10"/>
    </row>
    <row r="59" spans="1:27">
      <c r="A59" s="1" t="s">
        <v>109</v>
      </c>
      <c r="C59" s="8">
        <v>44435104</v>
      </c>
      <c r="D59" s="8"/>
      <c r="E59" s="8">
        <v>977506961954</v>
      </c>
      <c r="F59" s="8"/>
      <c r="G59" s="8">
        <v>1553484051164.3</v>
      </c>
      <c r="H59" s="8"/>
      <c r="I59" s="8">
        <v>0</v>
      </c>
      <c r="J59" s="8"/>
      <c r="K59" s="8">
        <v>0</v>
      </c>
      <c r="L59" s="8"/>
      <c r="M59" s="8">
        <v>-250000</v>
      </c>
      <c r="N59" s="8"/>
      <c r="O59" s="8">
        <v>8852015260</v>
      </c>
      <c r="P59" s="8"/>
      <c r="Q59" s="8">
        <v>44185104</v>
      </c>
      <c r="R59" s="8"/>
      <c r="S59" s="8">
        <v>35770</v>
      </c>
      <c r="T59" s="8"/>
      <c r="U59" s="8">
        <v>972007329491</v>
      </c>
      <c r="V59" s="8"/>
      <c r="W59" s="8">
        <v>1571097188118.02</v>
      </c>
      <c r="X59" s="5"/>
      <c r="Y59" s="5" t="s">
        <v>110</v>
      </c>
      <c r="AA59" s="10"/>
    </row>
    <row r="60" spans="1:27">
      <c r="A60" s="1" t="s">
        <v>111</v>
      </c>
      <c r="C60" s="8">
        <v>28325252</v>
      </c>
      <c r="D60" s="8"/>
      <c r="E60" s="8">
        <v>366803055258</v>
      </c>
      <c r="F60" s="8"/>
      <c r="G60" s="8">
        <v>168940300503.60001</v>
      </c>
      <c r="H60" s="8"/>
      <c r="I60" s="8">
        <v>0</v>
      </c>
      <c r="J60" s="8"/>
      <c r="K60" s="8">
        <v>0</v>
      </c>
      <c r="L60" s="8"/>
      <c r="M60" s="8">
        <v>-200000</v>
      </c>
      <c r="N60" s="8"/>
      <c r="O60" s="8">
        <v>1155086105</v>
      </c>
      <c r="P60" s="8"/>
      <c r="Q60" s="8">
        <v>28125252</v>
      </c>
      <c r="R60" s="8"/>
      <c r="S60" s="8">
        <v>5840</v>
      </c>
      <c r="T60" s="8"/>
      <c r="U60" s="8">
        <v>364213118510</v>
      </c>
      <c r="V60" s="8"/>
      <c r="W60" s="8">
        <v>163274175423.504</v>
      </c>
      <c r="X60" s="5"/>
      <c r="Y60" s="5" t="s">
        <v>112</v>
      </c>
      <c r="AA60" s="10"/>
    </row>
    <row r="61" spans="1:27">
      <c r="A61" s="1" t="s">
        <v>113</v>
      </c>
      <c r="C61" s="8">
        <v>33308480</v>
      </c>
      <c r="D61" s="8"/>
      <c r="E61" s="8">
        <v>174030279628</v>
      </c>
      <c r="F61" s="8"/>
      <c r="G61" s="8">
        <v>280775297733.12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33308480</v>
      </c>
      <c r="R61" s="8"/>
      <c r="S61" s="8">
        <v>8500</v>
      </c>
      <c r="T61" s="8"/>
      <c r="U61" s="8">
        <v>174030279628</v>
      </c>
      <c r="V61" s="8"/>
      <c r="W61" s="8">
        <v>281437503624</v>
      </c>
      <c r="X61" s="5"/>
      <c r="Y61" s="5" t="s">
        <v>33</v>
      </c>
      <c r="AA61" s="10"/>
    </row>
    <row r="62" spans="1:27">
      <c r="A62" s="1" t="s">
        <v>114</v>
      </c>
      <c r="C62" s="8">
        <v>17109100</v>
      </c>
      <c r="D62" s="8"/>
      <c r="E62" s="8">
        <v>769747788080</v>
      </c>
      <c r="F62" s="8"/>
      <c r="G62" s="8">
        <v>273307324739.85001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17109100</v>
      </c>
      <c r="R62" s="8"/>
      <c r="S62" s="8">
        <v>15640</v>
      </c>
      <c r="T62" s="8"/>
      <c r="U62" s="8">
        <v>769747788080</v>
      </c>
      <c r="V62" s="8"/>
      <c r="W62" s="8">
        <v>265994185372.20001</v>
      </c>
      <c r="X62" s="5"/>
      <c r="Y62" s="5" t="s">
        <v>115</v>
      </c>
      <c r="AA62" s="10"/>
    </row>
    <row r="63" spans="1:27">
      <c r="A63" s="1" t="s">
        <v>116</v>
      </c>
      <c r="C63" s="8">
        <v>66599619</v>
      </c>
      <c r="D63" s="8"/>
      <c r="E63" s="8">
        <v>233838011489</v>
      </c>
      <c r="F63" s="8"/>
      <c r="G63" s="8">
        <v>319894593321.90198</v>
      </c>
      <c r="H63" s="8"/>
      <c r="I63" s="8">
        <v>18000000</v>
      </c>
      <c r="J63" s="8"/>
      <c r="K63" s="8">
        <v>91780092893</v>
      </c>
      <c r="L63" s="8"/>
      <c r="M63" s="8">
        <v>0</v>
      </c>
      <c r="N63" s="8"/>
      <c r="O63" s="8">
        <v>0</v>
      </c>
      <c r="P63" s="8"/>
      <c r="Q63" s="8">
        <v>84599619</v>
      </c>
      <c r="R63" s="8"/>
      <c r="S63" s="8">
        <v>4960</v>
      </c>
      <c r="T63" s="8"/>
      <c r="U63" s="8">
        <v>325618104382</v>
      </c>
      <c r="V63" s="8"/>
      <c r="W63" s="8">
        <v>417117406284.07202</v>
      </c>
      <c r="X63" s="5"/>
      <c r="Y63" s="5" t="s">
        <v>117</v>
      </c>
      <c r="AA63" s="10"/>
    </row>
    <row r="64" spans="1:27">
      <c r="A64" s="1" t="s">
        <v>118</v>
      </c>
      <c r="C64" s="8">
        <v>74000000</v>
      </c>
      <c r="D64" s="8"/>
      <c r="E64" s="8">
        <v>398550479046</v>
      </c>
      <c r="F64" s="8"/>
      <c r="G64" s="8">
        <v>503148348000</v>
      </c>
      <c r="H64" s="8"/>
      <c r="I64" s="8">
        <v>0</v>
      </c>
      <c r="J64" s="8"/>
      <c r="K64" s="8">
        <v>0</v>
      </c>
      <c r="L64" s="8"/>
      <c r="M64" s="8">
        <v>-4968117</v>
      </c>
      <c r="N64" s="8"/>
      <c r="O64" s="8">
        <v>34573477930</v>
      </c>
      <c r="P64" s="8"/>
      <c r="Q64" s="8">
        <v>69031883</v>
      </c>
      <c r="R64" s="8"/>
      <c r="S64" s="8">
        <v>7150</v>
      </c>
      <c r="T64" s="8"/>
      <c r="U64" s="8">
        <v>371793108640</v>
      </c>
      <c r="V64" s="8"/>
      <c r="W64" s="8">
        <v>490641174567.47198</v>
      </c>
      <c r="X64" s="5"/>
      <c r="Y64" s="5" t="s">
        <v>119</v>
      </c>
      <c r="AA64" s="10"/>
    </row>
    <row r="65" spans="1:27">
      <c r="A65" s="1" t="s">
        <v>120</v>
      </c>
      <c r="C65" s="8">
        <v>34081190</v>
      </c>
      <c r="D65" s="8"/>
      <c r="E65" s="8">
        <v>241396876311</v>
      </c>
      <c r="F65" s="8"/>
      <c r="G65" s="8">
        <v>157737862617.19199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34081190</v>
      </c>
      <c r="R65" s="8"/>
      <c r="S65" s="8">
        <v>4874</v>
      </c>
      <c r="T65" s="8"/>
      <c r="U65" s="8">
        <v>241396876311</v>
      </c>
      <c r="V65" s="8"/>
      <c r="W65" s="8">
        <v>165123355325.64301</v>
      </c>
      <c r="X65" s="5"/>
      <c r="Y65" s="5" t="s">
        <v>108</v>
      </c>
      <c r="AA65" s="10"/>
    </row>
    <row r="66" spans="1:27">
      <c r="A66" s="1" t="s">
        <v>121</v>
      </c>
      <c r="C66" s="8">
        <v>18165690</v>
      </c>
      <c r="D66" s="8"/>
      <c r="E66" s="8">
        <v>181181164603</v>
      </c>
      <c r="F66" s="8"/>
      <c r="G66" s="8">
        <v>271586366333.28</v>
      </c>
      <c r="H66" s="8"/>
      <c r="I66" s="8">
        <v>0</v>
      </c>
      <c r="J66" s="8"/>
      <c r="K66" s="8">
        <v>0</v>
      </c>
      <c r="L66" s="8"/>
      <c r="M66" s="8">
        <v>-5031745</v>
      </c>
      <c r="N66" s="8"/>
      <c r="O66" s="8">
        <v>79577109799</v>
      </c>
      <c r="P66" s="8"/>
      <c r="Q66" s="8">
        <v>13133945</v>
      </c>
      <c r="R66" s="8"/>
      <c r="S66" s="8">
        <v>15290</v>
      </c>
      <c r="T66" s="8"/>
      <c r="U66" s="8">
        <v>130995489362</v>
      </c>
      <c r="V66" s="8"/>
      <c r="W66" s="8">
        <v>199623151836.65201</v>
      </c>
      <c r="X66" s="5"/>
      <c r="Y66" s="5" t="s">
        <v>122</v>
      </c>
      <c r="AA66" s="10"/>
    </row>
    <row r="67" spans="1:27">
      <c r="A67" s="1" t="s">
        <v>123</v>
      </c>
      <c r="C67" s="8">
        <v>22189988</v>
      </c>
      <c r="D67" s="8"/>
      <c r="E67" s="8">
        <v>235104960539</v>
      </c>
      <c r="F67" s="8"/>
      <c r="G67" s="8">
        <v>273739253461.07401</v>
      </c>
      <c r="H67" s="8"/>
      <c r="I67" s="8">
        <v>64949</v>
      </c>
      <c r="J67" s="8"/>
      <c r="K67" s="8">
        <v>812615897</v>
      </c>
      <c r="L67" s="8"/>
      <c r="M67" s="8">
        <v>0</v>
      </c>
      <c r="N67" s="8"/>
      <c r="O67" s="8">
        <v>0</v>
      </c>
      <c r="P67" s="8"/>
      <c r="Q67" s="8">
        <v>22254937</v>
      </c>
      <c r="R67" s="8"/>
      <c r="S67" s="8">
        <v>12080</v>
      </c>
      <c r="T67" s="8"/>
      <c r="U67" s="8">
        <v>235917576436</v>
      </c>
      <c r="V67" s="8"/>
      <c r="W67" s="8">
        <v>267240043108.18799</v>
      </c>
      <c r="X67" s="5"/>
      <c r="Y67" s="5" t="s">
        <v>124</v>
      </c>
      <c r="AA67" s="10"/>
    </row>
    <row r="68" spans="1:27">
      <c r="A68" s="1" t="s">
        <v>125</v>
      </c>
      <c r="C68" s="8">
        <v>22055844</v>
      </c>
      <c r="D68" s="8"/>
      <c r="E68" s="8">
        <v>366575631768</v>
      </c>
      <c r="F68" s="8"/>
      <c r="G68" s="8">
        <v>365702523626.37598</v>
      </c>
      <c r="H68" s="8"/>
      <c r="I68" s="8">
        <v>505935</v>
      </c>
      <c r="J68" s="8"/>
      <c r="K68" s="8">
        <v>8539088710</v>
      </c>
      <c r="L68" s="8"/>
      <c r="M68" s="8">
        <v>0</v>
      </c>
      <c r="N68" s="8"/>
      <c r="O68" s="8">
        <v>0</v>
      </c>
      <c r="P68" s="8"/>
      <c r="Q68" s="8">
        <v>22561779</v>
      </c>
      <c r="R68" s="8"/>
      <c r="S68" s="8">
        <v>15420</v>
      </c>
      <c r="T68" s="8"/>
      <c r="U68" s="8">
        <v>375114720478</v>
      </c>
      <c r="V68" s="8"/>
      <c r="W68" s="8">
        <v>345832611518.52899</v>
      </c>
      <c r="X68" s="5"/>
      <c r="Y68" s="5" t="s">
        <v>126</v>
      </c>
      <c r="AA68" s="10"/>
    </row>
    <row r="69" spans="1:27">
      <c r="A69" s="1" t="s">
        <v>127</v>
      </c>
      <c r="C69" s="8">
        <v>103943340</v>
      </c>
      <c r="D69" s="8"/>
      <c r="E69" s="8">
        <v>260523684687</v>
      </c>
      <c r="F69" s="8"/>
      <c r="G69" s="8">
        <v>530263269415.76398</v>
      </c>
      <c r="H69" s="8"/>
      <c r="I69" s="8">
        <v>0</v>
      </c>
      <c r="J69" s="8"/>
      <c r="K69" s="8">
        <v>0</v>
      </c>
      <c r="L69" s="8"/>
      <c r="M69" s="8">
        <v>-1</v>
      </c>
      <c r="N69" s="8"/>
      <c r="O69" s="8">
        <v>1</v>
      </c>
      <c r="P69" s="8"/>
      <c r="Q69" s="8">
        <v>103943339</v>
      </c>
      <c r="R69" s="8"/>
      <c r="S69" s="8">
        <v>5290</v>
      </c>
      <c r="T69" s="8"/>
      <c r="U69" s="8">
        <v>260523682181</v>
      </c>
      <c r="V69" s="8"/>
      <c r="W69" s="8">
        <v>546588594743.30499</v>
      </c>
      <c r="X69" s="5"/>
      <c r="Y69" s="5" t="s">
        <v>37</v>
      </c>
      <c r="AA69" s="10"/>
    </row>
    <row r="70" spans="1:27">
      <c r="A70" s="1" t="s">
        <v>128</v>
      </c>
      <c r="C70" s="8" t="s">
        <v>128</v>
      </c>
      <c r="D70" s="8"/>
      <c r="E70" s="9">
        <f>SUM(E9:E69)</f>
        <v>17489816803005</v>
      </c>
      <c r="F70" s="8"/>
      <c r="G70" s="9">
        <f>SUM(G9:G69)</f>
        <v>22712572758857.469</v>
      </c>
      <c r="H70" s="8"/>
      <c r="I70" s="8" t="s">
        <v>128</v>
      </c>
      <c r="J70" s="8"/>
      <c r="K70" s="9">
        <f>SUM(K9:K69)</f>
        <v>614969624041</v>
      </c>
      <c r="L70" s="8"/>
      <c r="M70" s="8" t="s">
        <v>128</v>
      </c>
      <c r="N70" s="8"/>
      <c r="O70" s="9">
        <f>SUM(O9:O69)</f>
        <v>623262947927</v>
      </c>
      <c r="P70" s="8"/>
      <c r="Q70" s="8" t="s">
        <v>128</v>
      </c>
      <c r="R70" s="8"/>
      <c r="S70" s="8" t="s">
        <v>128</v>
      </c>
      <c r="T70" s="8"/>
      <c r="U70" s="9">
        <f>SUM(U9:U69)</f>
        <v>17604669963986</v>
      </c>
      <c r="V70" s="8"/>
      <c r="W70" s="9">
        <f>SUM(W9:W69)</f>
        <v>22576793306094.422</v>
      </c>
      <c r="X70" s="5"/>
      <c r="Y70" s="7" t="s">
        <v>129</v>
      </c>
    </row>
    <row r="71" spans="1:27" ht="24.75" thickTop="1"/>
    <row r="74" spans="1:27">
      <c r="Y74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ignoredErrors>
    <ignoredError sqref="Y9:Y6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K8" sqref="K8:K11"/>
    </sheetView>
  </sheetViews>
  <sheetFormatPr defaultRowHeight="24"/>
  <cols>
    <col min="1" max="1" width="17.7109375" style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</row>
    <row r="4" spans="1:1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>
      <c r="A6" s="21" t="s">
        <v>238</v>
      </c>
      <c r="B6" s="21" t="s">
        <v>238</v>
      </c>
      <c r="C6" s="21" t="s">
        <v>238</v>
      </c>
      <c r="E6" s="21" t="s">
        <v>165</v>
      </c>
      <c r="F6" s="21" t="s">
        <v>165</v>
      </c>
      <c r="G6" s="21" t="s">
        <v>165</v>
      </c>
      <c r="I6" s="21" t="s">
        <v>166</v>
      </c>
      <c r="J6" s="21" t="s">
        <v>166</v>
      </c>
      <c r="K6" s="21" t="s">
        <v>166</v>
      </c>
    </row>
    <row r="7" spans="1:11" ht="25.5" thickBot="1">
      <c r="A7" s="21" t="s">
        <v>239</v>
      </c>
      <c r="C7" s="21" t="s">
        <v>147</v>
      </c>
      <c r="E7" s="21" t="s">
        <v>240</v>
      </c>
      <c r="G7" s="21" t="s">
        <v>241</v>
      </c>
      <c r="I7" s="21" t="s">
        <v>240</v>
      </c>
      <c r="K7" s="21" t="s">
        <v>241</v>
      </c>
    </row>
    <row r="8" spans="1:11" ht="24.75">
      <c r="A8" s="2" t="s">
        <v>153</v>
      </c>
      <c r="C8" s="1" t="s">
        <v>154</v>
      </c>
      <c r="E8" s="4">
        <v>0</v>
      </c>
      <c r="F8" s="5"/>
      <c r="G8" s="13">
        <f>E8/$E$11</f>
        <v>0</v>
      </c>
      <c r="H8" s="5"/>
      <c r="I8" s="4">
        <v>16396894</v>
      </c>
      <c r="K8" s="13">
        <f>I8/$I$11</f>
        <v>1.176291340057479E-3</v>
      </c>
    </row>
    <row r="9" spans="1:11" ht="24.75">
      <c r="A9" s="2" t="s">
        <v>157</v>
      </c>
      <c r="C9" s="1" t="s">
        <v>158</v>
      </c>
      <c r="E9" s="4">
        <v>1705237</v>
      </c>
      <c r="F9" s="5"/>
      <c r="G9" s="13">
        <f t="shared" ref="G9:G10" si="0">E9/$E$11</f>
        <v>1.188182917998067E-3</v>
      </c>
      <c r="H9" s="5"/>
      <c r="I9" s="4">
        <v>1517527932</v>
      </c>
      <c r="K9" s="13">
        <f t="shared" ref="K9:K10" si="1">I9/$I$11</f>
        <v>0.10886543297205768</v>
      </c>
    </row>
    <row r="10" spans="1:11" ht="25.5" thickBot="1">
      <c r="A10" s="2" t="s">
        <v>160</v>
      </c>
      <c r="C10" s="1" t="s">
        <v>161</v>
      </c>
      <c r="E10" s="4">
        <v>1433458469</v>
      </c>
      <c r="F10" s="5"/>
      <c r="G10" s="13">
        <f t="shared" si="0"/>
        <v>0.99881181708200195</v>
      </c>
      <c r="H10" s="5"/>
      <c r="I10" s="4">
        <v>12405558907</v>
      </c>
      <c r="K10" s="13">
        <f t="shared" si="1"/>
        <v>0.88995827568788488</v>
      </c>
    </row>
    <row r="11" spans="1:11" ht="24.75" thickBot="1">
      <c r="A11" s="1" t="s">
        <v>128</v>
      </c>
      <c r="C11" s="1" t="s">
        <v>128</v>
      </c>
      <c r="E11" s="6">
        <f>SUM(E8:E10)</f>
        <v>1435163706</v>
      </c>
      <c r="F11" s="5"/>
      <c r="G11" s="18">
        <f>SUM(G8:G10)</f>
        <v>1</v>
      </c>
      <c r="H11" s="5"/>
      <c r="I11" s="6">
        <f>SUM(I8:I10)</f>
        <v>13939483733</v>
      </c>
      <c r="K11" s="18">
        <f>SUM(K8:K10)</f>
        <v>1</v>
      </c>
    </row>
    <row r="12" spans="1:11" ht="24.75" thickTop="1">
      <c r="E12" s="5"/>
      <c r="F12" s="5"/>
      <c r="G12" s="5"/>
      <c r="H12" s="5"/>
      <c r="I12" s="5"/>
    </row>
    <row r="13" spans="1:11">
      <c r="E13" s="5"/>
      <c r="F13" s="5"/>
      <c r="G13" s="5"/>
      <c r="H13" s="5"/>
      <c r="I13" s="5"/>
    </row>
    <row r="14" spans="1:11">
      <c r="E14" s="5"/>
      <c r="F14" s="5"/>
      <c r="G14" s="5"/>
      <c r="H14" s="5"/>
      <c r="I14" s="5"/>
    </row>
    <row r="15" spans="1:11">
      <c r="E15" s="5"/>
      <c r="F15" s="5"/>
      <c r="G15" s="5"/>
      <c r="H15" s="5"/>
      <c r="I15" s="5"/>
    </row>
    <row r="16" spans="1:11">
      <c r="E16" s="5"/>
      <c r="F16" s="5"/>
      <c r="G16" s="5"/>
      <c r="H16" s="5"/>
      <c r="I16" s="5"/>
    </row>
    <row r="17" spans="5:9">
      <c r="E17" s="5"/>
      <c r="F17" s="5"/>
      <c r="G17" s="5"/>
      <c r="H17" s="5"/>
      <c r="I17" s="5"/>
    </row>
    <row r="19" spans="5:9">
      <c r="E19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6"/>
  <sheetViews>
    <sheetView rightToLeft="1" workbookViewId="0">
      <selection activeCell="E6" sqref="E6"/>
    </sheetView>
  </sheetViews>
  <sheetFormatPr defaultRowHeight="24"/>
  <cols>
    <col min="1" max="1" width="31" style="1" bestFit="1" customWidth="1"/>
    <col min="2" max="2" width="1" style="1" customWidth="1"/>
    <col min="3" max="3" width="15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</row>
    <row r="4" spans="1:5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6" spans="1:5" ht="24.75">
      <c r="A6" s="21" t="s">
        <v>242</v>
      </c>
      <c r="C6" s="21" t="s">
        <v>165</v>
      </c>
      <c r="E6" s="21" t="s">
        <v>6</v>
      </c>
    </row>
    <row r="7" spans="1:5" ht="24.75">
      <c r="A7" s="21" t="s">
        <v>242</v>
      </c>
      <c r="C7" s="21" t="s">
        <v>150</v>
      </c>
      <c r="E7" s="21" t="s">
        <v>150</v>
      </c>
    </row>
    <row r="8" spans="1:5">
      <c r="A8" s="1" t="s">
        <v>243</v>
      </c>
      <c r="C8" s="4">
        <v>12062</v>
      </c>
      <c r="D8" s="5"/>
      <c r="E8" s="4">
        <v>57302792506</v>
      </c>
    </row>
    <row r="9" spans="1:5">
      <c r="A9" s="1" t="s">
        <v>128</v>
      </c>
      <c r="C9" s="6">
        <f>SUM(C8:C8)</f>
        <v>12062</v>
      </c>
      <c r="D9" s="5"/>
      <c r="E9" s="6">
        <f>SUM(E8:E8)</f>
        <v>57302792506</v>
      </c>
    </row>
    <row r="16" spans="1:5">
      <c r="E16" s="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20"/>
  <sheetViews>
    <sheetView rightToLeft="1" tabSelected="1" workbookViewId="0">
      <selection activeCell="B19" sqref="B19"/>
    </sheetView>
  </sheetViews>
  <sheetFormatPr defaultRowHeight="24"/>
  <cols>
    <col min="1" max="1" width="31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8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8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</row>
    <row r="4" spans="1:8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8" ht="24.75">
      <c r="A6" s="21" t="s">
        <v>167</v>
      </c>
      <c r="C6" s="21" t="s">
        <v>150</v>
      </c>
      <c r="E6" s="21" t="s">
        <v>235</v>
      </c>
      <c r="G6" s="21" t="s">
        <v>13</v>
      </c>
    </row>
    <row r="7" spans="1:8">
      <c r="A7" s="1" t="s">
        <v>244</v>
      </c>
      <c r="C7" s="4">
        <f>'سرمایه‌گذاری در سهام'!I149</f>
        <v>137998158967</v>
      </c>
      <c r="D7" s="5"/>
      <c r="E7" s="13">
        <f>C7/$C$11</f>
        <v>0.97343684745480341</v>
      </c>
      <c r="F7" s="5"/>
      <c r="G7" s="13">
        <v>5.8229847869687981E-3</v>
      </c>
      <c r="H7" s="5"/>
    </row>
    <row r="8" spans="1:8">
      <c r="A8" s="1" t="s">
        <v>245</v>
      </c>
      <c r="C8" s="4">
        <f>'سرمایه‌گذاری در اوراق بهادار'!I31</f>
        <v>2330519107</v>
      </c>
      <c r="D8" s="5"/>
      <c r="E8" s="13">
        <f t="shared" ref="E8:E10" si="0">C8/$C$11</f>
        <v>1.643944520298829E-2</v>
      </c>
      <c r="F8" s="5"/>
      <c r="G8" s="13">
        <v>9.8338828629201421E-5</v>
      </c>
      <c r="H8" s="5"/>
    </row>
    <row r="9" spans="1:8">
      <c r="A9" s="1" t="s">
        <v>246</v>
      </c>
      <c r="C9" s="4">
        <f>'درآمد سپرده بانکی'!E11</f>
        <v>1435163706</v>
      </c>
      <c r="D9" s="5"/>
      <c r="E9" s="13">
        <f t="shared" si="0"/>
        <v>1.0123622257049616E-2</v>
      </c>
      <c r="F9" s="5"/>
      <c r="G9" s="13">
        <v>6.0558318237029412E-5</v>
      </c>
      <c r="H9" s="5"/>
    </row>
    <row r="10" spans="1:8">
      <c r="A10" s="1" t="s">
        <v>242</v>
      </c>
      <c r="C10" s="4">
        <f>'سایر درآمدها'!C9</f>
        <v>12062</v>
      </c>
      <c r="D10" s="5"/>
      <c r="E10" s="13">
        <f t="shared" si="0"/>
        <v>8.5085158685397026E-8</v>
      </c>
      <c r="F10" s="5"/>
      <c r="G10" s="13">
        <v>5.0896941688340664E-10</v>
      </c>
      <c r="H10" s="5"/>
    </row>
    <row r="11" spans="1:8">
      <c r="A11" s="1" t="s">
        <v>128</v>
      </c>
      <c r="C11" s="6">
        <f>SUM(C7:C10)</f>
        <v>141763853842</v>
      </c>
      <c r="D11" s="5"/>
      <c r="E11" s="14">
        <f>SUM(E7:E10)</f>
        <v>1</v>
      </c>
      <c r="F11" s="5"/>
      <c r="G11" s="14">
        <f>SUM(G7:G10)</f>
        <v>5.9818824428044459E-3</v>
      </c>
      <c r="H11" s="5"/>
    </row>
    <row r="12" spans="1:8">
      <c r="C12" s="5"/>
      <c r="D12" s="5"/>
      <c r="E12" s="5"/>
      <c r="F12" s="5"/>
      <c r="G12" s="5"/>
      <c r="H12" s="5"/>
    </row>
    <row r="13" spans="1:8">
      <c r="C13" s="5"/>
      <c r="D13" s="5"/>
      <c r="E13" s="5"/>
      <c r="F13" s="5"/>
      <c r="G13" s="5"/>
      <c r="H13" s="5"/>
    </row>
    <row r="20" spans="5:5">
      <c r="E20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9"/>
  <sheetViews>
    <sheetView rightToLeft="1" topLeftCell="L1" workbookViewId="0">
      <selection activeCell="AI9" sqref="AI9"/>
    </sheetView>
  </sheetViews>
  <sheetFormatPr defaultRowHeight="24"/>
  <cols>
    <col min="1" max="1" width="28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  <c r="Z2" s="22" t="s">
        <v>0</v>
      </c>
      <c r="AA2" s="22" t="s">
        <v>0</v>
      </c>
      <c r="AB2" s="22" t="s">
        <v>0</v>
      </c>
      <c r="AC2" s="22" t="s">
        <v>0</v>
      </c>
      <c r="AD2" s="22" t="s">
        <v>0</v>
      </c>
      <c r="AE2" s="22" t="s">
        <v>0</v>
      </c>
      <c r="AF2" s="22" t="s">
        <v>0</v>
      </c>
      <c r="AG2" s="22" t="s">
        <v>0</v>
      </c>
      <c r="AH2" s="22" t="s">
        <v>0</v>
      </c>
      <c r="AI2" s="22" t="s">
        <v>0</v>
      </c>
      <c r="AJ2" s="22" t="s">
        <v>0</v>
      </c>
      <c r="AK2" s="22" t="s">
        <v>0</v>
      </c>
    </row>
    <row r="3" spans="1:38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</row>
    <row r="4" spans="1:38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  <c r="Z4" s="22" t="s">
        <v>2</v>
      </c>
      <c r="AA4" s="22" t="s">
        <v>2</v>
      </c>
      <c r="AB4" s="22" t="s">
        <v>2</v>
      </c>
      <c r="AC4" s="22" t="s">
        <v>2</v>
      </c>
      <c r="AD4" s="22" t="s">
        <v>2</v>
      </c>
      <c r="AE4" s="22" t="s">
        <v>2</v>
      </c>
      <c r="AF4" s="22" t="s">
        <v>2</v>
      </c>
      <c r="AG4" s="22" t="s">
        <v>2</v>
      </c>
      <c r="AH4" s="22" t="s">
        <v>2</v>
      </c>
      <c r="AI4" s="22" t="s">
        <v>2</v>
      </c>
      <c r="AJ4" s="22" t="s">
        <v>2</v>
      </c>
      <c r="AK4" s="22" t="s">
        <v>2</v>
      </c>
    </row>
    <row r="6" spans="1:38" ht="24.75">
      <c r="A6" s="21" t="s">
        <v>131</v>
      </c>
      <c r="B6" s="21" t="s">
        <v>131</v>
      </c>
      <c r="C6" s="21" t="s">
        <v>131</v>
      </c>
      <c r="D6" s="21" t="s">
        <v>131</v>
      </c>
      <c r="E6" s="21" t="s">
        <v>131</v>
      </c>
      <c r="F6" s="21" t="s">
        <v>131</v>
      </c>
      <c r="G6" s="21" t="s">
        <v>131</v>
      </c>
      <c r="H6" s="21" t="s">
        <v>131</v>
      </c>
      <c r="I6" s="21" t="s">
        <v>131</v>
      </c>
      <c r="J6" s="21" t="s">
        <v>131</v>
      </c>
      <c r="K6" s="21" t="s">
        <v>131</v>
      </c>
      <c r="L6" s="21" t="s">
        <v>131</v>
      </c>
      <c r="M6" s="21" t="s">
        <v>131</v>
      </c>
      <c r="O6" s="21" t="s">
        <v>247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8" ht="24.75">
      <c r="A7" s="21" t="s">
        <v>132</v>
      </c>
      <c r="C7" s="21" t="s">
        <v>133</v>
      </c>
      <c r="E7" s="21" t="s">
        <v>134</v>
      </c>
      <c r="G7" s="21" t="s">
        <v>135</v>
      </c>
      <c r="I7" s="21" t="s">
        <v>136</v>
      </c>
      <c r="K7" s="21" t="s">
        <v>137</v>
      </c>
      <c r="M7" s="21" t="s">
        <v>130</v>
      </c>
      <c r="O7" s="21" t="s">
        <v>7</v>
      </c>
      <c r="Q7" s="21" t="s">
        <v>8</v>
      </c>
      <c r="S7" s="21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1" t="s">
        <v>7</v>
      </c>
      <c r="AE7" s="21" t="s">
        <v>138</v>
      </c>
      <c r="AG7" s="21" t="s">
        <v>8</v>
      </c>
      <c r="AI7" s="21" t="s">
        <v>9</v>
      </c>
      <c r="AK7" s="21" t="s">
        <v>13</v>
      </c>
    </row>
    <row r="8" spans="1:38" ht="24.75">
      <c r="A8" s="21" t="s">
        <v>132</v>
      </c>
      <c r="C8" s="21" t="s">
        <v>133</v>
      </c>
      <c r="E8" s="21" t="s">
        <v>134</v>
      </c>
      <c r="G8" s="21" t="s">
        <v>135</v>
      </c>
      <c r="I8" s="21" t="s">
        <v>136</v>
      </c>
      <c r="K8" s="21" t="s">
        <v>137</v>
      </c>
      <c r="M8" s="21" t="s">
        <v>130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138</v>
      </c>
      <c r="AG8" s="21" t="s">
        <v>8</v>
      </c>
      <c r="AI8" s="21" t="s">
        <v>9</v>
      </c>
      <c r="AK8" s="21" t="s">
        <v>13</v>
      </c>
    </row>
    <row r="9" spans="1:38">
      <c r="A9" s="1" t="s">
        <v>139</v>
      </c>
      <c r="C9" s="5" t="s">
        <v>140</v>
      </c>
      <c r="D9" s="5"/>
      <c r="E9" s="5" t="s">
        <v>140</v>
      </c>
      <c r="F9" s="5"/>
      <c r="G9" s="5" t="s">
        <v>141</v>
      </c>
      <c r="H9" s="5"/>
      <c r="I9" s="5" t="s">
        <v>142</v>
      </c>
      <c r="J9" s="5"/>
      <c r="K9" s="4">
        <v>18</v>
      </c>
      <c r="L9" s="5"/>
      <c r="M9" s="4">
        <v>18</v>
      </c>
      <c r="N9" s="5"/>
      <c r="O9" s="4">
        <v>80000</v>
      </c>
      <c r="P9" s="5"/>
      <c r="Q9" s="4">
        <v>74152377606</v>
      </c>
      <c r="R9" s="5"/>
      <c r="S9" s="4">
        <v>73921799245</v>
      </c>
      <c r="T9" s="5"/>
      <c r="U9" s="4">
        <v>0</v>
      </c>
      <c r="V9" s="5"/>
      <c r="W9" s="4">
        <v>0</v>
      </c>
      <c r="X9" s="5"/>
      <c r="Y9" s="4">
        <v>0</v>
      </c>
      <c r="Z9" s="5"/>
      <c r="AA9" s="4">
        <v>0</v>
      </c>
      <c r="AB9" s="5"/>
      <c r="AC9" s="4">
        <v>80000</v>
      </c>
      <c r="AD9" s="5"/>
      <c r="AE9" s="4">
        <v>937440</v>
      </c>
      <c r="AF9" s="5"/>
      <c r="AG9" s="4">
        <v>74152377606</v>
      </c>
      <c r="AH9" s="5"/>
      <c r="AI9" s="4">
        <v>74981607120</v>
      </c>
      <c r="AJ9" s="5"/>
      <c r="AK9" s="5" t="s">
        <v>143</v>
      </c>
      <c r="AL9" s="5"/>
    </row>
    <row r="10" spans="1:38">
      <c r="A10" s="1" t="s">
        <v>128</v>
      </c>
      <c r="C10" s="5" t="s">
        <v>128</v>
      </c>
      <c r="D10" s="5"/>
      <c r="E10" s="5" t="s">
        <v>128</v>
      </c>
      <c r="F10" s="5"/>
      <c r="G10" s="5" t="s">
        <v>128</v>
      </c>
      <c r="H10" s="5"/>
      <c r="I10" s="5" t="s">
        <v>128</v>
      </c>
      <c r="J10" s="5"/>
      <c r="K10" s="5" t="s">
        <v>128</v>
      </c>
      <c r="L10" s="5"/>
      <c r="M10" s="5" t="s">
        <v>128</v>
      </c>
      <c r="N10" s="5"/>
      <c r="O10" s="5" t="s">
        <v>128</v>
      </c>
      <c r="P10" s="5"/>
      <c r="Q10" s="6">
        <f>SUM(Q9:Q9)</f>
        <v>74152377606</v>
      </c>
      <c r="R10" s="5"/>
      <c r="S10" s="6">
        <f>SUM(S9:S9)</f>
        <v>73921799245</v>
      </c>
      <c r="T10" s="5"/>
      <c r="U10" s="5" t="s">
        <v>128</v>
      </c>
      <c r="V10" s="5"/>
      <c r="W10" s="6">
        <f>SUM(W9:W9)</f>
        <v>0</v>
      </c>
      <c r="X10" s="5"/>
      <c r="Y10" s="5" t="s">
        <v>128</v>
      </c>
      <c r="Z10" s="5"/>
      <c r="AA10" s="6">
        <f>SUM(AA9:AA9)</f>
        <v>0</v>
      </c>
      <c r="AB10" s="5"/>
      <c r="AC10" s="5" t="s">
        <v>128</v>
      </c>
      <c r="AD10" s="5"/>
      <c r="AE10" s="5" t="s">
        <v>128</v>
      </c>
      <c r="AF10" s="5"/>
      <c r="AG10" s="6">
        <f>SUM(AG9:AG9)</f>
        <v>74152377606</v>
      </c>
      <c r="AH10" s="5"/>
      <c r="AI10" s="6">
        <f>SUM(AI9:AI9)</f>
        <v>74981607120</v>
      </c>
      <c r="AJ10" s="5"/>
      <c r="AK10" s="7" t="s">
        <v>143</v>
      </c>
      <c r="AL10" s="5"/>
    </row>
    <row r="11" spans="1:38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9" spans="5:5">
      <c r="E19" s="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zoomScale="90" zoomScaleNormal="90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1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</row>
    <row r="4" spans="1:19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>
      <c r="A6" s="21" t="s">
        <v>145</v>
      </c>
      <c r="C6" s="21" t="s">
        <v>146</v>
      </c>
      <c r="D6" s="21" t="s">
        <v>146</v>
      </c>
      <c r="E6" s="21" t="s">
        <v>146</v>
      </c>
      <c r="F6" s="21" t="s">
        <v>146</v>
      </c>
      <c r="G6" s="21" t="s">
        <v>146</v>
      </c>
      <c r="H6" s="21" t="s">
        <v>146</v>
      </c>
      <c r="I6" s="21" t="s">
        <v>146</v>
      </c>
      <c r="K6" s="21" t="s">
        <v>247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>
      <c r="A7" s="21" t="s">
        <v>145</v>
      </c>
      <c r="C7" s="21" t="s">
        <v>147</v>
      </c>
      <c r="E7" s="21" t="s">
        <v>148</v>
      </c>
      <c r="G7" s="21" t="s">
        <v>149</v>
      </c>
      <c r="I7" s="21" t="s">
        <v>137</v>
      </c>
      <c r="K7" s="21" t="s">
        <v>150</v>
      </c>
      <c r="M7" s="21" t="s">
        <v>151</v>
      </c>
      <c r="O7" s="21" t="s">
        <v>152</v>
      </c>
      <c r="Q7" s="21" t="s">
        <v>150</v>
      </c>
      <c r="S7" s="21" t="s">
        <v>144</v>
      </c>
    </row>
    <row r="8" spans="1:19">
      <c r="A8" s="1" t="s">
        <v>153</v>
      </c>
      <c r="C8" s="5" t="s">
        <v>154</v>
      </c>
      <c r="D8" s="5"/>
      <c r="E8" s="5" t="s">
        <v>155</v>
      </c>
      <c r="F8" s="5"/>
      <c r="G8" s="5" t="s">
        <v>156</v>
      </c>
      <c r="H8" s="5"/>
      <c r="I8" s="4">
        <v>5</v>
      </c>
      <c r="J8" s="5"/>
      <c r="K8" s="4">
        <v>1152716489</v>
      </c>
      <c r="L8" s="11"/>
      <c r="M8" s="4">
        <v>2208250366</v>
      </c>
      <c r="N8" s="4"/>
      <c r="O8" s="4">
        <v>2900349640</v>
      </c>
      <c r="P8" s="4"/>
      <c r="Q8" s="4">
        <v>460617215</v>
      </c>
      <c r="R8" s="5"/>
      <c r="S8" s="13">
        <v>1.9436252306832096E-5</v>
      </c>
    </row>
    <row r="9" spans="1:19">
      <c r="A9" s="1" t="s">
        <v>157</v>
      </c>
      <c r="C9" s="5" t="s">
        <v>158</v>
      </c>
      <c r="D9" s="5"/>
      <c r="E9" s="5" t="s">
        <v>155</v>
      </c>
      <c r="F9" s="5"/>
      <c r="G9" s="5" t="s">
        <v>159</v>
      </c>
      <c r="H9" s="5"/>
      <c r="I9" s="4">
        <v>5</v>
      </c>
      <c r="J9" s="5"/>
      <c r="K9" s="4">
        <v>886300549</v>
      </c>
      <c r="L9" s="11"/>
      <c r="M9" s="4">
        <v>8917065237</v>
      </c>
      <c r="N9" s="4"/>
      <c r="O9" s="4">
        <v>9000412750</v>
      </c>
      <c r="P9" s="4"/>
      <c r="Q9" s="4">
        <v>802953036</v>
      </c>
      <c r="R9" s="5"/>
      <c r="S9" s="13">
        <v>3.3881490508844387E-5</v>
      </c>
    </row>
    <row r="10" spans="1:19">
      <c r="A10" s="1" t="s">
        <v>160</v>
      </c>
      <c r="C10" s="5" t="s">
        <v>161</v>
      </c>
      <c r="D10" s="5"/>
      <c r="E10" s="5" t="s">
        <v>155</v>
      </c>
      <c r="F10" s="5"/>
      <c r="G10" s="5" t="s">
        <v>162</v>
      </c>
      <c r="H10" s="5"/>
      <c r="I10" s="4">
        <v>5</v>
      </c>
      <c r="J10" s="5"/>
      <c r="K10" s="4">
        <v>27649360394</v>
      </c>
      <c r="L10" s="11"/>
      <c r="M10" s="4">
        <v>5891926725482</v>
      </c>
      <c r="N10" s="4"/>
      <c r="O10" s="4">
        <v>5483574592466</v>
      </c>
      <c r="P10" s="4"/>
      <c r="Q10" s="4">
        <v>436001493410</v>
      </c>
      <c r="R10" s="5"/>
      <c r="S10" s="13">
        <v>1.8397564737289186E-2</v>
      </c>
    </row>
    <row r="11" spans="1:19">
      <c r="A11" s="1" t="s">
        <v>128</v>
      </c>
      <c r="C11" s="5" t="s">
        <v>128</v>
      </c>
      <c r="D11" s="5"/>
      <c r="E11" s="5" t="s">
        <v>128</v>
      </c>
      <c r="F11" s="5"/>
      <c r="G11" s="5" t="s">
        <v>128</v>
      </c>
      <c r="H11" s="5"/>
      <c r="I11" s="5" t="s">
        <v>128</v>
      </c>
      <c r="J11" s="5"/>
      <c r="K11" s="12">
        <f>SUM(K8:K10)</f>
        <v>29688377432</v>
      </c>
      <c r="L11" s="11"/>
      <c r="M11" s="12">
        <f>SUM(M8:M10)</f>
        <v>5903052041085</v>
      </c>
      <c r="N11" s="11"/>
      <c r="O11" s="12">
        <f>SUM(O8:O10)</f>
        <v>5495475354856</v>
      </c>
      <c r="P11" s="11"/>
      <c r="Q11" s="12">
        <f>SUM(Q8:Q10)</f>
        <v>437265063661</v>
      </c>
      <c r="R11" s="5"/>
      <c r="S11" s="14">
        <f>SUM(S8:S10)</f>
        <v>1.8450882480104864E-2</v>
      </c>
    </row>
    <row r="12" spans="1:19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9" spans="5:5">
      <c r="E19" s="5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rightToLeft="1" topLeftCell="A4" workbookViewId="0">
      <selection activeCell="M18" sqref="M18:S21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  <c r="R3" s="22" t="s">
        <v>163</v>
      </c>
      <c r="S3" s="22" t="s">
        <v>163</v>
      </c>
    </row>
    <row r="4" spans="1:19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>
      <c r="A6" s="21" t="s">
        <v>164</v>
      </c>
      <c r="B6" s="21" t="s">
        <v>164</v>
      </c>
      <c r="C6" s="21" t="s">
        <v>164</v>
      </c>
      <c r="D6" s="21" t="s">
        <v>164</v>
      </c>
      <c r="E6" s="21" t="s">
        <v>164</v>
      </c>
      <c r="F6" s="21" t="s">
        <v>164</v>
      </c>
      <c r="G6" s="21" t="s">
        <v>164</v>
      </c>
      <c r="I6" s="21" t="s">
        <v>165</v>
      </c>
      <c r="J6" s="21" t="s">
        <v>165</v>
      </c>
      <c r="K6" s="21" t="s">
        <v>165</v>
      </c>
      <c r="L6" s="21" t="s">
        <v>165</v>
      </c>
      <c r="M6" s="21" t="s">
        <v>165</v>
      </c>
      <c r="O6" s="21" t="s">
        <v>166</v>
      </c>
      <c r="P6" s="21" t="s">
        <v>166</v>
      </c>
      <c r="Q6" s="21" t="s">
        <v>166</v>
      </c>
      <c r="R6" s="21" t="s">
        <v>166</v>
      </c>
      <c r="S6" s="21" t="s">
        <v>166</v>
      </c>
    </row>
    <row r="7" spans="1:19" ht="24.75">
      <c r="A7" s="21" t="s">
        <v>167</v>
      </c>
      <c r="C7" s="21" t="s">
        <v>168</v>
      </c>
      <c r="E7" s="21" t="s">
        <v>136</v>
      </c>
      <c r="G7" s="21" t="s">
        <v>137</v>
      </c>
      <c r="I7" s="21" t="s">
        <v>169</v>
      </c>
      <c r="K7" s="21" t="s">
        <v>170</v>
      </c>
      <c r="M7" s="21" t="s">
        <v>171</v>
      </c>
      <c r="O7" s="21" t="s">
        <v>169</v>
      </c>
      <c r="Q7" s="21" t="s">
        <v>170</v>
      </c>
      <c r="S7" s="21" t="s">
        <v>171</v>
      </c>
    </row>
    <row r="8" spans="1:19">
      <c r="A8" s="1" t="s">
        <v>172</v>
      </c>
      <c r="C8" s="5" t="s">
        <v>248</v>
      </c>
      <c r="D8" s="5"/>
      <c r="E8" s="5" t="s">
        <v>173</v>
      </c>
      <c r="F8" s="5"/>
      <c r="G8" s="4">
        <v>20.5</v>
      </c>
      <c r="H8" s="5"/>
      <c r="I8" s="4">
        <v>0</v>
      </c>
      <c r="J8" s="5"/>
      <c r="K8" s="4">
        <v>0</v>
      </c>
      <c r="L8" s="5"/>
      <c r="M8" s="4">
        <v>0</v>
      </c>
      <c r="N8" s="5"/>
      <c r="O8" s="4">
        <v>1721985271</v>
      </c>
      <c r="P8" s="5"/>
      <c r="Q8" s="4">
        <v>0</v>
      </c>
      <c r="R8" s="5"/>
      <c r="S8" s="4">
        <v>1721985271</v>
      </c>
    </row>
    <row r="9" spans="1:19">
      <c r="A9" s="1" t="s">
        <v>174</v>
      </c>
      <c r="C9" s="5" t="s">
        <v>248</v>
      </c>
      <c r="D9" s="5"/>
      <c r="E9" s="5" t="s">
        <v>175</v>
      </c>
      <c r="F9" s="5"/>
      <c r="G9" s="4">
        <v>17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6323609615</v>
      </c>
      <c r="P9" s="5"/>
      <c r="Q9" s="4">
        <v>0</v>
      </c>
      <c r="R9" s="5"/>
      <c r="S9" s="4">
        <v>6323609615</v>
      </c>
    </row>
    <row r="10" spans="1:19">
      <c r="A10" s="1" t="s">
        <v>176</v>
      </c>
      <c r="C10" s="5" t="s">
        <v>248</v>
      </c>
      <c r="D10" s="5"/>
      <c r="E10" s="5" t="s">
        <v>177</v>
      </c>
      <c r="F10" s="5"/>
      <c r="G10" s="4">
        <v>15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94173466</v>
      </c>
      <c r="P10" s="5"/>
      <c r="Q10" s="4">
        <v>0</v>
      </c>
      <c r="R10" s="5"/>
      <c r="S10" s="4">
        <v>94173466</v>
      </c>
    </row>
    <row r="11" spans="1:19">
      <c r="A11" s="1" t="s">
        <v>178</v>
      </c>
      <c r="C11" s="5" t="s">
        <v>248</v>
      </c>
      <c r="D11" s="5"/>
      <c r="E11" s="5" t="s">
        <v>179</v>
      </c>
      <c r="F11" s="5"/>
      <c r="G11" s="4">
        <v>18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1679693794</v>
      </c>
      <c r="P11" s="5"/>
      <c r="Q11" s="4">
        <v>0</v>
      </c>
      <c r="R11" s="5"/>
      <c r="S11" s="4">
        <v>1679693794</v>
      </c>
    </row>
    <row r="12" spans="1:19">
      <c r="A12" s="1" t="s">
        <v>139</v>
      </c>
      <c r="C12" s="5" t="s">
        <v>248</v>
      </c>
      <c r="D12" s="5"/>
      <c r="E12" s="5" t="s">
        <v>142</v>
      </c>
      <c r="F12" s="5"/>
      <c r="G12" s="4">
        <v>18</v>
      </c>
      <c r="H12" s="5"/>
      <c r="I12" s="4">
        <v>1270711232</v>
      </c>
      <c r="J12" s="5"/>
      <c r="K12" s="4">
        <v>0</v>
      </c>
      <c r="L12" s="5"/>
      <c r="M12" s="4">
        <v>1270711232</v>
      </c>
      <c r="N12" s="5"/>
      <c r="O12" s="4">
        <v>2834356437</v>
      </c>
      <c r="P12" s="5"/>
      <c r="Q12" s="4">
        <v>0</v>
      </c>
      <c r="R12" s="5"/>
      <c r="S12" s="4">
        <v>2834356437</v>
      </c>
    </row>
    <row r="13" spans="1:19">
      <c r="A13" s="1" t="s">
        <v>180</v>
      </c>
      <c r="C13" s="5" t="s">
        <v>248</v>
      </c>
      <c r="D13" s="5"/>
      <c r="E13" s="5" t="s">
        <v>181</v>
      </c>
      <c r="F13" s="5"/>
      <c r="G13" s="4">
        <v>17</v>
      </c>
      <c r="H13" s="5"/>
      <c r="I13" s="4">
        <v>0</v>
      </c>
      <c r="J13" s="5"/>
      <c r="K13" s="4">
        <v>0</v>
      </c>
      <c r="L13" s="5"/>
      <c r="M13" s="4">
        <v>0</v>
      </c>
      <c r="N13" s="5"/>
      <c r="O13" s="4">
        <v>5076094942</v>
      </c>
      <c r="P13" s="5"/>
      <c r="Q13" s="4">
        <v>0</v>
      </c>
      <c r="R13" s="5"/>
      <c r="S13" s="4">
        <v>5076094942</v>
      </c>
    </row>
    <row r="14" spans="1:19">
      <c r="A14" s="1" t="s">
        <v>153</v>
      </c>
      <c r="C14" s="4">
        <v>1</v>
      </c>
      <c r="D14" s="5"/>
      <c r="E14" s="5" t="s">
        <v>248</v>
      </c>
      <c r="F14" s="5"/>
      <c r="G14" s="4">
        <v>5</v>
      </c>
      <c r="H14" s="5"/>
      <c r="I14" s="4">
        <v>0</v>
      </c>
      <c r="J14" s="5"/>
      <c r="K14" s="4">
        <v>0</v>
      </c>
      <c r="L14" s="5"/>
      <c r="M14" s="4">
        <v>0</v>
      </c>
      <c r="N14" s="5"/>
      <c r="O14" s="4">
        <v>16396894</v>
      </c>
      <c r="P14" s="5"/>
      <c r="Q14" s="4">
        <v>0</v>
      </c>
      <c r="R14" s="5"/>
      <c r="S14" s="4">
        <v>16396894</v>
      </c>
    </row>
    <row r="15" spans="1:19">
      <c r="A15" s="1" t="s">
        <v>157</v>
      </c>
      <c r="C15" s="4">
        <v>17</v>
      </c>
      <c r="D15" s="5"/>
      <c r="E15" s="5" t="s">
        <v>248</v>
      </c>
      <c r="F15" s="5"/>
      <c r="G15" s="4">
        <v>5</v>
      </c>
      <c r="H15" s="5"/>
      <c r="I15" s="4">
        <v>1705237</v>
      </c>
      <c r="J15" s="5"/>
      <c r="K15" s="4">
        <v>0</v>
      </c>
      <c r="L15" s="5"/>
      <c r="M15" s="4">
        <v>1705237</v>
      </c>
      <c r="N15" s="5"/>
      <c r="O15" s="4">
        <v>1517527932</v>
      </c>
      <c r="P15" s="5"/>
      <c r="Q15" s="4">
        <v>0</v>
      </c>
      <c r="R15" s="5"/>
      <c r="S15" s="4">
        <v>1517527932</v>
      </c>
    </row>
    <row r="16" spans="1:19">
      <c r="A16" s="1" t="s">
        <v>160</v>
      </c>
      <c r="C16" s="4">
        <v>1</v>
      </c>
      <c r="D16" s="5"/>
      <c r="E16" s="5" t="s">
        <v>248</v>
      </c>
      <c r="F16" s="5"/>
      <c r="G16" s="4">
        <v>5</v>
      </c>
      <c r="H16" s="5"/>
      <c r="I16" s="4">
        <v>1433458469</v>
      </c>
      <c r="J16" s="5"/>
      <c r="K16" s="4">
        <v>0</v>
      </c>
      <c r="L16" s="5"/>
      <c r="M16" s="4">
        <v>1433458469</v>
      </c>
      <c r="N16" s="5"/>
      <c r="O16" s="4">
        <v>12405558907</v>
      </c>
      <c r="P16" s="5"/>
      <c r="Q16" s="4">
        <v>0</v>
      </c>
      <c r="R16" s="5"/>
      <c r="S16" s="4">
        <v>12405558907</v>
      </c>
    </row>
    <row r="17" spans="1:19">
      <c r="A17" s="1" t="s">
        <v>128</v>
      </c>
      <c r="C17" s="5" t="s">
        <v>128</v>
      </c>
      <c r="D17" s="5"/>
      <c r="E17" s="5" t="s">
        <v>128</v>
      </c>
      <c r="F17" s="5"/>
      <c r="G17" s="4"/>
      <c r="H17" s="5"/>
      <c r="I17" s="6">
        <f>SUM(I8:I16)</f>
        <v>2705874938</v>
      </c>
      <c r="J17" s="5"/>
      <c r="K17" s="6">
        <f>SUM(K8:K16)</f>
        <v>0</v>
      </c>
      <c r="L17" s="5"/>
      <c r="M17" s="6">
        <f>SUM(M8:M16)</f>
        <v>2705874938</v>
      </c>
      <c r="N17" s="5"/>
      <c r="O17" s="6">
        <f>SUM(O8:O16)</f>
        <v>31669397258</v>
      </c>
      <c r="P17" s="5"/>
      <c r="Q17" s="6">
        <f>SUM(Q8:Q16)</f>
        <v>0</v>
      </c>
      <c r="R17" s="5"/>
      <c r="S17" s="6">
        <f>SUM(S8:S16)</f>
        <v>31669397258</v>
      </c>
    </row>
    <row r="18" spans="1:19"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4"/>
      <c r="O18" s="4"/>
      <c r="P18" s="4"/>
      <c r="Q18" s="4"/>
      <c r="R18" s="4"/>
      <c r="S18" s="4"/>
    </row>
    <row r="19" spans="1:19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M20" s="5"/>
      <c r="N20" s="5"/>
      <c r="O20" s="5"/>
      <c r="P20" s="5"/>
      <c r="Q20" s="5"/>
      <c r="R20" s="5"/>
      <c r="S20" s="5"/>
    </row>
    <row r="21" spans="1:19">
      <c r="M21" s="4"/>
      <c r="N21" s="4"/>
      <c r="O21" s="4"/>
      <c r="P21" s="4"/>
      <c r="Q21" s="4"/>
      <c r="R21" s="4"/>
      <c r="S21" s="4"/>
    </row>
    <row r="22" spans="1:19">
      <c r="M22" s="5"/>
      <c r="N22" s="5"/>
      <c r="O22" s="5"/>
      <c r="P22" s="5"/>
      <c r="Q22" s="5"/>
      <c r="R22" s="5"/>
      <c r="S22" s="5"/>
    </row>
    <row r="23" spans="1:19">
      <c r="M23" s="5"/>
      <c r="N23" s="5"/>
      <c r="O23" s="5"/>
      <c r="P23" s="5"/>
      <c r="Q23" s="5"/>
      <c r="R23" s="5"/>
      <c r="S23" s="5"/>
    </row>
    <row r="24" spans="1:19">
      <c r="M24" s="5"/>
      <c r="N24" s="5"/>
      <c r="O24" s="5"/>
      <c r="P24" s="5"/>
      <c r="Q24" s="5"/>
      <c r="R24" s="5"/>
      <c r="S24" s="5"/>
    </row>
    <row r="25" spans="1:19">
      <c r="M25" s="5"/>
      <c r="N25" s="5"/>
      <c r="O25" s="5"/>
      <c r="P25" s="5"/>
      <c r="Q25" s="5"/>
      <c r="R25" s="5"/>
      <c r="S25" s="5"/>
    </row>
    <row r="26" spans="1:19">
      <c r="M26" s="5"/>
      <c r="N26" s="5"/>
      <c r="O26" s="5"/>
      <c r="P26" s="5"/>
      <c r="Q26" s="5"/>
      <c r="R26" s="5"/>
      <c r="S26" s="5"/>
    </row>
    <row r="27" spans="1:19">
      <c r="M27" s="5"/>
      <c r="N27" s="5"/>
      <c r="O27" s="5"/>
      <c r="P27" s="5"/>
      <c r="Q27" s="5"/>
      <c r="R27" s="5"/>
      <c r="S27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K19" sqref="K19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  <c r="R3" s="22" t="s">
        <v>163</v>
      </c>
      <c r="S3" s="22" t="s">
        <v>163</v>
      </c>
    </row>
    <row r="4" spans="1:19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>
      <c r="A6" s="21" t="s">
        <v>3</v>
      </c>
      <c r="C6" s="21" t="s">
        <v>182</v>
      </c>
      <c r="D6" s="21" t="s">
        <v>182</v>
      </c>
      <c r="E6" s="21" t="s">
        <v>182</v>
      </c>
      <c r="F6" s="21" t="s">
        <v>182</v>
      </c>
      <c r="G6" s="21" t="s">
        <v>182</v>
      </c>
      <c r="I6" s="21" t="s">
        <v>165</v>
      </c>
      <c r="J6" s="21" t="s">
        <v>165</v>
      </c>
      <c r="K6" s="21" t="s">
        <v>165</v>
      </c>
      <c r="L6" s="21" t="s">
        <v>165</v>
      </c>
      <c r="M6" s="21" t="s">
        <v>165</v>
      </c>
      <c r="O6" s="21" t="s">
        <v>166</v>
      </c>
      <c r="P6" s="21" t="s">
        <v>166</v>
      </c>
      <c r="Q6" s="21" t="s">
        <v>166</v>
      </c>
      <c r="R6" s="21" t="s">
        <v>166</v>
      </c>
      <c r="S6" s="21" t="s">
        <v>166</v>
      </c>
    </row>
    <row r="7" spans="1:19" ht="24.75">
      <c r="A7" s="21" t="s">
        <v>3</v>
      </c>
      <c r="C7" s="21" t="s">
        <v>183</v>
      </c>
      <c r="E7" s="21" t="s">
        <v>184</v>
      </c>
      <c r="G7" s="21" t="s">
        <v>185</v>
      </c>
      <c r="I7" s="21" t="s">
        <v>186</v>
      </c>
      <c r="K7" s="21" t="s">
        <v>170</v>
      </c>
      <c r="M7" s="21" t="s">
        <v>187</v>
      </c>
      <c r="O7" s="21" t="s">
        <v>186</v>
      </c>
      <c r="Q7" s="21" t="s">
        <v>170</v>
      </c>
      <c r="S7" s="21" t="s">
        <v>187</v>
      </c>
    </row>
    <row r="8" spans="1:19">
      <c r="A8" s="1" t="s">
        <v>67</v>
      </c>
      <c r="C8" s="5" t="s">
        <v>188</v>
      </c>
      <c r="D8" s="5"/>
      <c r="E8" s="4">
        <v>11113082</v>
      </c>
      <c r="F8" s="5"/>
      <c r="G8" s="4">
        <v>1400</v>
      </c>
      <c r="H8" s="5"/>
      <c r="I8" s="4">
        <v>15558314800</v>
      </c>
      <c r="J8" s="5"/>
      <c r="K8" s="4">
        <v>261924492</v>
      </c>
      <c r="L8" s="5"/>
      <c r="M8" s="4">
        <f>I8-K8</f>
        <v>15296390308</v>
      </c>
      <c r="N8" s="5"/>
      <c r="O8" s="4">
        <v>15558314800</v>
      </c>
      <c r="P8" s="5"/>
      <c r="Q8" s="4">
        <v>261924492</v>
      </c>
      <c r="R8" s="5"/>
      <c r="S8" s="4">
        <f>O8-Q8</f>
        <v>15296390308</v>
      </c>
    </row>
    <row r="9" spans="1:19">
      <c r="A9" s="1" t="s">
        <v>69</v>
      </c>
      <c r="C9" s="5" t="s">
        <v>189</v>
      </c>
      <c r="D9" s="5"/>
      <c r="E9" s="4">
        <v>335340498</v>
      </c>
      <c r="F9" s="5"/>
      <c r="G9" s="4">
        <v>1190</v>
      </c>
      <c r="H9" s="5"/>
      <c r="I9" s="4">
        <v>0</v>
      </c>
      <c r="J9" s="5"/>
      <c r="K9" s="4">
        <v>0</v>
      </c>
      <c r="L9" s="5"/>
      <c r="M9" s="4">
        <f t="shared" ref="M9:M18" si="0">I9-K9</f>
        <v>0</v>
      </c>
      <c r="N9" s="5"/>
      <c r="O9" s="4">
        <v>399055192620</v>
      </c>
      <c r="P9" s="5"/>
      <c r="Q9" s="4">
        <v>0</v>
      </c>
      <c r="R9" s="5"/>
      <c r="S9" s="4">
        <f t="shared" ref="S9:S18" si="1">O9-Q9</f>
        <v>399055192620</v>
      </c>
    </row>
    <row r="10" spans="1:19">
      <c r="A10" s="1" t="s">
        <v>73</v>
      </c>
      <c r="C10" s="5" t="s">
        <v>190</v>
      </c>
      <c r="D10" s="5"/>
      <c r="E10" s="4">
        <v>65410148</v>
      </c>
      <c r="F10" s="5"/>
      <c r="G10" s="4">
        <v>3000</v>
      </c>
      <c r="H10" s="5"/>
      <c r="I10" s="4">
        <v>196230444000</v>
      </c>
      <c r="J10" s="5"/>
      <c r="K10" s="4">
        <v>2913002543</v>
      </c>
      <c r="L10" s="5"/>
      <c r="M10" s="4">
        <f t="shared" si="0"/>
        <v>193317441457</v>
      </c>
      <c r="N10" s="5"/>
      <c r="O10" s="4">
        <v>196230444000</v>
      </c>
      <c r="P10" s="5"/>
      <c r="Q10" s="4">
        <v>2913002543</v>
      </c>
      <c r="R10" s="5"/>
      <c r="S10" s="4">
        <f t="shared" si="1"/>
        <v>193317441457</v>
      </c>
    </row>
    <row r="11" spans="1:19">
      <c r="A11" s="1" t="s">
        <v>111</v>
      </c>
      <c r="C11" s="5" t="s">
        <v>191</v>
      </c>
      <c r="D11" s="5"/>
      <c r="E11" s="4">
        <v>28325252</v>
      </c>
      <c r="F11" s="5"/>
      <c r="G11" s="4">
        <v>400</v>
      </c>
      <c r="H11" s="5"/>
      <c r="I11" s="4">
        <v>0</v>
      </c>
      <c r="J11" s="5"/>
      <c r="K11" s="4">
        <v>0</v>
      </c>
      <c r="L11" s="5"/>
      <c r="M11" s="4">
        <f t="shared" si="0"/>
        <v>0</v>
      </c>
      <c r="N11" s="5"/>
      <c r="O11" s="4">
        <v>11330100800</v>
      </c>
      <c r="P11" s="5"/>
      <c r="Q11" s="4">
        <v>1328923552</v>
      </c>
      <c r="R11" s="5"/>
      <c r="S11" s="4">
        <f t="shared" si="1"/>
        <v>10001177248</v>
      </c>
    </row>
    <row r="12" spans="1:19">
      <c r="A12" s="1" t="s">
        <v>85</v>
      </c>
      <c r="C12" s="5" t="s">
        <v>192</v>
      </c>
      <c r="D12" s="5"/>
      <c r="E12" s="4">
        <v>38547503</v>
      </c>
      <c r="F12" s="5"/>
      <c r="G12" s="4">
        <v>3530</v>
      </c>
      <c r="H12" s="5"/>
      <c r="I12" s="4">
        <v>136072685590</v>
      </c>
      <c r="J12" s="5"/>
      <c r="K12" s="4">
        <v>9775088030</v>
      </c>
      <c r="L12" s="5"/>
      <c r="M12" s="4">
        <f t="shared" si="0"/>
        <v>126297597560</v>
      </c>
      <c r="N12" s="5"/>
      <c r="O12" s="4">
        <v>136072685590</v>
      </c>
      <c r="P12" s="5"/>
      <c r="Q12" s="4">
        <v>9775088030</v>
      </c>
      <c r="R12" s="5"/>
      <c r="S12" s="4">
        <f t="shared" si="1"/>
        <v>126297597560</v>
      </c>
    </row>
    <row r="13" spans="1:19">
      <c r="A13" s="1" t="s">
        <v>87</v>
      </c>
      <c r="C13" s="5" t="s">
        <v>193</v>
      </c>
      <c r="D13" s="5"/>
      <c r="E13" s="4">
        <v>19633704</v>
      </c>
      <c r="F13" s="5"/>
      <c r="G13" s="4">
        <v>3790</v>
      </c>
      <c r="H13" s="5"/>
      <c r="I13" s="4">
        <v>0</v>
      </c>
      <c r="J13" s="5"/>
      <c r="K13" s="4">
        <v>0</v>
      </c>
      <c r="L13" s="5"/>
      <c r="M13" s="4">
        <f t="shared" si="0"/>
        <v>0</v>
      </c>
      <c r="N13" s="5"/>
      <c r="O13" s="4">
        <v>74411738160</v>
      </c>
      <c r="P13" s="5"/>
      <c r="Q13" s="4">
        <v>0</v>
      </c>
      <c r="R13" s="5"/>
      <c r="S13" s="4">
        <f t="shared" si="1"/>
        <v>74411738160</v>
      </c>
    </row>
    <row r="14" spans="1:19">
      <c r="A14" s="1" t="s">
        <v>109</v>
      </c>
      <c r="C14" s="5" t="s">
        <v>194</v>
      </c>
      <c r="D14" s="5"/>
      <c r="E14" s="4">
        <v>44435104</v>
      </c>
      <c r="F14" s="5"/>
      <c r="G14" s="4">
        <v>6800</v>
      </c>
      <c r="H14" s="5"/>
      <c r="I14" s="4">
        <v>0</v>
      </c>
      <c r="J14" s="5"/>
      <c r="K14" s="4">
        <v>0</v>
      </c>
      <c r="L14" s="5"/>
      <c r="M14" s="4">
        <f t="shared" si="0"/>
        <v>0</v>
      </c>
      <c r="N14" s="5"/>
      <c r="O14" s="4">
        <v>302158707200</v>
      </c>
      <c r="P14" s="5"/>
      <c r="Q14" s="4">
        <v>0</v>
      </c>
      <c r="R14" s="5"/>
      <c r="S14" s="4">
        <f t="shared" si="1"/>
        <v>302158707200</v>
      </c>
    </row>
    <row r="15" spans="1:19">
      <c r="A15" s="1" t="s">
        <v>36</v>
      </c>
      <c r="C15" s="5" t="s">
        <v>195</v>
      </c>
      <c r="D15" s="5"/>
      <c r="E15" s="4">
        <v>3502979</v>
      </c>
      <c r="F15" s="5"/>
      <c r="G15" s="4">
        <v>27500</v>
      </c>
      <c r="H15" s="5"/>
      <c r="I15" s="4">
        <v>0</v>
      </c>
      <c r="J15" s="5"/>
      <c r="K15" s="4">
        <v>0</v>
      </c>
      <c r="L15" s="5"/>
      <c r="M15" s="4">
        <f t="shared" si="0"/>
        <v>0</v>
      </c>
      <c r="N15" s="5"/>
      <c r="O15" s="4">
        <v>96331922500</v>
      </c>
      <c r="P15" s="5"/>
      <c r="Q15" s="4">
        <v>0</v>
      </c>
      <c r="R15" s="5"/>
      <c r="S15" s="4">
        <f t="shared" si="1"/>
        <v>96331922500</v>
      </c>
    </row>
    <row r="16" spans="1:19">
      <c r="A16" s="1" t="s">
        <v>127</v>
      </c>
      <c r="C16" s="5" t="s">
        <v>189</v>
      </c>
      <c r="D16" s="5"/>
      <c r="E16" s="4">
        <v>69510966</v>
      </c>
      <c r="F16" s="5"/>
      <c r="G16" s="4">
        <v>800</v>
      </c>
      <c r="H16" s="5"/>
      <c r="I16" s="4">
        <v>0</v>
      </c>
      <c r="J16" s="5"/>
      <c r="K16" s="4">
        <v>0</v>
      </c>
      <c r="L16" s="5"/>
      <c r="M16" s="4">
        <f t="shared" si="0"/>
        <v>0</v>
      </c>
      <c r="N16" s="5"/>
      <c r="O16" s="4">
        <v>55608772800</v>
      </c>
      <c r="P16" s="5"/>
      <c r="Q16" s="4">
        <v>6403434444</v>
      </c>
      <c r="R16" s="5"/>
      <c r="S16" s="4">
        <f t="shared" si="1"/>
        <v>49205338356</v>
      </c>
    </row>
    <row r="17" spans="1:19">
      <c r="A17" s="1" t="s">
        <v>114</v>
      </c>
      <c r="C17" s="5" t="s">
        <v>196</v>
      </c>
      <c r="D17" s="5"/>
      <c r="E17" s="4">
        <v>17109100</v>
      </c>
      <c r="F17" s="5"/>
      <c r="G17" s="4">
        <v>1000</v>
      </c>
      <c r="H17" s="5"/>
      <c r="I17" s="4">
        <v>0</v>
      </c>
      <c r="J17" s="5"/>
      <c r="K17" s="4">
        <v>0</v>
      </c>
      <c r="L17" s="5"/>
      <c r="M17" s="4">
        <f t="shared" si="0"/>
        <v>0</v>
      </c>
      <c r="N17" s="5"/>
      <c r="O17" s="4">
        <v>17109100000</v>
      </c>
      <c r="P17" s="5"/>
      <c r="Q17" s="4">
        <v>2169335646</v>
      </c>
      <c r="R17" s="5"/>
      <c r="S17" s="4">
        <f t="shared" si="1"/>
        <v>14939764354</v>
      </c>
    </row>
    <row r="18" spans="1:19">
      <c r="A18" s="1" t="s">
        <v>61</v>
      </c>
      <c r="C18" s="5" t="s">
        <v>197</v>
      </c>
      <c r="D18" s="5"/>
      <c r="E18" s="4">
        <v>283000000</v>
      </c>
      <c r="F18" s="5"/>
      <c r="G18" s="4">
        <v>188</v>
      </c>
      <c r="H18" s="5"/>
      <c r="I18" s="4">
        <v>0</v>
      </c>
      <c r="J18" s="5"/>
      <c r="K18" s="4">
        <v>0</v>
      </c>
      <c r="L18" s="5"/>
      <c r="M18" s="4">
        <f t="shared" si="0"/>
        <v>0</v>
      </c>
      <c r="N18" s="5"/>
      <c r="O18" s="4">
        <v>53204000000</v>
      </c>
      <c r="P18" s="5"/>
      <c r="Q18" s="4">
        <v>0</v>
      </c>
      <c r="R18" s="5"/>
      <c r="S18" s="4">
        <f t="shared" si="1"/>
        <v>53204000000</v>
      </c>
    </row>
    <row r="19" spans="1:19">
      <c r="A19" s="1" t="s">
        <v>128</v>
      </c>
      <c r="C19" s="1" t="s">
        <v>128</v>
      </c>
      <c r="E19" s="5" t="s">
        <v>128</v>
      </c>
      <c r="G19" s="1" t="s">
        <v>128</v>
      </c>
      <c r="I19" s="6">
        <f>SUM(I8:I18)</f>
        <v>347861444390</v>
      </c>
      <c r="J19" s="5"/>
      <c r="K19" s="6">
        <f>SUM(K8:K18)</f>
        <v>12950015065</v>
      </c>
      <c r="L19" s="5"/>
      <c r="M19" s="6">
        <f>SUM(M8:M18)</f>
        <v>334911429325</v>
      </c>
      <c r="N19" s="5"/>
      <c r="O19" s="6">
        <f>SUM(O8:O18)</f>
        <v>1357070978470</v>
      </c>
      <c r="P19" s="5"/>
      <c r="Q19" s="6">
        <f>SUM(Q8:Q18)</f>
        <v>22851708707</v>
      </c>
      <c r="R19" s="5"/>
      <c r="S19" s="6">
        <f>SUM(S8:S18)</f>
        <v>1334219269763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1"/>
  <sheetViews>
    <sheetView rightToLeft="1" topLeftCell="B73" workbookViewId="0">
      <selection activeCell="Q88" sqref="I88:Q94"/>
    </sheetView>
  </sheetViews>
  <sheetFormatPr defaultRowHeight="24"/>
  <cols>
    <col min="1" max="1" width="64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3</v>
      </c>
      <c r="C6" s="21" t="s">
        <v>165</v>
      </c>
      <c r="D6" s="21" t="s">
        <v>165</v>
      </c>
      <c r="E6" s="21" t="s">
        <v>165</v>
      </c>
      <c r="F6" s="21" t="s">
        <v>165</v>
      </c>
      <c r="G6" s="21" t="s">
        <v>165</v>
      </c>
      <c r="H6" s="21" t="s">
        <v>165</v>
      </c>
      <c r="I6" s="21" t="s">
        <v>165</v>
      </c>
      <c r="K6" s="21" t="s">
        <v>166</v>
      </c>
      <c r="L6" s="21" t="s">
        <v>166</v>
      </c>
      <c r="M6" s="21" t="s">
        <v>166</v>
      </c>
      <c r="N6" s="21" t="s">
        <v>166</v>
      </c>
      <c r="O6" s="21" t="s">
        <v>166</v>
      </c>
      <c r="P6" s="21" t="s">
        <v>166</v>
      </c>
      <c r="Q6" s="21" t="s">
        <v>166</v>
      </c>
    </row>
    <row r="7" spans="1:17" ht="24.75">
      <c r="A7" s="21" t="s">
        <v>3</v>
      </c>
      <c r="C7" s="21" t="s">
        <v>7</v>
      </c>
      <c r="E7" s="21" t="s">
        <v>198</v>
      </c>
      <c r="G7" s="21" t="s">
        <v>199</v>
      </c>
      <c r="I7" s="21" t="s">
        <v>200</v>
      </c>
      <c r="K7" s="21" t="s">
        <v>7</v>
      </c>
      <c r="M7" s="21" t="s">
        <v>198</v>
      </c>
      <c r="O7" s="21" t="s">
        <v>199</v>
      </c>
      <c r="Q7" s="21" t="s">
        <v>200</v>
      </c>
    </row>
    <row r="8" spans="1:17">
      <c r="A8" s="1" t="s">
        <v>69</v>
      </c>
      <c r="C8" s="8">
        <v>335340498</v>
      </c>
      <c r="D8" s="8"/>
      <c r="E8" s="8">
        <v>1427717585984</v>
      </c>
      <c r="F8" s="8"/>
      <c r="G8" s="8">
        <v>1408383563105</v>
      </c>
      <c r="H8" s="8"/>
      <c r="I8" s="8">
        <f>E8-G8</f>
        <v>19334022879</v>
      </c>
      <c r="J8" s="8"/>
      <c r="K8" s="8">
        <v>335340498</v>
      </c>
      <c r="L8" s="8"/>
      <c r="M8" s="8">
        <v>1427717585984</v>
      </c>
      <c r="N8" s="8"/>
      <c r="O8" s="8">
        <v>1418329523285</v>
      </c>
      <c r="P8" s="8"/>
      <c r="Q8" s="8">
        <f>M8-O8</f>
        <v>9388062699</v>
      </c>
    </row>
    <row r="9" spans="1:17">
      <c r="A9" s="1" t="s">
        <v>55</v>
      </c>
      <c r="C9" s="8">
        <v>41604131</v>
      </c>
      <c r="D9" s="8"/>
      <c r="E9" s="8">
        <v>705543364334</v>
      </c>
      <c r="F9" s="8"/>
      <c r="G9" s="8">
        <v>709547086899</v>
      </c>
      <c r="H9" s="8"/>
      <c r="I9" s="8">
        <f t="shared" ref="I9:I86" si="0">E9-G9</f>
        <v>-4003722565</v>
      </c>
      <c r="J9" s="8"/>
      <c r="K9" s="8">
        <v>41604131</v>
      </c>
      <c r="L9" s="8"/>
      <c r="M9" s="8">
        <v>705543364334</v>
      </c>
      <c r="N9" s="8"/>
      <c r="O9" s="8">
        <v>786188707868</v>
      </c>
      <c r="P9" s="8"/>
      <c r="Q9" s="8">
        <f t="shared" ref="Q9:Q64" si="1">M9-O9</f>
        <v>-80645343534</v>
      </c>
    </row>
    <row r="10" spans="1:17">
      <c r="A10" s="1" t="s">
        <v>71</v>
      </c>
      <c r="C10" s="8">
        <v>62975330</v>
      </c>
      <c r="D10" s="8"/>
      <c r="E10" s="8">
        <v>1139957413782</v>
      </c>
      <c r="F10" s="8"/>
      <c r="G10" s="8">
        <v>1113388895624</v>
      </c>
      <c r="H10" s="8"/>
      <c r="I10" s="8">
        <f t="shared" si="0"/>
        <v>26568518158</v>
      </c>
      <c r="J10" s="8"/>
      <c r="K10" s="8">
        <v>62975330</v>
      </c>
      <c r="L10" s="8"/>
      <c r="M10" s="8">
        <v>1139957413782</v>
      </c>
      <c r="N10" s="8"/>
      <c r="O10" s="8">
        <v>1056798049189</v>
      </c>
      <c r="P10" s="8"/>
      <c r="Q10" s="8">
        <f t="shared" si="1"/>
        <v>83159364593</v>
      </c>
    </row>
    <row r="11" spans="1:17">
      <c r="A11" s="1" t="s">
        <v>38</v>
      </c>
      <c r="C11" s="8">
        <v>18653968</v>
      </c>
      <c r="D11" s="8"/>
      <c r="E11" s="8">
        <v>328952410035</v>
      </c>
      <c r="F11" s="8"/>
      <c r="G11" s="8">
        <v>310965722452</v>
      </c>
      <c r="H11" s="8"/>
      <c r="I11" s="8">
        <f t="shared" si="0"/>
        <v>17986687583</v>
      </c>
      <c r="J11" s="8"/>
      <c r="K11" s="8">
        <v>18653968</v>
      </c>
      <c r="L11" s="8"/>
      <c r="M11" s="8">
        <v>328952410035</v>
      </c>
      <c r="N11" s="8"/>
      <c r="O11" s="8">
        <v>278886372431</v>
      </c>
      <c r="P11" s="8"/>
      <c r="Q11" s="8">
        <f t="shared" si="1"/>
        <v>50066037604</v>
      </c>
    </row>
    <row r="12" spans="1:17">
      <c r="A12" s="1" t="s">
        <v>53</v>
      </c>
      <c r="C12" s="8">
        <v>32968095</v>
      </c>
      <c r="D12" s="8"/>
      <c r="E12" s="8">
        <v>151013075718</v>
      </c>
      <c r="F12" s="8"/>
      <c r="G12" s="8">
        <v>195554920582</v>
      </c>
      <c r="H12" s="8"/>
      <c r="I12" s="8">
        <f t="shared" si="0"/>
        <v>-44541844864</v>
      </c>
      <c r="J12" s="8"/>
      <c r="K12" s="8">
        <v>32968095</v>
      </c>
      <c r="L12" s="8"/>
      <c r="M12" s="8">
        <v>151013075718</v>
      </c>
      <c r="N12" s="8"/>
      <c r="O12" s="8">
        <v>214292617500</v>
      </c>
      <c r="P12" s="8"/>
      <c r="Q12" s="8">
        <f t="shared" si="1"/>
        <v>-63279541782</v>
      </c>
    </row>
    <row r="13" spans="1:17">
      <c r="A13" s="1" t="s">
        <v>83</v>
      </c>
      <c r="C13" s="8">
        <v>1085372</v>
      </c>
      <c r="D13" s="8"/>
      <c r="E13" s="8">
        <v>46069629362</v>
      </c>
      <c r="F13" s="8"/>
      <c r="G13" s="8">
        <v>42714209218</v>
      </c>
      <c r="H13" s="8"/>
      <c r="I13" s="8">
        <f t="shared" si="0"/>
        <v>3355420144</v>
      </c>
      <c r="J13" s="8"/>
      <c r="K13" s="8">
        <v>1085372</v>
      </c>
      <c r="L13" s="8"/>
      <c r="M13" s="8">
        <v>46069629362</v>
      </c>
      <c r="N13" s="8"/>
      <c r="O13" s="8">
        <v>47957728930</v>
      </c>
      <c r="P13" s="8"/>
      <c r="Q13" s="8">
        <f t="shared" si="1"/>
        <v>-1888099568</v>
      </c>
    </row>
    <row r="14" spans="1:17">
      <c r="A14" s="1" t="s">
        <v>87</v>
      </c>
      <c r="C14" s="8">
        <v>16333704</v>
      </c>
      <c r="D14" s="8"/>
      <c r="E14" s="8">
        <v>475729990913</v>
      </c>
      <c r="F14" s="8"/>
      <c r="G14" s="8">
        <v>467928712040</v>
      </c>
      <c r="H14" s="8"/>
      <c r="I14" s="8">
        <f t="shared" si="0"/>
        <v>7801278873</v>
      </c>
      <c r="J14" s="8"/>
      <c r="K14" s="8">
        <v>16333704</v>
      </c>
      <c r="L14" s="8"/>
      <c r="M14" s="8">
        <v>475729990913</v>
      </c>
      <c r="N14" s="8"/>
      <c r="O14" s="8">
        <v>434164503652</v>
      </c>
      <c r="P14" s="8"/>
      <c r="Q14" s="8">
        <f t="shared" si="1"/>
        <v>41565487261</v>
      </c>
    </row>
    <row r="15" spans="1:17">
      <c r="A15" s="1" t="s">
        <v>93</v>
      </c>
      <c r="C15" s="8">
        <v>11771160</v>
      </c>
      <c r="D15" s="8"/>
      <c r="E15" s="8">
        <v>218342929018</v>
      </c>
      <c r="F15" s="8"/>
      <c r="G15" s="8">
        <v>219396029962</v>
      </c>
      <c r="H15" s="8"/>
      <c r="I15" s="8">
        <f t="shared" si="0"/>
        <v>-1053100944</v>
      </c>
      <c r="J15" s="8"/>
      <c r="K15" s="8">
        <v>11771160</v>
      </c>
      <c r="L15" s="8"/>
      <c r="M15" s="8">
        <v>218342929018</v>
      </c>
      <c r="N15" s="8"/>
      <c r="O15" s="8">
        <v>248747689027</v>
      </c>
      <c r="P15" s="8"/>
      <c r="Q15" s="8">
        <f t="shared" si="1"/>
        <v>-30404760009</v>
      </c>
    </row>
    <row r="16" spans="1:17">
      <c r="A16" s="1" t="s">
        <v>34</v>
      </c>
      <c r="C16" s="8">
        <v>33754737</v>
      </c>
      <c r="D16" s="8"/>
      <c r="E16" s="8">
        <v>423114632530</v>
      </c>
      <c r="F16" s="8"/>
      <c r="G16" s="8">
        <v>422443554603</v>
      </c>
      <c r="H16" s="8"/>
      <c r="I16" s="8">
        <f t="shared" si="0"/>
        <v>671077927</v>
      </c>
      <c r="J16" s="8"/>
      <c r="K16" s="8">
        <v>33754737</v>
      </c>
      <c r="L16" s="8"/>
      <c r="M16" s="8">
        <v>423114632530</v>
      </c>
      <c r="N16" s="8"/>
      <c r="O16" s="8">
        <v>441569275502</v>
      </c>
      <c r="P16" s="8"/>
      <c r="Q16" s="8">
        <f t="shared" si="1"/>
        <v>-18454642972</v>
      </c>
    </row>
    <row r="17" spans="1:17">
      <c r="A17" s="1" t="s">
        <v>116</v>
      </c>
      <c r="C17" s="8">
        <v>84599619</v>
      </c>
      <c r="D17" s="8"/>
      <c r="E17" s="8">
        <v>417117406284</v>
      </c>
      <c r="F17" s="8"/>
      <c r="G17" s="8">
        <v>411674686214</v>
      </c>
      <c r="H17" s="8"/>
      <c r="I17" s="8">
        <f t="shared" si="0"/>
        <v>5442720070</v>
      </c>
      <c r="J17" s="8"/>
      <c r="K17" s="8">
        <v>84599619</v>
      </c>
      <c r="L17" s="8"/>
      <c r="M17" s="8">
        <v>417117406284</v>
      </c>
      <c r="N17" s="8"/>
      <c r="O17" s="8">
        <v>427431083816</v>
      </c>
      <c r="P17" s="8"/>
      <c r="Q17" s="8">
        <f t="shared" si="1"/>
        <v>-10313677532</v>
      </c>
    </row>
    <row r="18" spans="1:17">
      <c r="A18" s="1" t="s">
        <v>61</v>
      </c>
      <c r="C18" s="8">
        <v>469428998</v>
      </c>
      <c r="D18" s="8"/>
      <c r="E18" s="8">
        <v>525898654185</v>
      </c>
      <c r="F18" s="8"/>
      <c r="G18" s="8">
        <v>552578070386</v>
      </c>
      <c r="H18" s="8"/>
      <c r="I18" s="8">
        <f t="shared" si="0"/>
        <v>-26679416201</v>
      </c>
      <c r="J18" s="8"/>
      <c r="K18" s="8">
        <v>469428998</v>
      </c>
      <c r="L18" s="8"/>
      <c r="M18" s="8">
        <v>525898654185</v>
      </c>
      <c r="N18" s="8"/>
      <c r="O18" s="8">
        <v>592668439290</v>
      </c>
      <c r="P18" s="8"/>
      <c r="Q18" s="8">
        <f t="shared" si="1"/>
        <v>-66769785105</v>
      </c>
    </row>
    <row r="19" spans="1:17">
      <c r="A19" s="1" t="s">
        <v>77</v>
      </c>
      <c r="C19" s="8">
        <v>1968034</v>
      </c>
      <c r="D19" s="8"/>
      <c r="E19" s="8">
        <v>308121061137</v>
      </c>
      <c r="F19" s="8"/>
      <c r="G19" s="8">
        <v>291905588702</v>
      </c>
      <c r="H19" s="8"/>
      <c r="I19" s="8">
        <f t="shared" si="0"/>
        <v>16215472435</v>
      </c>
      <c r="J19" s="8"/>
      <c r="K19" s="8">
        <v>1968034</v>
      </c>
      <c r="L19" s="8"/>
      <c r="M19" s="8">
        <v>308121061137</v>
      </c>
      <c r="N19" s="8"/>
      <c r="O19" s="8">
        <v>286308046332</v>
      </c>
      <c r="P19" s="8"/>
      <c r="Q19" s="8">
        <f t="shared" si="1"/>
        <v>21813014805</v>
      </c>
    </row>
    <row r="20" spans="1:17">
      <c r="A20" s="1" t="s">
        <v>97</v>
      </c>
      <c r="C20" s="8">
        <v>3693995</v>
      </c>
      <c r="D20" s="8"/>
      <c r="E20" s="8">
        <v>137884190652</v>
      </c>
      <c r="F20" s="8"/>
      <c r="G20" s="8">
        <v>142433792176</v>
      </c>
      <c r="H20" s="8"/>
      <c r="I20" s="8">
        <f t="shared" si="0"/>
        <v>-4549601524</v>
      </c>
      <c r="J20" s="8"/>
      <c r="K20" s="8">
        <v>3693995</v>
      </c>
      <c r="L20" s="8"/>
      <c r="M20" s="8">
        <v>137884190652</v>
      </c>
      <c r="N20" s="8"/>
      <c r="O20" s="8">
        <v>135638885402</v>
      </c>
      <c r="P20" s="8"/>
      <c r="Q20" s="8">
        <f t="shared" si="1"/>
        <v>2245305250</v>
      </c>
    </row>
    <row r="21" spans="1:17">
      <c r="A21" s="1" t="s">
        <v>104</v>
      </c>
      <c r="C21" s="8">
        <v>3748659</v>
      </c>
      <c r="D21" s="8"/>
      <c r="E21" s="8">
        <v>14734005609</v>
      </c>
      <c r="F21" s="8"/>
      <c r="G21" s="8">
        <v>16962365588</v>
      </c>
      <c r="H21" s="8"/>
      <c r="I21" s="8">
        <f t="shared" si="0"/>
        <v>-2228359979</v>
      </c>
      <c r="J21" s="8"/>
      <c r="K21" s="8">
        <v>3748659</v>
      </c>
      <c r="L21" s="8"/>
      <c r="M21" s="8">
        <v>14734005609</v>
      </c>
      <c r="N21" s="8"/>
      <c r="O21" s="8">
        <v>20690431808</v>
      </c>
      <c r="P21" s="8"/>
      <c r="Q21" s="8">
        <f t="shared" si="1"/>
        <v>-5956426199</v>
      </c>
    </row>
    <row r="22" spans="1:17">
      <c r="A22" s="1" t="s">
        <v>111</v>
      </c>
      <c r="C22" s="8">
        <v>28125252</v>
      </c>
      <c r="D22" s="8"/>
      <c r="E22" s="8">
        <v>163274175423</v>
      </c>
      <c r="F22" s="8"/>
      <c r="G22" s="8">
        <v>167634118803</v>
      </c>
      <c r="H22" s="8"/>
      <c r="I22" s="8">
        <f t="shared" si="0"/>
        <v>-4359943380</v>
      </c>
      <c r="J22" s="8"/>
      <c r="K22" s="8">
        <v>28125252</v>
      </c>
      <c r="L22" s="8"/>
      <c r="M22" s="8">
        <v>163274175423</v>
      </c>
      <c r="N22" s="8"/>
      <c r="O22" s="8">
        <v>183683447351</v>
      </c>
      <c r="P22" s="8"/>
      <c r="Q22" s="8">
        <f t="shared" si="1"/>
        <v>-20409271928</v>
      </c>
    </row>
    <row r="23" spans="1:17">
      <c r="A23" s="1" t="s">
        <v>42</v>
      </c>
      <c r="C23" s="8">
        <v>60735419</v>
      </c>
      <c r="D23" s="8"/>
      <c r="E23" s="8">
        <v>554233717098</v>
      </c>
      <c r="F23" s="8"/>
      <c r="G23" s="8">
        <v>569930968345</v>
      </c>
      <c r="H23" s="8"/>
      <c r="I23" s="8">
        <f t="shared" si="0"/>
        <v>-15697251247</v>
      </c>
      <c r="J23" s="8"/>
      <c r="K23" s="8">
        <v>60735419</v>
      </c>
      <c r="L23" s="8"/>
      <c r="M23" s="8">
        <v>554233717098</v>
      </c>
      <c r="N23" s="8"/>
      <c r="O23" s="8">
        <v>523562094445</v>
      </c>
      <c r="P23" s="8"/>
      <c r="Q23" s="8">
        <f t="shared" si="1"/>
        <v>30671622653</v>
      </c>
    </row>
    <row r="24" spans="1:17">
      <c r="A24" s="1" t="s">
        <v>81</v>
      </c>
      <c r="C24" s="8">
        <v>10814617</v>
      </c>
      <c r="D24" s="8"/>
      <c r="E24" s="8">
        <v>400985072076</v>
      </c>
      <c r="F24" s="8"/>
      <c r="G24" s="8">
        <v>376408830355</v>
      </c>
      <c r="H24" s="8"/>
      <c r="I24" s="8">
        <f t="shared" si="0"/>
        <v>24576241721</v>
      </c>
      <c r="J24" s="8"/>
      <c r="K24" s="8">
        <v>10814617</v>
      </c>
      <c r="L24" s="8"/>
      <c r="M24" s="8">
        <v>400985072076</v>
      </c>
      <c r="N24" s="8"/>
      <c r="O24" s="8">
        <v>390206175601</v>
      </c>
      <c r="P24" s="8"/>
      <c r="Q24" s="8">
        <f t="shared" si="1"/>
        <v>10778896475</v>
      </c>
    </row>
    <row r="25" spans="1:17">
      <c r="A25" s="1" t="s">
        <v>109</v>
      </c>
      <c r="C25" s="8">
        <v>44185104</v>
      </c>
      <c r="D25" s="8"/>
      <c r="E25" s="8">
        <v>1571097188118</v>
      </c>
      <c r="F25" s="8"/>
      <c r="G25" s="8">
        <v>1547984418701</v>
      </c>
      <c r="H25" s="8"/>
      <c r="I25" s="8">
        <f t="shared" si="0"/>
        <v>23112769417</v>
      </c>
      <c r="J25" s="8"/>
      <c r="K25" s="8">
        <v>44185104</v>
      </c>
      <c r="L25" s="8"/>
      <c r="M25" s="8">
        <v>1571097188118</v>
      </c>
      <c r="N25" s="8"/>
      <c r="O25" s="8">
        <v>972007329491</v>
      </c>
      <c r="P25" s="8"/>
      <c r="Q25" s="8">
        <f t="shared" si="1"/>
        <v>599089858627</v>
      </c>
    </row>
    <row r="26" spans="1:17">
      <c r="A26" s="1" t="s">
        <v>79</v>
      </c>
      <c r="C26" s="8">
        <v>4420428</v>
      </c>
      <c r="D26" s="8"/>
      <c r="E26" s="8">
        <v>392263668495</v>
      </c>
      <c r="F26" s="8"/>
      <c r="G26" s="8">
        <v>359791074004</v>
      </c>
      <c r="H26" s="8"/>
      <c r="I26" s="8">
        <f t="shared" si="0"/>
        <v>32472594491</v>
      </c>
      <c r="J26" s="8"/>
      <c r="K26" s="8">
        <v>4420428</v>
      </c>
      <c r="L26" s="8"/>
      <c r="M26" s="8">
        <v>392263668495</v>
      </c>
      <c r="N26" s="8"/>
      <c r="O26" s="8">
        <v>430141038524</v>
      </c>
      <c r="P26" s="8"/>
      <c r="Q26" s="8">
        <f t="shared" si="1"/>
        <v>-37877370029</v>
      </c>
    </row>
    <row r="27" spans="1:17">
      <c r="A27" s="1" t="s">
        <v>30</v>
      </c>
      <c r="C27" s="8">
        <v>57583573</v>
      </c>
      <c r="D27" s="8"/>
      <c r="E27" s="8">
        <v>328563057251</v>
      </c>
      <c r="F27" s="8"/>
      <c r="G27" s="8">
        <v>323983781192</v>
      </c>
      <c r="H27" s="8"/>
      <c r="I27" s="8">
        <f t="shared" si="0"/>
        <v>4579276059</v>
      </c>
      <c r="J27" s="8"/>
      <c r="K27" s="8">
        <v>57583573</v>
      </c>
      <c r="L27" s="8"/>
      <c r="M27" s="8">
        <v>328563057251</v>
      </c>
      <c r="N27" s="8"/>
      <c r="O27" s="8">
        <v>294440981289</v>
      </c>
      <c r="P27" s="8"/>
      <c r="Q27" s="8">
        <f t="shared" si="1"/>
        <v>34122075962</v>
      </c>
    </row>
    <row r="28" spans="1:17">
      <c r="A28" s="1" t="s">
        <v>118</v>
      </c>
      <c r="C28" s="8">
        <v>69031883</v>
      </c>
      <c r="D28" s="8"/>
      <c r="E28" s="8">
        <v>490641174567</v>
      </c>
      <c r="F28" s="8"/>
      <c r="G28" s="8">
        <v>475022390899</v>
      </c>
      <c r="H28" s="8"/>
      <c r="I28" s="8">
        <f t="shared" si="0"/>
        <v>15618783668</v>
      </c>
      <c r="J28" s="8"/>
      <c r="K28" s="8">
        <v>69031883</v>
      </c>
      <c r="L28" s="8"/>
      <c r="M28" s="8">
        <v>490641174567</v>
      </c>
      <c r="N28" s="8"/>
      <c r="O28" s="8">
        <v>390809591792</v>
      </c>
      <c r="P28" s="8"/>
      <c r="Q28" s="8">
        <f t="shared" si="1"/>
        <v>99831582775</v>
      </c>
    </row>
    <row r="29" spans="1:17">
      <c r="A29" s="1" t="s">
        <v>73</v>
      </c>
      <c r="C29" s="8">
        <v>65410148</v>
      </c>
      <c r="D29" s="8"/>
      <c r="E29" s="8">
        <v>1410954780340</v>
      </c>
      <c r="F29" s="8"/>
      <c r="G29" s="8">
        <v>1568245350392</v>
      </c>
      <c r="H29" s="8"/>
      <c r="I29" s="8">
        <f t="shared" si="0"/>
        <v>-157290570052</v>
      </c>
      <c r="J29" s="8"/>
      <c r="K29" s="8">
        <v>65410148</v>
      </c>
      <c r="L29" s="8"/>
      <c r="M29" s="8">
        <v>1410954780340</v>
      </c>
      <c r="N29" s="8"/>
      <c r="O29" s="8">
        <v>1356337175934</v>
      </c>
      <c r="P29" s="8"/>
      <c r="Q29" s="8">
        <f t="shared" si="1"/>
        <v>54617604406</v>
      </c>
    </row>
    <row r="30" spans="1:17">
      <c r="A30" s="1" t="s">
        <v>99</v>
      </c>
      <c r="C30" s="8">
        <v>38311516</v>
      </c>
      <c r="D30" s="8"/>
      <c r="E30" s="8">
        <v>281437526725</v>
      </c>
      <c r="F30" s="8"/>
      <c r="G30" s="8">
        <v>265594765652</v>
      </c>
      <c r="H30" s="8"/>
      <c r="I30" s="8">
        <f t="shared" si="0"/>
        <v>15842761073</v>
      </c>
      <c r="J30" s="8"/>
      <c r="K30" s="8">
        <v>38311516</v>
      </c>
      <c r="L30" s="8"/>
      <c r="M30" s="8">
        <v>281437526725</v>
      </c>
      <c r="N30" s="8"/>
      <c r="O30" s="8">
        <v>230380397577</v>
      </c>
      <c r="P30" s="8"/>
      <c r="Q30" s="8">
        <f t="shared" si="1"/>
        <v>51057129148</v>
      </c>
    </row>
    <row r="31" spans="1:17">
      <c r="A31" s="1" t="s">
        <v>22</v>
      </c>
      <c r="C31" s="8">
        <v>47400000</v>
      </c>
      <c r="D31" s="8"/>
      <c r="E31" s="8">
        <v>161473283190</v>
      </c>
      <c r="F31" s="8"/>
      <c r="G31" s="8">
        <v>160157010406</v>
      </c>
      <c r="H31" s="8"/>
      <c r="I31" s="8">
        <f t="shared" si="0"/>
        <v>1316272784</v>
      </c>
      <c r="J31" s="8"/>
      <c r="K31" s="8">
        <v>47400000</v>
      </c>
      <c r="L31" s="8"/>
      <c r="M31" s="8">
        <v>161473283190</v>
      </c>
      <c r="N31" s="8"/>
      <c r="O31" s="8">
        <v>186950109647</v>
      </c>
      <c r="P31" s="8"/>
      <c r="Q31" s="8">
        <f t="shared" si="1"/>
        <v>-25476826457</v>
      </c>
    </row>
    <row r="32" spans="1:17">
      <c r="A32" s="1" t="s">
        <v>125</v>
      </c>
      <c r="C32" s="8">
        <v>22561779</v>
      </c>
      <c r="D32" s="8"/>
      <c r="E32" s="8">
        <v>345832611518</v>
      </c>
      <c r="F32" s="8"/>
      <c r="G32" s="8">
        <v>374241612336</v>
      </c>
      <c r="H32" s="8"/>
      <c r="I32" s="8">
        <f t="shared" si="0"/>
        <v>-28409000818</v>
      </c>
      <c r="J32" s="8"/>
      <c r="K32" s="8">
        <v>22561779</v>
      </c>
      <c r="L32" s="8"/>
      <c r="M32" s="8">
        <v>345832611518</v>
      </c>
      <c r="N32" s="8"/>
      <c r="O32" s="8">
        <v>375114720478</v>
      </c>
      <c r="P32" s="8"/>
      <c r="Q32" s="8">
        <f t="shared" si="1"/>
        <v>-29282108960</v>
      </c>
    </row>
    <row r="33" spans="1:17">
      <c r="A33" s="1" t="s">
        <v>120</v>
      </c>
      <c r="C33" s="8">
        <v>34081190</v>
      </c>
      <c r="D33" s="8"/>
      <c r="E33" s="8">
        <v>165123355325</v>
      </c>
      <c r="F33" s="8"/>
      <c r="G33" s="8">
        <v>157737862617</v>
      </c>
      <c r="H33" s="8"/>
      <c r="I33" s="8">
        <f t="shared" si="0"/>
        <v>7385492708</v>
      </c>
      <c r="J33" s="8"/>
      <c r="K33" s="8">
        <v>34081190</v>
      </c>
      <c r="L33" s="8"/>
      <c r="M33" s="8">
        <v>165123355325</v>
      </c>
      <c r="N33" s="8"/>
      <c r="O33" s="8">
        <v>171424739012</v>
      </c>
      <c r="P33" s="8"/>
      <c r="Q33" s="8">
        <f t="shared" si="1"/>
        <v>-6301383687</v>
      </c>
    </row>
    <row r="34" spans="1:17">
      <c r="A34" s="1" t="s">
        <v>75</v>
      </c>
      <c r="C34" s="8">
        <v>10040396</v>
      </c>
      <c r="D34" s="8"/>
      <c r="E34" s="8">
        <v>513903959099</v>
      </c>
      <c r="F34" s="8"/>
      <c r="G34" s="8">
        <v>505682330080</v>
      </c>
      <c r="H34" s="8"/>
      <c r="I34" s="8">
        <f t="shared" si="0"/>
        <v>8221629019</v>
      </c>
      <c r="J34" s="8"/>
      <c r="K34" s="8">
        <v>10040396</v>
      </c>
      <c r="L34" s="8"/>
      <c r="M34" s="8">
        <v>513903959099</v>
      </c>
      <c r="N34" s="8"/>
      <c r="O34" s="8">
        <v>465298166114</v>
      </c>
      <c r="P34" s="8"/>
      <c r="Q34" s="8">
        <f t="shared" si="1"/>
        <v>48605792985</v>
      </c>
    </row>
    <row r="35" spans="1:17">
      <c r="A35" s="1" t="s">
        <v>67</v>
      </c>
      <c r="C35" s="8">
        <v>11113082</v>
      </c>
      <c r="D35" s="8"/>
      <c r="E35" s="8">
        <v>88707082071</v>
      </c>
      <c r="F35" s="8"/>
      <c r="G35" s="8">
        <v>100416858783</v>
      </c>
      <c r="H35" s="8"/>
      <c r="I35" s="8">
        <f t="shared" si="0"/>
        <v>-11709776712</v>
      </c>
      <c r="J35" s="8"/>
      <c r="K35" s="8">
        <v>11113082</v>
      </c>
      <c r="L35" s="8"/>
      <c r="M35" s="8">
        <v>88707082071</v>
      </c>
      <c r="N35" s="8"/>
      <c r="O35" s="8">
        <v>92472737627</v>
      </c>
      <c r="P35" s="8"/>
      <c r="Q35" s="8">
        <f t="shared" si="1"/>
        <v>-3765655556</v>
      </c>
    </row>
    <row r="36" spans="1:17">
      <c r="A36" s="1" t="s">
        <v>114</v>
      </c>
      <c r="C36" s="8">
        <v>17109100</v>
      </c>
      <c r="D36" s="8"/>
      <c r="E36" s="8">
        <v>265994185372</v>
      </c>
      <c r="F36" s="8"/>
      <c r="G36" s="8">
        <v>273307324739</v>
      </c>
      <c r="H36" s="8"/>
      <c r="I36" s="8">
        <f t="shared" si="0"/>
        <v>-7313139367</v>
      </c>
      <c r="J36" s="8"/>
      <c r="K36" s="8">
        <v>17109100</v>
      </c>
      <c r="L36" s="8"/>
      <c r="M36" s="8">
        <v>265994185372</v>
      </c>
      <c r="N36" s="8"/>
      <c r="O36" s="8">
        <v>357493463971</v>
      </c>
      <c r="P36" s="8"/>
      <c r="Q36" s="8">
        <f t="shared" si="1"/>
        <v>-91499278599</v>
      </c>
    </row>
    <row r="37" spans="1:17">
      <c r="A37" s="1" t="s">
        <v>26</v>
      </c>
      <c r="C37" s="8">
        <v>67322904</v>
      </c>
      <c r="D37" s="8"/>
      <c r="E37" s="8">
        <v>236369679171</v>
      </c>
      <c r="F37" s="8"/>
      <c r="G37" s="8">
        <v>257764178274</v>
      </c>
      <c r="H37" s="8"/>
      <c r="I37" s="8">
        <f t="shared" si="0"/>
        <v>-21394499103</v>
      </c>
      <c r="J37" s="8"/>
      <c r="K37" s="8">
        <v>67322904</v>
      </c>
      <c r="L37" s="8"/>
      <c r="M37" s="8">
        <v>236369679171</v>
      </c>
      <c r="N37" s="8"/>
      <c r="O37" s="8">
        <v>304898147882</v>
      </c>
      <c r="P37" s="8"/>
      <c r="Q37" s="8">
        <f t="shared" si="1"/>
        <v>-68528468711</v>
      </c>
    </row>
    <row r="38" spans="1:17">
      <c r="A38" s="1" t="s">
        <v>28</v>
      </c>
      <c r="C38" s="8">
        <v>17125390</v>
      </c>
      <c r="D38" s="8"/>
      <c r="E38" s="8">
        <v>976297376856</v>
      </c>
      <c r="F38" s="8"/>
      <c r="G38" s="8">
        <v>991737065741</v>
      </c>
      <c r="H38" s="8"/>
      <c r="I38" s="8">
        <f t="shared" si="0"/>
        <v>-15439688885</v>
      </c>
      <c r="J38" s="8"/>
      <c r="K38" s="8">
        <v>17125390</v>
      </c>
      <c r="L38" s="8"/>
      <c r="M38" s="8">
        <v>976297376856</v>
      </c>
      <c r="N38" s="8"/>
      <c r="O38" s="8">
        <v>1000640973185</v>
      </c>
      <c r="P38" s="8"/>
      <c r="Q38" s="8">
        <f t="shared" si="1"/>
        <v>-24343596329</v>
      </c>
    </row>
    <row r="39" spans="1:17">
      <c r="A39" s="1" t="s">
        <v>24</v>
      </c>
      <c r="C39" s="8">
        <v>177887129</v>
      </c>
      <c r="D39" s="8"/>
      <c r="E39" s="8">
        <v>424212052697</v>
      </c>
      <c r="F39" s="8"/>
      <c r="G39" s="8">
        <v>424061154570</v>
      </c>
      <c r="H39" s="8"/>
      <c r="I39" s="8">
        <f t="shared" si="0"/>
        <v>150898127</v>
      </c>
      <c r="J39" s="8"/>
      <c r="K39" s="8">
        <v>177887129</v>
      </c>
      <c r="L39" s="8"/>
      <c r="M39" s="8">
        <v>424212052697</v>
      </c>
      <c r="N39" s="8"/>
      <c r="O39" s="8">
        <v>402318118071</v>
      </c>
      <c r="P39" s="8"/>
      <c r="Q39" s="8">
        <f t="shared" si="1"/>
        <v>21893934626</v>
      </c>
    </row>
    <row r="40" spans="1:17">
      <c r="A40" s="1" t="s">
        <v>85</v>
      </c>
      <c r="C40" s="8">
        <v>38447503</v>
      </c>
      <c r="D40" s="8"/>
      <c r="E40" s="8">
        <v>719276693521</v>
      </c>
      <c r="F40" s="8"/>
      <c r="G40" s="8">
        <v>742074624460</v>
      </c>
      <c r="H40" s="8"/>
      <c r="I40" s="8">
        <f t="shared" si="0"/>
        <v>-22797930939</v>
      </c>
      <c r="J40" s="8"/>
      <c r="K40" s="8">
        <v>38447503</v>
      </c>
      <c r="L40" s="8"/>
      <c r="M40" s="8">
        <v>719276693521</v>
      </c>
      <c r="N40" s="8"/>
      <c r="O40" s="8">
        <v>646139862545</v>
      </c>
      <c r="P40" s="8"/>
      <c r="Q40" s="8">
        <f t="shared" si="1"/>
        <v>73136830976</v>
      </c>
    </row>
    <row r="41" spans="1:17">
      <c r="A41" s="1" t="s">
        <v>20</v>
      </c>
      <c r="C41" s="8">
        <v>28611999</v>
      </c>
      <c r="D41" s="8"/>
      <c r="E41" s="8">
        <v>84358253059</v>
      </c>
      <c r="F41" s="8"/>
      <c r="G41" s="8">
        <v>118015289970</v>
      </c>
      <c r="H41" s="8"/>
      <c r="I41" s="8">
        <f t="shared" si="0"/>
        <v>-33657036911</v>
      </c>
      <c r="J41" s="8"/>
      <c r="K41" s="8">
        <v>28611999</v>
      </c>
      <c r="L41" s="8"/>
      <c r="M41" s="8">
        <v>84358253059</v>
      </c>
      <c r="N41" s="8"/>
      <c r="O41" s="8">
        <v>79008995329</v>
      </c>
      <c r="P41" s="8"/>
      <c r="Q41" s="8">
        <f t="shared" si="1"/>
        <v>5349257730</v>
      </c>
    </row>
    <row r="42" spans="1:17">
      <c r="A42" s="1" t="s">
        <v>100</v>
      </c>
      <c r="C42" s="8">
        <v>323041615</v>
      </c>
      <c r="D42" s="8"/>
      <c r="E42" s="8">
        <v>1628075953171</v>
      </c>
      <c r="F42" s="8"/>
      <c r="G42" s="8">
        <v>1597890718536</v>
      </c>
      <c r="H42" s="8"/>
      <c r="I42" s="8">
        <f t="shared" si="0"/>
        <v>30185234635</v>
      </c>
      <c r="J42" s="8"/>
      <c r="K42" s="8">
        <v>323041615</v>
      </c>
      <c r="L42" s="8"/>
      <c r="M42" s="8">
        <v>1628075953171</v>
      </c>
      <c r="N42" s="8"/>
      <c r="O42" s="8">
        <v>1328942503491</v>
      </c>
      <c r="P42" s="8"/>
      <c r="Q42" s="8">
        <f t="shared" si="1"/>
        <v>299133449680</v>
      </c>
    </row>
    <row r="43" spans="1:17">
      <c r="A43" s="1" t="s">
        <v>95</v>
      </c>
      <c r="C43" s="8">
        <v>3552301</v>
      </c>
      <c r="D43" s="8"/>
      <c r="E43" s="8">
        <v>51166578083</v>
      </c>
      <c r="F43" s="8"/>
      <c r="G43" s="8">
        <v>56011415248</v>
      </c>
      <c r="H43" s="8"/>
      <c r="I43" s="8">
        <f t="shared" si="0"/>
        <v>-4844837165</v>
      </c>
      <c r="J43" s="8"/>
      <c r="K43" s="8">
        <v>3552301</v>
      </c>
      <c r="L43" s="8"/>
      <c r="M43" s="8">
        <v>51166578083</v>
      </c>
      <c r="N43" s="8"/>
      <c r="O43" s="8">
        <v>57805168567</v>
      </c>
      <c r="P43" s="8"/>
      <c r="Q43" s="8">
        <f t="shared" si="1"/>
        <v>-6638590484</v>
      </c>
    </row>
    <row r="44" spans="1:17">
      <c r="A44" s="1" t="s">
        <v>89</v>
      </c>
      <c r="C44" s="8">
        <v>27457875</v>
      </c>
      <c r="D44" s="8"/>
      <c r="E44" s="8">
        <v>131286548096</v>
      </c>
      <c r="F44" s="8"/>
      <c r="G44" s="8">
        <v>147117358469</v>
      </c>
      <c r="H44" s="8"/>
      <c r="I44" s="8">
        <f t="shared" si="0"/>
        <v>-15830810373</v>
      </c>
      <c r="J44" s="8"/>
      <c r="K44" s="8">
        <v>27457875</v>
      </c>
      <c r="L44" s="8"/>
      <c r="M44" s="8">
        <v>131286548096</v>
      </c>
      <c r="N44" s="8"/>
      <c r="O44" s="8">
        <v>152543288639</v>
      </c>
      <c r="P44" s="8"/>
      <c r="Q44" s="8">
        <f t="shared" si="1"/>
        <v>-21256740543</v>
      </c>
    </row>
    <row r="45" spans="1:17">
      <c r="A45" s="1" t="s">
        <v>113</v>
      </c>
      <c r="C45" s="8">
        <v>33308480</v>
      </c>
      <c r="D45" s="8"/>
      <c r="E45" s="8">
        <v>281437503624</v>
      </c>
      <c r="F45" s="8"/>
      <c r="G45" s="8">
        <v>280775297733</v>
      </c>
      <c r="H45" s="8"/>
      <c r="I45" s="8">
        <f t="shared" si="0"/>
        <v>662205891</v>
      </c>
      <c r="J45" s="8"/>
      <c r="K45" s="8">
        <v>33308480</v>
      </c>
      <c r="L45" s="8"/>
      <c r="M45" s="8">
        <v>281437503624</v>
      </c>
      <c r="N45" s="8"/>
      <c r="O45" s="8">
        <v>284608505163</v>
      </c>
      <c r="P45" s="8"/>
      <c r="Q45" s="8">
        <f t="shared" si="1"/>
        <v>-3171001539</v>
      </c>
    </row>
    <row r="46" spans="1:17">
      <c r="A46" s="1" t="s">
        <v>36</v>
      </c>
      <c r="C46" s="8">
        <v>3502979</v>
      </c>
      <c r="D46" s="8"/>
      <c r="E46" s="8">
        <v>546765037892</v>
      </c>
      <c r="F46" s="8"/>
      <c r="G46" s="8">
        <v>557141803992</v>
      </c>
      <c r="H46" s="8"/>
      <c r="I46" s="8">
        <f t="shared" si="0"/>
        <v>-10376766100</v>
      </c>
      <c r="J46" s="8"/>
      <c r="K46" s="8">
        <v>3502979</v>
      </c>
      <c r="L46" s="8"/>
      <c r="M46" s="8">
        <v>546765037892</v>
      </c>
      <c r="N46" s="8"/>
      <c r="O46" s="8">
        <v>588655281377</v>
      </c>
      <c r="P46" s="8"/>
      <c r="Q46" s="8">
        <f t="shared" si="1"/>
        <v>-41890243485</v>
      </c>
    </row>
    <row r="47" spans="1:17">
      <c r="A47" s="1" t="s">
        <v>48</v>
      </c>
      <c r="C47" s="8">
        <v>98496782</v>
      </c>
      <c r="D47" s="8"/>
      <c r="E47" s="8">
        <v>319972253048</v>
      </c>
      <c r="F47" s="8"/>
      <c r="G47" s="8">
        <v>330252879294</v>
      </c>
      <c r="H47" s="8"/>
      <c r="I47" s="8">
        <f t="shared" si="0"/>
        <v>-10280626246</v>
      </c>
      <c r="J47" s="8"/>
      <c r="K47" s="8">
        <v>98496782</v>
      </c>
      <c r="L47" s="8"/>
      <c r="M47" s="8">
        <v>319972253048</v>
      </c>
      <c r="N47" s="8"/>
      <c r="O47" s="8">
        <v>302268675592</v>
      </c>
      <c r="P47" s="8"/>
      <c r="Q47" s="8">
        <f t="shared" si="1"/>
        <v>17703577456</v>
      </c>
    </row>
    <row r="48" spans="1:17">
      <c r="A48" s="1" t="s">
        <v>63</v>
      </c>
      <c r="C48" s="8">
        <v>8398275</v>
      </c>
      <c r="D48" s="8"/>
      <c r="E48" s="8">
        <v>235672657595</v>
      </c>
      <c r="F48" s="8"/>
      <c r="G48" s="8">
        <v>234002739358</v>
      </c>
      <c r="H48" s="8"/>
      <c r="I48" s="8">
        <f t="shared" si="0"/>
        <v>1669918237</v>
      </c>
      <c r="J48" s="8"/>
      <c r="K48" s="8">
        <v>8398275</v>
      </c>
      <c r="L48" s="8"/>
      <c r="M48" s="8">
        <v>235672657595</v>
      </c>
      <c r="N48" s="8"/>
      <c r="O48" s="8">
        <v>256292971623</v>
      </c>
      <c r="P48" s="8"/>
      <c r="Q48" s="8">
        <f t="shared" si="1"/>
        <v>-20620314028</v>
      </c>
    </row>
    <row r="49" spans="1:17">
      <c r="A49" s="1" t="s">
        <v>46</v>
      </c>
      <c r="C49" s="8">
        <v>56937116</v>
      </c>
      <c r="D49" s="8"/>
      <c r="E49" s="8">
        <v>451088771073</v>
      </c>
      <c r="F49" s="8"/>
      <c r="G49" s="8">
        <v>409425392185</v>
      </c>
      <c r="H49" s="8"/>
      <c r="I49" s="8">
        <f t="shared" si="0"/>
        <v>41663378888</v>
      </c>
      <c r="J49" s="8"/>
      <c r="K49" s="8">
        <v>56937116</v>
      </c>
      <c r="L49" s="8"/>
      <c r="M49" s="8">
        <v>451088771073</v>
      </c>
      <c r="N49" s="8"/>
      <c r="O49" s="8">
        <v>378577704741</v>
      </c>
      <c r="P49" s="8"/>
      <c r="Q49" s="8">
        <f t="shared" si="1"/>
        <v>72511066332</v>
      </c>
    </row>
    <row r="50" spans="1:17">
      <c r="A50" s="1" t="s">
        <v>106</v>
      </c>
      <c r="C50" s="8">
        <v>29800000</v>
      </c>
      <c r="D50" s="8"/>
      <c r="E50" s="8">
        <v>51099140250</v>
      </c>
      <c r="F50" s="8"/>
      <c r="G50" s="8">
        <v>56727451350</v>
      </c>
      <c r="H50" s="8"/>
      <c r="I50" s="8">
        <f t="shared" si="0"/>
        <v>-5628311100</v>
      </c>
      <c r="J50" s="8"/>
      <c r="K50" s="8">
        <v>29800000</v>
      </c>
      <c r="L50" s="8"/>
      <c r="M50" s="8">
        <v>51099140250</v>
      </c>
      <c r="N50" s="8"/>
      <c r="O50" s="8">
        <v>59630474970</v>
      </c>
      <c r="P50" s="8"/>
      <c r="Q50" s="8">
        <f t="shared" si="1"/>
        <v>-8531334720</v>
      </c>
    </row>
    <row r="51" spans="1:17">
      <c r="A51" s="1" t="s">
        <v>65</v>
      </c>
      <c r="C51" s="8">
        <v>23682052</v>
      </c>
      <c r="D51" s="8"/>
      <c r="E51" s="8">
        <v>204101716664</v>
      </c>
      <c r="F51" s="8"/>
      <c r="G51" s="8">
        <v>195862316337</v>
      </c>
      <c r="H51" s="8"/>
      <c r="I51" s="8">
        <f t="shared" si="0"/>
        <v>8239400327</v>
      </c>
      <c r="J51" s="8"/>
      <c r="K51" s="8">
        <v>23682052</v>
      </c>
      <c r="L51" s="8"/>
      <c r="M51" s="8">
        <v>204101716664</v>
      </c>
      <c r="N51" s="8"/>
      <c r="O51" s="8">
        <v>177264812743</v>
      </c>
      <c r="P51" s="8"/>
      <c r="Q51" s="8">
        <f t="shared" si="1"/>
        <v>26836903921</v>
      </c>
    </row>
    <row r="52" spans="1:17">
      <c r="A52" s="1" t="s">
        <v>107</v>
      </c>
      <c r="C52" s="8">
        <v>109500000</v>
      </c>
      <c r="D52" s="8"/>
      <c r="E52" s="8">
        <v>166102772850</v>
      </c>
      <c r="F52" s="8"/>
      <c r="G52" s="8">
        <v>177219311425</v>
      </c>
      <c r="H52" s="8"/>
      <c r="I52" s="8">
        <f t="shared" si="0"/>
        <v>-11116538575</v>
      </c>
      <c r="J52" s="8"/>
      <c r="K52" s="8">
        <v>109500000</v>
      </c>
      <c r="L52" s="8"/>
      <c r="M52" s="8">
        <v>166102772850</v>
      </c>
      <c r="N52" s="8"/>
      <c r="O52" s="8">
        <v>165783000000</v>
      </c>
      <c r="P52" s="8"/>
      <c r="Q52" s="8">
        <f t="shared" si="1"/>
        <v>319772850</v>
      </c>
    </row>
    <row r="53" spans="1:17">
      <c r="A53" s="1" t="s">
        <v>121</v>
      </c>
      <c r="C53" s="8">
        <v>13133945</v>
      </c>
      <c r="D53" s="8"/>
      <c r="E53" s="8">
        <v>199623151836</v>
      </c>
      <c r="F53" s="8"/>
      <c r="G53" s="8">
        <v>184751537604</v>
      </c>
      <c r="H53" s="8"/>
      <c r="I53" s="8">
        <f t="shared" si="0"/>
        <v>14871614232</v>
      </c>
      <c r="J53" s="8"/>
      <c r="K53" s="8">
        <v>13133945</v>
      </c>
      <c r="L53" s="8"/>
      <c r="M53" s="8">
        <v>199623151836</v>
      </c>
      <c r="N53" s="8"/>
      <c r="O53" s="8">
        <v>226657725721</v>
      </c>
      <c r="P53" s="8"/>
      <c r="Q53" s="8">
        <f t="shared" si="1"/>
        <v>-27034573885</v>
      </c>
    </row>
    <row r="54" spans="1:17">
      <c r="A54" s="1" t="s">
        <v>39</v>
      </c>
      <c r="C54" s="8">
        <v>9437123</v>
      </c>
      <c r="D54" s="8"/>
      <c r="E54" s="8">
        <v>245593850053</v>
      </c>
      <c r="F54" s="8"/>
      <c r="G54" s="8">
        <v>243623845908</v>
      </c>
      <c r="H54" s="8"/>
      <c r="I54" s="8">
        <f t="shared" si="0"/>
        <v>1970004145</v>
      </c>
      <c r="J54" s="8"/>
      <c r="K54" s="8">
        <v>9437123</v>
      </c>
      <c r="L54" s="8"/>
      <c r="M54" s="8">
        <v>245593850053</v>
      </c>
      <c r="N54" s="8"/>
      <c r="O54" s="8">
        <v>238839550128</v>
      </c>
      <c r="P54" s="8"/>
      <c r="Q54" s="8">
        <f t="shared" si="1"/>
        <v>6754299925</v>
      </c>
    </row>
    <row r="55" spans="1:17">
      <c r="A55" s="1" t="s">
        <v>57</v>
      </c>
      <c r="C55" s="8">
        <v>10816819</v>
      </c>
      <c r="D55" s="8"/>
      <c r="E55" s="8">
        <v>243543194695</v>
      </c>
      <c r="F55" s="8"/>
      <c r="G55" s="8">
        <v>248600668163</v>
      </c>
      <c r="H55" s="8"/>
      <c r="I55" s="8">
        <f t="shared" si="0"/>
        <v>-5057473468</v>
      </c>
      <c r="J55" s="8"/>
      <c r="K55" s="8">
        <v>10816819</v>
      </c>
      <c r="L55" s="8"/>
      <c r="M55" s="8">
        <v>243543194695</v>
      </c>
      <c r="N55" s="8"/>
      <c r="O55" s="8">
        <v>236544579760</v>
      </c>
      <c r="P55" s="8"/>
      <c r="Q55" s="8">
        <f t="shared" si="1"/>
        <v>6998614935</v>
      </c>
    </row>
    <row r="56" spans="1:17">
      <c r="A56" s="1" t="s">
        <v>44</v>
      </c>
      <c r="C56" s="8">
        <v>10944487</v>
      </c>
      <c r="D56" s="8"/>
      <c r="E56" s="8">
        <v>227378776619</v>
      </c>
      <c r="F56" s="8"/>
      <c r="G56" s="8">
        <v>251857353049</v>
      </c>
      <c r="H56" s="8"/>
      <c r="I56" s="8">
        <f t="shared" si="0"/>
        <v>-24478576430</v>
      </c>
      <c r="J56" s="8"/>
      <c r="K56" s="8">
        <v>10944487</v>
      </c>
      <c r="L56" s="8"/>
      <c r="M56" s="8">
        <v>227378776619</v>
      </c>
      <c r="N56" s="8"/>
      <c r="O56" s="8">
        <v>253575599363</v>
      </c>
      <c r="P56" s="8"/>
      <c r="Q56" s="8">
        <f t="shared" si="1"/>
        <v>-26196822744</v>
      </c>
    </row>
    <row r="57" spans="1:17">
      <c r="A57" s="1" t="s">
        <v>102</v>
      </c>
      <c r="C57" s="8">
        <v>10750000</v>
      </c>
      <c r="D57" s="8"/>
      <c r="E57" s="8">
        <v>123958035000</v>
      </c>
      <c r="F57" s="8"/>
      <c r="G57" s="8">
        <v>119363038875</v>
      </c>
      <c r="H57" s="8"/>
      <c r="I57" s="8">
        <f t="shared" si="0"/>
        <v>4594996125</v>
      </c>
      <c r="J57" s="8"/>
      <c r="K57" s="8">
        <v>10750000</v>
      </c>
      <c r="L57" s="8"/>
      <c r="M57" s="8">
        <v>123958035000</v>
      </c>
      <c r="N57" s="8"/>
      <c r="O57" s="8">
        <v>120984683473</v>
      </c>
      <c r="P57" s="8"/>
      <c r="Q57" s="8">
        <f t="shared" si="1"/>
        <v>2973351527</v>
      </c>
    </row>
    <row r="58" spans="1:17">
      <c r="A58" s="1" t="s">
        <v>59</v>
      </c>
      <c r="C58" s="8">
        <v>36670000</v>
      </c>
      <c r="D58" s="8"/>
      <c r="E58" s="8">
        <v>97399245672</v>
      </c>
      <c r="F58" s="8"/>
      <c r="G58" s="8">
        <v>98092292736</v>
      </c>
      <c r="H58" s="8"/>
      <c r="I58" s="8">
        <f t="shared" si="0"/>
        <v>-693047064</v>
      </c>
      <c r="J58" s="8"/>
      <c r="K58" s="8">
        <v>36670000</v>
      </c>
      <c r="L58" s="8"/>
      <c r="M58" s="8">
        <v>97399245672</v>
      </c>
      <c r="N58" s="8"/>
      <c r="O58" s="8">
        <v>95690915090</v>
      </c>
      <c r="P58" s="8"/>
      <c r="Q58" s="8">
        <f t="shared" si="1"/>
        <v>1708330582</v>
      </c>
    </row>
    <row r="59" spans="1:17">
      <c r="A59" s="1" t="s">
        <v>91</v>
      </c>
      <c r="C59" s="8">
        <v>11403999</v>
      </c>
      <c r="D59" s="8"/>
      <c r="E59" s="8">
        <v>225249205242</v>
      </c>
      <c r="F59" s="8"/>
      <c r="G59" s="8">
        <v>228083241543</v>
      </c>
      <c r="H59" s="8"/>
      <c r="I59" s="8">
        <f t="shared" si="0"/>
        <v>-2834036301</v>
      </c>
      <c r="J59" s="8"/>
      <c r="K59" s="8">
        <v>11403999</v>
      </c>
      <c r="L59" s="8"/>
      <c r="M59" s="8">
        <v>225249205242</v>
      </c>
      <c r="N59" s="8"/>
      <c r="O59" s="8">
        <v>235111652595</v>
      </c>
      <c r="P59" s="8"/>
      <c r="Q59" s="8">
        <f t="shared" si="1"/>
        <v>-9862447353</v>
      </c>
    </row>
    <row r="60" spans="1:17">
      <c r="A60" s="1" t="s">
        <v>32</v>
      </c>
      <c r="C60" s="8">
        <v>26274587</v>
      </c>
      <c r="D60" s="8"/>
      <c r="E60" s="8">
        <v>281293587043</v>
      </c>
      <c r="F60" s="8"/>
      <c r="G60" s="8">
        <v>290434975665</v>
      </c>
      <c r="H60" s="8"/>
      <c r="I60" s="8">
        <f t="shared" si="0"/>
        <v>-9141388622</v>
      </c>
      <c r="J60" s="8"/>
      <c r="K60" s="8">
        <v>26274587</v>
      </c>
      <c r="L60" s="8"/>
      <c r="M60" s="8">
        <v>281293587043</v>
      </c>
      <c r="N60" s="8"/>
      <c r="O60" s="8">
        <v>310284848127</v>
      </c>
      <c r="P60" s="8"/>
      <c r="Q60" s="8">
        <f t="shared" si="1"/>
        <v>-28991261084</v>
      </c>
    </row>
    <row r="61" spans="1:17">
      <c r="A61" s="1" t="s">
        <v>127</v>
      </c>
      <c r="C61" s="8">
        <v>103943339</v>
      </c>
      <c r="D61" s="8"/>
      <c r="E61" s="8">
        <v>546588594743</v>
      </c>
      <c r="F61" s="8"/>
      <c r="G61" s="8">
        <v>530263264955</v>
      </c>
      <c r="H61" s="8"/>
      <c r="I61" s="8">
        <f t="shared" si="0"/>
        <v>16325329788</v>
      </c>
      <c r="J61" s="8"/>
      <c r="K61" s="8">
        <v>103943339</v>
      </c>
      <c r="L61" s="8"/>
      <c r="M61" s="8">
        <v>546588594743</v>
      </c>
      <c r="N61" s="8"/>
      <c r="O61" s="8">
        <v>463598114358</v>
      </c>
      <c r="P61" s="8"/>
      <c r="Q61" s="8">
        <f t="shared" si="1"/>
        <v>82990480385</v>
      </c>
    </row>
    <row r="62" spans="1:17">
      <c r="A62" s="1" t="s">
        <v>123</v>
      </c>
      <c r="C62" s="8">
        <v>22254937</v>
      </c>
      <c r="D62" s="8"/>
      <c r="E62" s="8">
        <v>267240043108</v>
      </c>
      <c r="F62" s="8"/>
      <c r="G62" s="8">
        <v>274551869358</v>
      </c>
      <c r="H62" s="8"/>
      <c r="I62" s="8">
        <f t="shared" si="0"/>
        <v>-7311826250</v>
      </c>
      <c r="J62" s="8"/>
      <c r="K62" s="8">
        <v>22254937</v>
      </c>
      <c r="L62" s="8"/>
      <c r="M62" s="8">
        <v>267240043108</v>
      </c>
      <c r="N62" s="8"/>
      <c r="O62" s="8">
        <v>235917576436</v>
      </c>
      <c r="P62" s="8"/>
      <c r="Q62" s="8">
        <f t="shared" si="1"/>
        <v>31322466672</v>
      </c>
    </row>
    <row r="63" spans="1:17">
      <c r="A63" s="1" t="s">
        <v>50</v>
      </c>
      <c r="C63" s="8">
        <v>57291810</v>
      </c>
      <c r="D63" s="8"/>
      <c r="E63" s="8">
        <v>141010487156</v>
      </c>
      <c r="F63" s="8"/>
      <c r="G63" s="8">
        <v>151729828101</v>
      </c>
      <c r="H63" s="8"/>
      <c r="I63" s="8">
        <f t="shared" si="0"/>
        <v>-10719340945</v>
      </c>
      <c r="J63" s="8"/>
      <c r="K63" s="8">
        <v>57291810</v>
      </c>
      <c r="L63" s="8"/>
      <c r="M63" s="8">
        <v>141010487156</v>
      </c>
      <c r="N63" s="8"/>
      <c r="O63" s="8">
        <v>150703348816</v>
      </c>
      <c r="P63" s="8"/>
      <c r="Q63" s="8">
        <f t="shared" si="1"/>
        <v>-9692861660</v>
      </c>
    </row>
    <row r="64" spans="1:17">
      <c r="A64" s="1" t="s">
        <v>41</v>
      </c>
      <c r="C64" s="8">
        <v>1800000</v>
      </c>
      <c r="D64" s="8"/>
      <c r="E64" s="8">
        <v>8262941220</v>
      </c>
      <c r="F64" s="8"/>
      <c r="G64" s="8">
        <v>8604695610</v>
      </c>
      <c r="H64" s="8"/>
      <c r="I64" s="8">
        <f t="shared" si="0"/>
        <v>-341754390</v>
      </c>
      <c r="J64" s="8"/>
      <c r="K64" s="8">
        <v>1800000</v>
      </c>
      <c r="L64" s="8"/>
      <c r="M64" s="8">
        <v>8262941220</v>
      </c>
      <c r="N64" s="8"/>
      <c r="O64" s="8">
        <v>9009973633</v>
      </c>
      <c r="P64" s="8"/>
      <c r="Q64" s="8">
        <f t="shared" si="1"/>
        <v>-747032413</v>
      </c>
    </row>
    <row r="65" spans="1:19">
      <c r="A65" s="1" t="s">
        <v>249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-33506</v>
      </c>
    </row>
    <row r="66" spans="1:19">
      <c r="A66" s="1" t="s">
        <v>263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-319917600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172766530</v>
      </c>
    </row>
    <row r="67" spans="1:19">
      <c r="A67" s="1" t="s">
        <v>250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11826953775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-9264726789</v>
      </c>
    </row>
    <row r="68" spans="1:19">
      <c r="A68" s="1" t="s">
        <v>251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-28245695136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19855607974</v>
      </c>
    </row>
    <row r="69" spans="1:19">
      <c r="A69" s="1" t="s">
        <v>252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-6630482134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185259618</v>
      </c>
    </row>
    <row r="70" spans="1:19">
      <c r="A70" s="1" t="s">
        <v>253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-505283938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505283938</v>
      </c>
    </row>
    <row r="71" spans="1:19">
      <c r="A71" s="1" t="s">
        <v>254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-207114654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-20318062</v>
      </c>
    </row>
    <row r="72" spans="1:19">
      <c r="A72" s="1" t="s">
        <v>255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v>-464401631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-196199785</v>
      </c>
    </row>
    <row r="73" spans="1:19">
      <c r="A73" s="1" t="s">
        <v>256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-254386268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254386268</v>
      </c>
    </row>
    <row r="74" spans="1:19">
      <c r="A74" s="1" t="s">
        <v>257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61471684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-61471684</v>
      </c>
    </row>
    <row r="75" spans="1:19">
      <c r="A75" s="1" t="s">
        <v>258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186386884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-186386884</v>
      </c>
    </row>
    <row r="76" spans="1:19">
      <c r="A76" s="1" t="s">
        <v>259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223278689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-223278689</v>
      </c>
    </row>
    <row r="77" spans="1:19">
      <c r="A77" s="1" t="s">
        <v>260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v>162358182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-201678639</v>
      </c>
    </row>
    <row r="78" spans="1:19">
      <c r="A78" s="1" t="s">
        <v>261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v>135164833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-135164833</v>
      </c>
    </row>
    <row r="79" spans="1:19">
      <c r="A79" s="1" t="s">
        <v>262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v>-12744242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12744407</v>
      </c>
      <c r="S79" s="15"/>
    </row>
    <row r="80" spans="1:19">
      <c r="A80" s="17" t="s">
        <v>267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v>-38304826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0</v>
      </c>
      <c r="S80" s="15"/>
    </row>
    <row r="81" spans="1:19">
      <c r="A81" s="17" t="s">
        <v>266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v>-35694574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0</v>
      </c>
      <c r="S81" s="15"/>
    </row>
    <row r="82" spans="1:19">
      <c r="A82" s="17" t="s">
        <v>265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v>-2441095861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0</v>
      </c>
      <c r="S82" s="15"/>
    </row>
    <row r="83" spans="1:19">
      <c r="A83" s="17" t="s">
        <v>264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v>49104037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0</v>
      </c>
      <c r="S83" s="15"/>
    </row>
    <row r="84" spans="1:19">
      <c r="A84" s="17" t="s">
        <v>268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v>-4491857250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0</v>
      </c>
      <c r="S84" s="15"/>
    </row>
    <row r="85" spans="1:19">
      <c r="A85" s="17" t="s">
        <v>269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v>-11657999184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0</v>
      </c>
      <c r="S85" s="15"/>
    </row>
    <row r="86" spans="1:19" ht="24.75" thickBot="1">
      <c r="A86" s="1" t="s">
        <v>139</v>
      </c>
      <c r="C86" s="8">
        <v>80000</v>
      </c>
      <c r="D86" s="8"/>
      <c r="E86" s="8">
        <v>74981607120</v>
      </c>
      <c r="F86" s="8"/>
      <c r="G86" s="8">
        <v>73921799245</v>
      </c>
      <c r="H86" s="8"/>
      <c r="I86" s="8">
        <f t="shared" si="0"/>
        <v>1059807875</v>
      </c>
      <c r="J86" s="8"/>
      <c r="K86" s="8">
        <v>80000</v>
      </c>
      <c r="L86" s="8"/>
      <c r="M86" s="8">
        <v>74981607120</v>
      </c>
      <c r="N86" s="8"/>
      <c r="O86" s="8">
        <v>74152377606</v>
      </c>
      <c r="P86" s="8"/>
      <c r="Q86" s="8">
        <f>M86-O86</f>
        <v>829229514</v>
      </c>
    </row>
    <row r="87" spans="1:19">
      <c r="A87" s="1" t="s">
        <v>128</v>
      </c>
      <c r="C87" s="8" t="s">
        <v>128</v>
      </c>
      <c r="D87" s="8"/>
      <c r="E87" s="9">
        <f>SUM(E8:E86)</f>
        <v>22644086893368</v>
      </c>
      <c r="F87" s="8"/>
      <c r="G87" s="9">
        <f>SUM(G8:G86)</f>
        <v>22811973302609</v>
      </c>
      <c r="H87" s="8"/>
      <c r="I87" s="9">
        <f>SUM(I8:I86)</f>
        <v>-210546668455</v>
      </c>
      <c r="J87" s="8"/>
      <c r="K87" s="8" t="s">
        <v>128</v>
      </c>
      <c r="L87" s="8"/>
      <c r="M87" s="9">
        <f>SUM(M8:M86)</f>
        <v>22644086893368</v>
      </c>
      <c r="N87" s="8"/>
      <c r="O87" s="9">
        <f>SUM(O8:O86)</f>
        <v>21646442951909</v>
      </c>
      <c r="P87" s="8"/>
      <c r="Q87" s="9">
        <f>SUM(Q8:Q86)</f>
        <v>1008340731323</v>
      </c>
      <c r="S87" s="3"/>
    </row>
    <row r="88" spans="1:19">
      <c r="H88" s="15">
        <f t="shared" ref="H88:P88" si="2">SUM(H8:H85)</f>
        <v>0</v>
      </c>
      <c r="I88" s="15"/>
      <c r="J88" s="15"/>
      <c r="K88" s="15"/>
      <c r="L88" s="15"/>
      <c r="M88" s="15"/>
      <c r="N88" s="15"/>
      <c r="O88" s="15"/>
      <c r="P88" s="15"/>
      <c r="Q88" s="15"/>
      <c r="S88" s="3"/>
    </row>
    <row r="91" spans="1:19">
      <c r="I91" s="15"/>
      <c r="J91" s="15"/>
      <c r="K91" s="15"/>
      <c r="L91" s="15"/>
      <c r="M91" s="15"/>
      <c r="N91" s="15"/>
      <c r="O91" s="15"/>
      <c r="P91" s="15"/>
      <c r="Q91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139"/>
  <sheetViews>
    <sheetView rightToLeft="1" topLeftCell="B127" workbookViewId="0">
      <selection activeCell="G138" sqref="G138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9.140625" style="1" bestFit="1" customWidth="1"/>
    <col min="21" max="16384" width="9.140625" style="1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3</v>
      </c>
      <c r="C6" s="21" t="s">
        <v>165</v>
      </c>
      <c r="D6" s="21" t="s">
        <v>165</v>
      </c>
      <c r="E6" s="21" t="s">
        <v>165</v>
      </c>
      <c r="F6" s="21" t="s">
        <v>165</v>
      </c>
      <c r="G6" s="21" t="s">
        <v>165</v>
      </c>
      <c r="H6" s="21" t="s">
        <v>165</v>
      </c>
      <c r="I6" s="21" t="s">
        <v>165</v>
      </c>
      <c r="K6" s="21" t="s">
        <v>166</v>
      </c>
      <c r="L6" s="21" t="s">
        <v>166</v>
      </c>
      <c r="M6" s="21" t="s">
        <v>166</v>
      </c>
      <c r="N6" s="21" t="s">
        <v>166</v>
      </c>
      <c r="O6" s="21" t="s">
        <v>166</v>
      </c>
      <c r="P6" s="21" t="s">
        <v>166</v>
      </c>
      <c r="Q6" s="21" t="s">
        <v>166</v>
      </c>
    </row>
    <row r="7" spans="1:17" ht="24.75">
      <c r="A7" s="21" t="s">
        <v>3</v>
      </c>
      <c r="C7" s="21" t="s">
        <v>7</v>
      </c>
      <c r="E7" s="21" t="s">
        <v>198</v>
      </c>
      <c r="G7" s="21" t="s">
        <v>199</v>
      </c>
      <c r="I7" s="21" t="s">
        <v>201</v>
      </c>
      <c r="K7" s="21" t="s">
        <v>7</v>
      </c>
      <c r="M7" s="21" t="s">
        <v>198</v>
      </c>
      <c r="O7" s="21" t="s">
        <v>199</v>
      </c>
      <c r="Q7" s="21" t="s">
        <v>201</v>
      </c>
    </row>
    <row r="8" spans="1:17">
      <c r="A8" s="1" t="s">
        <v>83</v>
      </c>
      <c r="C8" s="8">
        <v>100000</v>
      </c>
      <c r="D8" s="8"/>
      <c r="E8" s="8">
        <v>4244593527</v>
      </c>
      <c r="F8" s="8"/>
      <c r="G8" s="8">
        <v>4418552246</v>
      </c>
      <c r="H8" s="8"/>
      <c r="I8" s="8">
        <v>-173958719</v>
      </c>
      <c r="J8" s="8"/>
      <c r="K8" s="8">
        <v>100000</v>
      </c>
      <c r="L8" s="8"/>
      <c r="M8" s="8">
        <v>4244593527</v>
      </c>
      <c r="N8" s="8"/>
      <c r="O8" s="8">
        <v>4418552246</v>
      </c>
      <c r="P8" s="8"/>
      <c r="Q8" s="8">
        <v>-173958719</v>
      </c>
    </row>
    <row r="9" spans="1:17">
      <c r="A9" s="1" t="s">
        <v>87</v>
      </c>
      <c r="C9" s="8">
        <v>3300000</v>
      </c>
      <c r="D9" s="8"/>
      <c r="E9" s="8">
        <v>98411190000</v>
      </c>
      <c r="F9" s="8"/>
      <c r="G9" s="8">
        <v>87716960100</v>
      </c>
      <c r="H9" s="8"/>
      <c r="I9" s="8">
        <v>10694229900</v>
      </c>
      <c r="J9" s="8"/>
      <c r="K9" s="8">
        <v>3300000</v>
      </c>
      <c r="L9" s="8"/>
      <c r="M9" s="8">
        <v>98411190000</v>
      </c>
      <c r="N9" s="8"/>
      <c r="O9" s="8">
        <v>87716960100</v>
      </c>
      <c r="P9" s="8"/>
      <c r="Q9" s="8">
        <v>10694229900</v>
      </c>
    </row>
    <row r="10" spans="1:17">
      <c r="A10" s="1" t="s">
        <v>55</v>
      </c>
      <c r="C10" s="8">
        <v>298243</v>
      </c>
      <c r="D10" s="8"/>
      <c r="E10" s="8">
        <v>5028105015</v>
      </c>
      <c r="F10" s="8"/>
      <c r="G10" s="8">
        <v>5635865299</v>
      </c>
      <c r="H10" s="8"/>
      <c r="I10" s="8">
        <v>-607760284</v>
      </c>
      <c r="J10" s="8"/>
      <c r="K10" s="8">
        <v>12298243</v>
      </c>
      <c r="L10" s="8"/>
      <c r="M10" s="8">
        <v>231709859015</v>
      </c>
      <c r="N10" s="8"/>
      <c r="O10" s="8">
        <v>232398551300</v>
      </c>
      <c r="P10" s="8"/>
      <c r="Q10" s="8">
        <v>-688692285</v>
      </c>
    </row>
    <row r="11" spans="1:17">
      <c r="A11" s="1" t="s">
        <v>63</v>
      </c>
      <c r="C11" s="8">
        <v>500000</v>
      </c>
      <c r="D11" s="8"/>
      <c r="E11" s="8">
        <v>14035986037</v>
      </c>
      <c r="F11" s="8"/>
      <c r="G11" s="8">
        <v>15258667474</v>
      </c>
      <c r="H11" s="8"/>
      <c r="I11" s="8">
        <v>-1222681437</v>
      </c>
      <c r="J11" s="8"/>
      <c r="K11" s="8">
        <v>500000</v>
      </c>
      <c r="L11" s="8"/>
      <c r="M11" s="8">
        <v>14035986037</v>
      </c>
      <c r="N11" s="8"/>
      <c r="O11" s="8">
        <v>15258667474</v>
      </c>
      <c r="P11" s="8"/>
      <c r="Q11" s="8">
        <v>-1222681437</v>
      </c>
    </row>
    <row r="12" spans="1:17">
      <c r="A12" s="1" t="s">
        <v>77</v>
      </c>
      <c r="C12" s="8">
        <v>7772</v>
      </c>
      <c r="D12" s="8"/>
      <c r="E12" s="8">
        <v>1198651155</v>
      </c>
      <c r="F12" s="8"/>
      <c r="G12" s="8">
        <v>1130664479</v>
      </c>
      <c r="H12" s="8"/>
      <c r="I12" s="8">
        <v>67986676</v>
      </c>
      <c r="J12" s="8"/>
      <c r="K12" s="8">
        <v>7772</v>
      </c>
      <c r="L12" s="8"/>
      <c r="M12" s="8">
        <v>1198651155</v>
      </c>
      <c r="N12" s="8"/>
      <c r="O12" s="8">
        <v>1130664479</v>
      </c>
      <c r="P12" s="8"/>
      <c r="Q12" s="8">
        <v>67986676</v>
      </c>
    </row>
    <row r="13" spans="1:17">
      <c r="A13" s="1" t="s">
        <v>97</v>
      </c>
      <c r="C13" s="8">
        <v>300000</v>
      </c>
      <c r="D13" s="8"/>
      <c r="E13" s="8">
        <v>10870369177</v>
      </c>
      <c r="F13" s="8"/>
      <c r="G13" s="8">
        <v>11015625528</v>
      </c>
      <c r="H13" s="8"/>
      <c r="I13" s="8">
        <v>-145256351</v>
      </c>
      <c r="J13" s="8"/>
      <c r="K13" s="8">
        <v>300000</v>
      </c>
      <c r="L13" s="8"/>
      <c r="M13" s="8">
        <v>10870369177</v>
      </c>
      <c r="N13" s="8"/>
      <c r="O13" s="8">
        <v>11015625528</v>
      </c>
      <c r="P13" s="8"/>
      <c r="Q13" s="8">
        <v>-145256351</v>
      </c>
    </row>
    <row r="14" spans="1:17">
      <c r="A14" s="1" t="s">
        <v>52</v>
      </c>
      <c r="C14" s="8">
        <v>31300349</v>
      </c>
      <c r="D14" s="8"/>
      <c r="E14" s="8">
        <v>176549899773</v>
      </c>
      <c r="F14" s="8"/>
      <c r="G14" s="8">
        <v>176815671501</v>
      </c>
      <c r="H14" s="8"/>
      <c r="I14" s="8">
        <v>-265771728</v>
      </c>
      <c r="J14" s="8"/>
      <c r="K14" s="8">
        <v>31300349</v>
      </c>
      <c r="L14" s="8"/>
      <c r="M14" s="8">
        <v>176549899773</v>
      </c>
      <c r="N14" s="8"/>
      <c r="O14" s="8">
        <v>176815671501</v>
      </c>
      <c r="P14" s="8"/>
      <c r="Q14" s="8">
        <v>-265771728</v>
      </c>
    </row>
    <row r="15" spans="1:17">
      <c r="A15" s="1" t="s">
        <v>57</v>
      </c>
      <c r="C15" s="8">
        <v>200000</v>
      </c>
      <c r="D15" s="8"/>
      <c r="E15" s="8">
        <v>4393701011</v>
      </c>
      <c r="F15" s="8"/>
      <c r="G15" s="8">
        <v>4373644049</v>
      </c>
      <c r="H15" s="8"/>
      <c r="I15" s="8">
        <v>20056962</v>
      </c>
      <c r="J15" s="8"/>
      <c r="K15" s="8">
        <v>200000</v>
      </c>
      <c r="L15" s="8"/>
      <c r="M15" s="8">
        <v>4393701011</v>
      </c>
      <c r="N15" s="8"/>
      <c r="O15" s="8">
        <v>4373644049</v>
      </c>
      <c r="P15" s="8"/>
      <c r="Q15" s="8">
        <v>20056962</v>
      </c>
    </row>
    <row r="16" spans="1:17">
      <c r="A16" s="1" t="s">
        <v>118</v>
      </c>
      <c r="C16" s="8">
        <v>4968117</v>
      </c>
      <c r="D16" s="8"/>
      <c r="E16" s="8">
        <v>34573477930</v>
      </c>
      <c r="F16" s="8"/>
      <c r="G16" s="8">
        <v>28125957101</v>
      </c>
      <c r="H16" s="8"/>
      <c r="I16" s="8">
        <v>6447520829</v>
      </c>
      <c r="J16" s="8"/>
      <c r="K16" s="8">
        <v>8968117</v>
      </c>
      <c r="L16" s="8"/>
      <c r="M16" s="8">
        <v>58701766971</v>
      </c>
      <c r="N16" s="8"/>
      <c r="O16" s="8">
        <v>50771121912</v>
      </c>
      <c r="P16" s="8"/>
      <c r="Q16" s="8">
        <v>7930645059</v>
      </c>
    </row>
    <row r="17" spans="1:17">
      <c r="A17" s="1" t="s">
        <v>73</v>
      </c>
      <c r="C17" s="8">
        <v>1000000</v>
      </c>
      <c r="D17" s="8"/>
      <c r="E17" s="8">
        <v>24553035135</v>
      </c>
      <c r="F17" s="8"/>
      <c r="G17" s="8">
        <v>20735883006</v>
      </c>
      <c r="H17" s="8"/>
      <c r="I17" s="8">
        <v>3817152129</v>
      </c>
      <c r="J17" s="8"/>
      <c r="K17" s="8">
        <v>1000000</v>
      </c>
      <c r="L17" s="8"/>
      <c r="M17" s="8">
        <v>24553035135</v>
      </c>
      <c r="N17" s="8"/>
      <c r="O17" s="8">
        <v>20735883006</v>
      </c>
      <c r="P17" s="8"/>
      <c r="Q17" s="8">
        <v>3817152129</v>
      </c>
    </row>
    <row r="18" spans="1:17">
      <c r="A18" s="1" t="s">
        <v>53</v>
      </c>
      <c r="C18" s="8">
        <v>400000</v>
      </c>
      <c r="D18" s="8"/>
      <c r="E18" s="8">
        <v>1804797192</v>
      </c>
      <c r="F18" s="8"/>
      <c r="G18" s="8">
        <v>2600000000</v>
      </c>
      <c r="H18" s="8"/>
      <c r="I18" s="8">
        <v>-795202808</v>
      </c>
      <c r="J18" s="8"/>
      <c r="K18" s="8">
        <v>400000</v>
      </c>
      <c r="L18" s="8"/>
      <c r="M18" s="8">
        <v>1804797192</v>
      </c>
      <c r="N18" s="8"/>
      <c r="O18" s="8">
        <v>2600000000</v>
      </c>
      <c r="P18" s="8"/>
      <c r="Q18" s="8">
        <v>-795202808</v>
      </c>
    </row>
    <row r="19" spans="1:17">
      <c r="A19" s="1" t="s">
        <v>26</v>
      </c>
      <c r="C19" s="8">
        <v>1000000</v>
      </c>
      <c r="D19" s="8"/>
      <c r="E19" s="8">
        <v>3494085816</v>
      </c>
      <c r="F19" s="8"/>
      <c r="G19" s="8">
        <v>4528891795</v>
      </c>
      <c r="H19" s="8"/>
      <c r="I19" s="8">
        <v>-1034805979</v>
      </c>
      <c r="J19" s="8"/>
      <c r="K19" s="8">
        <v>1000000</v>
      </c>
      <c r="L19" s="8"/>
      <c r="M19" s="8">
        <v>3494085816</v>
      </c>
      <c r="N19" s="8"/>
      <c r="O19" s="8">
        <v>4528891795</v>
      </c>
      <c r="P19" s="8"/>
      <c r="Q19" s="8">
        <v>-1034805979</v>
      </c>
    </row>
    <row r="20" spans="1:17">
      <c r="A20" s="1" t="s">
        <v>28</v>
      </c>
      <c r="C20" s="8">
        <v>100000</v>
      </c>
      <c r="D20" s="8"/>
      <c r="E20" s="8">
        <v>5741632848</v>
      </c>
      <c r="F20" s="8"/>
      <c r="G20" s="8">
        <v>5843025891</v>
      </c>
      <c r="H20" s="8"/>
      <c r="I20" s="8">
        <v>-101393043</v>
      </c>
      <c r="J20" s="8"/>
      <c r="K20" s="8">
        <v>100000</v>
      </c>
      <c r="L20" s="8"/>
      <c r="M20" s="8">
        <v>5741632848</v>
      </c>
      <c r="N20" s="8"/>
      <c r="O20" s="8">
        <v>5843025891</v>
      </c>
      <c r="P20" s="8"/>
      <c r="Q20" s="8">
        <v>-101393043</v>
      </c>
    </row>
    <row r="21" spans="1:17">
      <c r="A21" s="1" t="s">
        <v>107</v>
      </c>
      <c r="C21" s="8">
        <v>55000000</v>
      </c>
      <c r="D21" s="8"/>
      <c r="E21" s="8">
        <v>85948842541</v>
      </c>
      <c r="F21" s="8"/>
      <c r="G21" s="8">
        <v>83270000000</v>
      </c>
      <c r="H21" s="8"/>
      <c r="I21" s="8">
        <v>2678842541</v>
      </c>
      <c r="J21" s="8"/>
      <c r="K21" s="8">
        <v>55000000</v>
      </c>
      <c r="L21" s="8"/>
      <c r="M21" s="8">
        <v>85948842541</v>
      </c>
      <c r="N21" s="8"/>
      <c r="O21" s="8">
        <v>83270000000</v>
      </c>
      <c r="P21" s="8"/>
      <c r="Q21" s="8">
        <v>2678842541</v>
      </c>
    </row>
    <row r="22" spans="1:17">
      <c r="A22" s="1" t="s">
        <v>121</v>
      </c>
      <c r="C22" s="8">
        <v>5031745</v>
      </c>
      <c r="D22" s="8"/>
      <c r="E22" s="8">
        <v>79577109799</v>
      </c>
      <c r="F22" s="8"/>
      <c r="G22" s="8">
        <v>86834828729</v>
      </c>
      <c r="H22" s="8"/>
      <c r="I22" s="8">
        <v>-7257718930</v>
      </c>
      <c r="J22" s="8"/>
      <c r="K22" s="8">
        <v>5031745</v>
      </c>
      <c r="L22" s="8"/>
      <c r="M22" s="8">
        <v>79577109799</v>
      </c>
      <c r="N22" s="8"/>
      <c r="O22" s="8">
        <v>86834828729</v>
      </c>
      <c r="P22" s="8"/>
      <c r="Q22" s="8">
        <v>-7257718930</v>
      </c>
    </row>
    <row r="23" spans="1:17">
      <c r="A23" s="1" t="s">
        <v>99</v>
      </c>
      <c r="C23" s="8">
        <v>1</v>
      </c>
      <c r="D23" s="8"/>
      <c r="E23" s="8">
        <v>1</v>
      </c>
      <c r="F23" s="8"/>
      <c r="G23" s="8">
        <v>6014</v>
      </c>
      <c r="H23" s="8"/>
      <c r="I23" s="8">
        <v>-6013</v>
      </c>
      <c r="J23" s="8"/>
      <c r="K23" s="8">
        <v>1</v>
      </c>
      <c r="L23" s="8"/>
      <c r="M23" s="8">
        <v>1</v>
      </c>
      <c r="N23" s="8"/>
      <c r="O23" s="8">
        <v>6014</v>
      </c>
      <c r="P23" s="8"/>
      <c r="Q23" s="8">
        <v>-6013</v>
      </c>
    </row>
    <row r="24" spans="1:17">
      <c r="A24" s="1" t="s">
        <v>22</v>
      </c>
      <c r="C24" s="8">
        <v>500000</v>
      </c>
      <c r="D24" s="8"/>
      <c r="E24" s="8">
        <v>1689885024</v>
      </c>
      <c r="F24" s="8"/>
      <c r="G24" s="8">
        <v>1972047569</v>
      </c>
      <c r="H24" s="8"/>
      <c r="I24" s="8">
        <v>-282162545</v>
      </c>
      <c r="J24" s="8"/>
      <c r="K24" s="8">
        <v>500000</v>
      </c>
      <c r="L24" s="8"/>
      <c r="M24" s="8">
        <v>1689885024</v>
      </c>
      <c r="N24" s="8"/>
      <c r="O24" s="8">
        <v>1972047569</v>
      </c>
      <c r="P24" s="8"/>
      <c r="Q24" s="8">
        <v>-282162545</v>
      </c>
    </row>
    <row r="25" spans="1:17">
      <c r="A25" s="1" t="s">
        <v>85</v>
      </c>
      <c r="C25" s="8">
        <v>100000</v>
      </c>
      <c r="D25" s="8"/>
      <c r="E25" s="8">
        <v>1859867555</v>
      </c>
      <c r="F25" s="8"/>
      <c r="G25" s="8">
        <v>1680576922</v>
      </c>
      <c r="H25" s="8"/>
      <c r="I25" s="8">
        <v>179290633</v>
      </c>
      <c r="J25" s="8"/>
      <c r="K25" s="8">
        <v>100000</v>
      </c>
      <c r="L25" s="8"/>
      <c r="M25" s="8">
        <v>1859867555</v>
      </c>
      <c r="N25" s="8"/>
      <c r="O25" s="8">
        <v>1680576922</v>
      </c>
      <c r="P25" s="8"/>
      <c r="Q25" s="8">
        <v>179290633</v>
      </c>
    </row>
    <row r="26" spans="1:17">
      <c r="A26" s="1" t="s">
        <v>20</v>
      </c>
      <c r="C26" s="8">
        <v>51463000</v>
      </c>
      <c r="D26" s="8"/>
      <c r="E26" s="8">
        <v>157413802972</v>
      </c>
      <c r="F26" s="8"/>
      <c r="G26" s="8">
        <v>136202250213</v>
      </c>
      <c r="H26" s="8"/>
      <c r="I26" s="8">
        <v>21211552759</v>
      </c>
      <c r="J26" s="8"/>
      <c r="K26" s="8">
        <v>51509000</v>
      </c>
      <c r="L26" s="8"/>
      <c r="M26" s="8">
        <v>157536532365</v>
      </c>
      <c r="N26" s="8"/>
      <c r="O26" s="8">
        <v>136318683679</v>
      </c>
      <c r="P26" s="8"/>
      <c r="Q26" s="8">
        <v>21217848686</v>
      </c>
    </row>
    <row r="27" spans="1:17">
      <c r="A27" s="1" t="s">
        <v>111</v>
      </c>
      <c r="C27" s="8">
        <v>200000</v>
      </c>
      <c r="D27" s="8"/>
      <c r="E27" s="8">
        <v>1155086105</v>
      </c>
      <c r="F27" s="8"/>
      <c r="G27" s="8">
        <v>1306181700</v>
      </c>
      <c r="H27" s="8"/>
      <c r="I27" s="8">
        <v>-151095595</v>
      </c>
      <c r="J27" s="8"/>
      <c r="K27" s="8">
        <v>200000</v>
      </c>
      <c r="L27" s="8"/>
      <c r="M27" s="8">
        <v>1155086105</v>
      </c>
      <c r="N27" s="8"/>
      <c r="O27" s="8">
        <v>1306181700</v>
      </c>
      <c r="P27" s="8"/>
      <c r="Q27" s="8">
        <v>-151095595</v>
      </c>
    </row>
    <row r="28" spans="1:17">
      <c r="A28" s="1" t="s">
        <v>81</v>
      </c>
      <c r="C28" s="8">
        <v>200000</v>
      </c>
      <c r="D28" s="8"/>
      <c r="E28" s="8">
        <v>7350005714</v>
      </c>
      <c r="F28" s="8"/>
      <c r="G28" s="8">
        <v>7216273603</v>
      </c>
      <c r="H28" s="8"/>
      <c r="I28" s="8">
        <v>133732111</v>
      </c>
      <c r="J28" s="8"/>
      <c r="K28" s="8">
        <v>200000</v>
      </c>
      <c r="L28" s="8"/>
      <c r="M28" s="8">
        <v>7350005714</v>
      </c>
      <c r="N28" s="8"/>
      <c r="O28" s="8">
        <v>7216273603</v>
      </c>
      <c r="P28" s="8"/>
      <c r="Q28" s="8">
        <v>133732111</v>
      </c>
    </row>
    <row r="29" spans="1:17">
      <c r="A29" s="1" t="s">
        <v>109</v>
      </c>
      <c r="C29" s="8">
        <v>250000</v>
      </c>
      <c r="D29" s="8"/>
      <c r="E29" s="8">
        <v>8852015260</v>
      </c>
      <c r="F29" s="8"/>
      <c r="G29" s="8">
        <v>5499632463</v>
      </c>
      <c r="H29" s="8"/>
      <c r="I29" s="8">
        <v>3352382797</v>
      </c>
      <c r="J29" s="8"/>
      <c r="K29" s="8">
        <v>138233904</v>
      </c>
      <c r="L29" s="8"/>
      <c r="M29" s="8">
        <v>1191865995897</v>
      </c>
      <c r="N29" s="8"/>
      <c r="O29" s="8">
        <v>1937701231691</v>
      </c>
      <c r="P29" s="8"/>
      <c r="Q29" s="8">
        <v>-745835235793</v>
      </c>
    </row>
    <row r="30" spans="1:17">
      <c r="A30" s="1" t="s">
        <v>19</v>
      </c>
      <c r="C30" s="8">
        <v>8017199</v>
      </c>
      <c r="D30" s="8"/>
      <c r="E30" s="8">
        <v>47821960365</v>
      </c>
      <c r="F30" s="8"/>
      <c r="G30" s="8">
        <v>58029823264</v>
      </c>
      <c r="H30" s="8"/>
      <c r="I30" s="8">
        <v>-10207862899</v>
      </c>
      <c r="J30" s="8"/>
      <c r="K30" s="8">
        <v>14017200</v>
      </c>
      <c r="L30" s="8"/>
      <c r="M30" s="8">
        <v>106451029524</v>
      </c>
      <c r="N30" s="8"/>
      <c r="O30" s="8">
        <v>115935164388</v>
      </c>
      <c r="P30" s="8"/>
      <c r="Q30" s="8">
        <v>-9484134864</v>
      </c>
    </row>
    <row r="31" spans="1:17">
      <c r="A31" s="1" t="s">
        <v>127</v>
      </c>
      <c r="C31" s="8">
        <v>1</v>
      </c>
      <c r="D31" s="8"/>
      <c r="E31" s="8">
        <v>1</v>
      </c>
      <c r="F31" s="8"/>
      <c r="G31" s="8">
        <v>4460</v>
      </c>
      <c r="H31" s="8"/>
      <c r="I31" s="8">
        <v>-4459</v>
      </c>
      <c r="J31" s="8"/>
      <c r="K31" s="8">
        <v>500001</v>
      </c>
      <c r="L31" s="8"/>
      <c r="M31" s="8">
        <v>3876971414</v>
      </c>
      <c r="N31" s="8"/>
      <c r="O31" s="8">
        <v>3334716563</v>
      </c>
      <c r="P31" s="8"/>
      <c r="Q31" s="8">
        <v>542254851</v>
      </c>
    </row>
    <row r="32" spans="1:17">
      <c r="A32" s="1" t="s">
        <v>75</v>
      </c>
      <c r="C32" s="8">
        <v>116076</v>
      </c>
      <c r="D32" s="8"/>
      <c r="E32" s="8">
        <v>5868498819</v>
      </c>
      <c r="F32" s="8"/>
      <c r="G32" s="8">
        <v>5379264914</v>
      </c>
      <c r="H32" s="8"/>
      <c r="I32" s="8">
        <v>489233905</v>
      </c>
      <c r="J32" s="8"/>
      <c r="K32" s="8">
        <v>116076</v>
      </c>
      <c r="L32" s="8"/>
      <c r="M32" s="8">
        <v>5868498819</v>
      </c>
      <c r="N32" s="8"/>
      <c r="O32" s="8">
        <v>5379264914</v>
      </c>
      <c r="P32" s="8"/>
      <c r="Q32" s="8">
        <v>489233905</v>
      </c>
    </row>
    <row r="33" spans="1:17">
      <c r="A33" s="1" t="s">
        <v>95</v>
      </c>
      <c r="C33" s="8">
        <v>1074595</v>
      </c>
      <c r="D33" s="8"/>
      <c r="E33" s="8">
        <v>16512220656</v>
      </c>
      <c r="F33" s="8"/>
      <c r="G33" s="8">
        <v>17486452933</v>
      </c>
      <c r="H33" s="8"/>
      <c r="I33" s="8">
        <v>-974232277</v>
      </c>
      <c r="J33" s="8"/>
      <c r="K33" s="8">
        <v>7913413</v>
      </c>
      <c r="L33" s="8"/>
      <c r="M33" s="8">
        <v>125934749153</v>
      </c>
      <c r="N33" s="8"/>
      <c r="O33" s="8">
        <v>128771791870</v>
      </c>
      <c r="P33" s="8"/>
      <c r="Q33" s="8">
        <v>-2837042717</v>
      </c>
    </row>
    <row r="34" spans="1:17">
      <c r="A34" s="1" t="s">
        <v>34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10271520</v>
      </c>
      <c r="L34" s="8"/>
      <c r="M34" s="8">
        <v>131566543336</v>
      </c>
      <c r="N34" s="8"/>
      <c r="O34" s="8">
        <v>134368922642</v>
      </c>
      <c r="P34" s="8"/>
      <c r="Q34" s="8">
        <v>-2802379306</v>
      </c>
    </row>
    <row r="35" spans="1:17">
      <c r="A35" s="1" t="s">
        <v>202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1315738</v>
      </c>
      <c r="L35" s="8"/>
      <c r="M35" s="8">
        <v>57851530550</v>
      </c>
      <c r="N35" s="8"/>
      <c r="O35" s="8">
        <v>55913125092</v>
      </c>
      <c r="P35" s="8"/>
      <c r="Q35" s="8">
        <v>1938405458</v>
      </c>
    </row>
    <row r="36" spans="1:17">
      <c r="A36" s="1" t="s">
        <v>69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4637219</v>
      </c>
      <c r="L36" s="8"/>
      <c r="M36" s="8">
        <v>24688095124</v>
      </c>
      <c r="N36" s="8"/>
      <c r="O36" s="8">
        <v>19613212997</v>
      </c>
      <c r="P36" s="8"/>
      <c r="Q36" s="8">
        <v>5074882127</v>
      </c>
    </row>
    <row r="37" spans="1:17">
      <c r="A37" s="1" t="s">
        <v>203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3800001</v>
      </c>
      <c r="L37" s="8"/>
      <c r="M37" s="8">
        <v>18799536616</v>
      </c>
      <c r="N37" s="8"/>
      <c r="O37" s="8">
        <v>25724032669</v>
      </c>
      <c r="P37" s="8"/>
      <c r="Q37" s="8">
        <v>-6924496053</v>
      </c>
    </row>
    <row r="38" spans="1:17">
      <c r="A38" s="1" t="s">
        <v>48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1</v>
      </c>
      <c r="L38" s="8"/>
      <c r="M38" s="8">
        <v>1</v>
      </c>
      <c r="N38" s="8"/>
      <c r="O38" s="8">
        <v>3069</v>
      </c>
      <c r="P38" s="8"/>
      <c r="Q38" s="8">
        <v>-3068</v>
      </c>
    </row>
    <row r="39" spans="1:17">
      <c r="A39" s="1" t="s">
        <v>204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1476919</v>
      </c>
      <c r="L39" s="8"/>
      <c r="M39" s="8">
        <v>110853661177</v>
      </c>
      <c r="N39" s="8"/>
      <c r="O39" s="8">
        <v>121781493985</v>
      </c>
      <c r="P39" s="8"/>
      <c r="Q39" s="8">
        <v>-10927832808</v>
      </c>
    </row>
    <row r="40" spans="1:17">
      <c r="A40" s="1" t="s">
        <v>113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4657520</v>
      </c>
      <c r="L40" s="8"/>
      <c r="M40" s="8">
        <v>39161329489</v>
      </c>
      <c r="N40" s="8"/>
      <c r="O40" s="8">
        <v>65124503217</v>
      </c>
      <c r="P40" s="8"/>
      <c r="Q40" s="8">
        <v>-25963173728</v>
      </c>
    </row>
    <row r="41" spans="1:17">
      <c r="A41" s="1" t="s">
        <v>102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9250000</v>
      </c>
      <c r="L41" s="8"/>
      <c r="M41" s="8">
        <v>113684618998</v>
      </c>
      <c r="N41" s="8"/>
      <c r="O41" s="8">
        <v>104103099727</v>
      </c>
      <c r="P41" s="8"/>
      <c r="Q41" s="8">
        <v>9581519271</v>
      </c>
    </row>
    <row r="42" spans="1:17">
      <c r="A42" s="1" t="s">
        <v>205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5523585</v>
      </c>
      <c r="L42" s="8"/>
      <c r="M42" s="8">
        <v>34097369150</v>
      </c>
      <c r="N42" s="8"/>
      <c r="O42" s="8">
        <v>39917531995</v>
      </c>
      <c r="P42" s="8"/>
      <c r="Q42" s="8">
        <v>-5820162845</v>
      </c>
    </row>
    <row r="43" spans="1:17">
      <c r="A43" s="1" t="s">
        <v>91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11669928</v>
      </c>
      <c r="L43" s="8"/>
      <c r="M43" s="8">
        <v>207263807161</v>
      </c>
      <c r="N43" s="8"/>
      <c r="O43" s="8">
        <v>240594201571</v>
      </c>
      <c r="P43" s="8"/>
      <c r="Q43" s="8">
        <v>-33330394410</v>
      </c>
    </row>
    <row r="44" spans="1:17">
      <c r="A44" s="1" t="s">
        <v>206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5564166</v>
      </c>
      <c r="L44" s="8"/>
      <c r="M44" s="8">
        <v>27073632622</v>
      </c>
      <c r="N44" s="8"/>
      <c r="O44" s="8">
        <v>26764796250</v>
      </c>
      <c r="P44" s="8"/>
      <c r="Q44" s="8">
        <v>308836372</v>
      </c>
    </row>
    <row r="45" spans="1:17">
      <c r="A45" s="1" t="s">
        <v>207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8">
        <v>26376313</v>
      </c>
      <c r="L45" s="8"/>
      <c r="M45" s="8">
        <v>113583464988</v>
      </c>
      <c r="N45" s="8"/>
      <c r="O45" s="8">
        <v>113583464988</v>
      </c>
      <c r="P45" s="8"/>
      <c r="Q45" s="8">
        <v>0</v>
      </c>
    </row>
    <row r="46" spans="1:17">
      <c r="A46" s="1" t="s">
        <v>208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2000000</v>
      </c>
      <c r="L46" s="8"/>
      <c r="M46" s="8">
        <v>26219593869</v>
      </c>
      <c r="N46" s="8"/>
      <c r="O46" s="8">
        <v>16917347016</v>
      </c>
      <c r="P46" s="8"/>
      <c r="Q46" s="8">
        <v>9302246853</v>
      </c>
    </row>
    <row r="47" spans="1:17">
      <c r="A47" s="1" t="s">
        <v>209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4640000</v>
      </c>
      <c r="L47" s="8"/>
      <c r="M47" s="8">
        <v>26936369456</v>
      </c>
      <c r="N47" s="8"/>
      <c r="O47" s="8">
        <v>27052604200</v>
      </c>
      <c r="P47" s="8"/>
      <c r="Q47" s="8">
        <v>-116234744</v>
      </c>
    </row>
    <row r="48" spans="1:17">
      <c r="A48" s="1" t="s">
        <v>210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61944503</v>
      </c>
      <c r="L48" s="8"/>
      <c r="M48" s="8">
        <v>410158200960</v>
      </c>
      <c r="N48" s="8"/>
      <c r="O48" s="8">
        <v>420563623804</v>
      </c>
      <c r="P48" s="8"/>
      <c r="Q48" s="8">
        <v>-10405422844</v>
      </c>
    </row>
    <row r="49" spans="1:17">
      <c r="A49" s="1" t="s">
        <v>211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42505941</v>
      </c>
      <c r="L49" s="8"/>
      <c r="M49" s="8">
        <v>106586442896</v>
      </c>
      <c r="N49" s="8"/>
      <c r="O49" s="8">
        <v>106562143301</v>
      </c>
      <c r="P49" s="8"/>
      <c r="Q49" s="8">
        <v>24299595</v>
      </c>
    </row>
    <row r="50" spans="1:17">
      <c r="A50" s="1" t="s">
        <v>125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1950000</v>
      </c>
      <c r="L50" s="8"/>
      <c r="M50" s="8">
        <v>37081544175</v>
      </c>
      <c r="N50" s="8"/>
      <c r="O50" s="8">
        <v>32704714793</v>
      </c>
      <c r="P50" s="8"/>
      <c r="Q50" s="8">
        <v>4376829382</v>
      </c>
    </row>
    <row r="51" spans="1:17">
      <c r="A51" s="1" t="s">
        <v>24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263276128</v>
      </c>
      <c r="L51" s="8"/>
      <c r="M51" s="8">
        <v>641300360789</v>
      </c>
      <c r="N51" s="8"/>
      <c r="O51" s="8">
        <v>657033366118</v>
      </c>
      <c r="P51" s="8"/>
      <c r="Q51" s="8">
        <v>-15733005329</v>
      </c>
    </row>
    <row r="52" spans="1:17">
      <c r="A52" s="1" t="s">
        <v>212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885000</v>
      </c>
      <c r="L52" s="8"/>
      <c r="M52" s="8">
        <v>7130246157</v>
      </c>
      <c r="N52" s="8"/>
      <c r="O52" s="8">
        <v>4429017900</v>
      </c>
      <c r="P52" s="8"/>
      <c r="Q52" s="8">
        <v>2701228257</v>
      </c>
    </row>
    <row r="53" spans="1:17">
      <c r="A53" s="1" t="s">
        <v>104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1</v>
      </c>
      <c r="L53" s="8"/>
      <c r="M53" s="8">
        <v>1</v>
      </c>
      <c r="N53" s="8"/>
      <c r="O53" s="8">
        <v>5519</v>
      </c>
      <c r="P53" s="8"/>
      <c r="Q53" s="8">
        <v>-5518</v>
      </c>
    </row>
    <row r="54" spans="1:17">
      <c r="A54" s="1" t="s">
        <v>42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500000</v>
      </c>
      <c r="L54" s="8"/>
      <c r="M54" s="8">
        <v>4773850026</v>
      </c>
      <c r="N54" s="8"/>
      <c r="O54" s="8">
        <v>4310187558</v>
      </c>
      <c r="P54" s="8"/>
      <c r="Q54" s="8">
        <v>463662468</v>
      </c>
    </row>
    <row r="55" spans="1:17">
      <c r="A55" s="1" t="s">
        <v>213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67100864</v>
      </c>
      <c r="L55" s="8"/>
      <c r="M55" s="8">
        <v>179226407744</v>
      </c>
      <c r="N55" s="8"/>
      <c r="O55" s="8">
        <v>218847995072</v>
      </c>
      <c r="P55" s="8"/>
      <c r="Q55" s="8">
        <v>-39621587328</v>
      </c>
    </row>
    <row r="56" spans="1:17">
      <c r="A56" s="1" t="s">
        <v>79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8">
        <v>365000</v>
      </c>
      <c r="L56" s="8"/>
      <c r="M56" s="8">
        <v>29889791236</v>
      </c>
      <c r="N56" s="8"/>
      <c r="O56" s="8">
        <v>35517257391</v>
      </c>
      <c r="P56" s="8"/>
      <c r="Q56" s="8">
        <v>-5627466155</v>
      </c>
    </row>
    <row r="57" spans="1:17">
      <c r="A57" s="1" t="s">
        <v>30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J57" s="8"/>
      <c r="K57" s="8">
        <v>8178690</v>
      </c>
      <c r="L57" s="8"/>
      <c r="M57" s="8">
        <v>57760589337</v>
      </c>
      <c r="N57" s="8"/>
      <c r="O57" s="8">
        <v>58050663513</v>
      </c>
      <c r="P57" s="8"/>
      <c r="Q57" s="8">
        <v>-290074176</v>
      </c>
    </row>
    <row r="58" spans="1:17">
      <c r="A58" s="1" t="s">
        <v>32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8">
        <v>370840</v>
      </c>
      <c r="L58" s="8"/>
      <c r="M58" s="8">
        <v>4151202719</v>
      </c>
      <c r="N58" s="8"/>
      <c r="O58" s="8">
        <v>4379365980</v>
      </c>
      <c r="P58" s="8"/>
      <c r="Q58" s="8">
        <v>-228163261</v>
      </c>
    </row>
    <row r="59" spans="1:17">
      <c r="A59" s="1" t="s">
        <v>214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v>0</v>
      </c>
      <c r="J59" s="8"/>
      <c r="K59" s="8">
        <v>164500000</v>
      </c>
      <c r="L59" s="8"/>
      <c r="M59" s="8">
        <v>249053000000</v>
      </c>
      <c r="N59" s="8"/>
      <c r="O59" s="8">
        <v>249169840904</v>
      </c>
      <c r="P59" s="8"/>
      <c r="Q59" s="8">
        <v>-116840904</v>
      </c>
    </row>
    <row r="60" spans="1:17">
      <c r="A60" s="1" t="s">
        <v>41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8">
        <v>1800000</v>
      </c>
      <c r="L60" s="8"/>
      <c r="M60" s="8">
        <v>10234738914</v>
      </c>
      <c r="N60" s="8"/>
      <c r="O60" s="8">
        <v>9009973635</v>
      </c>
      <c r="P60" s="8"/>
      <c r="Q60" s="8">
        <v>1224765279</v>
      </c>
    </row>
    <row r="61" spans="1:17">
      <c r="A61" s="1" t="s">
        <v>114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v>0</v>
      </c>
      <c r="J61" s="8"/>
      <c r="K61" s="8">
        <v>630000</v>
      </c>
      <c r="L61" s="8"/>
      <c r="M61" s="8">
        <v>12859329049</v>
      </c>
      <c r="N61" s="8"/>
      <c r="O61" s="8">
        <v>13163806531</v>
      </c>
      <c r="P61" s="8"/>
      <c r="Q61" s="8">
        <v>-304477482</v>
      </c>
    </row>
    <row r="62" spans="1:17">
      <c r="A62" s="1" t="s">
        <v>100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v>0</v>
      </c>
      <c r="J62" s="8"/>
      <c r="K62" s="8">
        <v>52720236</v>
      </c>
      <c r="L62" s="8"/>
      <c r="M62" s="8">
        <v>319737371206</v>
      </c>
      <c r="N62" s="8"/>
      <c r="O62" s="8">
        <v>285599663383</v>
      </c>
      <c r="P62" s="8"/>
      <c r="Q62" s="8">
        <v>34137707823</v>
      </c>
    </row>
    <row r="63" spans="1:17">
      <c r="A63" s="23" t="s">
        <v>270</v>
      </c>
      <c r="B63" s="23"/>
      <c r="C63" s="24">
        <v>0</v>
      </c>
      <c r="D63" s="24"/>
      <c r="E63" s="24">
        <v>0</v>
      </c>
      <c r="F63" s="24"/>
      <c r="G63" s="24">
        <v>0</v>
      </c>
      <c r="H63" s="24"/>
      <c r="I63" s="24">
        <v>0</v>
      </c>
      <c r="J63" s="24"/>
      <c r="K63" s="24">
        <v>0</v>
      </c>
      <c r="L63" s="24"/>
      <c r="M63" s="24">
        <v>0</v>
      </c>
      <c r="N63" s="24"/>
      <c r="O63" s="24">
        <v>0</v>
      </c>
      <c r="P63" s="24"/>
      <c r="Q63" s="25">
        <v>516334685</v>
      </c>
    </row>
    <row r="64" spans="1:17">
      <c r="A64" s="23" t="s">
        <v>271</v>
      </c>
      <c r="B64" s="23"/>
      <c r="C64" s="24">
        <v>0</v>
      </c>
      <c r="D64" s="24"/>
      <c r="E64" s="24">
        <v>0</v>
      </c>
      <c r="F64" s="24"/>
      <c r="G64" s="24">
        <v>0</v>
      </c>
      <c r="H64" s="24"/>
      <c r="I64" s="24">
        <v>0</v>
      </c>
      <c r="J64" s="24"/>
      <c r="K64" s="24">
        <v>0</v>
      </c>
      <c r="L64" s="24"/>
      <c r="M64" s="24">
        <v>0</v>
      </c>
      <c r="N64" s="24"/>
      <c r="O64" s="24">
        <v>0</v>
      </c>
      <c r="P64" s="24"/>
      <c r="Q64" s="25">
        <v>778662893</v>
      </c>
    </row>
    <row r="65" spans="1:17">
      <c r="A65" s="23" t="s">
        <v>272</v>
      </c>
      <c r="B65" s="23"/>
      <c r="C65" s="24">
        <v>0</v>
      </c>
      <c r="D65" s="24"/>
      <c r="E65" s="24">
        <v>0</v>
      </c>
      <c r="F65" s="24"/>
      <c r="G65" s="24">
        <v>0</v>
      </c>
      <c r="H65" s="24"/>
      <c r="I65" s="24">
        <v>0</v>
      </c>
      <c r="J65" s="24"/>
      <c r="K65" s="24">
        <v>0</v>
      </c>
      <c r="L65" s="24"/>
      <c r="M65" s="24">
        <v>0</v>
      </c>
      <c r="N65" s="24"/>
      <c r="O65" s="24">
        <v>0</v>
      </c>
      <c r="P65" s="24"/>
      <c r="Q65" s="25">
        <v>9137186139</v>
      </c>
    </row>
    <row r="66" spans="1:17">
      <c r="A66" s="23" t="s">
        <v>273</v>
      </c>
      <c r="B66" s="23"/>
      <c r="C66" s="24">
        <v>0</v>
      </c>
      <c r="D66" s="24"/>
      <c r="E66" s="24">
        <v>0</v>
      </c>
      <c r="F66" s="24"/>
      <c r="G66" s="24">
        <v>0</v>
      </c>
      <c r="H66" s="24"/>
      <c r="I66" s="24">
        <v>0</v>
      </c>
      <c r="J66" s="24"/>
      <c r="K66" s="24">
        <v>0</v>
      </c>
      <c r="L66" s="24"/>
      <c r="M66" s="24">
        <v>0</v>
      </c>
      <c r="N66" s="24"/>
      <c r="O66" s="24">
        <v>0</v>
      </c>
      <c r="P66" s="24"/>
      <c r="Q66" s="25">
        <v>2770322836</v>
      </c>
    </row>
    <row r="67" spans="1:17">
      <c r="A67" s="23" t="s">
        <v>274</v>
      </c>
      <c r="B67" s="23"/>
      <c r="C67" s="24">
        <v>0</v>
      </c>
      <c r="D67" s="24"/>
      <c r="E67" s="24">
        <v>0</v>
      </c>
      <c r="F67" s="24"/>
      <c r="G67" s="24">
        <v>0</v>
      </c>
      <c r="H67" s="24"/>
      <c r="I67" s="24">
        <v>0</v>
      </c>
      <c r="J67" s="24"/>
      <c r="K67" s="24">
        <v>0</v>
      </c>
      <c r="L67" s="24"/>
      <c r="M67" s="24">
        <v>0</v>
      </c>
      <c r="N67" s="24"/>
      <c r="O67" s="24">
        <v>0</v>
      </c>
      <c r="P67" s="24"/>
      <c r="Q67" s="25">
        <v>-299171918</v>
      </c>
    </row>
    <row r="68" spans="1:17">
      <c r="A68" s="23" t="s">
        <v>275</v>
      </c>
      <c r="B68" s="23"/>
      <c r="C68" s="24">
        <v>0</v>
      </c>
      <c r="D68" s="24"/>
      <c r="E68" s="24">
        <v>0</v>
      </c>
      <c r="F68" s="24"/>
      <c r="G68" s="24">
        <v>0</v>
      </c>
      <c r="H68" s="24"/>
      <c r="I68" s="24">
        <v>0</v>
      </c>
      <c r="J68" s="24"/>
      <c r="K68" s="24">
        <v>0</v>
      </c>
      <c r="L68" s="24"/>
      <c r="M68" s="24">
        <v>0</v>
      </c>
      <c r="N68" s="24"/>
      <c r="O68" s="24">
        <v>0</v>
      </c>
      <c r="P68" s="24"/>
      <c r="Q68" s="25">
        <v>-883139711</v>
      </c>
    </row>
    <row r="69" spans="1:17">
      <c r="A69" s="23" t="s">
        <v>276</v>
      </c>
      <c r="B69" s="23"/>
      <c r="C69" s="24">
        <v>0</v>
      </c>
      <c r="D69" s="24"/>
      <c r="E69" s="24">
        <v>0</v>
      </c>
      <c r="F69" s="24"/>
      <c r="G69" s="24">
        <v>0</v>
      </c>
      <c r="H69" s="24"/>
      <c r="I69" s="24">
        <v>0</v>
      </c>
      <c r="J69" s="24"/>
      <c r="K69" s="24">
        <v>0</v>
      </c>
      <c r="L69" s="24"/>
      <c r="M69" s="24">
        <v>0</v>
      </c>
      <c r="N69" s="24"/>
      <c r="O69" s="24">
        <v>0</v>
      </c>
      <c r="P69" s="24"/>
      <c r="Q69" s="25">
        <v>4510870402</v>
      </c>
    </row>
    <row r="70" spans="1:17">
      <c r="A70" s="23" t="s">
        <v>277</v>
      </c>
      <c r="B70" s="23"/>
      <c r="C70" s="24">
        <v>0</v>
      </c>
      <c r="D70" s="24"/>
      <c r="E70" s="24">
        <v>0</v>
      </c>
      <c r="F70" s="24"/>
      <c r="G70" s="24">
        <v>0</v>
      </c>
      <c r="H70" s="24"/>
      <c r="I70" s="24">
        <v>0</v>
      </c>
      <c r="J70" s="24"/>
      <c r="K70" s="24">
        <v>0</v>
      </c>
      <c r="L70" s="24"/>
      <c r="M70" s="24">
        <v>0</v>
      </c>
      <c r="N70" s="24"/>
      <c r="O70" s="24">
        <v>0</v>
      </c>
      <c r="P70" s="24"/>
      <c r="Q70" s="25">
        <v>-494499093</v>
      </c>
    </row>
    <row r="71" spans="1:17">
      <c r="A71" s="23" t="s">
        <v>278</v>
      </c>
      <c r="B71" s="23"/>
      <c r="C71" s="24">
        <v>0</v>
      </c>
      <c r="D71" s="24"/>
      <c r="E71" s="24">
        <v>0</v>
      </c>
      <c r="F71" s="24"/>
      <c r="G71" s="24">
        <v>0</v>
      </c>
      <c r="H71" s="24"/>
      <c r="I71" s="24">
        <v>0</v>
      </c>
      <c r="J71" s="24"/>
      <c r="K71" s="24">
        <v>0</v>
      </c>
      <c r="L71" s="24"/>
      <c r="M71" s="24">
        <v>0</v>
      </c>
      <c r="N71" s="24"/>
      <c r="O71" s="24">
        <v>0</v>
      </c>
      <c r="P71" s="24"/>
      <c r="Q71" s="25">
        <v>535461791</v>
      </c>
    </row>
    <row r="72" spans="1:17">
      <c r="A72" s="23" t="s">
        <v>279</v>
      </c>
      <c r="B72" s="23"/>
      <c r="C72" s="24">
        <v>0</v>
      </c>
      <c r="D72" s="24"/>
      <c r="E72" s="24">
        <v>0</v>
      </c>
      <c r="F72" s="24"/>
      <c r="G72" s="24">
        <v>0</v>
      </c>
      <c r="H72" s="24"/>
      <c r="I72" s="24">
        <v>0</v>
      </c>
      <c r="J72" s="24"/>
      <c r="K72" s="24">
        <v>0</v>
      </c>
      <c r="L72" s="24"/>
      <c r="M72" s="24">
        <v>0</v>
      </c>
      <c r="N72" s="24"/>
      <c r="O72" s="24">
        <v>0</v>
      </c>
      <c r="P72" s="24"/>
      <c r="Q72" s="25">
        <v>-151038878</v>
      </c>
    </row>
    <row r="73" spans="1:17">
      <c r="A73" s="23" t="s">
        <v>280</v>
      </c>
      <c r="B73" s="23"/>
      <c r="C73" s="24">
        <v>0</v>
      </c>
      <c r="D73" s="24"/>
      <c r="E73" s="24">
        <v>0</v>
      </c>
      <c r="F73" s="24"/>
      <c r="G73" s="24">
        <v>0</v>
      </c>
      <c r="H73" s="24"/>
      <c r="I73" s="24">
        <v>0</v>
      </c>
      <c r="J73" s="24"/>
      <c r="K73" s="24">
        <v>0</v>
      </c>
      <c r="L73" s="24"/>
      <c r="M73" s="24">
        <v>0</v>
      </c>
      <c r="N73" s="24"/>
      <c r="O73" s="24">
        <v>0</v>
      </c>
      <c r="P73" s="24"/>
      <c r="Q73" s="25">
        <v>-970339756</v>
      </c>
    </row>
    <row r="74" spans="1:17">
      <c r="A74" s="23" t="s">
        <v>281</v>
      </c>
      <c r="B74" s="23"/>
      <c r="C74" s="24">
        <v>0</v>
      </c>
      <c r="D74" s="24"/>
      <c r="E74" s="24">
        <v>0</v>
      </c>
      <c r="F74" s="24"/>
      <c r="G74" s="24">
        <v>0</v>
      </c>
      <c r="H74" s="24"/>
      <c r="I74" s="24">
        <v>0</v>
      </c>
      <c r="J74" s="24"/>
      <c r="K74" s="24">
        <v>0</v>
      </c>
      <c r="L74" s="24"/>
      <c r="M74" s="24">
        <v>0</v>
      </c>
      <c r="N74" s="24"/>
      <c r="O74" s="24">
        <v>0</v>
      </c>
      <c r="P74" s="24"/>
      <c r="Q74" s="25">
        <v>23611913688</v>
      </c>
    </row>
    <row r="75" spans="1:17">
      <c r="A75" s="23" t="s">
        <v>282</v>
      </c>
      <c r="B75" s="23"/>
      <c r="C75" s="24">
        <v>0</v>
      </c>
      <c r="D75" s="24"/>
      <c r="E75" s="24">
        <v>0</v>
      </c>
      <c r="F75" s="24"/>
      <c r="G75" s="24">
        <v>0</v>
      </c>
      <c r="H75" s="24"/>
      <c r="I75" s="24">
        <v>0</v>
      </c>
      <c r="J75" s="24"/>
      <c r="K75" s="24">
        <v>0</v>
      </c>
      <c r="L75" s="24"/>
      <c r="M75" s="24">
        <v>0</v>
      </c>
      <c r="N75" s="24"/>
      <c r="O75" s="24">
        <v>0</v>
      </c>
      <c r="P75" s="24"/>
      <c r="Q75" s="25">
        <v>49138867</v>
      </c>
    </row>
    <row r="76" spans="1:17">
      <c r="A76" s="23" t="s">
        <v>283</v>
      </c>
      <c r="B76" s="23"/>
      <c r="C76" s="24">
        <v>0</v>
      </c>
      <c r="D76" s="24"/>
      <c r="E76" s="24">
        <v>0</v>
      </c>
      <c r="F76" s="24"/>
      <c r="G76" s="24">
        <v>0</v>
      </c>
      <c r="H76" s="24"/>
      <c r="I76" s="24">
        <v>0</v>
      </c>
      <c r="J76" s="24"/>
      <c r="K76" s="24">
        <v>0</v>
      </c>
      <c r="L76" s="24"/>
      <c r="M76" s="24">
        <v>0</v>
      </c>
      <c r="N76" s="24"/>
      <c r="O76" s="24">
        <v>0</v>
      </c>
      <c r="P76" s="24"/>
      <c r="Q76" s="25">
        <v>579996</v>
      </c>
    </row>
    <row r="77" spans="1:17">
      <c r="A77" s="23" t="s">
        <v>284</v>
      </c>
      <c r="B77" s="23"/>
      <c r="C77" s="24">
        <v>0</v>
      </c>
      <c r="D77" s="24"/>
      <c r="E77" s="24">
        <v>0</v>
      </c>
      <c r="F77" s="24"/>
      <c r="G77" s="24">
        <v>0</v>
      </c>
      <c r="H77" s="24"/>
      <c r="I77" s="24">
        <v>0</v>
      </c>
      <c r="J77" s="24"/>
      <c r="K77" s="24">
        <v>0</v>
      </c>
      <c r="L77" s="24"/>
      <c r="M77" s="24">
        <v>0</v>
      </c>
      <c r="N77" s="24"/>
      <c r="O77" s="24">
        <v>0</v>
      </c>
      <c r="P77" s="24"/>
      <c r="Q77" s="25">
        <v>948534342</v>
      </c>
    </row>
    <row r="78" spans="1:17">
      <c r="A78" s="23" t="s">
        <v>285</v>
      </c>
      <c r="B78" s="23"/>
      <c r="C78" s="24">
        <v>0</v>
      </c>
      <c r="D78" s="24"/>
      <c r="E78" s="24">
        <v>0</v>
      </c>
      <c r="F78" s="24"/>
      <c r="G78" s="24">
        <v>0</v>
      </c>
      <c r="H78" s="24"/>
      <c r="I78" s="24">
        <v>0</v>
      </c>
      <c r="J78" s="24"/>
      <c r="K78" s="24">
        <v>0</v>
      </c>
      <c r="L78" s="24"/>
      <c r="M78" s="24">
        <v>0</v>
      </c>
      <c r="N78" s="24"/>
      <c r="O78" s="24">
        <v>0</v>
      </c>
      <c r="P78" s="24"/>
      <c r="Q78" s="25">
        <v>-110636917</v>
      </c>
    </row>
    <row r="79" spans="1:17">
      <c r="A79" s="23" t="s">
        <v>286</v>
      </c>
      <c r="B79" s="23"/>
      <c r="C79" s="24">
        <v>0</v>
      </c>
      <c r="D79" s="24"/>
      <c r="E79" s="24">
        <v>0</v>
      </c>
      <c r="F79" s="24"/>
      <c r="G79" s="24">
        <v>0</v>
      </c>
      <c r="H79" s="24"/>
      <c r="I79" s="24">
        <v>0</v>
      </c>
      <c r="J79" s="24"/>
      <c r="K79" s="24">
        <v>0</v>
      </c>
      <c r="L79" s="24"/>
      <c r="M79" s="24">
        <v>0</v>
      </c>
      <c r="N79" s="24"/>
      <c r="O79" s="24">
        <v>0</v>
      </c>
      <c r="P79" s="24"/>
      <c r="Q79" s="25">
        <v>1074718290</v>
      </c>
    </row>
    <row r="80" spans="1:17">
      <c r="A80" s="23" t="s">
        <v>287</v>
      </c>
      <c r="B80" s="23"/>
      <c r="C80" s="24">
        <v>0</v>
      </c>
      <c r="D80" s="24"/>
      <c r="E80" s="24">
        <v>0</v>
      </c>
      <c r="F80" s="24"/>
      <c r="G80" s="24">
        <v>0</v>
      </c>
      <c r="H80" s="24"/>
      <c r="I80" s="24">
        <v>0</v>
      </c>
      <c r="J80" s="24"/>
      <c r="K80" s="24">
        <v>0</v>
      </c>
      <c r="L80" s="24"/>
      <c r="M80" s="24">
        <v>0</v>
      </c>
      <c r="N80" s="24"/>
      <c r="O80" s="24">
        <v>0</v>
      </c>
      <c r="P80" s="24"/>
      <c r="Q80" s="25">
        <v>1598576806</v>
      </c>
    </row>
    <row r="81" spans="1:17">
      <c r="A81" s="23" t="s">
        <v>288</v>
      </c>
      <c r="B81" s="23"/>
      <c r="C81" s="24">
        <v>0</v>
      </c>
      <c r="D81" s="24"/>
      <c r="E81" s="24">
        <v>0</v>
      </c>
      <c r="F81" s="24"/>
      <c r="G81" s="24">
        <v>0</v>
      </c>
      <c r="H81" s="24"/>
      <c r="I81" s="24">
        <v>0</v>
      </c>
      <c r="J81" s="24"/>
      <c r="K81" s="24">
        <v>0</v>
      </c>
      <c r="L81" s="24"/>
      <c r="M81" s="24">
        <v>0</v>
      </c>
      <c r="N81" s="24"/>
      <c r="O81" s="24">
        <v>0</v>
      </c>
      <c r="P81" s="24"/>
      <c r="Q81" s="25">
        <v>-116381478</v>
      </c>
    </row>
    <row r="82" spans="1:17">
      <c r="A82" s="23" t="s">
        <v>289</v>
      </c>
      <c r="B82" s="23"/>
      <c r="C82" s="24">
        <v>0</v>
      </c>
      <c r="D82" s="24"/>
      <c r="E82" s="24">
        <v>0</v>
      </c>
      <c r="F82" s="24"/>
      <c r="G82" s="24">
        <v>0</v>
      </c>
      <c r="H82" s="24"/>
      <c r="I82" s="24">
        <v>0</v>
      </c>
      <c r="J82" s="24"/>
      <c r="K82" s="24">
        <v>0</v>
      </c>
      <c r="L82" s="24"/>
      <c r="M82" s="24">
        <v>0</v>
      </c>
      <c r="N82" s="24"/>
      <c r="O82" s="24">
        <v>0</v>
      </c>
      <c r="P82" s="24"/>
      <c r="Q82" s="25">
        <v>-7290958158</v>
      </c>
    </row>
    <row r="83" spans="1:17">
      <c r="A83" s="23" t="s">
        <v>290</v>
      </c>
      <c r="B83" s="23"/>
      <c r="C83" s="24">
        <v>0</v>
      </c>
      <c r="D83" s="24"/>
      <c r="E83" s="24">
        <v>0</v>
      </c>
      <c r="F83" s="24"/>
      <c r="G83" s="24">
        <v>0</v>
      </c>
      <c r="H83" s="24"/>
      <c r="I83" s="24">
        <v>0</v>
      </c>
      <c r="J83" s="24"/>
      <c r="K83" s="24">
        <v>0</v>
      </c>
      <c r="L83" s="24"/>
      <c r="M83" s="24">
        <v>0</v>
      </c>
      <c r="N83" s="24"/>
      <c r="O83" s="24">
        <v>0</v>
      </c>
      <c r="P83" s="24"/>
      <c r="Q83" s="25">
        <v>-247363347</v>
      </c>
    </row>
    <row r="84" spans="1:17">
      <c r="A84" s="23" t="s">
        <v>291</v>
      </c>
      <c r="B84" s="23"/>
      <c r="C84" s="24">
        <v>0</v>
      </c>
      <c r="D84" s="24"/>
      <c r="E84" s="24">
        <v>0</v>
      </c>
      <c r="F84" s="24"/>
      <c r="G84" s="24">
        <v>0</v>
      </c>
      <c r="H84" s="24"/>
      <c r="I84" s="24">
        <v>11875728</v>
      </c>
      <c r="J84" s="24"/>
      <c r="K84" s="24">
        <v>0</v>
      </c>
      <c r="L84" s="24"/>
      <c r="M84" s="24">
        <v>0</v>
      </c>
      <c r="N84" s="24"/>
      <c r="O84" s="24">
        <v>0</v>
      </c>
      <c r="P84" s="24"/>
      <c r="Q84" s="25">
        <v>-137755499</v>
      </c>
    </row>
    <row r="85" spans="1:17">
      <c r="A85" s="23" t="s">
        <v>292</v>
      </c>
      <c r="B85" s="23"/>
      <c r="C85" s="24">
        <v>0</v>
      </c>
      <c r="D85" s="24"/>
      <c r="E85" s="24">
        <v>0</v>
      </c>
      <c r="F85" s="24"/>
      <c r="G85" s="24">
        <v>0</v>
      </c>
      <c r="H85" s="24"/>
      <c r="I85" s="24">
        <v>2360148234</v>
      </c>
      <c r="J85" s="24"/>
      <c r="K85" s="24">
        <v>0</v>
      </c>
      <c r="L85" s="24"/>
      <c r="M85" s="24">
        <v>0</v>
      </c>
      <c r="N85" s="24"/>
      <c r="O85" s="24">
        <v>0</v>
      </c>
      <c r="P85" s="24"/>
      <c r="Q85" s="25">
        <v>974303372</v>
      </c>
    </row>
    <row r="86" spans="1:17">
      <c r="A86" s="23" t="s">
        <v>293</v>
      </c>
      <c r="B86" s="23"/>
      <c r="C86" s="24">
        <v>0</v>
      </c>
      <c r="D86" s="24"/>
      <c r="E86" s="24">
        <v>0</v>
      </c>
      <c r="F86" s="24"/>
      <c r="G86" s="24">
        <v>0</v>
      </c>
      <c r="H86" s="24"/>
      <c r="I86" s="24">
        <v>4927395821</v>
      </c>
      <c r="J86" s="24"/>
      <c r="K86" s="24">
        <v>0</v>
      </c>
      <c r="L86" s="24"/>
      <c r="M86" s="24">
        <v>0</v>
      </c>
      <c r="N86" s="24"/>
      <c r="O86" s="24">
        <v>0</v>
      </c>
      <c r="P86" s="24"/>
      <c r="Q86" s="25">
        <v>2054822658</v>
      </c>
    </row>
    <row r="87" spans="1:17">
      <c r="A87" s="23" t="s">
        <v>294</v>
      </c>
      <c r="B87" s="23"/>
      <c r="C87" s="24">
        <v>0</v>
      </c>
      <c r="D87" s="24"/>
      <c r="E87" s="24">
        <v>0</v>
      </c>
      <c r="F87" s="24"/>
      <c r="G87" s="24">
        <v>0</v>
      </c>
      <c r="H87" s="24"/>
      <c r="I87" s="24">
        <v>0</v>
      </c>
      <c r="J87" s="24"/>
      <c r="K87" s="24">
        <v>0</v>
      </c>
      <c r="L87" s="24"/>
      <c r="M87" s="24">
        <v>0</v>
      </c>
      <c r="N87" s="24"/>
      <c r="O87" s="24">
        <v>0</v>
      </c>
      <c r="P87" s="24"/>
      <c r="Q87" s="25">
        <v>169037254</v>
      </c>
    </row>
    <row r="88" spans="1:17">
      <c r="A88" s="23" t="s">
        <v>295</v>
      </c>
      <c r="B88" s="23"/>
      <c r="C88" s="24">
        <v>0</v>
      </c>
      <c r="D88" s="24"/>
      <c r="E88" s="24">
        <v>0</v>
      </c>
      <c r="F88" s="24"/>
      <c r="G88" s="24">
        <v>0</v>
      </c>
      <c r="H88" s="24"/>
      <c r="I88" s="24">
        <v>0</v>
      </c>
      <c r="J88" s="24"/>
      <c r="K88" s="24">
        <v>0</v>
      </c>
      <c r="L88" s="24"/>
      <c r="M88" s="24">
        <v>0</v>
      </c>
      <c r="N88" s="24"/>
      <c r="O88" s="24">
        <v>0</v>
      </c>
      <c r="P88" s="24"/>
      <c r="Q88" s="25">
        <v>-12705019</v>
      </c>
    </row>
    <row r="89" spans="1:17">
      <c r="A89" s="23" t="s">
        <v>296</v>
      </c>
      <c r="B89" s="23"/>
      <c r="C89" s="24">
        <v>0</v>
      </c>
      <c r="D89" s="24"/>
      <c r="E89" s="24">
        <v>0</v>
      </c>
      <c r="F89" s="24"/>
      <c r="G89" s="24">
        <v>0</v>
      </c>
      <c r="H89" s="24"/>
      <c r="I89" s="24">
        <v>0</v>
      </c>
      <c r="J89" s="24"/>
      <c r="K89" s="24">
        <v>0</v>
      </c>
      <c r="L89" s="24"/>
      <c r="M89" s="24">
        <v>0</v>
      </c>
      <c r="N89" s="24"/>
      <c r="O89" s="24">
        <v>0</v>
      </c>
      <c r="P89" s="24"/>
      <c r="Q89" s="25">
        <v>45104662</v>
      </c>
    </row>
    <row r="90" spans="1:17">
      <c r="A90" s="23" t="s">
        <v>297</v>
      </c>
      <c r="B90" s="23"/>
      <c r="C90" s="24">
        <v>0</v>
      </c>
      <c r="D90" s="24"/>
      <c r="E90" s="24">
        <v>0</v>
      </c>
      <c r="F90" s="24"/>
      <c r="G90" s="24">
        <v>0</v>
      </c>
      <c r="H90" s="24"/>
      <c r="I90" s="24">
        <v>0</v>
      </c>
      <c r="J90" s="24"/>
      <c r="K90" s="24">
        <v>0</v>
      </c>
      <c r="L90" s="24"/>
      <c r="M90" s="24">
        <v>0</v>
      </c>
      <c r="N90" s="24"/>
      <c r="O90" s="24">
        <v>0</v>
      </c>
      <c r="P90" s="24"/>
      <c r="Q90" s="25">
        <v>217910167</v>
      </c>
    </row>
    <row r="91" spans="1:17">
      <c r="A91" s="23" t="s">
        <v>298</v>
      </c>
      <c r="B91" s="23"/>
      <c r="C91" s="24">
        <v>0</v>
      </c>
      <c r="D91" s="24"/>
      <c r="E91" s="24">
        <v>0</v>
      </c>
      <c r="F91" s="24"/>
      <c r="G91" s="24">
        <v>0</v>
      </c>
      <c r="H91" s="24"/>
      <c r="I91" s="24">
        <v>0</v>
      </c>
      <c r="J91" s="24"/>
      <c r="K91" s="24">
        <v>0</v>
      </c>
      <c r="L91" s="24"/>
      <c r="M91" s="24">
        <v>0</v>
      </c>
      <c r="N91" s="24"/>
      <c r="O91" s="24">
        <v>0</v>
      </c>
      <c r="P91" s="24"/>
      <c r="Q91" s="25">
        <v>937196231</v>
      </c>
    </row>
    <row r="92" spans="1:17">
      <c r="A92" s="23" t="s">
        <v>299</v>
      </c>
      <c r="B92" s="23"/>
      <c r="C92" s="24">
        <v>0</v>
      </c>
      <c r="D92" s="24"/>
      <c r="E92" s="24">
        <v>0</v>
      </c>
      <c r="F92" s="24"/>
      <c r="G92" s="24">
        <v>0</v>
      </c>
      <c r="H92" s="24"/>
      <c r="I92" s="24">
        <v>0</v>
      </c>
      <c r="J92" s="24"/>
      <c r="K92" s="24">
        <v>0</v>
      </c>
      <c r="L92" s="24"/>
      <c r="M92" s="24">
        <v>0</v>
      </c>
      <c r="N92" s="24"/>
      <c r="O92" s="24">
        <v>0</v>
      </c>
      <c r="P92" s="24"/>
      <c r="Q92" s="25">
        <v>10000159310</v>
      </c>
    </row>
    <row r="93" spans="1:17">
      <c r="A93" s="23" t="s">
        <v>300</v>
      </c>
      <c r="B93" s="23"/>
      <c r="C93" s="24">
        <v>0</v>
      </c>
      <c r="D93" s="24"/>
      <c r="E93" s="24">
        <v>0</v>
      </c>
      <c r="F93" s="24"/>
      <c r="G93" s="24">
        <v>0</v>
      </c>
      <c r="H93" s="24"/>
      <c r="I93" s="24">
        <v>0</v>
      </c>
      <c r="J93" s="24"/>
      <c r="K93" s="24">
        <v>0</v>
      </c>
      <c r="L93" s="24"/>
      <c r="M93" s="24">
        <v>0</v>
      </c>
      <c r="N93" s="24"/>
      <c r="O93" s="24">
        <v>0</v>
      </c>
      <c r="P93" s="24"/>
      <c r="Q93" s="25">
        <v>109860</v>
      </c>
    </row>
    <row r="94" spans="1:17">
      <c r="A94" s="23" t="s">
        <v>301</v>
      </c>
      <c r="B94" s="23"/>
      <c r="C94" s="24">
        <v>0</v>
      </c>
      <c r="D94" s="24"/>
      <c r="E94" s="24">
        <v>0</v>
      </c>
      <c r="F94" s="24"/>
      <c r="G94" s="24">
        <v>0</v>
      </c>
      <c r="H94" s="24"/>
      <c r="I94" s="24">
        <v>0</v>
      </c>
      <c r="J94" s="24"/>
      <c r="K94" s="24">
        <v>0</v>
      </c>
      <c r="L94" s="24"/>
      <c r="M94" s="24">
        <v>0</v>
      </c>
      <c r="N94" s="24"/>
      <c r="O94" s="24">
        <v>0</v>
      </c>
      <c r="P94" s="24"/>
      <c r="Q94" s="25">
        <v>1719915214</v>
      </c>
    </row>
    <row r="95" spans="1:17">
      <c r="A95" s="23" t="s">
        <v>302</v>
      </c>
      <c r="B95" s="23"/>
      <c r="C95" s="24">
        <v>0</v>
      </c>
      <c r="D95" s="24"/>
      <c r="E95" s="24">
        <v>0</v>
      </c>
      <c r="F95" s="24"/>
      <c r="G95" s="24">
        <v>0</v>
      </c>
      <c r="H95" s="24"/>
      <c r="I95" s="24">
        <v>0</v>
      </c>
      <c r="J95" s="24"/>
      <c r="K95" s="24">
        <v>0</v>
      </c>
      <c r="L95" s="24"/>
      <c r="M95" s="24">
        <v>0</v>
      </c>
      <c r="N95" s="24"/>
      <c r="O95" s="24">
        <v>0</v>
      </c>
      <c r="P95" s="24"/>
      <c r="Q95" s="25">
        <v>2576662590</v>
      </c>
    </row>
    <row r="96" spans="1:17">
      <c r="A96" s="23" t="s">
        <v>303</v>
      </c>
      <c r="B96" s="23"/>
      <c r="C96" s="24">
        <v>0</v>
      </c>
      <c r="D96" s="24"/>
      <c r="E96" s="24">
        <v>0</v>
      </c>
      <c r="F96" s="24"/>
      <c r="G96" s="24">
        <v>0</v>
      </c>
      <c r="H96" s="24"/>
      <c r="I96" s="24">
        <v>0</v>
      </c>
      <c r="J96" s="24"/>
      <c r="K96" s="24">
        <v>0</v>
      </c>
      <c r="L96" s="24"/>
      <c r="M96" s="24">
        <v>0</v>
      </c>
      <c r="N96" s="24"/>
      <c r="O96" s="24">
        <v>0</v>
      </c>
      <c r="P96" s="24"/>
      <c r="Q96" s="25">
        <v>659780269</v>
      </c>
    </row>
    <row r="97" spans="1:17">
      <c r="A97" s="23" t="s">
        <v>304</v>
      </c>
      <c r="B97" s="23"/>
      <c r="C97" s="24">
        <v>0</v>
      </c>
      <c r="D97" s="24"/>
      <c r="E97" s="24">
        <v>0</v>
      </c>
      <c r="F97" s="24"/>
      <c r="G97" s="24">
        <v>0</v>
      </c>
      <c r="H97" s="24"/>
      <c r="I97" s="24">
        <v>0</v>
      </c>
      <c r="J97" s="24"/>
      <c r="K97" s="24">
        <v>0</v>
      </c>
      <c r="L97" s="24"/>
      <c r="M97" s="24">
        <v>0</v>
      </c>
      <c r="N97" s="24"/>
      <c r="O97" s="24">
        <v>0</v>
      </c>
      <c r="P97" s="24"/>
      <c r="Q97" s="25">
        <v>7018590103</v>
      </c>
    </row>
    <row r="98" spans="1:17">
      <c r="A98" s="23" t="s">
        <v>305</v>
      </c>
      <c r="B98" s="23"/>
      <c r="C98" s="24">
        <v>0</v>
      </c>
      <c r="D98" s="24"/>
      <c r="E98" s="24">
        <v>0</v>
      </c>
      <c r="F98" s="24"/>
      <c r="G98" s="24">
        <v>0</v>
      </c>
      <c r="H98" s="24"/>
      <c r="I98" s="24">
        <v>0</v>
      </c>
      <c r="J98" s="24"/>
      <c r="K98" s="24">
        <v>0</v>
      </c>
      <c r="L98" s="24"/>
      <c r="M98" s="24">
        <v>0</v>
      </c>
      <c r="N98" s="24"/>
      <c r="O98" s="24">
        <v>0</v>
      </c>
      <c r="P98" s="24"/>
      <c r="Q98" s="25">
        <v>-12450373410</v>
      </c>
    </row>
    <row r="99" spans="1:17">
      <c r="A99" s="23" t="s">
        <v>306</v>
      </c>
      <c r="B99" s="23"/>
      <c r="C99" s="24">
        <v>0</v>
      </c>
      <c r="D99" s="24"/>
      <c r="E99" s="24">
        <v>0</v>
      </c>
      <c r="F99" s="24"/>
      <c r="G99" s="24">
        <v>0</v>
      </c>
      <c r="H99" s="24"/>
      <c r="I99" s="24">
        <v>0</v>
      </c>
      <c r="J99" s="24"/>
      <c r="K99" s="24">
        <v>0</v>
      </c>
      <c r="L99" s="24"/>
      <c r="M99" s="24">
        <v>0</v>
      </c>
      <c r="N99" s="24"/>
      <c r="O99" s="24">
        <v>0</v>
      </c>
      <c r="P99" s="24"/>
      <c r="Q99" s="25">
        <v>899000</v>
      </c>
    </row>
    <row r="100" spans="1:17">
      <c r="A100" s="23" t="s">
        <v>307</v>
      </c>
      <c r="B100" s="23"/>
      <c r="C100" s="24">
        <v>0</v>
      </c>
      <c r="D100" s="24"/>
      <c r="E100" s="24">
        <v>0</v>
      </c>
      <c r="F100" s="24"/>
      <c r="G100" s="24">
        <v>0</v>
      </c>
      <c r="H100" s="24"/>
      <c r="I100" s="24">
        <v>-183541570</v>
      </c>
      <c r="J100" s="24"/>
      <c r="K100" s="24">
        <v>0</v>
      </c>
      <c r="L100" s="24"/>
      <c r="M100" s="24">
        <v>0</v>
      </c>
      <c r="N100" s="24"/>
      <c r="O100" s="24">
        <v>0</v>
      </c>
      <c r="P100" s="24"/>
      <c r="Q100" s="25">
        <v>-176980452</v>
      </c>
    </row>
    <row r="101" spans="1:17">
      <c r="A101" s="23" t="s">
        <v>308</v>
      </c>
      <c r="B101" s="23"/>
      <c r="C101" s="24">
        <v>0</v>
      </c>
      <c r="D101" s="24"/>
      <c r="E101" s="24">
        <v>0</v>
      </c>
      <c r="F101" s="24"/>
      <c r="G101" s="24">
        <v>0</v>
      </c>
      <c r="H101" s="24"/>
      <c r="I101" s="24">
        <v>0</v>
      </c>
      <c r="J101" s="24"/>
      <c r="K101" s="24">
        <v>0</v>
      </c>
      <c r="L101" s="24"/>
      <c r="M101" s="24">
        <v>0</v>
      </c>
      <c r="N101" s="24"/>
      <c r="O101" s="24">
        <v>0</v>
      </c>
      <c r="P101" s="24"/>
      <c r="Q101" s="25">
        <v>-197930705</v>
      </c>
    </row>
    <row r="102" spans="1:17">
      <c r="A102" s="23" t="s">
        <v>309</v>
      </c>
      <c r="B102" s="23"/>
      <c r="C102" s="24">
        <v>0</v>
      </c>
      <c r="D102" s="24"/>
      <c r="E102" s="24">
        <v>0</v>
      </c>
      <c r="F102" s="24"/>
      <c r="G102" s="24">
        <v>0</v>
      </c>
      <c r="H102" s="24"/>
      <c r="I102" s="24">
        <v>0</v>
      </c>
      <c r="J102" s="24"/>
      <c r="K102" s="24">
        <v>0</v>
      </c>
      <c r="L102" s="24"/>
      <c r="M102" s="24">
        <v>0</v>
      </c>
      <c r="N102" s="24"/>
      <c r="O102" s="24">
        <v>0</v>
      </c>
      <c r="P102" s="24"/>
      <c r="Q102" s="25">
        <v>2573854549</v>
      </c>
    </row>
    <row r="103" spans="1:17">
      <c r="A103" s="23" t="s">
        <v>310</v>
      </c>
      <c r="B103" s="23"/>
      <c r="C103" s="24">
        <v>0</v>
      </c>
      <c r="D103" s="24"/>
      <c r="E103" s="24">
        <v>0</v>
      </c>
      <c r="F103" s="24"/>
      <c r="G103" s="24">
        <v>0</v>
      </c>
      <c r="H103" s="24"/>
      <c r="I103" s="24">
        <v>0</v>
      </c>
      <c r="J103" s="24"/>
      <c r="K103" s="24">
        <v>0</v>
      </c>
      <c r="L103" s="24"/>
      <c r="M103" s="24">
        <v>0</v>
      </c>
      <c r="N103" s="24"/>
      <c r="O103" s="24">
        <v>0</v>
      </c>
      <c r="P103" s="24"/>
      <c r="Q103" s="25">
        <v>4953312902</v>
      </c>
    </row>
    <row r="104" spans="1:17">
      <c r="A104" s="23" t="s">
        <v>311</v>
      </c>
      <c r="B104" s="23"/>
      <c r="C104" s="24">
        <v>0</v>
      </c>
      <c r="D104" s="24"/>
      <c r="E104" s="24">
        <v>0</v>
      </c>
      <c r="F104" s="24"/>
      <c r="G104" s="24">
        <v>0</v>
      </c>
      <c r="H104" s="24"/>
      <c r="I104" s="24">
        <v>0</v>
      </c>
      <c r="J104" s="24"/>
      <c r="K104" s="24">
        <v>0</v>
      </c>
      <c r="L104" s="24"/>
      <c r="M104" s="24">
        <v>0</v>
      </c>
      <c r="N104" s="24"/>
      <c r="O104" s="24">
        <v>0</v>
      </c>
      <c r="P104" s="24"/>
      <c r="Q104" s="25">
        <v>1505519950</v>
      </c>
    </row>
    <row r="105" spans="1:17">
      <c r="A105" s="23" t="s">
        <v>15</v>
      </c>
      <c r="B105" s="23"/>
      <c r="C105" s="24">
        <v>0</v>
      </c>
      <c r="D105" s="24"/>
      <c r="E105" s="24">
        <v>0</v>
      </c>
      <c r="F105" s="24"/>
      <c r="G105" s="24">
        <v>0</v>
      </c>
      <c r="H105" s="24"/>
      <c r="I105" s="24">
        <v>0</v>
      </c>
      <c r="J105" s="24"/>
      <c r="K105" s="24">
        <v>0</v>
      </c>
      <c r="L105" s="24"/>
      <c r="M105" s="24">
        <v>0</v>
      </c>
      <c r="N105" s="24"/>
      <c r="O105" s="24">
        <v>0</v>
      </c>
      <c r="P105" s="24"/>
      <c r="Q105" s="25">
        <v>5392235</v>
      </c>
    </row>
    <row r="106" spans="1:17">
      <c r="A106" s="23" t="s">
        <v>312</v>
      </c>
      <c r="B106" s="23"/>
      <c r="C106" s="24">
        <v>0</v>
      </c>
      <c r="D106" s="24"/>
      <c r="E106" s="24">
        <v>0</v>
      </c>
      <c r="F106" s="24"/>
      <c r="G106" s="24">
        <v>0</v>
      </c>
      <c r="H106" s="24"/>
      <c r="I106" s="24">
        <v>-2924824495</v>
      </c>
      <c r="J106" s="24"/>
      <c r="K106" s="24">
        <v>0</v>
      </c>
      <c r="L106" s="24"/>
      <c r="M106" s="24">
        <v>0</v>
      </c>
      <c r="N106" s="24"/>
      <c r="O106" s="24">
        <v>0</v>
      </c>
      <c r="P106" s="24"/>
      <c r="Q106" s="25">
        <v>-2924824495</v>
      </c>
    </row>
    <row r="107" spans="1:17">
      <c r="A107" s="23" t="s">
        <v>313</v>
      </c>
      <c r="B107" s="23"/>
      <c r="C107" s="24">
        <v>0</v>
      </c>
      <c r="D107" s="24"/>
      <c r="E107" s="24">
        <v>0</v>
      </c>
      <c r="F107" s="24"/>
      <c r="G107" s="24">
        <v>0</v>
      </c>
      <c r="H107" s="24"/>
      <c r="I107" s="24">
        <v>-739970458</v>
      </c>
      <c r="J107" s="24"/>
      <c r="K107" s="24">
        <v>0</v>
      </c>
      <c r="L107" s="24"/>
      <c r="M107" s="24">
        <v>0</v>
      </c>
      <c r="N107" s="24"/>
      <c r="O107" s="24">
        <v>0</v>
      </c>
      <c r="P107" s="24"/>
      <c r="Q107" s="25">
        <v>-739970458</v>
      </c>
    </row>
    <row r="108" spans="1:17">
      <c r="A108" s="23" t="s">
        <v>314</v>
      </c>
      <c r="B108" s="23"/>
      <c r="C108" s="24">
        <v>0</v>
      </c>
      <c r="D108" s="24"/>
      <c r="E108" s="24">
        <v>0</v>
      </c>
      <c r="F108" s="24"/>
      <c r="G108" s="24">
        <v>0</v>
      </c>
      <c r="H108" s="24"/>
      <c r="I108" s="24">
        <v>-3122909314</v>
      </c>
      <c r="J108" s="24"/>
      <c r="K108" s="24">
        <v>0</v>
      </c>
      <c r="L108" s="24"/>
      <c r="M108" s="24">
        <v>0</v>
      </c>
      <c r="N108" s="24"/>
      <c r="O108" s="24">
        <v>0</v>
      </c>
      <c r="P108" s="24"/>
      <c r="Q108" s="25">
        <v>-3122909314</v>
      </c>
    </row>
    <row r="109" spans="1:17">
      <c r="A109" s="23" t="s">
        <v>215</v>
      </c>
      <c r="B109" s="23"/>
      <c r="C109" s="24">
        <v>0</v>
      </c>
      <c r="D109" s="24"/>
      <c r="E109" s="24">
        <v>0</v>
      </c>
      <c r="F109" s="24"/>
      <c r="G109" s="24">
        <v>0</v>
      </c>
      <c r="H109" s="24"/>
      <c r="I109" s="24">
        <v>0</v>
      </c>
      <c r="J109" s="24"/>
      <c r="K109" s="24">
        <v>100</v>
      </c>
      <c r="L109" s="24"/>
      <c r="M109" s="24">
        <v>100000000</v>
      </c>
      <c r="N109" s="24"/>
      <c r="O109" s="24">
        <v>95511685</v>
      </c>
      <c r="P109" s="24"/>
      <c r="Q109" s="24">
        <v>4488315</v>
      </c>
    </row>
    <row r="110" spans="1:17">
      <c r="A110" s="23" t="s">
        <v>216</v>
      </c>
      <c r="B110" s="23"/>
      <c r="C110" s="24">
        <v>0</v>
      </c>
      <c r="D110" s="24"/>
      <c r="E110" s="24">
        <v>0</v>
      </c>
      <c r="F110" s="24"/>
      <c r="G110" s="24">
        <v>0</v>
      </c>
      <c r="H110" s="24"/>
      <c r="I110" s="24">
        <v>0</v>
      </c>
      <c r="J110" s="24"/>
      <c r="K110" s="24">
        <v>2100</v>
      </c>
      <c r="L110" s="24"/>
      <c r="M110" s="24">
        <v>2100000000</v>
      </c>
      <c r="N110" s="24"/>
      <c r="O110" s="24">
        <v>2050572266</v>
      </c>
      <c r="P110" s="24"/>
      <c r="Q110" s="24">
        <v>49427734</v>
      </c>
    </row>
    <row r="111" spans="1:17">
      <c r="A111" s="23" t="s">
        <v>180</v>
      </c>
      <c r="B111" s="23"/>
      <c r="C111" s="24">
        <v>0</v>
      </c>
      <c r="D111" s="24"/>
      <c r="E111" s="24">
        <v>0</v>
      </c>
      <c r="F111" s="24"/>
      <c r="G111" s="24">
        <v>0</v>
      </c>
      <c r="H111" s="24"/>
      <c r="I111" s="24">
        <v>0</v>
      </c>
      <c r="J111" s="24"/>
      <c r="K111" s="24">
        <v>120600</v>
      </c>
      <c r="L111" s="24"/>
      <c r="M111" s="24">
        <v>120600000000</v>
      </c>
      <c r="N111" s="24"/>
      <c r="O111" s="24">
        <v>118853873830</v>
      </c>
      <c r="P111" s="24"/>
      <c r="Q111" s="24">
        <v>1746126170</v>
      </c>
    </row>
    <row r="112" spans="1:17">
      <c r="A112" s="23" t="s">
        <v>139</v>
      </c>
      <c r="B112" s="23"/>
      <c r="C112" s="24">
        <v>0</v>
      </c>
      <c r="D112" s="24"/>
      <c r="E112" s="24">
        <v>0</v>
      </c>
      <c r="F112" s="24"/>
      <c r="G112" s="24">
        <v>0</v>
      </c>
      <c r="H112" s="24"/>
      <c r="I112" s="24">
        <v>0</v>
      </c>
      <c r="J112" s="24"/>
      <c r="K112" s="24">
        <v>85000</v>
      </c>
      <c r="L112" s="24"/>
      <c r="M112" s="24">
        <v>78541911700</v>
      </c>
      <c r="N112" s="24"/>
      <c r="O112" s="24">
        <v>78786901206</v>
      </c>
      <c r="P112" s="24"/>
      <c r="Q112" s="24">
        <v>-244989506</v>
      </c>
    </row>
    <row r="113" spans="1:17">
      <c r="A113" s="23" t="s">
        <v>217</v>
      </c>
      <c r="B113" s="23"/>
      <c r="C113" s="24">
        <v>0</v>
      </c>
      <c r="D113" s="24"/>
      <c r="E113" s="24">
        <v>0</v>
      </c>
      <c r="F113" s="24"/>
      <c r="G113" s="24">
        <v>0</v>
      </c>
      <c r="H113" s="24"/>
      <c r="I113" s="24">
        <v>0</v>
      </c>
      <c r="J113" s="24"/>
      <c r="K113" s="24">
        <v>26435</v>
      </c>
      <c r="L113" s="24"/>
      <c r="M113" s="24">
        <v>26435000000</v>
      </c>
      <c r="N113" s="24"/>
      <c r="O113" s="24">
        <v>25793240627</v>
      </c>
      <c r="P113" s="24"/>
      <c r="Q113" s="24">
        <v>641759373</v>
      </c>
    </row>
    <row r="114" spans="1:17">
      <c r="A114" s="23" t="s">
        <v>218</v>
      </c>
      <c r="B114" s="23"/>
      <c r="C114" s="24">
        <v>0</v>
      </c>
      <c r="D114" s="24"/>
      <c r="E114" s="24">
        <v>0</v>
      </c>
      <c r="F114" s="24"/>
      <c r="G114" s="24">
        <v>0</v>
      </c>
      <c r="H114" s="24"/>
      <c r="I114" s="24">
        <v>0</v>
      </c>
      <c r="J114" s="24"/>
      <c r="K114" s="24">
        <v>112768</v>
      </c>
      <c r="L114" s="24"/>
      <c r="M114" s="24">
        <v>94102061037</v>
      </c>
      <c r="N114" s="24"/>
      <c r="O114" s="24">
        <v>91793426625</v>
      </c>
      <c r="P114" s="24"/>
      <c r="Q114" s="24">
        <v>2308634412</v>
      </c>
    </row>
    <row r="115" spans="1:17">
      <c r="A115" s="23" t="s">
        <v>219</v>
      </c>
      <c r="B115" s="23"/>
      <c r="C115" s="24">
        <v>0</v>
      </c>
      <c r="D115" s="24"/>
      <c r="E115" s="24">
        <v>0</v>
      </c>
      <c r="F115" s="24"/>
      <c r="G115" s="24">
        <v>0</v>
      </c>
      <c r="H115" s="24"/>
      <c r="I115" s="24">
        <v>0</v>
      </c>
      <c r="J115" s="24"/>
      <c r="K115" s="24">
        <v>182800</v>
      </c>
      <c r="L115" s="24"/>
      <c r="M115" s="24">
        <v>149907894498</v>
      </c>
      <c r="N115" s="24"/>
      <c r="O115" s="24">
        <v>143011418481</v>
      </c>
      <c r="P115" s="24"/>
      <c r="Q115" s="24">
        <v>6896476017</v>
      </c>
    </row>
    <row r="116" spans="1:17">
      <c r="A116" s="23" t="s">
        <v>178</v>
      </c>
      <c r="B116" s="23"/>
      <c r="C116" s="24">
        <v>0</v>
      </c>
      <c r="D116" s="24"/>
      <c r="E116" s="24">
        <v>0</v>
      </c>
      <c r="F116" s="24"/>
      <c r="G116" s="24">
        <v>0</v>
      </c>
      <c r="H116" s="24"/>
      <c r="I116" s="24">
        <v>0</v>
      </c>
      <c r="J116" s="24"/>
      <c r="K116" s="24">
        <v>100396</v>
      </c>
      <c r="L116" s="24"/>
      <c r="M116" s="24">
        <v>90070793553</v>
      </c>
      <c r="N116" s="24"/>
      <c r="O116" s="24">
        <v>89642825899</v>
      </c>
      <c r="P116" s="24"/>
      <c r="Q116" s="24">
        <v>427967654</v>
      </c>
    </row>
    <row r="117" spans="1:17">
      <c r="A117" s="23" t="s">
        <v>176</v>
      </c>
      <c r="B117" s="23"/>
      <c r="C117" s="24">
        <v>0</v>
      </c>
      <c r="D117" s="24"/>
      <c r="E117" s="24">
        <v>0</v>
      </c>
      <c r="F117" s="24"/>
      <c r="G117" s="24">
        <v>0</v>
      </c>
      <c r="H117" s="24"/>
      <c r="I117" s="24">
        <v>0</v>
      </c>
      <c r="J117" s="24"/>
      <c r="K117" s="24">
        <v>1681</v>
      </c>
      <c r="L117" s="24"/>
      <c r="M117" s="24">
        <v>1681000000</v>
      </c>
      <c r="N117" s="24"/>
      <c r="O117" s="24">
        <v>1632459363</v>
      </c>
      <c r="P117" s="24"/>
      <c r="Q117" s="24">
        <v>48540637</v>
      </c>
    </row>
    <row r="118" spans="1:17">
      <c r="A118" s="23" t="s">
        <v>174</v>
      </c>
      <c r="B118" s="23"/>
      <c r="C118" s="24">
        <v>0</v>
      </c>
      <c r="D118" s="24"/>
      <c r="E118" s="24">
        <v>0</v>
      </c>
      <c r="F118" s="24"/>
      <c r="G118" s="24">
        <v>0</v>
      </c>
      <c r="H118" s="24"/>
      <c r="I118" s="24">
        <v>0</v>
      </c>
      <c r="J118" s="24"/>
      <c r="K118" s="24">
        <v>215000</v>
      </c>
      <c r="L118" s="24"/>
      <c r="M118" s="24">
        <v>201364819571</v>
      </c>
      <c r="N118" s="24"/>
      <c r="O118" s="24">
        <v>200913327857</v>
      </c>
      <c r="P118" s="24"/>
      <c r="Q118" s="24">
        <v>451491714</v>
      </c>
    </row>
    <row r="119" spans="1:17">
      <c r="A119" s="23" t="s">
        <v>220</v>
      </c>
      <c r="B119" s="23"/>
      <c r="C119" s="24">
        <v>0</v>
      </c>
      <c r="D119" s="24"/>
      <c r="E119" s="24">
        <v>0</v>
      </c>
      <c r="F119" s="24"/>
      <c r="G119" s="24">
        <v>0</v>
      </c>
      <c r="H119" s="24"/>
      <c r="I119" s="24">
        <v>0</v>
      </c>
      <c r="J119" s="24"/>
      <c r="K119" s="24">
        <v>6400</v>
      </c>
      <c r="L119" s="24"/>
      <c r="M119" s="24">
        <v>4346796003</v>
      </c>
      <c r="N119" s="24"/>
      <c r="O119" s="24">
        <v>4297332967</v>
      </c>
      <c r="P119" s="24"/>
      <c r="Q119" s="24">
        <v>49463036</v>
      </c>
    </row>
    <row r="120" spans="1:17">
      <c r="A120" s="23" t="s">
        <v>221</v>
      </c>
      <c r="B120" s="23"/>
      <c r="C120" s="24">
        <v>0</v>
      </c>
      <c r="D120" s="24"/>
      <c r="E120" s="24">
        <v>0</v>
      </c>
      <c r="F120" s="24"/>
      <c r="G120" s="24">
        <v>0</v>
      </c>
      <c r="H120" s="24"/>
      <c r="I120" s="24">
        <v>0</v>
      </c>
      <c r="J120" s="24"/>
      <c r="K120" s="24">
        <v>28000</v>
      </c>
      <c r="L120" s="24"/>
      <c r="M120" s="24">
        <v>18365510648</v>
      </c>
      <c r="N120" s="24"/>
      <c r="O120" s="24">
        <v>18185648099</v>
      </c>
      <c r="P120" s="24"/>
      <c r="Q120" s="24">
        <v>179862549</v>
      </c>
    </row>
    <row r="121" spans="1:17">
      <c r="A121" s="23" t="s">
        <v>222</v>
      </c>
      <c r="B121" s="23"/>
      <c r="C121" s="24">
        <v>0</v>
      </c>
      <c r="D121" s="24"/>
      <c r="E121" s="24">
        <v>0</v>
      </c>
      <c r="F121" s="24"/>
      <c r="G121" s="24">
        <v>0</v>
      </c>
      <c r="H121" s="24"/>
      <c r="I121" s="24">
        <v>0</v>
      </c>
      <c r="J121" s="24"/>
      <c r="K121" s="24">
        <v>440000</v>
      </c>
      <c r="L121" s="24"/>
      <c r="M121" s="24">
        <v>437991373626</v>
      </c>
      <c r="N121" s="24"/>
      <c r="O121" s="24">
        <v>431223026657</v>
      </c>
      <c r="P121" s="24"/>
      <c r="Q121" s="24">
        <v>6768346969</v>
      </c>
    </row>
    <row r="122" spans="1:17">
      <c r="A122" s="23" t="s">
        <v>223</v>
      </c>
      <c r="B122" s="23"/>
      <c r="C122" s="24">
        <v>0</v>
      </c>
      <c r="D122" s="24"/>
      <c r="E122" s="24">
        <v>0</v>
      </c>
      <c r="F122" s="24"/>
      <c r="G122" s="24">
        <v>0</v>
      </c>
      <c r="H122" s="24"/>
      <c r="I122" s="24">
        <v>0</v>
      </c>
      <c r="J122" s="24"/>
      <c r="K122" s="24">
        <v>388</v>
      </c>
      <c r="L122" s="24"/>
      <c r="M122" s="24">
        <v>388000000</v>
      </c>
      <c r="N122" s="24"/>
      <c r="O122" s="24">
        <v>380263020</v>
      </c>
      <c r="P122" s="24"/>
      <c r="Q122" s="24">
        <v>7736980</v>
      </c>
    </row>
    <row r="123" spans="1:17">
      <c r="A123" s="23" t="s">
        <v>224</v>
      </c>
      <c r="B123" s="23"/>
      <c r="C123" s="24">
        <v>0</v>
      </c>
      <c r="D123" s="24"/>
      <c r="E123" s="24">
        <v>0</v>
      </c>
      <c r="F123" s="24"/>
      <c r="G123" s="24">
        <v>0</v>
      </c>
      <c r="H123" s="24"/>
      <c r="I123" s="24">
        <v>0</v>
      </c>
      <c r="J123" s="24"/>
      <c r="K123" s="24">
        <v>285598</v>
      </c>
      <c r="L123" s="24"/>
      <c r="M123" s="24">
        <v>285598000000</v>
      </c>
      <c r="N123" s="24"/>
      <c r="O123" s="24">
        <v>279866720741</v>
      </c>
      <c r="P123" s="24"/>
      <c r="Q123" s="24">
        <v>5731279259</v>
      </c>
    </row>
    <row r="124" spans="1:17">
      <c r="A124" s="23" t="s">
        <v>225</v>
      </c>
      <c r="B124" s="23"/>
      <c r="C124" s="24">
        <v>0</v>
      </c>
      <c r="D124" s="24"/>
      <c r="E124" s="24">
        <v>0</v>
      </c>
      <c r="F124" s="24"/>
      <c r="G124" s="24">
        <v>0</v>
      </c>
      <c r="H124" s="24"/>
      <c r="I124" s="24">
        <v>0</v>
      </c>
      <c r="J124" s="24"/>
      <c r="K124" s="24">
        <v>105000</v>
      </c>
      <c r="L124" s="24"/>
      <c r="M124" s="24">
        <v>103878551985</v>
      </c>
      <c r="N124" s="24"/>
      <c r="O124" s="24">
        <v>100865714775</v>
      </c>
      <c r="P124" s="24"/>
      <c r="Q124" s="24">
        <v>3012837210</v>
      </c>
    </row>
    <row r="125" spans="1:17">
      <c r="A125" s="23" t="s">
        <v>226</v>
      </c>
      <c r="B125" s="23"/>
      <c r="C125" s="24">
        <v>0</v>
      </c>
      <c r="D125" s="24"/>
      <c r="E125" s="24">
        <v>0</v>
      </c>
      <c r="F125" s="24"/>
      <c r="G125" s="24">
        <v>0</v>
      </c>
      <c r="H125" s="24"/>
      <c r="I125" s="24">
        <v>0</v>
      </c>
      <c r="J125" s="24"/>
      <c r="K125" s="24">
        <v>50060</v>
      </c>
      <c r="L125" s="24"/>
      <c r="M125" s="24">
        <v>48580204120</v>
      </c>
      <c r="N125" s="24"/>
      <c r="O125" s="24">
        <v>47970309605</v>
      </c>
      <c r="P125" s="24"/>
      <c r="Q125" s="24">
        <v>609894515</v>
      </c>
    </row>
    <row r="126" spans="1:17">
      <c r="A126" s="23" t="s">
        <v>227</v>
      </c>
      <c r="B126" s="23"/>
      <c r="C126" s="24">
        <v>0</v>
      </c>
      <c r="D126" s="24"/>
      <c r="E126" s="24">
        <v>0</v>
      </c>
      <c r="F126" s="24"/>
      <c r="G126" s="24">
        <v>0</v>
      </c>
      <c r="H126" s="24"/>
      <c r="I126" s="24">
        <v>0</v>
      </c>
      <c r="J126" s="24"/>
      <c r="K126" s="24">
        <v>165717</v>
      </c>
      <c r="L126" s="24"/>
      <c r="M126" s="24">
        <v>134476629652</v>
      </c>
      <c r="N126" s="24"/>
      <c r="O126" s="24">
        <v>129841248895</v>
      </c>
      <c r="P126" s="24"/>
      <c r="Q126" s="24">
        <v>4635380757</v>
      </c>
    </row>
    <row r="127" spans="1:17">
      <c r="A127" s="23" t="s">
        <v>228</v>
      </c>
      <c r="B127" s="23"/>
      <c r="C127" s="24">
        <v>0</v>
      </c>
      <c r="D127" s="24"/>
      <c r="E127" s="24">
        <v>0</v>
      </c>
      <c r="F127" s="24"/>
      <c r="G127" s="24">
        <v>0</v>
      </c>
      <c r="H127" s="24"/>
      <c r="I127" s="24">
        <v>0</v>
      </c>
      <c r="J127" s="24"/>
      <c r="K127" s="24">
        <v>100000</v>
      </c>
      <c r="L127" s="24"/>
      <c r="M127" s="24">
        <v>59799159438</v>
      </c>
      <c r="N127" s="24"/>
      <c r="O127" s="24">
        <v>59129280875</v>
      </c>
      <c r="P127" s="24"/>
      <c r="Q127" s="24">
        <v>669878563</v>
      </c>
    </row>
    <row r="128" spans="1:17">
      <c r="A128" s="23" t="s">
        <v>229</v>
      </c>
      <c r="B128" s="23"/>
      <c r="C128" s="24">
        <v>0</v>
      </c>
      <c r="D128" s="24"/>
      <c r="E128" s="24">
        <v>0</v>
      </c>
      <c r="F128" s="24"/>
      <c r="G128" s="24">
        <v>0</v>
      </c>
      <c r="H128" s="24"/>
      <c r="I128" s="24">
        <v>0</v>
      </c>
      <c r="J128" s="24"/>
      <c r="K128" s="24">
        <v>25500</v>
      </c>
      <c r="L128" s="24"/>
      <c r="M128" s="24">
        <v>15532039309</v>
      </c>
      <c r="N128" s="24"/>
      <c r="O128" s="24">
        <v>15345327830</v>
      </c>
      <c r="P128" s="24"/>
      <c r="Q128" s="24">
        <v>186711479</v>
      </c>
    </row>
    <row r="129" spans="1:21">
      <c r="A129" s="23" t="s">
        <v>230</v>
      </c>
      <c r="B129" s="23"/>
      <c r="C129" s="24">
        <v>0</v>
      </c>
      <c r="D129" s="24"/>
      <c r="E129" s="24">
        <v>0</v>
      </c>
      <c r="F129" s="24"/>
      <c r="G129" s="24">
        <v>0</v>
      </c>
      <c r="H129" s="24"/>
      <c r="I129" s="24">
        <v>0</v>
      </c>
      <c r="J129" s="24"/>
      <c r="K129" s="24">
        <v>167512</v>
      </c>
      <c r="L129" s="24"/>
      <c r="M129" s="24">
        <v>166187082737</v>
      </c>
      <c r="N129" s="24"/>
      <c r="O129" s="24">
        <v>160026896302</v>
      </c>
      <c r="P129" s="24"/>
      <c r="Q129" s="24">
        <v>6160186435</v>
      </c>
    </row>
    <row r="130" spans="1:21">
      <c r="A130" s="23" t="s">
        <v>231</v>
      </c>
      <c r="B130" s="23"/>
      <c r="C130" s="24">
        <v>0</v>
      </c>
      <c r="D130" s="24"/>
      <c r="E130" s="24">
        <v>0</v>
      </c>
      <c r="F130" s="24"/>
      <c r="G130" s="24">
        <v>0</v>
      </c>
      <c r="H130" s="24"/>
      <c r="I130" s="24">
        <v>0</v>
      </c>
      <c r="J130" s="24"/>
      <c r="K130" s="24">
        <v>25000</v>
      </c>
      <c r="L130" s="24"/>
      <c r="M130" s="24">
        <v>15700903697</v>
      </c>
      <c r="N130" s="24"/>
      <c r="O130" s="24">
        <v>15502189718</v>
      </c>
      <c r="P130" s="24"/>
      <c r="Q130" s="24">
        <v>198713979</v>
      </c>
    </row>
    <row r="131" spans="1:21" ht="24.75" thickBot="1">
      <c r="A131" s="23" t="s">
        <v>172</v>
      </c>
      <c r="B131" s="23"/>
      <c r="C131" s="24">
        <v>0</v>
      </c>
      <c r="D131" s="24"/>
      <c r="E131" s="24">
        <v>0</v>
      </c>
      <c r="F131" s="24"/>
      <c r="G131" s="24">
        <v>0</v>
      </c>
      <c r="H131" s="24"/>
      <c r="I131" s="24">
        <v>0</v>
      </c>
      <c r="J131" s="24"/>
      <c r="K131" s="24">
        <v>116215</v>
      </c>
      <c r="L131" s="24"/>
      <c r="M131" s="24">
        <v>108565185498</v>
      </c>
      <c r="N131" s="24"/>
      <c r="O131" s="24">
        <v>110354645652</v>
      </c>
      <c r="P131" s="24"/>
      <c r="Q131" s="24">
        <v>-1789460154</v>
      </c>
      <c r="T131" s="24"/>
      <c r="U131" s="23"/>
    </row>
    <row r="132" spans="1:21" ht="24.75" thickBot="1">
      <c r="A132" s="23" t="s">
        <v>128</v>
      </c>
      <c r="B132" s="23"/>
      <c r="C132" s="23" t="s">
        <v>128</v>
      </c>
      <c r="D132" s="23"/>
      <c r="E132" s="26">
        <f>SUM(E8:E131)</f>
        <v>798948819428</v>
      </c>
      <c r="F132" s="23"/>
      <c r="G132" s="26">
        <f>SUM(G8:G131)</f>
        <v>773076751253</v>
      </c>
      <c r="H132" s="23"/>
      <c r="I132" s="26">
        <f>SUM(I8:I131)</f>
        <v>26200242121</v>
      </c>
      <c r="J132" s="23"/>
      <c r="K132" s="23" t="s">
        <v>128</v>
      </c>
      <c r="L132" s="23"/>
      <c r="M132" s="26">
        <f>SUM(M8:M131)</f>
        <v>7570859686386</v>
      </c>
      <c r="N132" s="23"/>
      <c r="O132" s="26">
        <f>SUM(O8:O131)</f>
        <v>8343690154718</v>
      </c>
      <c r="P132" s="23"/>
      <c r="Q132" s="26">
        <f>SUM(Q8:Q131)</f>
        <v>-722212575878</v>
      </c>
      <c r="T132" s="24"/>
      <c r="U132" s="23"/>
    </row>
    <row r="133" spans="1:21" ht="24.75" thickTop="1">
      <c r="I133" s="3"/>
      <c r="J133" s="3"/>
      <c r="K133" s="3"/>
      <c r="L133" s="3"/>
      <c r="M133" s="3"/>
      <c r="N133" s="3"/>
      <c r="O133" s="3"/>
      <c r="P133" s="3"/>
      <c r="Q133" s="3"/>
      <c r="T133" s="27"/>
      <c r="U133" s="23"/>
    </row>
    <row r="134" spans="1:21">
      <c r="E134" s="3"/>
      <c r="G134" s="3"/>
      <c r="T134" s="23"/>
      <c r="U134" s="23"/>
    </row>
    <row r="135" spans="1:21">
      <c r="E135" s="3"/>
      <c r="G135" s="3"/>
      <c r="T135" s="23"/>
      <c r="U135" s="23"/>
    </row>
    <row r="136" spans="1:21">
      <c r="E136" s="3"/>
      <c r="G136" s="3"/>
      <c r="I136" s="3"/>
      <c r="J136" s="3"/>
      <c r="K136" s="3"/>
      <c r="L136" s="3"/>
      <c r="M136" s="3"/>
      <c r="N136" s="3"/>
      <c r="O136" s="3"/>
      <c r="P136" s="3"/>
      <c r="Q136" s="3"/>
      <c r="T136" s="23"/>
      <c r="U136" s="23"/>
    </row>
    <row r="137" spans="1:21">
      <c r="E137" s="3"/>
      <c r="G137" s="3"/>
      <c r="T137" s="23"/>
      <c r="U137" s="23"/>
    </row>
    <row r="138" spans="1:21">
      <c r="E138" s="3"/>
      <c r="G138" s="28"/>
      <c r="T138" s="23"/>
      <c r="U138" s="23"/>
    </row>
    <row r="139" spans="1:21">
      <c r="E13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0"/>
  <sheetViews>
    <sheetView rightToLeft="1" topLeftCell="A139" zoomScale="80" zoomScaleNormal="80" workbookViewId="0">
      <selection activeCell="C150" sqref="C150:U153"/>
    </sheetView>
  </sheetViews>
  <sheetFormatPr defaultRowHeight="24"/>
  <cols>
    <col min="1" max="1" width="64.855468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5" customWidth="1"/>
    <col min="14" max="14" width="1" style="5" customWidth="1"/>
    <col min="15" max="15" width="22" style="5" customWidth="1"/>
    <col min="16" max="16" width="1" style="5" customWidth="1"/>
    <col min="17" max="17" width="23" style="5" customWidth="1"/>
    <col min="18" max="18" width="1" style="5" customWidth="1"/>
    <col min="19" max="19" width="22" style="5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  <c r="R3" s="22" t="s">
        <v>163</v>
      </c>
      <c r="S3" s="22" t="s">
        <v>163</v>
      </c>
      <c r="T3" s="22" t="s">
        <v>163</v>
      </c>
      <c r="U3" s="22" t="s">
        <v>163</v>
      </c>
    </row>
    <row r="4" spans="1:2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5.5" thickBot="1">
      <c r="A6" s="21" t="s">
        <v>3</v>
      </c>
      <c r="C6" s="21" t="s">
        <v>165</v>
      </c>
      <c r="D6" s="21" t="s">
        <v>165</v>
      </c>
      <c r="E6" s="21" t="s">
        <v>165</v>
      </c>
      <c r="F6" s="21" t="s">
        <v>165</v>
      </c>
      <c r="G6" s="21" t="s">
        <v>165</v>
      </c>
      <c r="H6" s="21" t="s">
        <v>165</v>
      </c>
      <c r="I6" s="21" t="s">
        <v>165</v>
      </c>
      <c r="J6" s="21" t="s">
        <v>165</v>
      </c>
      <c r="K6" s="21" t="s">
        <v>165</v>
      </c>
      <c r="M6" s="21" t="s">
        <v>166</v>
      </c>
      <c r="N6" s="21" t="s">
        <v>166</v>
      </c>
      <c r="O6" s="21" t="s">
        <v>166</v>
      </c>
      <c r="P6" s="21" t="s">
        <v>166</v>
      </c>
      <c r="Q6" s="21" t="s">
        <v>166</v>
      </c>
      <c r="R6" s="21" t="s">
        <v>166</v>
      </c>
      <c r="S6" s="21" t="s">
        <v>166</v>
      </c>
      <c r="T6" s="21" t="s">
        <v>166</v>
      </c>
      <c r="U6" s="21" t="s">
        <v>166</v>
      </c>
    </row>
    <row r="7" spans="1:21" ht="25.5" thickBot="1">
      <c r="A7" s="21" t="s">
        <v>3</v>
      </c>
      <c r="C7" s="21" t="s">
        <v>232</v>
      </c>
      <c r="E7" s="21" t="s">
        <v>233</v>
      </c>
      <c r="G7" s="21" t="s">
        <v>234</v>
      </c>
      <c r="I7" s="21" t="s">
        <v>150</v>
      </c>
      <c r="K7" s="21" t="s">
        <v>235</v>
      </c>
      <c r="M7" s="21" t="s">
        <v>232</v>
      </c>
      <c r="O7" s="21" t="s">
        <v>233</v>
      </c>
      <c r="Q7" s="21" t="s">
        <v>234</v>
      </c>
      <c r="S7" s="21" t="s">
        <v>150</v>
      </c>
      <c r="U7" s="21" t="s">
        <v>235</v>
      </c>
    </row>
    <row r="8" spans="1:21">
      <c r="A8" s="1" t="s">
        <v>83</v>
      </c>
      <c r="C8" s="8">
        <v>0</v>
      </c>
      <c r="D8" s="8"/>
      <c r="E8" s="8">
        <v>3355420144</v>
      </c>
      <c r="F8" s="8"/>
      <c r="G8" s="8">
        <v>-173958719</v>
      </c>
      <c r="H8" s="8"/>
      <c r="I8" s="8">
        <f>C8+E8+G8</f>
        <v>3181461425</v>
      </c>
      <c r="K8" s="13">
        <f>I8/$I$149</f>
        <v>2.30543758613533E-2</v>
      </c>
      <c r="M8" s="8">
        <v>0</v>
      </c>
      <c r="N8" s="8"/>
      <c r="O8" s="8">
        <v>-1888099567</v>
      </c>
      <c r="P8" s="8"/>
      <c r="Q8" s="8">
        <v>-173958719</v>
      </c>
      <c r="R8" s="8"/>
      <c r="S8" s="8">
        <f>M8+O8+Q8</f>
        <v>-2062058286</v>
      </c>
      <c r="U8" s="13">
        <f>S8/$S$149</f>
        <v>-1.3044665721886042E-3</v>
      </c>
    </row>
    <row r="9" spans="1:21">
      <c r="A9" s="1" t="s">
        <v>87</v>
      </c>
      <c r="C9" s="8">
        <v>0</v>
      </c>
      <c r="D9" s="8"/>
      <c r="E9" s="8">
        <v>7801278873</v>
      </c>
      <c r="F9" s="8"/>
      <c r="G9" s="8">
        <v>10694229900</v>
      </c>
      <c r="H9" s="8"/>
      <c r="I9" s="8">
        <f t="shared" ref="I9:I72" si="0">C9+E9+G9</f>
        <v>18495508773</v>
      </c>
      <c r="K9" s="13">
        <f t="shared" ref="K9:K72" si="1">I9/$I$149</f>
        <v>0.13402721392408501</v>
      </c>
      <c r="M9" s="8">
        <v>74411738160</v>
      </c>
      <c r="N9" s="8"/>
      <c r="O9" s="8">
        <v>41565487261</v>
      </c>
      <c r="P9" s="8"/>
      <c r="Q9" s="8">
        <v>10694229900</v>
      </c>
      <c r="R9" s="8"/>
      <c r="S9" s="8">
        <f t="shared" ref="S9:S72" si="2">M9+O9+Q9</f>
        <v>126671455321</v>
      </c>
      <c r="U9" s="13">
        <f t="shared" ref="U9:U72" si="3">S9/$S$149</f>
        <v>8.0132884816393024E-2</v>
      </c>
    </row>
    <row r="10" spans="1:21">
      <c r="A10" s="1" t="s">
        <v>55</v>
      </c>
      <c r="C10" s="8">
        <v>0</v>
      </c>
      <c r="D10" s="8"/>
      <c r="E10" s="8">
        <v>-4003722564</v>
      </c>
      <c r="F10" s="8"/>
      <c r="G10" s="8">
        <v>-607760284</v>
      </c>
      <c r="H10" s="8"/>
      <c r="I10" s="8">
        <f t="shared" si="0"/>
        <v>-4611482848</v>
      </c>
      <c r="K10" s="13">
        <f t="shared" si="1"/>
        <v>-3.341698818679719E-2</v>
      </c>
      <c r="M10" s="8">
        <v>0</v>
      </c>
      <c r="N10" s="8"/>
      <c r="O10" s="8">
        <v>-80645343533</v>
      </c>
      <c r="P10" s="8"/>
      <c r="Q10" s="8">
        <v>-688692285</v>
      </c>
      <c r="R10" s="8"/>
      <c r="S10" s="8">
        <f t="shared" si="2"/>
        <v>-81334035818</v>
      </c>
      <c r="U10" s="13">
        <f t="shared" si="3"/>
        <v>-5.145224634342447E-2</v>
      </c>
    </row>
    <row r="11" spans="1:21">
      <c r="A11" s="1" t="s">
        <v>63</v>
      </c>
      <c r="C11" s="8">
        <v>0</v>
      </c>
      <c r="D11" s="8"/>
      <c r="E11" s="8">
        <v>1669918237</v>
      </c>
      <c r="F11" s="8"/>
      <c r="G11" s="8">
        <v>-1222681437</v>
      </c>
      <c r="H11" s="8"/>
      <c r="I11" s="8">
        <f t="shared" si="0"/>
        <v>447236800</v>
      </c>
      <c r="K11" s="13">
        <f t="shared" si="1"/>
        <v>3.2408896129328029E-3</v>
      </c>
      <c r="M11" s="8">
        <v>0</v>
      </c>
      <c r="N11" s="8"/>
      <c r="O11" s="8">
        <v>-20620314027</v>
      </c>
      <c r="P11" s="8"/>
      <c r="Q11" s="8">
        <v>-1222681437</v>
      </c>
      <c r="R11" s="8"/>
      <c r="S11" s="8">
        <f t="shared" si="2"/>
        <v>-21842995464</v>
      </c>
      <c r="U11" s="13">
        <f t="shared" si="3"/>
        <v>-1.3817968974352897E-2</v>
      </c>
    </row>
    <row r="12" spans="1:21">
      <c r="A12" s="1" t="s">
        <v>77</v>
      </c>
      <c r="C12" s="8">
        <v>0</v>
      </c>
      <c r="D12" s="8"/>
      <c r="E12" s="8">
        <v>16215472435</v>
      </c>
      <c r="F12" s="8"/>
      <c r="G12" s="8">
        <v>67986676</v>
      </c>
      <c r="H12" s="8"/>
      <c r="I12" s="8">
        <f t="shared" si="0"/>
        <v>16283459111</v>
      </c>
      <c r="K12" s="13">
        <f t="shared" si="1"/>
        <v>0.11799765469982772</v>
      </c>
      <c r="M12" s="8">
        <v>0</v>
      </c>
      <c r="N12" s="8"/>
      <c r="O12" s="8">
        <v>21813014805</v>
      </c>
      <c r="P12" s="8"/>
      <c r="Q12" s="8">
        <v>67986676</v>
      </c>
      <c r="R12" s="8"/>
      <c r="S12" s="8">
        <f t="shared" si="2"/>
        <v>21881001481</v>
      </c>
      <c r="U12" s="13">
        <f t="shared" si="3"/>
        <v>1.3842011737380077E-2</v>
      </c>
    </row>
    <row r="13" spans="1:21">
      <c r="A13" s="1" t="s">
        <v>97</v>
      </c>
      <c r="C13" s="8">
        <v>0</v>
      </c>
      <c r="D13" s="8"/>
      <c r="E13" s="8">
        <v>-4549601523</v>
      </c>
      <c r="F13" s="8"/>
      <c r="G13" s="8">
        <v>-145256351</v>
      </c>
      <c r="H13" s="8"/>
      <c r="I13" s="8">
        <f t="shared" si="0"/>
        <v>-4694857874</v>
      </c>
      <c r="K13" s="13">
        <f t="shared" si="1"/>
        <v>-3.4021163102057751E-2</v>
      </c>
      <c r="M13" s="8">
        <v>0</v>
      </c>
      <c r="N13" s="8"/>
      <c r="O13" s="8">
        <v>2245305250</v>
      </c>
      <c r="P13" s="8"/>
      <c r="Q13" s="8">
        <v>-145256351</v>
      </c>
      <c r="R13" s="8"/>
      <c r="S13" s="8">
        <f t="shared" si="2"/>
        <v>2100048899</v>
      </c>
      <c r="U13" s="13">
        <f t="shared" si="3"/>
        <v>1.3284995905818845E-3</v>
      </c>
    </row>
    <row r="14" spans="1:21">
      <c r="A14" s="1" t="s">
        <v>52</v>
      </c>
      <c r="C14" s="8">
        <v>0</v>
      </c>
      <c r="D14" s="8"/>
      <c r="E14" s="8">
        <v>0</v>
      </c>
      <c r="F14" s="8"/>
      <c r="G14" s="8">
        <v>-265771728</v>
      </c>
      <c r="H14" s="8"/>
      <c r="I14" s="8">
        <f t="shared" si="0"/>
        <v>-265771728</v>
      </c>
      <c r="K14" s="13">
        <f t="shared" si="1"/>
        <v>-1.9259077801433203E-3</v>
      </c>
      <c r="M14" s="8">
        <v>0</v>
      </c>
      <c r="N14" s="8"/>
      <c r="O14" s="8">
        <v>0</v>
      </c>
      <c r="P14" s="8"/>
      <c r="Q14" s="8">
        <v>-265771728</v>
      </c>
      <c r="R14" s="8"/>
      <c r="S14" s="8">
        <f t="shared" si="2"/>
        <v>-265771728</v>
      </c>
      <c r="U14" s="13">
        <f t="shared" si="3"/>
        <v>-1.6812829072902457E-4</v>
      </c>
    </row>
    <row r="15" spans="1:21">
      <c r="A15" s="1" t="s">
        <v>57</v>
      </c>
      <c r="C15" s="8">
        <v>0</v>
      </c>
      <c r="D15" s="8"/>
      <c r="E15" s="8">
        <v>-5057473467</v>
      </c>
      <c r="F15" s="8"/>
      <c r="G15" s="8">
        <v>20056962</v>
      </c>
      <c r="H15" s="8"/>
      <c r="I15" s="8">
        <f t="shared" si="0"/>
        <v>-5037416505</v>
      </c>
      <c r="K15" s="13">
        <f t="shared" si="1"/>
        <v>-3.6503505138823014E-2</v>
      </c>
      <c r="M15" s="8">
        <v>0</v>
      </c>
      <c r="N15" s="8"/>
      <c r="O15" s="8">
        <v>6998614935</v>
      </c>
      <c r="P15" s="8"/>
      <c r="Q15" s="8">
        <v>20056962</v>
      </c>
      <c r="R15" s="8"/>
      <c r="S15" s="8">
        <f t="shared" si="2"/>
        <v>7018671897</v>
      </c>
      <c r="U15" s="13">
        <f t="shared" si="3"/>
        <v>4.440040775256766E-3</v>
      </c>
    </row>
    <row r="16" spans="1:21">
      <c r="A16" s="1" t="s">
        <v>118</v>
      </c>
      <c r="C16" s="8">
        <v>0</v>
      </c>
      <c r="D16" s="8"/>
      <c r="E16" s="8">
        <v>15618783668</v>
      </c>
      <c r="F16" s="8"/>
      <c r="G16" s="8">
        <v>6447520829</v>
      </c>
      <c r="H16" s="8"/>
      <c r="I16" s="8">
        <f t="shared" si="0"/>
        <v>22066304497</v>
      </c>
      <c r="K16" s="13">
        <f t="shared" si="1"/>
        <v>0.1599028904601314</v>
      </c>
      <c r="M16" s="8">
        <v>0</v>
      </c>
      <c r="N16" s="8"/>
      <c r="O16" s="8">
        <v>99831582775</v>
      </c>
      <c r="P16" s="8"/>
      <c r="Q16" s="8">
        <v>7930645059</v>
      </c>
      <c r="R16" s="8"/>
      <c r="S16" s="8">
        <f t="shared" si="2"/>
        <v>107762227834</v>
      </c>
      <c r="U16" s="13">
        <f t="shared" si="3"/>
        <v>6.8170829558221999E-2</v>
      </c>
    </row>
    <row r="17" spans="1:21">
      <c r="A17" s="1" t="s">
        <v>73</v>
      </c>
      <c r="C17" s="8">
        <v>193317441457</v>
      </c>
      <c r="D17" s="8"/>
      <c r="E17" s="8">
        <v>-157290570051</v>
      </c>
      <c r="F17" s="8"/>
      <c r="G17" s="8">
        <v>3817152129</v>
      </c>
      <c r="H17" s="8"/>
      <c r="I17" s="8">
        <f t="shared" si="0"/>
        <v>39844023535</v>
      </c>
      <c r="K17" s="13">
        <f t="shared" si="1"/>
        <v>0.2887286601013862</v>
      </c>
      <c r="M17" s="8">
        <v>193317441457</v>
      </c>
      <c r="N17" s="8"/>
      <c r="O17" s="8">
        <v>54617604406</v>
      </c>
      <c r="P17" s="8"/>
      <c r="Q17" s="8">
        <v>3817152129</v>
      </c>
      <c r="R17" s="8"/>
      <c r="S17" s="8">
        <f t="shared" si="2"/>
        <v>251752197992</v>
      </c>
      <c r="U17" s="13">
        <f t="shared" si="3"/>
        <v>0.15925947825296877</v>
      </c>
    </row>
    <row r="18" spans="1:21">
      <c r="A18" s="1" t="s">
        <v>53</v>
      </c>
      <c r="C18" s="8">
        <v>0</v>
      </c>
      <c r="D18" s="8"/>
      <c r="E18" s="8">
        <v>-44541844863</v>
      </c>
      <c r="F18" s="8"/>
      <c r="G18" s="8">
        <v>-795202808</v>
      </c>
      <c r="H18" s="8"/>
      <c r="I18" s="8">
        <f t="shared" si="0"/>
        <v>-45337047671</v>
      </c>
      <c r="K18" s="13">
        <f t="shared" si="1"/>
        <v>-0.32853371385803498</v>
      </c>
      <c r="M18" s="8">
        <v>0</v>
      </c>
      <c r="N18" s="8"/>
      <c r="O18" s="8">
        <v>-63279541781</v>
      </c>
      <c r="P18" s="8"/>
      <c r="Q18" s="8">
        <v>-795202808</v>
      </c>
      <c r="R18" s="8"/>
      <c r="S18" s="8">
        <f t="shared" si="2"/>
        <v>-64074744589</v>
      </c>
      <c r="U18" s="13">
        <f t="shared" si="3"/>
        <v>-4.0533947563630192E-2</v>
      </c>
    </row>
    <row r="19" spans="1:21">
      <c r="A19" s="1" t="s">
        <v>26</v>
      </c>
      <c r="C19" s="8">
        <v>0</v>
      </c>
      <c r="D19" s="8"/>
      <c r="E19" s="8">
        <v>-21394499102</v>
      </c>
      <c r="F19" s="8"/>
      <c r="G19" s="8">
        <v>-1034805979</v>
      </c>
      <c r="H19" s="8"/>
      <c r="I19" s="8">
        <f t="shared" si="0"/>
        <v>-22429305081</v>
      </c>
      <c r="K19" s="13">
        <f t="shared" si="1"/>
        <v>-0.16253336456730269</v>
      </c>
      <c r="M19" s="8">
        <v>0</v>
      </c>
      <c r="N19" s="8"/>
      <c r="O19" s="8">
        <v>-68528468710</v>
      </c>
      <c r="P19" s="8"/>
      <c r="Q19" s="8">
        <v>-1034805979</v>
      </c>
      <c r="R19" s="8"/>
      <c r="S19" s="8">
        <f t="shared" si="2"/>
        <v>-69563274689</v>
      </c>
      <c r="U19" s="13">
        <f t="shared" si="3"/>
        <v>-4.4006014330369964E-2</v>
      </c>
    </row>
    <row r="20" spans="1:21">
      <c r="A20" s="1" t="s">
        <v>28</v>
      </c>
      <c r="C20" s="8">
        <v>0</v>
      </c>
      <c r="D20" s="8"/>
      <c r="E20" s="8">
        <v>-15439688884</v>
      </c>
      <c r="F20" s="8"/>
      <c r="G20" s="8">
        <v>-101393043</v>
      </c>
      <c r="H20" s="8"/>
      <c r="I20" s="8">
        <f t="shared" si="0"/>
        <v>-15541081927</v>
      </c>
      <c r="K20" s="13">
        <f t="shared" si="1"/>
        <v>-0.11261803811974329</v>
      </c>
      <c r="M20" s="8">
        <v>0</v>
      </c>
      <c r="N20" s="8"/>
      <c r="O20" s="8">
        <v>-24343596328</v>
      </c>
      <c r="P20" s="8"/>
      <c r="Q20" s="8">
        <v>-101393043</v>
      </c>
      <c r="R20" s="8"/>
      <c r="S20" s="8">
        <f t="shared" si="2"/>
        <v>-24444989371</v>
      </c>
      <c r="U20" s="13">
        <f t="shared" si="3"/>
        <v>-1.5464001046173743E-2</v>
      </c>
    </row>
    <row r="21" spans="1:21">
      <c r="A21" s="1" t="s">
        <v>107</v>
      </c>
      <c r="C21" s="8">
        <v>0</v>
      </c>
      <c r="D21" s="8"/>
      <c r="E21" s="8">
        <v>-11116538575</v>
      </c>
      <c r="F21" s="8"/>
      <c r="G21" s="8">
        <v>2678842541</v>
      </c>
      <c r="H21" s="8"/>
      <c r="I21" s="8">
        <f t="shared" si="0"/>
        <v>-8437696034</v>
      </c>
      <c r="K21" s="13">
        <f t="shared" si="1"/>
        <v>-6.1143540588956241E-2</v>
      </c>
      <c r="M21" s="8">
        <v>0</v>
      </c>
      <c r="N21" s="8"/>
      <c r="O21" s="8">
        <v>319772850</v>
      </c>
      <c r="P21" s="8"/>
      <c r="Q21" s="8">
        <v>2678842541</v>
      </c>
      <c r="R21" s="8"/>
      <c r="S21" s="8">
        <f t="shared" si="2"/>
        <v>2998615391</v>
      </c>
      <c r="U21" s="13">
        <f t="shared" si="3"/>
        <v>1.896936457600094E-3</v>
      </c>
    </row>
    <row r="22" spans="1:21">
      <c r="A22" s="1" t="s">
        <v>121</v>
      </c>
      <c r="C22" s="8">
        <v>0</v>
      </c>
      <c r="D22" s="8"/>
      <c r="E22" s="8">
        <v>14871614232</v>
      </c>
      <c r="F22" s="8"/>
      <c r="G22" s="8">
        <v>-7257718930</v>
      </c>
      <c r="H22" s="8"/>
      <c r="I22" s="8">
        <f t="shared" si="0"/>
        <v>7613895302</v>
      </c>
      <c r="K22" s="13">
        <f t="shared" si="1"/>
        <v>5.5173890427195761E-2</v>
      </c>
      <c r="M22" s="8">
        <v>0</v>
      </c>
      <c r="N22" s="8"/>
      <c r="O22" s="8">
        <v>-27034573884</v>
      </c>
      <c r="P22" s="8"/>
      <c r="Q22" s="8">
        <v>-7257718930</v>
      </c>
      <c r="R22" s="8"/>
      <c r="S22" s="8">
        <f t="shared" si="2"/>
        <v>-34292292814</v>
      </c>
      <c r="U22" s="13">
        <f t="shared" si="3"/>
        <v>-2.1693445797955728E-2</v>
      </c>
    </row>
    <row r="23" spans="1:21">
      <c r="A23" s="1" t="s">
        <v>99</v>
      </c>
      <c r="C23" s="8">
        <v>0</v>
      </c>
      <c r="D23" s="8"/>
      <c r="E23" s="8">
        <v>15842761073</v>
      </c>
      <c r="F23" s="8"/>
      <c r="G23" s="8">
        <v>-6013</v>
      </c>
      <c r="H23" s="8"/>
      <c r="I23" s="8">
        <f t="shared" si="0"/>
        <v>15842755060</v>
      </c>
      <c r="K23" s="13">
        <f t="shared" si="1"/>
        <v>0.11480410447931073</v>
      </c>
      <c r="M23" s="8">
        <v>0</v>
      </c>
      <c r="N23" s="8"/>
      <c r="O23" s="8">
        <v>51057129148</v>
      </c>
      <c r="P23" s="8"/>
      <c r="Q23" s="8">
        <v>-6013</v>
      </c>
      <c r="R23" s="8"/>
      <c r="S23" s="8">
        <f t="shared" si="2"/>
        <v>51057123135</v>
      </c>
      <c r="U23" s="13">
        <f t="shared" si="3"/>
        <v>3.22989465690229E-2</v>
      </c>
    </row>
    <row r="24" spans="1:21">
      <c r="A24" s="1" t="s">
        <v>22</v>
      </c>
      <c r="C24" s="8">
        <v>0</v>
      </c>
      <c r="D24" s="8"/>
      <c r="E24" s="8">
        <v>1316272784</v>
      </c>
      <c r="F24" s="8"/>
      <c r="G24" s="8">
        <v>-282162545</v>
      </c>
      <c r="H24" s="8"/>
      <c r="I24" s="8">
        <f t="shared" si="0"/>
        <v>1034110239</v>
      </c>
      <c r="K24" s="13">
        <f t="shared" si="1"/>
        <v>7.4936524279812355E-3</v>
      </c>
      <c r="M24" s="8">
        <v>0</v>
      </c>
      <c r="N24" s="8"/>
      <c r="O24" s="8">
        <v>-25476826457</v>
      </c>
      <c r="P24" s="8"/>
      <c r="Q24" s="8">
        <v>-282162545</v>
      </c>
      <c r="R24" s="8"/>
      <c r="S24" s="8">
        <f t="shared" si="2"/>
        <v>-25758989002</v>
      </c>
      <c r="U24" s="13">
        <f t="shared" si="3"/>
        <v>-1.6295242629471868E-2</v>
      </c>
    </row>
    <row r="25" spans="1:21">
      <c r="A25" s="1" t="s">
        <v>85</v>
      </c>
      <c r="C25" s="8">
        <v>126297597560</v>
      </c>
      <c r="D25" s="8"/>
      <c r="E25" s="8">
        <v>-22797930938</v>
      </c>
      <c r="F25" s="8"/>
      <c r="G25" s="8">
        <v>179290633</v>
      </c>
      <c r="H25" s="8"/>
      <c r="I25" s="8">
        <f t="shared" si="0"/>
        <v>103678957255</v>
      </c>
      <c r="K25" s="13">
        <f t="shared" si="1"/>
        <v>0.7513068147510078</v>
      </c>
      <c r="M25" s="8">
        <v>126297597560</v>
      </c>
      <c r="N25" s="8"/>
      <c r="O25" s="8">
        <v>73136830976</v>
      </c>
      <c r="P25" s="8"/>
      <c r="Q25" s="8">
        <v>179290633</v>
      </c>
      <c r="R25" s="8"/>
      <c r="S25" s="8">
        <f t="shared" si="2"/>
        <v>199613719169</v>
      </c>
      <c r="U25" s="13">
        <f t="shared" si="3"/>
        <v>0.12627646161802245</v>
      </c>
    </row>
    <row r="26" spans="1:21">
      <c r="A26" s="1" t="s">
        <v>20</v>
      </c>
      <c r="C26" s="8">
        <v>0</v>
      </c>
      <c r="D26" s="8"/>
      <c r="E26" s="8">
        <v>-33657036910</v>
      </c>
      <c r="F26" s="8"/>
      <c r="G26" s="8">
        <v>21211552759</v>
      </c>
      <c r="H26" s="8"/>
      <c r="I26" s="8">
        <f t="shared" si="0"/>
        <v>-12445484151</v>
      </c>
      <c r="K26" s="13">
        <f t="shared" si="1"/>
        <v>-9.0185870914235411E-2</v>
      </c>
      <c r="M26" s="8">
        <v>0</v>
      </c>
      <c r="N26" s="8"/>
      <c r="O26" s="8">
        <v>5349257730</v>
      </c>
      <c r="P26" s="8"/>
      <c r="Q26" s="8">
        <v>21217848686</v>
      </c>
      <c r="R26" s="8"/>
      <c r="S26" s="8">
        <f t="shared" si="2"/>
        <v>26567106416</v>
      </c>
      <c r="U26" s="13">
        <f t="shared" si="3"/>
        <v>1.6806461036887196E-2</v>
      </c>
    </row>
    <row r="27" spans="1:21">
      <c r="A27" s="1" t="s">
        <v>111</v>
      </c>
      <c r="C27" s="8">
        <v>0</v>
      </c>
      <c r="D27" s="8"/>
      <c r="E27" s="8">
        <v>-4359943379</v>
      </c>
      <c r="F27" s="8"/>
      <c r="G27" s="8">
        <v>-151095595</v>
      </c>
      <c r="H27" s="8"/>
      <c r="I27" s="8">
        <f t="shared" si="0"/>
        <v>-4511038974</v>
      </c>
      <c r="K27" s="13">
        <f t="shared" si="1"/>
        <v>-3.2689124317076879E-2</v>
      </c>
      <c r="M27" s="8">
        <v>10001177248</v>
      </c>
      <c r="N27" s="8"/>
      <c r="O27" s="8">
        <v>-20409271927</v>
      </c>
      <c r="P27" s="8"/>
      <c r="Q27" s="8">
        <v>-151095595</v>
      </c>
      <c r="R27" s="8"/>
      <c r="S27" s="8">
        <f t="shared" si="2"/>
        <v>-10559190274</v>
      </c>
      <c r="U27" s="13">
        <f t="shared" si="3"/>
        <v>-6.679787295698212E-3</v>
      </c>
    </row>
    <row r="28" spans="1:21">
      <c r="A28" s="1" t="s">
        <v>81</v>
      </c>
      <c r="C28" s="8">
        <v>0</v>
      </c>
      <c r="D28" s="8"/>
      <c r="E28" s="8">
        <v>24576241721</v>
      </c>
      <c r="F28" s="8"/>
      <c r="G28" s="8">
        <v>133732111</v>
      </c>
      <c r="H28" s="8"/>
      <c r="I28" s="8">
        <f t="shared" si="0"/>
        <v>24709973832</v>
      </c>
      <c r="K28" s="13">
        <f t="shared" si="1"/>
        <v>0.17906017020059656</v>
      </c>
      <c r="M28" s="8">
        <v>0</v>
      </c>
      <c r="N28" s="8"/>
      <c r="O28" s="8">
        <v>10778896475</v>
      </c>
      <c r="P28" s="8"/>
      <c r="Q28" s="8">
        <v>133732111</v>
      </c>
      <c r="R28" s="8"/>
      <c r="S28" s="8">
        <f t="shared" si="2"/>
        <v>10912628586</v>
      </c>
      <c r="U28" s="13">
        <f t="shared" si="3"/>
        <v>6.9033738288553862E-3</v>
      </c>
    </row>
    <row r="29" spans="1:21">
      <c r="A29" s="1" t="s">
        <v>109</v>
      </c>
      <c r="C29" s="8">
        <v>0</v>
      </c>
      <c r="D29" s="8"/>
      <c r="E29" s="8">
        <v>23112769417</v>
      </c>
      <c r="F29" s="8"/>
      <c r="G29" s="8">
        <v>3352382797</v>
      </c>
      <c r="H29" s="8"/>
      <c r="I29" s="8">
        <f t="shared" si="0"/>
        <v>26465152214</v>
      </c>
      <c r="K29" s="13">
        <f t="shared" si="1"/>
        <v>0.19177902380805462</v>
      </c>
      <c r="M29" s="8">
        <v>302158707200</v>
      </c>
      <c r="N29" s="8"/>
      <c r="O29" s="8">
        <v>599089858627</v>
      </c>
      <c r="P29" s="8"/>
      <c r="Q29" s="8">
        <v>-745835235793</v>
      </c>
      <c r="R29" s="8"/>
      <c r="S29" s="8">
        <f t="shared" si="2"/>
        <v>155413330034</v>
      </c>
      <c r="U29" s="13">
        <f t="shared" si="3"/>
        <v>9.8315113243054197E-2</v>
      </c>
    </row>
    <row r="30" spans="1:21">
      <c r="A30" s="1" t="s">
        <v>19</v>
      </c>
      <c r="C30" s="8">
        <v>0</v>
      </c>
      <c r="D30" s="8"/>
      <c r="E30" s="8">
        <v>0</v>
      </c>
      <c r="F30" s="8"/>
      <c r="G30" s="8">
        <v>-10207862899</v>
      </c>
      <c r="H30" s="8"/>
      <c r="I30" s="8">
        <f t="shared" si="0"/>
        <v>-10207862899</v>
      </c>
      <c r="K30" s="13">
        <f t="shared" si="1"/>
        <v>-7.3971007841061434E-2</v>
      </c>
      <c r="M30" s="8">
        <v>0</v>
      </c>
      <c r="N30" s="8"/>
      <c r="O30" s="8">
        <v>0</v>
      </c>
      <c r="P30" s="8"/>
      <c r="Q30" s="8">
        <v>-9484134864</v>
      </c>
      <c r="R30" s="8"/>
      <c r="S30" s="8">
        <f t="shared" si="2"/>
        <v>-9484134864</v>
      </c>
      <c r="U30" s="13">
        <f t="shared" si="3"/>
        <v>-5.9997028116093292E-3</v>
      </c>
    </row>
    <row r="31" spans="1:21">
      <c r="A31" s="1" t="s">
        <v>127</v>
      </c>
      <c r="C31" s="8">
        <v>0</v>
      </c>
      <c r="D31" s="8"/>
      <c r="E31" s="8">
        <v>16325329788</v>
      </c>
      <c r="F31" s="8"/>
      <c r="G31" s="8">
        <v>-4459</v>
      </c>
      <c r="H31" s="8"/>
      <c r="I31" s="8">
        <f t="shared" si="0"/>
        <v>16325325329</v>
      </c>
      <c r="K31" s="13">
        <f t="shared" si="1"/>
        <v>0.11830103713850222</v>
      </c>
      <c r="M31" s="8">
        <v>49205338356</v>
      </c>
      <c r="N31" s="8"/>
      <c r="O31" s="8">
        <v>82990480385</v>
      </c>
      <c r="P31" s="8"/>
      <c r="Q31" s="8">
        <v>542254851</v>
      </c>
      <c r="R31" s="8"/>
      <c r="S31" s="8">
        <f t="shared" si="2"/>
        <v>132738073592</v>
      </c>
      <c r="U31" s="13">
        <f t="shared" si="3"/>
        <v>8.397065254317207E-2</v>
      </c>
    </row>
    <row r="32" spans="1:21">
      <c r="A32" s="1" t="s">
        <v>75</v>
      </c>
      <c r="C32" s="8">
        <v>0</v>
      </c>
      <c r="D32" s="8"/>
      <c r="E32" s="8">
        <v>8221629019</v>
      </c>
      <c r="F32" s="8"/>
      <c r="G32" s="8">
        <v>489233905</v>
      </c>
      <c r="H32" s="8"/>
      <c r="I32" s="8">
        <f t="shared" si="0"/>
        <v>8710862924</v>
      </c>
      <c r="K32" s="13">
        <f t="shared" si="1"/>
        <v>6.312303721445342E-2</v>
      </c>
      <c r="M32" s="8">
        <v>0</v>
      </c>
      <c r="N32" s="8"/>
      <c r="O32" s="8">
        <v>48605792985</v>
      </c>
      <c r="P32" s="8"/>
      <c r="Q32" s="8">
        <v>489233905</v>
      </c>
      <c r="R32" s="8"/>
      <c r="S32" s="8">
        <f t="shared" si="2"/>
        <v>49095026890</v>
      </c>
      <c r="U32" s="13">
        <f t="shared" si="3"/>
        <v>3.1057716396046459E-2</v>
      </c>
    </row>
    <row r="33" spans="1:21">
      <c r="A33" s="1" t="s">
        <v>95</v>
      </c>
      <c r="C33" s="8">
        <v>0</v>
      </c>
      <c r="D33" s="8"/>
      <c r="E33" s="8">
        <v>-4844837164</v>
      </c>
      <c r="F33" s="8"/>
      <c r="G33" s="8">
        <v>-974232277</v>
      </c>
      <c r="H33" s="8"/>
      <c r="I33" s="8">
        <f t="shared" si="0"/>
        <v>-5819069441</v>
      </c>
      <c r="K33" s="13">
        <f t="shared" si="1"/>
        <v>-4.2167732414397897E-2</v>
      </c>
      <c r="M33" s="8">
        <v>0</v>
      </c>
      <c r="N33" s="8"/>
      <c r="O33" s="8">
        <v>-6638590483</v>
      </c>
      <c r="P33" s="8"/>
      <c r="Q33" s="8">
        <v>-2837042717</v>
      </c>
      <c r="R33" s="8"/>
      <c r="S33" s="8">
        <f t="shared" si="2"/>
        <v>-9475633200</v>
      </c>
      <c r="U33" s="13">
        <f t="shared" si="3"/>
        <v>-5.9943246239163462E-3</v>
      </c>
    </row>
    <row r="34" spans="1:21">
      <c r="A34" s="1" t="s">
        <v>34</v>
      </c>
      <c r="C34" s="8">
        <v>0</v>
      </c>
      <c r="D34" s="8"/>
      <c r="E34" s="8">
        <v>671077927</v>
      </c>
      <c r="F34" s="8"/>
      <c r="G34" s="8">
        <v>0</v>
      </c>
      <c r="H34" s="8"/>
      <c r="I34" s="8">
        <f t="shared" si="0"/>
        <v>671077927</v>
      </c>
      <c r="K34" s="13">
        <f t="shared" si="1"/>
        <v>4.8629484046992053E-3</v>
      </c>
      <c r="M34" s="8">
        <v>0</v>
      </c>
      <c r="N34" s="8"/>
      <c r="O34" s="8">
        <v>-18454642971</v>
      </c>
      <c r="P34" s="8"/>
      <c r="Q34" s="8">
        <v>-2802379306</v>
      </c>
      <c r="R34" s="8"/>
      <c r="S34" s="8">
        <f t="shared" si="2"/>
        <v>-21257022277</v>
      </c>
      <c r="U34" s="13">
        <f t="shared" si="3"/>
        <v>-1.3447279920687455E-2</v>
      </c>
    </row>
    <row r="35" spans="1:21">
      <c r="A35" s="1" t="s">
        <v>202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K35" s="13">
        <f t="shared" si="1"/>
        <v>0</v>
      </c>
      <c r="M35" s="8">
        <v>0</v>
      </c>
      <c r="N35" s="8"/>
      <c r="O35" s="8">
        <v>0</v>
      </c>
      <c r="P35" s="8"/>
      <c r="Q35" s="8">
        <v>1938405458</v>
      </c>
      <c r="R35" s="8"/>
      <c r="S35" s="8">
        <f t="shared" si="2"/>
        <v>1938405458</v>
      </c>
      <c r="U35" s="13">
        <f t="shared" si="3"/>
        <v>1.226243283459225E-3</v>
      </c>
    </row>
    <row r="36" spans="1:21">
      <c r="A36" s="1" t="s">
        <v>69</v>
      </c>
      <c r="C36" s="8">
        <v>0</v>
      </c>
      <c r="D36" s="8"/>
      <c r="E36" s="8">
        <v>19334022879</v>
      </c>
      <c r="F36" s="8"/>
      <c r="G36" s="8">
        <v>0</v>
      </c>
      <c r="H36" s="8"/>
      <c r="I36" s="8">
        <f t="shared" si="0"/>
        <v>19334022879</v>
      </c>
      <c r="K36" s="13">
        <f t="shared" si="1"/>
        <v>0.14010348416041851</v>
      </c>
      <c r="M36" s="8">
        <v>399055192620</v>
      </c>
      <c r="N36" s="8"/>
      <c r="O36" s="8">
        <v>9388062699</v>
      </c>
      <c r="P36" s="8"/>
      <c r="Q36" s="8">
        <v>5074882127</v>
      </c>
      <c r="R36" s="8"/>
      <c r="S36" s="8">
        <f t="shared" si="2"/>
        <v>413518137446</v>
      </c>
      <c r="U36" s="13">
        <f t="shared" si="3"/>
        <v>0.2615932784026066</v>
      </c>
    </row>
    <row r="37" spans="1:21">
      <c r="A37" s="1" t="s">
        <v>203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K37" s="13">
        <f t="shared" si="1"/>
        <v>0</v>
      </c>
      <c r="M37" s="8">
        <v>0</v>
      </c>
      <c r="N37" s="8"/>
      <c r="O37" s="8">
        <v>0</v>
      </c>
      <c r="P37" s="8"/>
      <c r="Q37" s="8">
        <v>-6924496053</v>
      </c>
      <c r="R37" s="8"/>
      <c r="S37" s="8">
        <f t="shared" si="2"/>
        <v>-6924496053</v>
      </c>
      <c r="U37" s="13">
        <f t="shared" si="3"/>
        <v>-4.3804647481193604E-3</v>
      </c>
    </row>
    <row r="38" spans="1:21">
      <c r="A38" s="1" t="s">
        <v>48</v>
      </c>
      <c r="C38" s="8">
        <v>0</v>
      </c>
      <c r="D38" s="8"/>
      <c r="E38" s="8">
        <v>-10280626245</v>
      </c>
      <c r="F38" s="8"/>
      <c r="G38" s="8">
        <v>0</v>
      </c>
      <c r="H38" s="8"/>
      <c r="I38" s="8">
        <f t="shared" si="0"/>
        <v>-10280626245</v>
      </c>
      <c r="K38" s="13">
        <f t="shared" si="1"/>
        <v>-7.4498285498565547E-2</v>
      </c>
      <c r="M38" s="8">
        <v>0</v>
      </c>
      <c r="N38" s="8"/>
      <c r="O38" s="8">
        <v>17703577456</v>
      </c>
      <c r="P38" s="8"/>
      <c r="Q38" s="8">
        <v>-3068</v>
      </c>
      <c r="R38" s="8"/>
      <c r="S38" s="8">
        <f t="shared" si="2"/>
        <v>17703574388</v>
      </c>
      <c r="U38" s="13">
        <f t="shared" si="3"/>
        <v>1.1199354137655219E-2</v>
      </c>
    </row>
    <row r="39" spans="1:21">
      <c r="A39" s="1" t="s">
        <v>204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K39" s="13">
        <f t="shared" si="1"/>
        <v>0</v>
      </c>
      <c r="M39" s="8">
        <v>0</v>
      </c>
      <c r="N39" s="8"/>
      <c r="O39" s="8">
        <v>0</v>
      </c>
      <c r="P39" s="8"/>
      <c r="Q39" s="8">
        <v>-10927832808</v>
      </c>
      <c r="R39" s="8"/>
      <c r="S39" s="8">
        <f t="shared" si="2"/>
        <v>-10927832808</v>
      </c>
      <c r="U39" s="13">
        <f t="shared" si="3"/>
        <v>-6.9129920823692613E-3</v>
      </c>
    </row>
    <row r="40" spans="1:21">
      <c r="A40" s="1" t="s">
        <v>113</v>
      </c>
      <c r="C40" s="8">
        <v>0</v>
      </c>
      <c r="D40" s="8"/>
      <c r="E40" s="8">
        <v>662205891</v>
      </c>
      <c r="F40" s="8"/>
      <c r="G40" s="8">
        <v>0</v>
      </c>
      <c r="H40" s="8"/>
      <c r="I40" s="8">
        <f t="shared" si="0"/>
        <v>662205891</v>
      </c>
      <c r="K40" s="13">
        <f t="shared" si="1"/>
        <v>4.7986574310629445E-3</v>
      </c>
      <c r="M40" s="8">
        <v>0</v>
      </c>
      <c r="N40" s="8"/>
      <c r="O40" s="8">
        <v>-3171001539</v>
      </c>
      <c r="P40" s="8"/>
      <c r="Q40" s="8">
        <v>-25963173728</v>
      </c>
      <c r="R40" s="8"/>
      <c r="S40" s="8">
        <f t="shared" si="2"/>
        <v>-29134175267</v>
      </c>
      <c r="U40" s="13">
        <f t="shared" si="3"/>
        <v>-1.8430399374310173E-2</v>
      </c>
    </row>
    <row r="41" spans="1:21">
      <c r="A41" s="1" t="s">
        <v>102</v>
      </c>
      <c r="C41" s="8">
        <v>0</v>
      </c>
      <c r="D41" s="8"/>
      <c r="E41" s="8">
        <v>4594996125</v>
      </c>
      <c r="F41" s="8"/>
      <c r="G41" s="8">
        <v>0</v>
      </c>
      <c r="H41" s="8"/>
      <c r="I41" s="8">
        <f t="shared" si="0"/>
        <v>4594996125</v>
      </c>
      <c r="K41" s="13">
        <f t="shared" si="1"/>
        <v>3.329751758571517E-2</v>
      </c>
      <c r="M41" s="8">
        <v>0</v>
      </c>
      <c r="N41" s="8"/>
      <c r="O41" s="8">
        <v>2973351527</v>
      </c>
      <c r="P41" s="8"/>
      <c r="Q41" s="8">
        <v>9581519271</v>
      </c>
      <c r="R41" s="8"/>
      <c r="S41" s="8">
        <f t="shared" si="2"/>
        <v>12554870798</v>
      </c>
      <c r="U41" s="13">
        <f t="shared" si="3"/>
        <v>7.9422630220152106E-3</v>
      </c>
    </row>
    <row r="42" spans="1:21">
      <c r="A42" s="1" t="s">
        <v>205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K42" s="13">
        <f t="shared" si="1"/>
        <v>0</v>
      </c>
      <c r="M42" s="8">
        <v>0</v>
      </c>
      <c r="N42" s="8"/>
      <c r="O42" s="8">
        <v>0</v>
      </c>
      <c r="P42" s="8"/>
      <c r="Q42" s="8">
        <v>-5820162845</v>
      </c>
      <c r="R42" s="8"/>
      <c r="S42" s="8">
        <f t="shared" si="2"/>
        <v>-5820162845</v>
      </c>
      <c r="U42" s="13">
        <f t="shared" si="3"/>
        <v>-3.6818590083232132E-3</v>
      </c>
    </row>
    <row r="43" spans="1:21">
      <c r="A43" s="1" t="s">
        <v>91</v>
      </c>
      <c r="C43" s="8">
        <v>0</v>
      </c>
      <c r="D43" s="8"/>
      <c r="E43" s="8">
        <v>-2834036300</v>
      </c>
      <c r="F43" s="8"/>
      <c r="G43" s="8">
        <v>0</v>
      </c>
      <c r="H43" s="8"/>
      <c r="I43" s="8">
        <f t="shared" si="0"/>
        <v>-2834036300</v>
      </c>
      <c r="K43" s="13">
        <f t="shared" si="1"/>
        <v>-2.0536768904849761E-2</v>
      </c>
      <c r="M43" s="8">
        <v>0</v>
      </c>
      <c r="N43" s="8"/>
      <c r="O43" s="8">
        <v>-9862447352</v>
      </c>
      <c r="P43" s="8"/>
      <c r="Q43" s="8">
        <v>-33330394410</v>
      </c>
      <c r="R43" s="8"/>
      <c r="S43" s="8">
        <f t="shared" si="2"/>
        <v>-43192841762</v>
      </c>
      <c r="U43" s="13">
        <f t="shared" si="3"/>
        <v>-2.732396975337531E-2</v>
      </c>
    </row>
    <row r="44" spans="1:21">
      <c r="A44" s="1" t="s">
        <v>206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K44" s="13">
        <f t="shared" si="1"/>
        <v>0</v>
      </c>
      <c r="M44" s="8">
        <v>0</v>
      </c>
      <c r="N44" s="8"/>
      <c r="O44" s="8">
        <v>0</v>
      </c>
      <c r="P44" s="8"/>
      <c r="Q44" s="8">
        <v>308836372</v>
      </c>
      <c r="R44" s="8"/>
      <c r="S44" s="8">
        <f t="shared" si="2"/>
        <v>308836372</v>
      </c>
      <c r="U44" s="13">
        <f t="shared" si="3"/>
        <v>1.9537116204968642E-4</v>
      </c>
    </row>
    <row r="45" spans="1:21">
      <c r="A45" s="1" t="s">
        <v>207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K45" s="13">
        <f t="shared" si="1"/>
        <v>0</v>
      </c>
      <c r="M45" s="8">
        <v>0</v>
      </c>
      <c r="N45" s="8"/>
      <c r="O45" s="8">
        <v>0</v>
      </c>
      <c r="P45" s="8"/>
      <c r="Q45" s="8">
        <v>0</v>
      </c>
      <c r="R45" s="8"/>
      <c r="S45" s="8">
        <f t="shared" si="2"/>
        <v>0</v>
      </c>
      <c r="U45" s="13">
        <f t="shared" si="3"/>
        <v>0</v>
      </c>
    </row>
    <row r="46" spans="1:21">
      <c r="A46" s="1" t="s">
        <v>208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K46" s="13">
        <f t="shared" si="1"/>
        <v>0</v>
      </c>
      <c r="M46" s="8">
        <v>0</v>
      </c>
      <c r="N46" s="8"/>
      <c r="O46" s="8">
        <v>0</v>
      </c>
      <c r="P46" s="8"/>
      <c r="Q46" s="8">
        <v>9302246853</v>
      </c>
      <c r="R46" s="8"/>
      <c r="S46" s="8">
        <f t="shared" si="2"/>
        <v>9302246853</v>
      </c>
      <c r="U46" s="13">
        <f t="shared" si="3"/>
        <v>5.8846397060500653E-3</v>
      </c>
    </row>
    <row r="47" spans="1:21">
      <c r="A47" s="1" t="s">
        <v>209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K47" s="13">
        <f t="shared" si="1"/>
        <v>0</v>
      </c>
      <c r="M47" s="8">
        <v>0</v>
      </c>
      <c r="N47" s="8"/>
      <c r="O47" s="8">
        <v>0</v>
      </c>
      <c r="P47" s="8"/>
      <c r="Q47" s="8">
        <v>-116234744</v>
      </c>
      <c r="R47" s="8"/>
      <c r="S47" s="8">
        <f t="shared" si="2"/>
        <v>-116234744</v>
      </c>
      <c r="U47" s="13">
        <f t="shared" si="3"/>
        <v>-7.353057821126009E-5</v>
      </c>
    </row>
    <row r="48" spans="1:21">
      <c r="A48" s="1" t="s">
        <v>210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K48" s="13">
        <f t="shared" si="1"/>
        <v>0</v>
      </c>
      <c r="M48" s="8">
        <v>0</v>
      </c>
      <c r="N48" s="8"/>
      <c r="O48" s="8">
        <v>0</v>
      </c>
      <c r="P48" s="8"/>
      <c r="Q48" s="8">
        <v>-10405422844</v>
      </c>
      <c r="R48" s="8"/>
      <c r="S48" s="8">
        <f t="shared" si="2"/>
        <v>-10405422844</v>
      </c>
      <c r="U48" s="13">
        <f t="shared" si="3"/>
        <v>-6.5825133856015931E-3</v>
      </c>
    </row>
    <row r="49" spans="1:21">
      <c r="A49" s="1" t="s">
        <v>211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K49" s="13">
        <f t="shared" si="1"/>
        <v>0</v>
      </c>
      <c r="M49" s="8">
        <v>0</v>
      </c>
      <c r="N49" s="8"/>
      <c r="O49" s="8">
        <v>0</v>
      </c>
      <c r="P49" s="8"/>
      <c r="Q49" s="8">
        <v>24299595</v>
      </c>
      <c r="R49" s="8"/>
      <c r="S49" s="8">
        <f t="shared" si="2"/>
        <v>24299595</v>
      </c>
      <c r="U49" s="13">
        <f t="shared" si="3"/>
        <v>1.5372023967716956E-5</v>
      </c>
    </row>
    <row r="50" spans="1:21">
      <c r="A50" s="1" t="s">
        <v>125</v>
      </c>
      <c r="C50" s="8">
        <v>0</v>
      </c>
      <c r="D50" s="8"/>
      <c r="E50" s="8">
        <v>-28409000817</v>
      </c>
      <c r="F50" s="8"/>
      <c r="G50" s="8">
        <v>0</v>
      </c>
      <c r="H50" s="8"/>
      <c r="I50" s="8">
        <f t="shared" si="0"/>
        <v>-28409000817</v>
      </c>
      <c r="K50" s="13">
        <f t="shared" si="1"/>
        <v>-0.20586507116948963</v>
      </c>
      <c r="M50" s="8">
        <v>0</v>
      </c>
      <c r="N50" s="8"/>
      <c r="O50" s="8">
        <v>-29282108959</v>
      </c>
      <c r="P50" s="8"/>
      <c r="Q50" s="8">
        <v>4376829382</v>
      </c>
      <c r="R50" s="8"/>
      <c r="S50" s="8">
        <f t="shared" si="2"/>
        <v>-24905279577</v>
      </c>
      <c r="U50" s="13">
        <f t="shared" si="3"/>
        <v>-1.5755182527953063E-2</v>
      </c>
    </row>
    <row r="51" spans="1:21">
      <c r="A51" s="1" t="s">
        <v>24</v>
      </c>
      <c r="C51" s="8">
        <v>0</v>
      </c>
      <c r="D51" s="8"/>
      <c r="E51" s="8">
        <v>150898127</v>
      </c>
      <c r="F51" s="8"/>
      <c r="G51" s="8">
        <v>0</v>
      </c>
      <c r="H51" s="8"/>
      <c r="I51" s="8">
        <f t="shared" si="0"/>
        <v>150898127</v>
      </c>
      <c r="K51" s="13">
        <f t="shared" si="1"/>
        <v>1.0934792763147283E-3</v>
      </c>
      <c r="M51" s="8">
        <v>0</v>
      </c>
      <c r="N51" s="8"/>
      <c r="O51" s="8">
        <v>21893934626</v>
      </c>
      <c r="P51" s="8"/>
      <c r="Q51" s="8">
        <v>-15733005329</v>
      </c>
      <c r="R51" s="8"/>
      <c r="S51" s="8">
        <f t="shared" si="2"/>
        <v>6160929297</v>
      </c>
      <c r="U51" s="13">
        <f t="shared" si="3"/>
        <v>3.897429270606921E-3</v>
      </c>
    </row>
    <row r="52" spans="1:21">
      <c r="A52" s="1" t="s">
        <v>212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K52" s="13">
        <f t="shared" si="1"/>
        <v>0</v>
      </c>
      <c r="M52" s="8">
        <v>0</v>
      </c>
      <c r="N52" s="8"/>
      <c r="O52" s="8">
        <v>0</v>
      </c>
      <c r="P52" s="8"/>
      <c r="Q52" s="8">
        <v>2701228257</v>
      </c>
      <c r="R52" s="8"/>
      <c r="S52" s="8">
        <f t="shared" si="2"/>
        <v>2701228257</v>
      </c>
      <c r="U52" s="13">
        <f t="shared" si="3"/>
        <v>1.7088081307066352E-3</v>
      </c>
    </row>
    <row r="53" spans="1:21">
      <c r="A53" s="1" t="s">
        <v>104</v>
      </c>
      <c r="C53" s="8">
        <v>0</v>
      </c>
      <c r="D53" s="8"/>
      <c r="E53" s="8">
        <v>-2228359978</v>
      </c>
      <c r="F53" s="8"/>
      <c r="G53" s="8">
        <v>0</v>
      </c>
      <c r="H53" s="8"/>
      <c r="I53" s="8">
        <f t="shared" si="0"/>
        <v>-2228359978</v>
      </c>
      <c r="K53" s="13">
        <f t="shared" si="1"/>
        <v>-1.6147751496691169E-2</v>
      </c>
      <c r="M53" s="8">
        <v>0</v>
      </c>
      <c r="N53" s="8"/>
      <c r="O53" s="8">
        <v>-5956426198</v>
      </c>
      <c r="P53" s="8"/>
      <c r="Q53" s="8">
        <v>-5518</v>
      </c>
      <c r="R53" s="8"/>
      <c r="S53" s="8">
        <f t="shared" si="2"/>
        <v>-5956431716</v>
      </c>
      <c r="U53" s="13">
        <f t="shared" si="3"/>
        <v>-3.7680632578617644E-3</v>
      </c>
    </row>
    <row r="54" spans="1:21">
      <c r="A54" s="1" t="s">
        <v>42</v>
      </c>
      <c r="C54" s="8">
        <v>0</v>
      </c>
      <c r="D54" s="8"/>
      <c r="E54" s="8">
        <v>-15697251246</v>
      </c>
      <c r="F54" s="8"/>
      <c r="G54" s="8">
        <v>0</v>
      </c>
      <c r="H54" s="8"/>
      <c r="I54" s="8">
        <f t="shared" si="0"/>
        <v>-15697251246</v>
      </c>
      <c r="K54" s="13">
        <f t="shared" si="1"/>
        <v>-0.11374971494912291</v>
      </c>
      <c r="M54" s="8">
        <v>0</v>
      </c>
      <c r="N54" s="8"/>
      <c r="O54" s="8">
        <v>30671622653</v>
      </c>
      <c r="P54" s="8"/>
      <c r="Q54" s="8">
        <v>463662468</v>
      </c>
      <c r="R54" s="8"/>
      <c r="S54" s="8">
        <f t="shared" si="2"/>
        <v>31135285121</v>
      </c>
      <c r="U54" s="13">
        <f t="shared" si="3"/>
        <v>1.9696309717166609E-2</v>
      </c>
    </row>
    <row r="55" spans="1:21">
      <c r="A55" s="1" t="s">
        <v>213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K55" s="13">
        <f t="shared" si="1"/>
        <v>0</v>
      </c>
      <c r="M55" s="8">
        <v>0</v>
      </c>
      <c r="N55" s="8"/>
      <c r="O55" s="8">
        <v>0</v>
      </c>
      <c r="P55" s="8"/>
      <c r="Q55" s="8">
        <v>-39621587328</v>
      </c>
      <c r="R55" s="8"/>
      <c r="S55" s="8">
        <f t="shared" si="2"/>
        <v>-39621587328</v>
      </c>
      <c r="U55" s="13">
        <f t="shared" si="3"/>
        <v>-2.5064779476571788E-2</v>
      </c>
    </row>
    <row r="56" spans="1:21">
      <c r="A56" s="1" t="s">
        <v>79</v>
      </c>
      <c r="C56" s="8">
        <v>0</v>
      </c>
      <c r="D56" s="8"/>
      <c r="E56" s="8">
        <v>32472594491</v>
      </c>
      <c r="F56" s="8"/>
      <c r="G56" s="8">
        <v>0</v>
      </c>
      <c r="H56" s="8"/>
      <c r="I56" s="8">
        <f t="shared" si="0"/>
        <v>32472594491</v>
      </c>
      <c r="K56" s="13">
        <f t="shared" si="1"/>
        <v>0.235311794983912</v>
      </c>
      <c r="M56" s="8">
        <v>0</v>
      </c>
      <c r="N56" s="8"/>
      <c r="O56" s="8">
        <v>-37877370028</v>
      </c>
      <c r="P56" s="8"/>
      <c r="Q56" s="8">
        <v>-5627466155</v>
      </c>
      <c r="R56" s="8"/>
      <c r="S56" s="8">
        <f t="shared" si="2"/>
        <v>-43504836183</v>
      </c>
      <c r="U56" s="13">
        <f t="shared" si="3"/>
        <v>-2.7521338710240886E-2</v>
      </c>
    </row>
    <row r="57" spans="1:21">
      <c r="A57" s="1" t="s">
        <v>30</v>
      </c>
      <c r="C57" s="8">
        <v>0</v>
      </c>
      <c r="D57" s="8"/>
      <c r="E57" s="8">
        <v>4579276059</v>
      </c>
      <c r="F57" s="8"/>
      <c r="G57" s="8">
        <v>0</v>
      </c>
      <c r="H57" s="8"/>
      <c r="I57" s="8">
        <f t="shared" si="0"/>
        <v>4579276059</v>
      </c>
      <c r="K57" s="13">
        <f t="shared" si="1"/>
        <v>3.3183602544256105E-2</v>
      </c>
      <c r="M57" s="8">
        <v>0</v>
      </c>
      <c r="N57" s="8"/>
      <c r="O57" s="8">
        <v>34122075962</v>
      </c>
      <c r="P57" s="8"/>
      <c r="Q57" s="8">
        <v>-290074176</v>
      </c>
      <c r="R57" s="8"/>
      <c r="S57" s="8">
        <f t="shared" si="2"/>
        <v>33832001786</v>
      </c>
      <c r="U57" s="13">
        <f t="shared" si="3"/>
        <v>2.1402263796175817E-2</v>
      </c>
    </row>
    <row r="58" spans="1:21">
      <c r="A58" s="1" t="s">
        <v>32</v>
      </c>
      <c r="C58" s="8">
        <v>0</v>
      </c>
      <c r="D58" s="8"/>
      <c r="E58" s="8">
        <v>-9141388621</v>
      </c>
      <c r="F58" s="8"/>
      <c r="G58" s="8">
        <v>0</v>
      </c>
      <c r="H58" s="8"/>
      <c r="I58" s="8">
        <f t="shared" si="0"/>
        <v>-9141388621</v>
      </c>
      <c r="K58" s="13">
        <f t="shared" si="1"/>
        <v>-6.6242830262583527E-2</v>
      </c>
      <c r="M58" s="8">
        <v>0</v>
      </c>
      <c r="N58" s="8"/>
      <c r="O58" s="8">
        <v>-28991261083</v>
      </c>
      <c r="P58" s="8"/>
      <c r="Q58" s="8">
        <v>-228163261</v>
      </c>
      <c r="R58" s="8"/>
      <c r="S58" s="8">
        <f t="shared" si="2"/>
        <v>-29219424344</v>
      </c>
      <c r="U58" s="13">
        <f t="shared" si="3"/>
        <v>-1.8484328291844383E-2</v>
      </c>
    </row>
    <row r="59" spans="1:21">
      <c r="A59" s="1" t="s">
        <v>214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K59" s="13">
        <f t="shared" si="1"/>
        <v>0</v>
      </c>
      <c r="M59" s="8">
        <v>0</v>
      </c>
      <c r="N59" s="8"/>
      <c r="O59" s="8">
        <v>0</v>
      </c>
      <c r="P59" s="8"/>
      <c r="Q59" s="8">
        <v>-116840904</v>
      </c>
      <c r="R59" s="8"/>
      <c r="S59" s="8">
        <f t="shared" si="2"/>
        <v>-116840904</v>
      </c>
      <c r="U59" s="13">
        <f t="shared" si="3"/>
        <v>-7.3914037526045853E-5</v>
      </c>
    </row>
    <row r="60" spans="1:21">
      <c r="A60" s="1" t="s">
        <v>41</v>
      </c>
      <c r="C60" s="8">
        <v>0</v>
      </c>
      <c r="D60" s="8"/>
      <c r="E60" s="8">
        <v>-341754390</v>
      </c>
      <c r="F60" s="8"/>
      <c r="G60" s="8">
        <v>0</v>
      </c>
      <c r="H60" s="8"/>
      <c r="I60" s="8">
        <f t="shared" si="0"/>
        <v>-341754390</v>
      </c>
      <c r="K60" s="13">
        <f t="shared" si="1"/>
        <v>-2.4765141256828287E-3</v>
      </c>
      <c r="M60" s="8">
        <v>0</v>
      </c>
      <c r="N60" s="8"/>
      <c r="O60" s="8">
        <v>-747032413</v>
      </c>
      <c r="P60" s="8"/>
      <c r="Q60" s="8">
        <v>1224765279</v>
      </c>
      <c r="R60" s="8"/>
      <c r="S60" s="8">
        <f t="shared" si="2"/>
        <v>477732866</v>
      </c>
      <c r="U60" s="13">
        <f t="shared" si="3"/>
        <v>3.0221578039955454E-4</v>
      </c>
    </row>
    <row r="61" spans="1:21">
      <c r="A61" s="1" t="s">
        <v>114</v>
      </c>
      <c r="C61" s="8">
        <v>0</v>
      </c>
      <c r="D61" s="8"/>
      <c r="E61" s="8">
        <v>-7313139366</v>
      </c>
      <c r="F61" s="8"/>
      <c r="G61" s="8">
        <v>0</v>
      </c>
      <c r="H61" s="8"/>
      <c r="I61" s="8">
        <f t="shared" si="0"/>
        <v>-7313139366</v>
      </c>
      <c r="K61" s="13">
        <f t="shared" si="1"/>
        <v>-5.2994470511369775E-2</v>
      </c>
      <c r="M61" s="8">
        <v>14939764354</v>
      </c>
      <c r="N61" s="8"/>
      <c r="O61" s="8">
        <v>-91499278598</v>
      </c>
      <c r="P61" s="8"/>
      <c r="Q61" s="8">
        <v>-304477482</v>
      </c>
      <c r="R61" s="8"/>
      <c r="S61" s="8">
        <f t="shared" si="2"/>
        <v>-76863991726</v>
      </c>
      <c r="U61" s="13">
        <f t="shared" si="3"/>
        <v>-4.8624478023871175E-2</v>
      </c>
    </row>
    <row r="62" spans="1:21">
      <c r="A62" s="1" t="s">
        <v>100</v>
      </c>
      <c r="C62" s="8">
        <v>0</v>
      </c>
      <c r="D62" s="8"/>
      <c r="E62" s="8">
        <v>30185234635</v>
      </c>
      <c r="F62" s="8"/>
      <c r="G62" s="8">
        <v>0</v>
      </c>
      <c r="H62" s="8"/>
      <c r="I62" s="8">
        <f t="shared" si="0"/>
        <v>30185234635</v>
      </c>
      <c r="K62" s="13">
        <f t="shared" si="1"/>
        <v>0.21873650243564702</v>
      </c>
      <c r="M62" s="8">
        <v>0</v>
      </c>
      <c r="N62" s="8"/>
      <c r="O62" s="8">
        <v>299133449680</v>
      </c>
      <c r="P62" s="8"/>
      <c r="Q62" s="8">
        <v>34137707823</v>
      </c>
      <c r="R62" s="8"/>
      <c r="S62" s="8">
        <f t="shared" si="2"/>
        <v>333271157503</v>
      </c>
      <c r="U62" s="13">
        <f t="shared" si="3"/>
        <v>0.21082870808689977</v>
      </c>
    </row>
    <row r="63" spans="1:21">
      <c r="A63" s="1" t="s">
        <v>67</v>
      </c>
      <c r="C63" s="8">
        <v>15296390308</v>
      </c>
      <c r="D63" s="8"/>
      <c r="E63" s="8">
        <v>-11709776711</v>
      </c>
      <c r="F63" s="8"/>
      <c r="G63" s="8">
        <v>0</v>
      </c>
      <c r="H63" s="8"/>
      <c r="I63" s="8">
        <f t="shared" si="0"/>
        <v>3586613597</v>
      </c>
      <c r="K63" s="13">
        <f t="shared" si="1"/>
        <v>2.5990300333337636E-2</v>
      </c>
      <c r="M63" s="8">
        <v>15296390308</v>
      </c>
      <c r="N63" s="8"/>
      <c r="O63" s="8">
        <v>-3765655555</v>
      </c>
      <c r="P63" s="8"/>
      <c r="Q63" s="8">
        <v>0</v>
      </c>
      <c r="R63" s="8"/>
      <c r="S63" s="8">
        <f t="shared" si="2"/>
        <v>11530734753</v>
      </c>
      <c r="U63" s="13">
        <f t="shared" si="3"/>
        <v>7.2943903381312682E-3</v>
      </c>
    </row>
    <row r="64" spans="1:21">
      <c r="A64" s="1" t="s">
        <v>36</v>
      </c>
      <c r="C64" s="8">
        <v>0</v>
      </c>
      <c r="D64" s="8"/>
      <c r="E64" s="8">
        <v>-10376766099</v>
      </c>
      <c r="F64" s="8"/>
      <c r="G64" s="8">
        <v>0</v>
      </c>
      <c r="H64" s="8"/>
      <c r="I64" s="8">
        <f t="shared" si="0"/>
        <v>-10376766099</v>
      </c>
      <c r="K64" s="13">
        <f t="shared" si="1"/>
        <v>-7.5194960401474872E-2</v>
      </c>
      <c r="M64" s="8">
        <v>96331922500</v>
      </c>
      <c r="N64" s="8"/>
      <c r="O64" s="8">
        <v>-41890243484</v>
      </c>
      <c r="P64" s="8"/>
      <c r="Q64" s="8">
        <v>0</v>
      </c>
      <c r="R64" s="8"/>
      <c r="S64" s="8">
        <f t="shared" si="2"/>
        <v>54441679016</v>
      </c>
      <c r="U64" s="13">
        <f t="shared" si="3"/>
        <v>3.4440030571567359E-2</v>
      </c>
    </row>
    <row r="65" spans="1:21">
      <c r="A65" s="1" t="s">
        <v>61</v>
      </c>
      <c r="C65" s="8">
        <v>0</v>
      </c>
      <c r="D65" s="8"/>
      <c r="E65" s="8">
        <v>-26679416200</v>
      </c>
      <c r="F65" s="8"/>
      <c r="G65" s="8">
        <v>0</v>
      </c>
      <c r="H65" s="8"/>
      <c r="I65" s="8">
        <f t="shared" si="0"/>
        <v>-26679416200</v>
      </c>
      <c r="K65" s="13">
        <f t="shared" si="1"/>
        <v>-0.19333168210149779</v>
      </c>
      <c r="M65" s="8">
        <v>53204000000</v>
      </c>
      <c r="N65" s="8"/>
      <c r="O65" s="8">
        <v>-66769785104</v>
      </c>
      <c r="P65" s="8"/>
      <c r="Q65" s="8">
        <v>0</v>
      </c>
      <c r="R65" s="8"/>
      <c r="S65" s="8">
        <f t="shared" si="2"/>
        <v>-13565785104</v>
      </c>
      <c r="U65" s="13">
        <f t="shared" si="3"/>
        <v>-8.5817715793035099E-3</v>
      </c>
    </row>
    <row r="66" spans="1:21">
      <c r="A66" s="1" t="s">
        <v>71</v>
      </c>
      <c r="C66" s="8">
        <v>0</v>
      </c>
      <c r="D66" s="8"/>
      <c r="E66" s="8">
        <v>26568518158</v>
      </c>
      <c r="F66" s="8"/>
      <c r="G66" s="8">
        <v>0</v>
      </c>
      <c r="H66" s="8"/>
      <c r="I66" s="8">
        <f t="shared" si="0"/>
        <v>26568518158</v>
      </c>
      <c r="K66" s="13">
        <f t="shared" si="1"/>
        <v>0.19252806238055267</v>
      </c>
      <c r="M66" s="8">
        <v>0</v>
      </c>
      <c r="N66" s="8"/>
      <c r="O66" s="8">
        <v>83159364593</v>
      </c>
      <c r="P66" s="8"/>
      <c r="Q66" s="8">
        <v>0</v>
      </c>
      <c r="R66" s="8"/>
      <c r="S66" s="8">
        <f t="shared" si="2"/>
        <v>83159364593</v>
      </c>
      <c r="U66" s="13">
        <f t="shared" si="3"/>
        <v>5.2606956851079571E-2</v>
      </c>
    </row>
    <row r="67" spans="1:21">
      <c r="A67" s="1" t="s">
        <v>38</v>
      </c>
      <c r="C67" s="8">
        <v>0</v>
      </c>
      <c r="D67" s="8"/>
      <c r="E67" s="8">
        <v>17986687583</v>
      </c>
      <c r="F67" s="8"/>
      <c r="G67" s="8">
        <v>0</v>
      </c>
      <c r="H67" s="8"/>
      <c r="I67" s="8">
        <f t="shared" si="0"/>
        <v>17986687583</v>
      </c>
      <c r="K67" s="13">
        <f t="shared" si="1"/>
        <v>0.13034005466189749</v>
      </c>
      <c r="M67" s="8">
        <v>0</v>
      </c>
      <c r="N67" s="8"/>
      <c r="O67" s="8">
        <v>50066037604</v>
      </c>
      <c r="P67" s="8"/>
      <c r="Q67" s="8">
        <v>0</v>
      </c>
      <c r="R67" s="8"/>
      <c r="S67" s="8">
        <f t="shared" si="2"/>
        <v>50066037604</v>
      </c>
      <c r="U67" s="13">
        <f t="shared" si="3"/>
        <v>3.167198177654016E-2</v>
      </c>
    </row>
    <row r="68" spans="1:21">
      <c r="A68" s="1" t="s">
        <v>93</v>
      </c>
      <c r="C68" s="8">
        <v>0</v>
      </c>
      <c r="D68" s="8"/>
      <c r="E68" s="8">
        <v>-1053100943</v>
      </c>
      <c r="F68" s="8"/>
      <c r="G68" s="8">
        <v>0</v>
      </c>
      <c r="H68" s="8"/>
      <c r="I68" s="8">
        <f t="shared" si="0"/>
        <v>-1053100943</v>
      </c>
      <c r="K68" s="13">
        <f t="shared" si="1"/>
        <v>-7.6312680609879136E-3</v>
      </c>
      <c r="M68" s="8">
        <v>0</v>
      </c>
      <c r="N68" s="8"/>
      <c r="O68" s="8">
        <v>-30404760008</v>
      </c>
      <c r="P68" s="8"/>
      <c r="Q68" s="8">
        <v>0</v>
      </c>
      <c r="R68" s="8"/>
      <c r="S68" s="8">
        <f t="shared" si="2"/>
        <v>-30404760008</v>
      </c>
      <c r="U68" s="13">
        <f t="shared" si="3"/>
        <v>-1.9234176519224211E-2</v>
      </c>
    </row>
    <row r="69" spans="1:21">
      <c r="A69" s="1" t="s">
        <v>116</v>
      </c>
      <c r="C69" s="8">
        <v>0</v>
      </c>
      <c r="D69" s="8"/>
      <c r="E69" s="8">
        <v>5442720070</v>
      </c>
      <c r="F69" s="8"/>
      <c r="G69" s="8">
        <v>0</v>
      </c>
      <c r="H69" s="8"/>
      <c r="I69" s="8">
        <f t="shared" si="0"/>
        <v>5442720070</v>
      </c>
      <c r="K69" s="13">
        <f t="shared" si="1"/>
        <v>3.9440526676167743E-2</v>
      </c>
      <c r="M69" s="8">
        <v>0</v>
      </c>
      <c r="N69" s="8"/>
      <c r="O69" s="8">
        <v>-10313677531</v>
      </c>
      <c r="P69" s="8"/>
      <c r="Q69" s="8">
        <v>0</v>
      </c>
      <c r="R69" s="8"/>
      <c r="S69" s="8">
        <f t="shared" si="2"/>
        <v>-10313677531</v>
      </c>
      <c r="U69" s="13">
        <f t="shared" si="3"/>
        <v>-6.5244749223942146E-3</v>
      </c>
    </row>
    <row r="70" spans="1:21">
      <c r="A70" s="1" t="s">
        <v>15</v>
      </c>
      <c r="C70" s="8">
        <v>0</v>
      </c>
      <c r="D70" s="8"/>
      <c r="E70" s="8">
        <v>-11826953775</v>
      </c>
      <c r="F70" s="8"/>
      <c r="G70" s="8">
        <v>0</v>
      </c>
      <c r="H70" s="8"/>
      <c r="I70" s="8">
        <f t="shared" si="0"/>
        <v>-11826953775</v>
      </c>
      <c r="K70" s="13">
        <f t="shared" si="1"/>
        <v>-8.5703706944584832E-2</v>
      </c>
      <c r="M70" s="8">
        <v>0</v>
      </c>
      <c r="N70" s="8"/>
      <c r="O70" s="8">
        <v>0</v>
      </c>
      <c r="P70" s="8"/>
      <c r="Q70" s="8">
        <v>0</v>
      </c>
      <c r="R70" s="8"/>
      <c r="S70" s="8">
        <f t="shared" si="2"/>
        <v>0</v>
      </c>
      <c r="U70" s="13">
        <f t="shared" si="3"/>
        <v>0</v>
      </c>
    </row>
    <row r="71" spans="1:21">
      <c r="A71" s="1" t="s">
        <v>120</v>
      </c>
      <c r="C71" s="8">
        <v>0</v>
      </c>
      <c r="D71" s="8"/>
      <c r="E71" s="8">
        <v>7385492708</v>
      </c>
      <c r="F71" s="8"/>
      <c r="G71" s="8">
        <v>0</v>
      </c>
      <c r="H71" s="8"/>
      <c r="I71" s="8">
        <f t="shared" si="0"/>
        <v>7385492708</v>
      </c>
      <c r="K71" s="13">
        <f t="shared" si="1"/>
        <v>5.3518777085758945E-2</v>
      </c>
      <c r="M71" s="8">
        <v>0</v>
      </c>
      <c r="N71" s="8"/>
      <c r="O71" s="8">
        <v>-6301383686</v>
      </c>
      <c r="P71" s="8"/>
      <c r="Q71" s="8">
        <v>0</v>
      </c>
      <c r="R71" s="8"/>
      <c r="S71" s="8">
        <f t="shared" si="2"/>
        <v>-6301383686</v>
      </c>
      <c r="U71" s="13">
        <f t="shared" si="3"/>
        <v>-3.9862812960863182E-3</v>
      </c>
    </row>
    <row r="72" spans="1:21">
      <c r="A72" s="1" t="s">
        <v>89</v>
      </c>
      <c r="C72" s="8">
        <v>0</v>
      </c>
      <c r="D72" s="8"/>
      <c r="E72" s="8">
        <v>-15830810372</v>
      </c>
      <c r="F72" s="8"/>
      <c r="G72" s="8">
        <v>0</v>
      </c>
      <c r="H72" s="8"/>
      <c r="I72" s="8">
        <f t="shared" si="0"/>
        <v>-15830810372</v>
      </c>
      <c r="K72" s="13">
        <f t="shared" si="1"/>
        <v>-0.11471754761442636</v>
      </c>
      <c r="M72" s="8">
        <v>0</v>
      </c>
      <c r="N72" s="8"/>
      <c r="O72" s="8">
        <v>-21256740542</v>
      </c>
      <c r="P72" s="8"/>
      <c r="Q72" s="8">
        <v>0</v>
      </c>
      <c r="R72" s="8"/>
      <c r="S72" s="8">
        <f t="shared" si="2"/>
        <v>-21256740542</v>
      </c>
      <c r="U72" s="13">
        <f t="shared" si="3"/>
        <v>-1.3447101693965053E-2</v>
      </c>
    </row>
    <row r="73" spans="1:21">
      <c r="A73" s="1" t="s">
        <v>46</v>
      </c>
      <c r="C73" s="8">
        <v>0</v>
      </c>
      <c r="D73" s="8"/>
      <c r="E73" s="8">
        <v>41663378888</v>
      </c>
      <c r="F73" s="8"/>
      <c r="G73" s="8">
        <v>0</v>
      </c>
      <c r="H73" s="8"/>
      <c r="I73" s="8">
        <f t="shared" ref="I73:I136" si="4">C73+E73+G73</f>
        <v>41663378888</v>
      </c>
      <c r="K73" s="13">
        <f t="shared" ref="K73:K81" si="5">I73/$I$149</f>
        <v>0.30191257042757441</v>
      </c>
      <c r="M73" s="8">
        <v>0</v>
      </c>
      <c r="N73" s="8"/>
      <c r="O73" s="8">
        <v>72511066332</v>
      </c>
      <c r="P73" s="8"/>
      <c r="Q73" s="8">
        <v>0</v>
      </c>
      <c r="R73" s="8"/>
      <c r="S73" s="8">
        <f t="shared" ref="S73:S136" si="6">M73+O73+Q73</f>
        <v>72511066332</v>
      </c>
      <c r="U73" s="13">
        <f t="shared" ref="U73:U81" si="7">S73/$S$149</f>
        <v>4.5870799475473484E-2</v>
      </c>
    </row>
    <row r="74" spans="1:21">
      <c r="A74" s="1" t="s">
        <v>106</v>
      </c>
      <c r="C74" s="8">
        <v>0</v>
      </c>
      <c r="D74" s="8"/>
      <c r="E74" s="8">
        <v>-5628311100</v>
      </c>
      <c r="F74" s="8"/>
      <c r="G74" s="8">
        <v>0</v>
      </c>
      <c r="H74" s="8"/>
      <c r="I74" s="8">
        <f t="shared" si="4"/>
        <v>-5628311100</v>
      </c>
      <c r="K74" s="13">
        <f t="shared" si="5"/>
        <v>-4.0785407154206442E-2</v>
      </c>
      <c r="M74" s="8">
        <v>0</v>
      </c>
      <c r="N74" s="8"/>
      <c r="O74" s="8">
        <v>-8531334720</v>
      </c>
      <c r="P74" s="8"/>
      <c r="Q74" s="8">
        <v>0</v>
      </c>
      <c r="R74" s="8"/>
      <c r="S74" s="8">
        <f t="shared" si="6"/>
        <v>-8531334720</v>
      </c>
      <c r="U74" s="13">
        <f t="shared" si="7"/>
        <v>-5.3969575127674283E-3</v>
      </c>
    </row>
    <row r="75" spans="1:21">
      <c r="A75" s="1" t="s">
        <v>65</v>
      </c>
      <c r="C75" s="8">
        <v>0</v>
      </c>
      <c r="D75" s="8"/>
      <c r="E75" s="8">
        <v>8239400327</v>
      </c>
      <c r="F75" s="8"/>
      <c r="G75" s="8">
        <v>0</v>
      </c>
      <c r="H75" s="8"/>
      <c r="I75" s="8">
        <f t="shared" si="4"/>
        <v>8239400327</v>
      </c>
      <c r="K75" s="13">
        <f t="shared" si="5"/>
        <v>5.9706596005895396E-2</v>
      </c>
      <c r="M75" s="8">
        <v>0</v>
      </c>
      <c r="N75" s="8"/>
      <c r="O75" s="8">
        <v>26836903921</v>
      </c>
      <c r="P75" s="8"/>
      <c r="Q75" s="8">
        <v>0</v>
      </c>
      <c r="R75" s="8"/>
      <c r="S75" s="8">
        <f t="shared" si="6"/>
        <v>26836903921</v>
      </c>
      <c r="U75" s="13">
        <f t="shared" si="7"/>
        <v>1.6977136050741963E-2</v>
      </c>
    </row>
    <row r="76" spans="1:21">
      <c r="A76" s="1" t="s">
        <v>17</v>
      </c>
      <c r="C76" s="8">
        <v>0</v>
      </c>
      <c r="D76" s="8"/>
      <c r="E76" s="8">
        <v>319917600</v>
      </c>
      <c r="F76" s="8"/>
      <c r="G76" s="8">
        <v>0</v>
      </c>
      <c r="H76" s="8"/>
      <c r="I76" s="8">
        <f t="shared" si="4"/>
        <v>319917600</v>
      </c>
      <c r="K76" s="13">
        <f t="shared" si="5"/>
        <v>2.3182744059397418E-3</v>
      </c>
      <c r="M76" s="8">
        <v>0</v>
      </c>
      <c r="N76" s="8"/>
      <c r="O76" s="8">
        <v>0</v>
      </c>
      <c r="P76" s="8"/>
      <c r="Q76" s="8">
        <v>0</v>
      </c>
      <c r="R76" s="8"/>
      <c r="S76" s="8">
        <f t="shared" si="6"/>
        <v>0</v>
      </c>
      <c r="U76" s="13">
        <f t="shared" si="7"/>
        <v>0</v>
      </c>
    </row>
    <row r="77" spans="1:21">
      <c r="A77" s="1" t="s">
        <v>39</v>
      </c>
      <c r="C77" s="8">
        <v>0</v>
      </c>
      <c r="D77" s="8"/>
      <c r="E77" s="8">
        <v>1970004145</v>
      </c>
      <c r="F77" s="8"/>
      <c r="G77" s="8">
        <v>0</v>
      </c>
      <c r="H77" s="8"/>
      <c r="I77" s="8">
        <f t="shared" si="4"/>
        <v>1970004145</v>
      </c>
      <c r="K77" s="13">
        <f t="shared" si="5"/>
        <v>1.4275582803036483E-2</v>
      </c>
      <c r="M77" s="8">
        <v>0</v>
      </c>
      <c r="N77" s="8"/>
      <c r="O77" s="8">
        <v>6754299925</v>
      </c>
      <c r="P77" s="8"/>
      <c r="Q77" s="8">
        <v>0</v>
      </c>
      <c r="R77" s="8"/>
      <c r="S77" s="8">
        <f t="shared" si="6"/>
        <v>6754299925</v>
      </c>
      <c r="U77" s="13">
        <f t="shared" si="7"/>
        <v>4.2727979759435847E-3</v>
      </c>
    </row>
    <row r="78" spans="1:21">
      <c r="A78" s="1" t="s">
        <v>44</v>
      </c>
      <c r="C78" s="8">
        <v>0</v>
      </c>
      <c r="D78" s="8"/>
      <c r="E78" s="8">
        <v>-24478576429</v>
      </c>
      <c r="F78" s="8"/>
      <c r="G78" s="8">
        <v>0</v>
      </c>
      <c r="H78" s="8"/>
      <c r="I78" s="8">
        <f t="shared" si="4"/>
        <v>-24478576429</v>
      </c>
      <c r="K78" s="13">
        <f t="shared" si="5"/>
        <v>-0.17738335505514716</v>
      </c>
      <c r="M78" s="8">
        <v>0</v>
      </c>
      <c r="N78" s="8"/>
      <c r="O78" s="8">
        <v>-26196822743</v>
      </c>
      <c r="P78" s="8"/>
      <c r="Q78" s="8">
        <v>0</v>
      </c>
      <c r="R78" s="8"/>
      <c r="S78" s="8">
        <f t="shared" si="6"/>
        <v>-26196822743</v>
      </c>
      <c r="U78" s="13">
        <f t="shared" si="7"/>
        <v>-1.6572218058919445E-2</v>
      </c>
    </row>
    <row r="79" spans="1:21">
      <c r="A79" s="1" t="s">
        <v>59</v>
      </c>
      <c r="C79" s="8">
        <v>0</v>
      </c>
      <c r="D79" s="8"/>
      <c r="E79" s="8">
        <v>-693047064</v>
      </c>
      <c r="F79" s="8"/>
      <c r="G79" s="8">
        <v>0</v>
      </c>
      <c r="H79" s="8"/>
      <c r="I79" s="8">
        <f t="shared" si="4"/>
        <v>-693047064</v>
      </c>
      <c r="K79" s="13">
        <f t="shared" si="5"/>
        <v>-5.0221471734686754E-3</v>
      </c>
      <c r="M79" s="8">
        <v>0</v>
      </c>
      <c r="N79" s="8"/>
      <c r="O79" s="8">
        <v>1708330582</v>
      </c>
      <c r="P79" s="8"/>
      <c r="Q79" s="8">
        <v>0</v>
      </c>
      <c r="R79" s="8"/>
      <c r="S79" s="8">
        <f t="shared" si="6"/>
        <v>1708330582</v>
      </c>
      <c r="U79" s="13">
        <f t="shared" si="7"/>
        <v>1.0806969684592628E-3</v>
      </c>
    </row>
    <row r="80" spans="1:21">
      <c r="A80" s="1" t="s">
        <v>123</v>
      </c>
      <c r="C80" s="8">
        <v>0</v>
      </c>
      <c r="D80" s="8"/>
      <c r="E80" s="8">
        <v>-7311826249</v>
      </c>
      <c r="F80" s="8"/>
      <c r="G80" s="8">
        <v>0</v>
      </c>
      <c r="H80" s="8"/>
      <c r="I80" s="8">
        <f t="shared" si="4"/>
        <v>-7311826249</v>
      </c>
      <c r="K80" s="13">
        <f t="shared" si="5"/>
        <v>-5.2984955043845934E-2</v>
      </c>
      <c r="M80" s="8">
        <v>0</v>
      </c>
      <c r="N80" s="8"/>
      <c r="O80" s="8">
        <v>31322466672</v>
      </c>
      <c r="P80" s="8"/>
      <c r="Q80" s="8">
        <v>0</v>
      </c>
      <c r="R80" s="8"/>
      <c r="S80" s="8">
        <f t="shared" si="6"/>
        <v>31322466672</v>
      </c>
      <c r="U80" s="13">
        <f t="shared" si="7"/>
        <v>1.9814721537951541E-2</v>
      </c>
    </row>
    <row r="81" spans="1:21">
      <c r="A81" s="1" t="s">
        <v>50</v>
      </c>
      <c r="C81" s="8">
        <v>0</v>
      </c>
      <c r="D81" s="8"/>
      <c r="E81" s="8">
        <v>-10719340944</v>
      </c>
      <c r="F81" s="8"/>
      <c r="G81" s="8">
        <v>0</v>
      </c>
      <c r="H81" s="8"/>
      <c r="I81" s="8">
        <f t="shared" si="4"/>
        <v>-10719340944</v>
      </c>
      <c r="K81" s="13">
        <f t="shared" si="5"/>
        <v>-7.7677419932561234E-2</v>
      </c>
      <c r="M81" s="8">
        <v>0</v>
      </c>
      <c r="N81" s="8"/>
      <c r="O81" s="8">
        <v>-9692861659</v>
      </c>
      <c r="P81" s="8"/>
      <c r="Q81" s="8">
        <v>0</v>
      </c>
      <c r="R81" s="8"/>
      <c r="S81" s="8">
        <f t="shared" si="6"/>
        <v>-9692861659</v>
      </c>
      <c r="U81" s="13">
        <f t="shared" si="7"/>
        <v>-6.1317442425650615E-3</v>
      </c>
    </row>
    <row r="82" spans="1:21">
      <c r="A82" s="1" t="s">
        <v>249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4"/>
        <v>0</v>
      </c>
      <c r="K82" s="13">
        <f>I82/$I$149</f>
        <v>0</v>
      </c>
      <c r="M82" s="8">
        <v>0</v>
      </c>
      <c r="N82" s="8"/>
      <c r="O82" s="8">
        <v>-33506</v>
      </c>
      <c r="P82" s="8"/>
      <c r="Q82" s="8">
        <v>0</v>
      </c>
      <c r="R82" s="8"/>
      <c r="S82" s="8">
        <f t="shared" si="6"/>
        <v>-33506</v>
      </c>
      <c r="U82" s="13">
        <f>S82/$S$149</f>
        <v>-2.1196033722468395E-8</v>
      </c>
    </row>
    <row r="83" spans="1:21">
      <c r="A83" s="1" t="s">
        <v>263</v>
      </c>
      <c r="C83" s="8">
        <v>0</v>
      </c>
      <c r="D83" s="8"/>
      <c r="E83" s="8">
        <v>-319917600</v>
      </c>
      <c r="F83" s="8"/>
      <c r="G83" s="8">
        <v>0</v>
      </c>
      <c r="H83" s="8"/>
      <c r="I83" s="8">
        <f t="shared" si="4"/>
        <v>-319917600</v>
      </c>
      <c r="K83" s="13">
        <f t="shared" ref="K83:K146" si="8">I83/$I$149</f>
        <v>-2.3182744059397418E-3</v>
      </c>
      <c r="M83" s="8">
        <v>0</v>
      </c>
      <c r="N83" s="8"/>
      <c r="O83" s="8">
        <v>172766530</v>
      </c>
      <c r="P83" s="8"/>
      <c r="Q83" s="8">
        <v>0</v>
      </c>
      <c r="R83" s="8"/>
      <c r="S83" s="8">
        <f t="shared" si="6"/>
        <v>172766530</v>
      </c>
      <c r="U83" s="13">
        <f t="shared" ref="U83:U146" si="9">S83/$S$149</f>
        <v>1.0929281907699659E-4</v>
      </c>
    </row>
    <row r="84" spans="1:21">
      <c r="A84" s="1" t="s">
        <v>250</v>
      </c>
      <c r="C84" s="8">
        <v>0</v>
      </c>
      <c r="D84" s="8"/>
      <c r="E84" s="8">
        <v>11826953775</v>
      </c>
      <c r="F84" s="8"/>
      <c r="G84" s="8">
        <v>0</v>
      </c>
      <c r="H84" s="8"/>
      <c r="I84" s="8">
        <f t="shared" si="4"/>
        <v>11826953775</v>
      </c>
      <c r="K84" s="13">
        <f t="shared" si="8"/>
        <v>8.5703706944584832E-2</v>
      </c>
      <c r="M84" s="8">
        <v>0</v>
      </c>
      <c r="N84" s="8"/>
      <c r="O84" s="8">
        <v>-9264726789</v>
      </c>
      <c r="P84" s="8"/>
      <c r="Q84" s="8">
        <v>0</v>
      </c>
      <c r="R84" s="8"/>
      <c r="S84" s="8">
        <f t="shared" si="6"/>
        <v>-9264726789</v>
      </c>
      <c r="U84" s="13">
        <f t="shared" si="9"/>
        <v>-5.860904358893939E-3</v>
      </c>
    </row>
    <row r="85" spans="1:21">
      <c r="A85" s="1" t="s">
        <v>251</v>
      </c>
      <c r="C85" s="8">
        <v>0</v>
      </c>
      <c r="D85" s="8"/>
      <c r="E85" s="8">
        <v>-28245695136</v>
      </c>
      <c r="F85" s="8"/>
      <c r="G85" s="8">
        <v>0</v>
      </c>
      <c r="H85" s="8"/>
      <c r="I85" s="8">
        <f t="shared" si="4"/>
        <v>-28245695136</v>
      </c>
      <c r="K85" s="13">
        <f t="shared" si="8"/>
        <v>-0.20468168088209421</v>
      </c>
      <c r="M85" s="8">
        <v>0</v>
      </c>
      <c r="N85" s="8"/>
      <c r="O85" s="8">
        <v>19855607974</v>
      </c>
      <c r="P85" s="8"/>
      <c r="Q85" s="8">
        <v>0</v>
      </c>
      <c r="R85" s="8"/>
      <c r="S85" s="8">
        <f t="shared" si="6"/>
        <v>19855607974</v>
      </c>
      <c r="U85" s="13">
        <f t="shared" si="9"/>
        <v>1.256073945553084E-2</v>
      </c>
    </row>
    <row r="86" spans="1:21">
      <c r="A86" s="1" t="s">
        <v>252</v>
      </c>
      <c r="C86" s="8">
        <v>0</v>
      </c>
      <c r="D86" s="8"/>
      <c r="E86" s="8">
        <v>-6630482134</v>
      </c>
      <c r="F86" s="8"/>
      <c r="G86" s="8">
        <v>0</v>
      </c>
      <c r="H86" s="8"/>
      <c r="I86" s="8">
        <f t="shared" si="4"/>
        <v>-6630482134</v>
      </c>
      <c r="K86" s="13">
        <f t="shared" si="8"/>
        <v>-4.8047612980007738E-2</v>
      </c>
      <c r="M86" s="8">
        <v>0</v>
      </c>
      <c r="N86" s="8"/>
      <c r="O86" s="8">
        <v>185259618</v>
      </c>
      <c r="P86" s="8"/>
      <c r="Q86" s="8">
        <v>0</v>
      </c>
      <c r="R86" s="8"/>
      <c r="S86" s="8">
        <f t="shared" si="6"/>
        <v>185259618</v>
      </c>
      <c r="U86" s="13">
        <f t="shared" si="9"/>
        <v>1.171959980463085E-4</v>
      </c>
    </row>
    <row r="87" spans="1:21">
      <c r="A87" s="1" t="s">
        <v>253</v>
      </c>
      <c r="C87" s="8">
        <v>0</v>
      </c>
      <c r="D87" s="8"/>
      <c r="E87" s="8">
        <v>-505283938</v>
      </c>
      <c r="F87" s="8"/>
      <c r="G87" s="8">
        <v>0</v>
      </c>
      <c r="H87" s="8"/>
      <c r="I87" s="8">
        <f t="shared" si="4"/>
        <v>-505283938</v>
      </c>
      <c r="K87" s="13">
        <f t="shared" si="8"/>
        <v>-3.6615266593580452E-3</v>
      </c>
      <c r="M87" s="8">
        <v>0</v>
      </c>
      <c r="N87" s="8"/>
      <c r="O87" s="8">
        <v>505283938</v>
      </c>
      <c r="P87" s="8"/>
      <c r="Q87" s="8">
        <v>0</v>
      </c>
      <c r="R87" s="8"/>
      <c r="S87" s="8">
        <f t="shared" si="6"/>
        <v>505283938</v>
      </c>
      <c r="U87" s="13">
        <f t="shared" si="9"/>
        <v>3.1964470212110155E-4</v>
      </c>
    </row>
    <row r="88" spans="1:21">
      <c r="A88" s="1" t="s">
        <v>254</v>
      </c>
      <c r="C88" s="8">
        <v>0</v>
      </c>
      <c r="D88" s="8"/>
      <c r="E88" s="8">
        <v>-207114654</v>
      </c>
      <c r="F88" s="8"/>
      <c r="G88" s="8">
        <v>0</v>
      </c>
      <c r="H88" s="8"/>
      <c r="I88" s="8">
        <f t="shared" si="4"/>
        <v>-207114654</v>
      </c>
      <c r="K88" s="13">
        <f t="shared" si="8"/>
        <v>-1.5008508486662353E-3</v>
      </c>
      <c r="M88" s="8">
        <v>0</v>
      </c>
      <c r="N88" s="8"/>
      <c r="O88" s="8">
        <v>-20318062</v>
      </c>
      <c r="P88" s="8"/>
      <c r="Q88" s="8">
        <v>0</v>
      </c>
      <c r="R88" s="8"/>
      <c r="S88" s="8">
        <f t="shared" si="6"/>
        <v>-20318062</v>
      </c>
      <c r="U88" s="13">
        <f t="shared" si="9"/>
        <v>-1.2853289778762122E-5</v>
      </c>
    </row>
    <row r="89" spans="1:21">
      <c r="A89" s="1" t="s">
        <v>255</v>
      </c>
      <c r="C89" s="8">
        <v>0</v>
      </c>
      <c r="D89" s="8"/>
      <c r="E89" s="8">
        <v>-464401631</v>
      </c>
      <c r="F89" s="8"/>
      <c r="G89" s="8">
        <v>0</v>
      </c>
      <c r="H89" s="8"/>
      <c r="I89" s="8">
        <f t="shared" si="4"/>
        <v>-464401631</v>
      </c>
      <c r="K89" s="13">
        <f t="shared" si="8"/>
        <v>-3.3652741056571199E-3</v>
      </c>
      <c r="M89" s="8">
        <v>0</v>
      </c>
      <c r="N89" s="8"/>
      <c r="O89" s="8">
        <v>-196199785</v>
      </c>
      <c r="P89" s="8"/>
      <c r="Q89" s="8">
        <v>0</v>
      </c>
      <c r="R89" s="8"/>
      <c r="S89" s="8">
        <f t="shared" si="6"/>
        <v>-196199785</v>
      </c>
      <c r="U89" s="13">
        <f t="shared" si="9"/>
        <v>-1.2411679278938244E-4</v>
      </c>
    </row>
    <row r="90" spans="1:21">
      <c r="A90" s="1" t="s">
        <v>256</v>
      </c>
      <c r="C90" s="8">
        <v>0</v>
      </c>
      <c r="D90" s="8"/>
      <c r="E90" s="8">
        <v>-254386268</v>
      </c>
      <c r="F90" s="8"/>
      <c r="G90" s="8">
        <v>0</v>
      </c>
      <c r="H90" s="8"/>
      <c r="I90" s="8">
        <f t="shared" si="4"/>
        <v>-254386268</v>
      </c>
      <c r="K90" s="13">
        <f t="shared" si="8"/>
        <v>-1.8434033461332793E-3</v>
      </c>
      <c r="M90" s="8">
        <v>0</v>
      </c>
      <c r="N90" s="8"/>
      <c r="O90" s="8">
        <v>254386268</v>
      </c>
      <c r="P90" s="8"/>
      <c r="Q90" s="8">
        <v>0</v>
      </c>
      <c r="R90" s="8"/>
      <c r="S90" s="8">
        <f t="shared" si="6"/>
        <v>254386268</v>
      </c>
      <c r="U90" s="13">
        <f t="shared" si="9"/>
        <v>1.609258017985102E-4</v>
      </c>
    </row>
    <row r="91" spans="1:21">
      <c r="A91" s="1" t="s">
        <v>257</v>
      </c>
      <c r="C91" s="8">
        <v>0</v>
      </c>
      <c r="D91" s="8"/>
      <c r="E91" s="8">
        <v>61471684</v>
      </c>
      <c r="F91" s="8"/>
      <c r="G91" s="8">
        <v>0</v>
      </c>
      <c r="H91" s="8"/>
      <c r="I91" s="8">
        <f t="shared" si="4"/>
        <v>61471684</v>
      </c>
      <c r="K91" s="13">
        <f t="shared" si="8"/>
        <v>4.4545292821406371E-4</v>
      </c>
      <c r="M91" s="8">
        <v>0</v>
      </c>
      <c r="N91" s="8"/>
      <c r="O91" s="8">
        <v>-61471684</v>
      </c>
      <c r="P91" s="8"/>
      <c r="Q91" s="8">
        <v>0</v>
      </c>
      <c r="R91" s="8"/>
      <c r="S91" s="8">
        <f t="shared" si="6"/>
        <v>-61471684</v>
      </c>
      <c r="U91" s="13">
        <f t="shared" si="9"/>
        <v>-3.8887240704378943E-5</v>
      </c>
    </row>
    <row r="92" spans="1:21">
      <c r="A92" s="1" t="s">
        <v>258</v>
      </c>
      <c r="C92" s="8">
        <v>0</v>
      </c>
      <c r="D92" s="8"/>
      <c r="E92" s="8">
        <v>186386884</v>
      </c>
      <c r="F92" s="8"/>
      <c r="G92" s="8">
        <v>0</v>
      </c>
      <c r="H92" s="8"/>
      <c r="I92" s="8">
        <f t="shared" si="4"/>
        <v>186386884</v>
      </c>
      <c r="K92" s="13">
        <f t="shared" si="8"/>
        <v>1.3506476129480204E-3</v>
      </c>
      <c r="M92" s="8">
        <v>0</v>
      </c>
      <c r="N92" s="8"/>
      <c r="O92" s="8">
        <v>-186386884</v>
      </c>
      <c r="P92" s="8"/>
      <c r="Q92" s="8">
        <v>0</v>
      </c>
      <c r="R92" s="8"/>
      <c r="S92" s="8">
        <f t="shared" si="6"/>
        <v>-186386884</v>
      </c>
      <c r="U92" s="13">
        <f t="shared" si="9"/>
        <v>-1.1790911116486017E-4</v>
      </c>
    </row>
    <row r="93" spans="1:21">
      <c r="A93" s="1" t="s">
        <v>259</v>
      </c>
      <c r="C93" s="8">
        <v>0</v>
      </c>
      <c r="D93" s="8"/>
      <c r="E93" s="8">
        <v>223278689</v>
      </c>
      <c r="F93" s="8"/>
      <c r="G93" s="8">
        <v>0</v>
      </c>
      <c r="H93" s="8"/>
      <c r="I93" s="8">
        <f t="shared" si="4"/>
        <v>223278689</v>
      </c>
      <c r="K93" s="13">
        <f t="shared" si="8"/>
        <v>1.617983099712174E-3</v>
      </c>
      <c r="M93" s="8">
        <v>0</v>
      </c>
      <c r="N93" s="8"/>
      <c r="O93" s="8">
        <v>-223278689</v>
      </c>
      <c r="P93" s="8"/>
      <c r="Q93" s="8">
        <v>0</v>
      </c>
      <c r="R93" s="8"/>
      <c r="S93" s="8">
        <f t="shared" si="6"/>
        <v>-223278689</v>
      </c>
      <c r="U93" s="13">
        <f t="shared" si="9"/>
        <v>-1.4124701908770169E-4</v>
      </c>
    </row>
    <row r="94" spans="1:21">
      <c r="A94" s="1" t="s">
        <v>260</v>
      </c>
      <c r="C94" s="8">
        <v>0</v>
      </c>
      <c r="D94" s="8"/>
      <c r="E94" s="8">
        <v>162358182</v>
      </c>
      <c r="F94" s="8"/>
      <c r="G94" s="8">
        <v>0</v>
      </c>
      <c r="H94" s="8"/>
      <c r="I94" s="8">
        <f t="shared" si="4"/>
        <v>162358182</v>
      </c>
      <c r="K94" s="13">
        <f t="shared" si="8"/>
        <v>1.176524261014419E-3</v>
      </c>
      <c r="M94" s="8">
        <v>0</v>
      </c>
      <c r="N94" s="8"/>
      <c r="O94" s="8">
        <v>-201678639</v>
      </c>
      <c r="P94" s="8"/>
      <c r="Q94" s="8">
        <v>0</v>
      </c>
      <c r="R94" s="8"/>
      <c r="S94" s="8">
        <f t="shared" si="6"/>
        <v>-201678639</v>
      </c>
      <c r="U94" s="13">
        <f t="shared" si="9"/>
        <v>-1.2758273841537426E-4</v>
      </c>
    </row>
    <row r="95" spans="1:21">
      <c r="A95" s="1" t="s">
        <v>261</v>
      </c>
      <c r="C95" s="8">
        <v>0</v>
      </c>
      <c r="D95" s="8"/>
      <c r="E95" s="8">
        <v>135164833</v>
      </c>
      <c r="F95" s="8"/>
      <c r="G95" s="8">
        <v>0</v>
      </c>
      <c r="H95" s="8"/>
      <c r="I95" s="8">
        <f t="shared" si="4"/>
        <v>135164833</v>
      </c>
      <c r="K95" s="13">
        <f t="shared" si="8"/>
        <v>9.7946837850440061E-4</v>
      </c>
      <c r="M95" s="8">
        <v>0</v>
      </c>
      <c r="N95" s="8"/>
      <c r="O95" s="8">
        <v>-135164833</v>
      </c>
      <c r="P95" s="8"/>
      <c r="Q95" s="8">
        <v>0</v>
      </c>
      <c r="R95" s="8"/>
      <c r="S95" s="8">
        <f t="shared" si="6"/>
        <v>-135164833</v>
      </c>
      <c r="U95" s="13">
        <f t="shared" si="9"/>
        <v>-8.5505830548552759E-5</v>
      </c>
    </row>
    <row r="96" spans="1:21">
      <c r="A96" s="1" t="s">
        <v>262</v>
      </c>
      <c r="C96" s="8">
        <v>0</v>
      </c>
      <c r="D96" s="8"/>
      <c r="E96" s="8">
        <v>-12744242</v>
      </c>
      <c r="F96" s="8"/>
      <c r="G96" s="8">
        <v>0</v>
      </c>
      <c r="H96" s="8"/>
      <c r="I96" s="8">
        <f t="shared" si="4"/>
        <v>-12744242</v>
      </c>
      <c r="K96" s="13">
        <f t="shared" si="8"/>
        <v>-9.2350811745594199E-5</v>
      </c>
      <c r="M96" s="8">
        <v>0</v>
      </c>
      <c r="N96" s="8"/>
      <c r="O96" s="8">
        <v>12744407</v>
      </c>
      <c r="P96" s="8"/>
      <c r="Q96" s="8">
        <v>0</v>
      </c>
      <c r="R96" s="8"/>
      <c r="S96" s="8">
        <f t="shared" si="6"/>
        <v>12744407</v>
      </c>
      <c r="U96" s="13">
        <f t="shared" si="9"/>
        <v>8.0621644047293696E-6</v>
      </c>
    </row>
    <row r="97" spans="1:21">
      <c r="A97" s="1" t="s">
        <v>267</v>
      </c>
      <c r="C97" s="8">
        <v>0</v>
      </c>
      <c r="D97" s="8"/>
      <c r="E97" s="8">
        <v>-38304826</v>
      </c>
      <c r="F97" s="8"/>
      <c r="G97" s="8">
        <v>0</v>
      </c>
      <c r="H97" s="8"/>
      <c r="I97" s="8">
        <f t="shared" si="4"/>
        <v>-38304826</v>
      </c>
      <c r="K97" s="13">
        <f t="shared" si="8"/>
        <v>-2.7757490597508602E-4</v>
      </c>
      <c r="M97" s="8">
        <v>0</v>
      </c>
      <c r="N97" s="8"/>
      <c r="O97" s="8">
        <v>0</v>
      </c>
      <c r="P97" s="8"/>
      <c r="Q97" s="8">
        <v>0</v>
      </c>
      <c r="R97" s="8"/>
      <c r="S97" s="8">
        <f t="shared" si="6"/>
        <v>0</v>
      </c>
      <c r="U97" s="13">
        <f t="shared" si="9"/>
        <v>0</v>
      </c>
    </row>
    <row r="98" spans="1:21">
      <c r="A98" s="1" t="s">
        <v>266</v>
      </c>
      <c r="C98" s="8">
        <v>0</v>
      </c>
      <c r="D98" s="8"/>
      <c r="E98" s="8">
        <v>-35694574</v>
      </c>
      <c r="F98" s="8"/>
      <c r="G98" s="8">
        <v>0</v>
      </c>
      <c r="H98" s="8"/>
      <c r="I98" s="8">
        <f t="shared" si="4"/>
        <v>-35694574</v>
      </c>
      <c r="K98" s="13">
        <f t="shared" si="8"/>
        <v>-2.5865978406665389E-4</v>
      </c>
      <c r="M98" s="8">
        <v>0</v>
      </c>
      <c r="N98" s="8"/>
      <c r="O98" s="8">
        <v>0</v>
      </c>
      <c r="P98" s="8"/>
      <c r="Q98" s="8">
        <v>0</v>
      </c>
      <c r="R98" s="8"/>
      <c r="S98" s="8">
        <f t="shared" si="6"/>
        <v>0</v>
      </c>
      <c r="U98" s="13">
        <f t="shared" si="9"/>
        <v>0</v>
      </c>
    </row>
    <row r="99" spans="1:21">
      <c r="A99" s="1" t="s">
        <v>265</v>
      </c>
      <c r="C99" s="8">
        <v>0</v>
      </c>
      <c r="D99" s="8"/>
      <c r="E99" s="8">
        <v>-2441095861</v>
      </c>
      <c r="F99" s="8"/>
      <c r="G99" s="8">
        <v>0</v>
      </c>
      <c r="H99" s="8"/>
      <c r="I99" s="8">
        <f t="shared" si="4"/>
        <v>-2441095861</v>
      </c>
      <c r="K99" s="13">
        <f t="shared" si="8"/>
        <v>-1.7689336432261737E-2</v>
      </c>
      <c r="M99" s="8">
        <v>0</v>
      </c>
      <c r="N99" s="8"/>
      <c r="O99" s="8">
        <v>0</v>
      </c>
      <c r="P99" s="8"/>
      <c r="Q99" s="8">
        <v>0</v>
      </c>
      <c r="R99" s="8"/>
      <c r="S99" s="8">
        <f t="shared" si="6"/>
        <v>0</v>
      </c>
      <c r="U99" s="13">
        <f t="shared" si="9"/>
        <v>0</v>
      </c>
    </row>
    <row r="100" spans="1:21">
      <c r="A100" s="1" t="s">
        <v>264</v>
      </c>
      <c r="C100" s="8">
        <v>0</v>
      </c>
      <c r="D100" s="8"/>
      <c r="E100" s="8">
        <v>49104037</v>
      </c>
      <c r="F100" s="8"/>
      <c r="G100" s="8">
        <v>0</v>
      </c>
      <c r="H100" s="8"/>
      <c r="I100" s="8">
        <f t="shared" si="4"/>
        <v>49104037</v>
      </c>
      <c r="K100" s="13">
        <f t="shared" si="8"/>
        <v>3.5583110215073538E-4</v>
      </c>
      <c r="M100" s="8">
        <v>0</v>
      </c>
      <c r="N100" s="8"/>
      <c r="O100" s="8">
        <v>0</v>
      </c>
      <c r="P100" s="8"/>
      <c r="Q100" s="8">
        <v>0</v>
      </c>
      <c r="R100" s="8"/>
      <c r="S100" s="8">
        <f t="shared" si="6"/>
        <v>0</v>
      </c>
      <c r="U100" s="13">
        <f t="shared" si="9"/>
        <v>0</v>
      </c>
    </row>
    <row r="101" spans="1:21">
      <c r="A101" s="1" t="s">
        <v>268</v>
      </c>
      <c r="C101" s="8">
        <v>0</v>
      </c>
      <c r="D101" s="8"/>
      <c r="E101" s="8">
        <v>-4491857250</v>
      </c>
      <c r="F101" s="8"/>
      <c r="G101" s="8">
        <v>0</v>
      </c>
      <c r="H101" s="8"/>
      <c r="I101" s="8">
        <f t="shared" si="4"/>
        <v>-4491857250</v>
      </c>
      <c r="K101" s="13">
        <f t="shared" si="8"/>
        <v>-3.2550124462704999E-2</v>
      </c>
      <c r="M101" s="8">
        <v>0</v>
      </c>
      <c r="N101" s="8"/>
      <c r="O101" s="8">
        <v>0</v>
      </c>
      <c r="P101" s="8"/>
      <c r="Q101" s="8">
        <v>0</v>
      </c>
      <c r="R101" s="8"/>
      <c r="S101" s="8">
        <f t="shared" si="6"/>
        <v>0</v>
      </c>
      <c r="U101" s="13">
        <f t="shared" si="9"/>
        <v>0</v>
      </c>
    </row>
    <row r="102" spans="1:21">
      <c r="A102" s="1" t="s">
        <v>269</v>
      </c>
      <c r="C102" s="8">
        <v>0</v>
      </c>
      <c r="D102" s="8"/>
      <c r="E102" s="8">
        <v>-11657999184</v>
      </c>
      <c r="F102" s="8"/>
      <c r="G102" s="8">
        <v>0</v>
      </c>
      <c r="H102" s="8"/>
      <c r="I102" s="8">
        <f t="shared" si="4"/>
        <v>-11657999184</v>
      </c>
      <c r="K102" s="13">
        <f t="shared" si="8"/>
        <v>-8.447938198065251E-2</v>
      </c>
      <c r="M102" s="8">
        <v>0</v>
      </c>
      <c r="N102" s="8"/>
      <c r="O102" s="8">
        <v>0</v>
      </c>
      <c r="P102" s="8"/>
      <c r="Q102" s="8">
        <v>0</v>
      </c>
      <c r="R102" s="8"/>
      <c r="S102" s="8">
        <f t="shared" si="6"/>
        <v>0</v>
      </c>
      <c r="U102" s="13">
        <f t="shared" si="9"/>
        <v>0</v>
      </c>
    </row>
    <row r="103" spans="1:21">
      <c r="A103" s="1" t="s">
        <v>270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4"/>
        <v>0</v>
      </c>
      <c r="K103" s="13">
        <f t="shared" si="8"/>
        <v>0</v>
      </c>
      <c r="M103" s="8">
        <v>0</v>
      </c>
      <c r="N103" s="8"/>
      <c r="O103" s="8">
        <v>0</v>
      </c>
      <c r="P103" s="8"/>
      <c r="Q103" s="8">
        <v>516334685</v>
      </c>
      <c r="R103" s="8"/>
      <c r="S103" s="8">
        <f t="shared" si="6"/>
        <v>516334685</v>
      </c>
      <c r="U103" s="13">
        <f t="shared" si="9"/>
        <v>3.2663545022802173E-4</v>
      </c>
    </row>
    <row r="104" spans="1:21">
      <c r="A104" s="1" t="s">
        <v>271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4"/>
        <v>0</v>
      </c>
      <c r="K104" s="13">
        <f t="shared" si="8"/>
        <v>0</v>
      </c>
      <c r="M104" s="8">
        <v>0</v>
      </c>
      <c r="N104" s="8"/>
      <c r="O104" s="8">
        <v>0</v>
      </c>
      <c r="P104" s="8"/>
      <c r="Q104" s="8">
        <v>778662893</v>
      </c>
      <c r="R104" s="8"/>
      <c r="S104" s="8">
        <f t="shared" si="6"/>
        <v>778662893</v>
      </c>
      <c r="U104" s="13">
        <f t="shared" si="9"/>
        <v>4.9258535600975339E-4</v>
      </c>
    </row>
    <row r="105" spans="1:21">
      <c r="A105" s="1" t="s">
        <v>272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4"/>
        <v>0</v>
      </c>
      <c r="K105" s="13">
        <f t="shared" si="8"/>
        <v>0</v>
      </c>
      <c r="M105" s="8">
        <v>0</v>
      </c>
      <c r="N105" s="8"/>
      <c r="O105" s="8">
        <v>0</v>
      </c>
      <c r="P105" s="8"/>
      <c r="Q105" s="8">
        <v>9137186139</v>
      </c>
      <c r="R105" s="8"/>
      <c r="S105" s="8">
        <f t="shared" si="6"/>
        <v>9137186139</v>
      </c>
      <c r="U105" s="13">
        <f t="shared" si="9"/>
        <v>5.7802216179405116E-3</v>
      </c>
    </row>
    <row r="106" spans="1:21">
      <c r="A106" s="1" t="s">
        <v>273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4"/>
        <v>0</v>
      </c>
      <c r="K106" s="13">
        <f t="shared" si="8"/>
        <v>0</v>
      </c>
      <c r="M106" s="8">
        <v>0</v>
      </c>
      <c r="N106" s="8"/>
      <c r="O106" s="8">
        <v>0</v>
      </c>
      <c r="P106" s="8"/>
      <c r="Q106" s="8">
        <v>2770322836</v>
      </c>
      <c r="R106" s="8"/>
      <c r="S106" s="8">
        <f t="shared" si="6"/>
        <v>2770322836</v>
      </c>
      <c r="U106" s="13">
        <f t="shared" si="9"/>
        <v>1.7525176462120299E-3</v>
      </c>
    </row>
    <row r="107" spans="1:21">
      <c r="A107" s="1" t="s">
        <v>274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4"/>
        <v>0</v>
      </c>
      <c r="K107" s="13">
        <f t="shared" si="8"/>
        <v>0</v>
      </c>
      <c r="M107" s="8">
        <v>0</v>
      </c>
      <c r="N107" s="8"/>
      <c r="O107" s="8">
        <v>0</v>
      </c>
      <c r="P107" s="8"/>
      <c r="Q107" s="8">
        <v>-299171918</v>
      </c>
      <c r="R107" s="8"/>
      <c r="S107" s="8">
        <f t="shared" si="6"/>
        <v>-299171918</v>
      </c>
      <c r="U107" s="13">
        <f t="shared" si="9"/>
        <v>-1.8925738860931025E-4</v>
      </c>
    </row>
    <row r="108" spans="1:21">
      <c r="A108" s="1" t="s">
        <v>275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4"/>
        <v>0</v>
      </c>
      <c r="K108" s="13">
        <f t="shared" si="8"/>
        <v>0</v>
      </c>
      <c r="M108" s="8">
        <v>0</v>
      </c>
      <c r="N108" s="8"/>
      <c r="O108" s="8">
        <v>0</v>
      </c>
      <c r="P108" s="8"/>
      <c r="Q108" s="8">
        <v>-883139711</v>
      </c>
      <c r="R108" s="8"/>
      <c r="S108" s="8">
        <f t="shared" si="6"/>
        <v>-883139711</v>
      </c>
      <c r="U108" s="13">
        <f t="shared" si="9"/>
        <v>-5.5867782176347491E-4</v>
      </c>
    </row>
    <row r="109" spans="1:21">
      <c r="A109" s="1" t="s">
        <v>276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4"/>
        <v>0</v>
      </c>
      <c r="K109" s="13">
        <f t="shared" si="8"/>
        <v>0</v>
      </c>
      <c r="M109" s="8">
        <v>0</v>
      </c>
      <c r="N109" s="8"/>
      <c r="O109" s="8">
        <v>0</v>
      </c>
      <c r="P109" s="8"/>
      <c r="Q109" s="8">
        <v>4510870402</v>
      </c>
      <c r="R109" s="8"/>
      <c r="S109" s="8">
        <f t="shared" si="6"/>
        <v>4510870402</v>
      </c>
      <c r="U109" s="13">
        <f t="shared" si="9"/>
        <v>2.853595211558424E-3</v>
      </c>
    </row>
    <row r="110" spans="1:21">
      <c r="A110" s="1" t="s">
        <v>277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4"/>
        <v>0</v>
      </c>
      <c r="K110" s="13">
        <f t="shared" si="8"/>
        <v>0</v>
      </c>
      <c r="M110" s="8">
        <v>0</v>
      </c>
      <c r="N110" s="8"/>
      <c r="O110" s="8">
        <v>0</v>
      </c>
      <c r="P110" s="8"/>
      <c r="Q110" s="8">
        <v>-494499093</v>
      </c>
      <c r="R110" s="8"/>
      <c r="S110" s="8">
        <f t="shared" si="6"/>
        <v>-494499093</v>
      </c>
      <c r="U110" s="13">
        <f t="shared" si="9"/>
        <v>-3.1282216471551465E-4</v>
      </c>
    </row>
    <row r="111" spans="1:21">
      <c r="A111" s="1" t="s">
        <v>278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4"/>
        <v>0</v>
      </c>
      <c r="K111" s="13">
        <f t="shared" si="8"/>
        <v>0</v>
      </c>
      <c r="M111" s="8">
        <v>0</v>
      </c>
      <c r="N111" s="8"/>
      <c r="O111" s="8">
        <v>0</v>
      </c>
      <c r="P111" s="8"/>
      <c r="Q111" s="8">
        <v>535461791</v>
      </c>
      <c r="R111" s="8"/>
      <c r="S111" s="8">
        <f t="shared" si="6"/>
        <v>535461791</v>
      </c>
      <c r="U111" s="13">
        <f t="shared" si="9"/>
        <v>3.3873533633168158E-4</v>
      </c>
    </row>
    <row r="112" spans="1:21">
      <c r="A112" s="1" t="s">
        <v>279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4"/>
        <v>0</v>
      </c>
      <c r="K112" s="13">
        <f t="shared" si="8"/>
        <v>0</v>
      </c>
      <c r="M112" s="8">
        <v>0</v>
      </c>
      <c r="N112" s="8"/>
      <c r="O112" s="8">
        <v>0</v>
      </c>
      <c r="P112" s="8"/>
      <c r="Q112" s="8">
        <v>-151038878</v>
      </c>
      <c r="R112" s="8"/>
      <c r="S112" s="8">
        <f t="shared" si="6"/>
        <v>-151038878</v>
      </c>
      <c r="U112" s="13">
        <f t="shared" si="9"/>
        <v>-9.5547816853452797E-5</v>
      </c>
    </row>
    <row r="113" spans="1:21">
      <c r="A113" s="1" t="s">
        <v>280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4"/>
        <v>0</v>
      </c>
      <c r="K113" s="13">
        <f t="shared" si="8"/>
        <v>0</v>
      </c>
      <c r="M113" s="8">
        <v>0</v>
      </c>
      <c r="N113" s="8"/>
      <c r="O113" s="8">
        <v>0</v>
      </c>
      <c r="P113" s="8"/>
      <c r="Q113" s="8">
        <v>-970339756</v>
      </c>
      <c r="R113" s="8"/>
      <c r="S113" s="8">
        <f t="shared" si="6"/>
        <v>-970339756</v>
      </c>
      <c r="U113" s="13">
        <f t="shared" si="9"/>
        <v>-6.1384092969700215E-4</v>
      </c>
    </row>
    <row r="114" spans="1:21">
      <c r="A114" s="1" t="s">
        <v>281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4"/>
        <v>0</v>
      </c>
      <c r="K114" s="13">
        <f t="shared" si="8"/>
        <v>0</v>
      </c>
      <c r="M114" s="8">
        <v>0</v>
      </c>
      <c r="N114" s="8"/>
      <c r="O114" s="8">
        <v>0</v>
      </c>
      <c r="P114" s="8"/>
      <c r="Q114" s="8">
        <v>23611913688</v>
      </c>
      <c r="R114" s="8"/>
      <c r="S114" s="8">
        <f t="shared" si="6"/>
        <v>23611913688</v>
      </c>
      <c r="U114" s="13">
        <f t="shared" si="9"/>
        <v>1.4936993934903034E-2</v>
      </c>
    </row>
    <row r="115" spans="1:21">
      <c r="A115" s="1" t="s">
        <v>282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4"/>
        <v>0</v>
      </c>
      <c r="K115" s="13">
        <f t="shared" si="8"/>
        <v>0</v>
      </c>
      <c r="M115" s="8">
        <v>0</v>
      </c>
      <c r="N115" s="8"/>
      <c r="O115" s="8">
        <v>0</v>
      </c>
      <c r="P115" s="8"/>
      <c r="Q115" s="8">
        <v>49138867</v>
      </c>
      <c r="R115" s="8"/>
      <c r="S115" s="8">
        <f t="shared" si="6"/>
        <v>49138867</v>
      </c>
      <c r="U115" s="13">
        <f t="shared" si="9"/>
        <v>3.1085449830355437E-5</v>
      </c>
    </row>
    <row r="116" spans="1:21">
      <c r="A116" s="1" t="s">
        <v>283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4"/>
        <v>0</v>
      </c>
      <c r="K116" s="13">
        <f t="shared" si="8"/>
        <v>0</v>
      </c>
      <c r="M116" s="8">
        <v>0</v>
      </c>
      <c r="N116" s="8"/>
      <c r="O116" s="8">
        <v>0</v>
      </c>
      <c r="P116" s="8"/>
      <c r="Q116" s="8">
        <v>579996</v>
      </c>
      <c r="R116" s="8"/>
      <c r="S116" s="8">
        <f t="shared" si="6"/>
        <v>579996</v>
      </c>
      <c r="U116" s="13">
        <f t="shared" si="9"/>
        <v>3.6690786052936125E-7</v>
      </c>
    </row>
    <row r="117" spans="1:21">
      <c r="A117" s="1" t="s">
        <v>284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4"/>
        <v>0</v>
      </c>
      <c r="K117" s="13">
        <f t="shared" si="8"/>
        <v>0</v>
      </c>
      <c r="M117" s="8">
        <v>0</v>
      </c>
      <c r="N117" s="8"/>
      <c r="O117" s="8">
        <v>0</v>
      </c>
      <c r="P117" s="8"/>
      <c r="Q117" s="8">
        <v>948534342</v>
      </c>
      <c r="R117" s="8"/>
      <c r="S117" s="8">
        <f t="shared" si="6"/>
        <v>948534342</v>
      </c>
      <c r="U117" s="13">
        <f t="shared" si="9"/>
        <v>6.0004673491169847E-4</v>
      </c>
    </row>
    <row r="118" spans="1:21">
      <c r="A118" s="1" t="s">
        <v>285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 t="shared" si="4"/>
        <v>0</v>
      </c>
      <c r="K118" s="13">
        <f t="shared" si="8"/>
        <v>0</v>
      </c>
      <c r="M118" s="8">
        <v>0</v>
      </c>
      <c r="N118" s="8"/>
      <c r="O118" s="8">
        <v>0</v>
      </c>
      <c r="P118" s="8"/>
      <c r="Q118" s="8">
        <v>-110636917</v>
      </c>
      <c r="R118" s="8"/>
      <c r="S118" s="8">
        <f t="shared" si="6"/>
        <v>-110636917</v>
      </c>
      <c r="U118" s="13">
        <f t="shared" si="9"/>
        <v>-6.9989369775023478E-5</v>
      </c>
    </row>
    <row r="119" spans="1:21">
      <c r="A119" s="1" t="s">
        <v>286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f t="shared" si="4"/>
        <v>0</v>
      </c>
      <c r="K119" s="13">
        <f t="shared" si="8"/>
        <v>0</v>
      </c>
      <c r="M119" s="8">
        <v>0</v>
      </c>
      <c r="N119" s="8"/>
      <c r="O119" s="8">
        <v>0</v>
      </c>
      <c r="P119" s="8"/>
      <c r="Q119" s="8">
        <v>1074718290</v>
      </c>
      <c r="R119" s="8"/>
      <c r="S119" s="8">
        <f t="shared" si="6"/>
        <v>1074718290</v>
      </c>
      <c r="U119" s="13">
        <f t="shared" si="9"/>
        <v>6.7987122058716547E-4</v>
      </c>
    </row>
    <row r="120" spans="1:21">
      <c r="A120" s="1" t="s">
        <v>287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f t="shared" si="4"/>
        <v>0</v>
      </c>
      <c r="K120" s="13">
        <f t="shared" si="8"/>
        <v>0</v>
      </c>
      <c r="M120" s="8">
        <v>0</v>
      </c>
      <c r="N120" s="8"/>
      <c r="O120" s="8">
        <v>0</v>
      </c>
      <c r="P120" s="8"/>
      <c r="Q120" s="8">
        <v>1598576806</v>
      </c>
      <c r="R120" s="8"/>
      <c r="S120" s="8">
        <f t="shared" si="6"/>
        <v>1598576806</v>
      </c>
      <c r="U120" s="13">
        <f t="shared" si="9"/>
        <v>1.0112662773214295E-3</v>
      </c>
    </row>
    <row r="121" spans="1:21">
      <c r="A121" s="1" t="s">
        <v>288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f t="shared" si="4"/>
        <v>0</v>
      </c>
      <c r="K121" s="13">
        <f t="shared" si="8"/>
        <v>0</v>
      </c>
      <c r="M121" s="8">
        <v>0</v>
      </c>
      <c r="N121" s="8"/>
      <c r="O121" s="8">
        <v>0</v>
      </c>
      <c r="P121" s="8"/>
      <c r="Q121" s="8">
        <v>-116381478</v>
      </c>
      <c r="R121" s="8"/>
      <c r="S121" s="8">
        <f t="shared" si="6"/>
        <v>-116381478</v>
      </c>
      <c r="U121" s="13">
        <f t="shared" si="9"/>
        <v>-7.362340274454466E-5</v>
      </c>
    </row>
    <row r="122" spans="1:21">
      <c r="A122" s="1" t="s">
        <v>289</v>
      </c>
      <c r="C122" s="8">
        <v>0</v>
      </c>
      <c r="D122" s="8"/>
      <c r="E122" s="8">
        <v>0</v>
      </c>
      <c r="F122" s="8"/>
      <c r="G122" s="8">
        <v>0</v>
      </c>
      <c r="H122" s="8"/>
      <c r="I122" s="8">
        <f t="shared" si="4"/>
        <v>0</v>
      </c>
      <c r="K122" s="13">
        <f t="shared" si="8"/>
        <v>0</v>
      </c>
      <c r="M122" s="8">
        <v>0</v>
      </c>
      <c r="N122" s="8"/>
      <c r="O122" s="8">
        <v>0</v>
      </c>
      <c r="P122" s="8"/>
      <c r="Q122" s="8">
        <v>-7290958158</v>
      </c>
      <c r="R122" s="8"/>
      <c r="S122" s="8">
        <f t="shared" si="6"/>
        <v>-7290958158</v>
      </c>
      <c r="U122" s="13">
        <f t="shared" si="9"/>
        <v>-4.6122901864165834E-3</v>
      </c>
    </row>
    <row r="123" spans="1:21">
      <c r="A123" s="1" t="s">
        <v>290</v>
      </c>
      <c r="C123" s="8">
        <v>0</v>
      </c>
      <c r="D123" s="8"/>
      <c r="E123" s="8">
        <v>0</v>
      </c>
      <c r="F123" s="8"/>
      <c r="G123" s="8">
        <v>0</v>
      </c>
      <c r="H123" s="8"/>
      <c r="I123" s="8">
        <f t="shared" si="4"/>
        <v>0</v>
      </c>
      <c r="K123" s="13">
        <f t="shared" si="8"/>
        <v>0</v>
      </c>
      <c r="M123" s="8">
        <v>0</v>
      </c>
      <c r="N123" s="8"/>
      <c r="O123" s="8">
        <v>0</v>
      </c>
      <c r="P123" s="8"/>
      <c r="Q123" s="8">
        <v>-247363347</v>
      </c>
      <c r="R123" s="8"/>
      <c r="S123" s="8">
        <f t="shared" si="6"/>
        <v>-247363347</v>
      </c>
      <c r="U123" s="13">
        <f t="shared" si="9"/>
        <v>-1.5648307302317945E-4</v>
      </c>
    </row>
    <row r="124" spans="1:21">
      <c r="A124" s="1" t="s">
        <v>291</v>
      </c>
      <c r="C124" s="8">
        <v>0</v>
      </c>
      <c r="D124" s="8"/>
      <c r="E124" s="8">
        <v>0</v>
      </c>
      <c r="F124" s="8"/>
      <c r="G124" s="8">
        <v>11875728</v>
      </c>
      <c r="H124" s="8"/>
      <c r="I124" s="8">
        <f t="shared" si="4"/>
        <v>11875728</v>
      </c>
      <c r="K124" s="13">
        <f t="shared" si="8"/>
        <v>8.6057148072822375E-5</v>
      </c>
      <c r="M124" s="8">
        <v>0</v>
      </c>
      <c r="N124" s="8"/>
      <c r="O124" s="8">
        <v>0</v>
      </c>
      <c r="P124" s="8"/>
      <c r="Q124" s="8">
        <v>-137755499</v>
      </c>
      <c r="R124" s="8"/>
      <c r="S124" s="8">
        <f t="shared" si="6"/>
        <v>-137755499</v>
      </c>
      <c r="U124" s="13">
        <f t="shared" si="9"/>
        <v>-8.7144696539708145E-5</v>
      </c>
    </row>
    <row r="125" spans="1:21">
      <c r="A125" s="1" t="s">
        <v>292</v>
      </c>
      <c r="C125" s="8">
        <v>0</v>
      </c>
      <c r="D125" s="8"/>
      <c r="E125" s="8">
        <v>0</v>
      </c>
      <c r="F125" s="8"/>
      <c r="G125" s="8">
        <v>2360148234</v>
      </c>
      <c r="H125" s="8"/>
      <c r="I125" s="8">
        <f t="shared" si="4"/>
        <v>2360148234</v>
      </c>
      <c r="K125" s="13">
        <f t="shared" si="8"/>
        <v>1.7102751599493374E-2</v>
      </c>
      <c r="M125" s="8">
        <v>0</v>
      </c>
      <c r="N125" s="8"/>
      <c r="O125" s="8">
        <v>0</v>
      </c>
      <c r="P125" s="8"/>
      <c r="Q125" s="8">
        <v>974303372</v>
      </c>
      <c r="R125" s="8"/>
      <c r="S125" s="8">
        <f t="shared" si="6"/>
        <v>974303372</v>
      </c>
      <c r="U125" s="13">
        <f t="shared" si="9"/>
        <v>6.163483295178973E-4</v>
      </c>
    </row>
    <row r="126" spans="1:21">
      <c r="A126" s="1" t="s">
        <v>293</v>
      </c>
      <c r="C126" s="8">
        <v>0</v>
      </c>
      <c r="D126" s="8"/>
      <c r="E126" s="8">
        <v>0</v>
      </c>
      <c r="F126" s="8"/>
      <c r="G126" s="8">
        <v>4927395821</v>
      </c>
      <c r="H126" s="8"/>
      <c r="I126" s="8">
        <f t="shared" si="4"/>
        <v>4927395821</v>
      </c>
      <c r="K126" s="13">
        <f t="shared" si="8"/>
        <v>3.5706243169362183E-2</v>
      </c>
      <c r="M126" s="8">
        <v>0</v>
      </c>
      <c r="N126" s="8"/>
      <c r="O126" s="8">
        <v>0</v>
      </c>
      <c r="P126" s="8"/>
      <c r="Q126" s="8">
        <v>2054822658</v>
      </c>
      <c r="R126" s="8"/>
      <c r="S126" s="8">
        <f t="shared" si="6"/>
        <v>2054822658</v>
      </c>
      <c r="U126" s="13">
        <f t="shared" si="9"/>
        <v>1.2998892840882272E-3</v>
      </c>
    </row>
    <row r="127" spans="1:21">
      <c r="A127" s="1" t="s">
        <v>294</v>
      </c>
      <c r="C127" s="8">
        <v>0</v>
      </c>
      <c r="D127" s="8"/>
      <c r="E127" s="8">
        <v>0</v>
      </c>
      <c r="F127" s="8"/>
      <c r="G127" s="8">
        <v>0</v>
      </c>
      <c r="H127" s="8"/>
      <c r="I127" s="8">
        <f t="shared" si="4"/>
        <v>0</v>
      </c>
      <c r="K127" s="13">
        <f t="shared" si="8"/>
        <v>0</v>
      </c>
      <c r="M127" s="8">
        <v>0</v>
      </c>
      <c r="N127" s="8"/>
      <c r="O127" s="8">
        <v>0</v>
      </c>
      <c r="P127" s="8"/>
      <c r="Q127" s="8">
        <v>169037254</v>
      </c>
      <c r="R127" s="8"/>
      <c r="S127" s="8">
        <f t="shared" si="6"/>
        <v>169037254</v>
      </c>
      <c r="U127" s="13">
        <f t="shared" si="9"/>
        <v>1.0693366370612593E-4</v>
      </c>
    </row>
    <row r="128" spans="1:21">
      <c r="A128" s="1" t="s">
        <v>295</v>
      </c>
      <c r="C128" s="8">
        <v>0</v>
      </c>
      <c r="D128" s="8"/>
      <c r="E128" s="8">
        <v>0</v>
      </c>
      <c r="F128" s="8"/>
      <c r="G128" s="8">
        <v>0</v>
      </c>
      <c r="H128" s="8"/>
      <c r="I128" s="8">
        <f t="shared" si="4"/>
        <v>0</v>
      </c>
      <c r="K128" s="13">
        <f t="shared" si="8"/>
        <v>0</v>
      </c>
      <c r="M128" s="8">
        <v>0</v>
      </c>
      <c r="N128" s="8"/>
      <c r="O128" s="8">
        <v>0</v>
      </c>
      <c r="P128" s="8"/>
      <c r="Q128" s="8">
        <v>-12705019</v>
      </c>
      <c r="R128" s="8"/>
      <c r="S128" s="8">
        <f t="shared" si="6"/>
        <v>-12705019</v>
      </c>
      <c r="U128" s="13">
        <f t="shared" si="9"/>
        <v>-8.0372473935594121E-6</v>
      </c>
    </row>
    <row r="129" spans="1:21">
      <c r="A129" s="1" t="s">
        <v>296</v>
      </c>
      <c r="C129" s="8">
        <v>0</v>
      </c>
      <c r="D129" s="8"/>
      <c r="E129" s="8">
        <v>0</v>
      </c>
      <c r="F129" s="8"/>
      <c r="G129" s="8">
        <v>0</v>
      </c>
      <c r="H129" s="8"/>
      <c r="I129" s="8">
        <f t="shared" si="4"/>
        <v>0</v>
      </c>
      <c r="K129" s="13">
        <f t="shared" si="8"/>
        <v>0</v>
      </c>
      <c r="M129" s="8">
        <v>0</v>
      </c>
      <c r="N129" s="8"/>
      <c r="O129" s="8">
        <v>0</v>
      </c>
      <c r="P129" s="8"/>
      <c r="Q129" s="8">
        <v>45104662</v>
      </c>
      <c r="R129" s="8"/>
      <c r="S129" s="8">
        <f t="shared" si="6"/>
        <v>45104662</v>
      </c>
      <c r="U129" s="13">
        <f t="shared" si="9"/>
        <v>2.8533395117069742E-5</v>
      </c>
    </row>
    <row r="130" spans="1:21">
      <c r="A130" s="1" t="s">
        <v>297</v>
      </c>
      <c r="C130" s="8">
        <v>0</v>
      </c>
      <c r="D130" s="8"/>
      <c r="E130" s="8">
        <v>0</v>
      </c>
      <c r="F130" s="8"/>
      <c r="G130" s="8">
        <v>0</v>
      </c>
      <c r="H130" s="8"/>
      <c r="I130" s="8">
        <f t="shared" si="4"/>
        <v>0</v>
      </c>
      <c r="K130" s="13">
        <f t="shared" si="8"/>
        <v>0</v>
      </c>
      <c r="M130" s="8">
        <v>0</v>
      </c>
      <c r="N130" s="8"/>
      <c r="O130" s="8">
        <v>0</v>
      </c>
      <c r="P130" s="8"/>
      <c r="Q130" s="8">
        <v>217910167</v>
      </c>
      <c r="R130" s="8"/>
      <c r="S130" s="8">
        <f t="shared" si="6"/>
        <v>217910167</v>
      </c>
      <c r="U130" s="13">
        <f t="shared" si="9"/>
        <v>1.3785086993973376E-4</v>
      </c>
    </row>
    <row r="131" spans="1:21">
      <c r="A131" s="1" t="s">
        <v>298</v>
      </c>
      <c r="C131" s="8">
        <v>0</v>
      </c>
      <c r="D131" s="8"/>
      <c r="E131" s="8">
        <v>0</v>
      </c>
      <c r="F131" s="8"/>
      <c r="G131" s="8">
        <v>0</v>
      </c>
      <c r="H131" s="8"/>
      <c r="I131" s="8">
        <f t="shared" si="4"/>
        <v>0</v>
      </c>
      <c r="K131" s="13">
        <f t="shared" si="8"/>
        <v>0</v>
      </c>
      <c r="M131" s="8">
        <v>0</v>
      </c>
      <c r="N131" s="8"/>
      <c r="O131" s="8">
        <v>0</v>
      </c>
      <c r="P131" s="8"/>
      <c r="Q131" s="8">
        <v>937196231</v>
      </c>
      <c r="R131" s="8"/>
      <c r="S131" s="8">
        <f t="shared" si="6"/>
        <v>937196231</v>
      </c>
      <c r="U131" s="13">
        <f t="shared" si="9"/>
        <v>5.9287419915377178E-4</v>
      </c>
    </row>
    <row r="132" spans="1:21">
      <c r="A132" s="1" t="s">
        <v>299</v>
      </c>
      <c r="C132" s="8">
        <v>0</v>
      </c>
      <c r="D132" s="8"/>
      <c r="E132" s="8">
        <v>0</v>
      </c>
      <c r="F132" s="8"/>
      <c r="G132" s="8">
        <v>0</v>
      </c>
      <c r="H132" s="8"/>
      <c r="I132" s="8">
        <f t="shared" si="4"/>
        <v>0</v>
      </c>
      <c r="K132" s="13">
        <f t="shared" si="8"/>
        <v>0</v>
      </c>
      <c r="M132" s="8">
        <v>0</v>
      </c>
      <c r="N132" s="8"/>
      <c r="O132" s="8">
        <v>0</v>
      </c>
      <c r="P132" s="8"/>
      <c r="Q132" s="8">
        <v>10000159310</v>
      </c>
      <c r="R132" s="8"/>
      <c r="S132" s="8">
        <f t="shared" si="6"/>
        <v>10000159310</v>
      </c>
      <c r="U132" s="13">
        <f t="shared" si="9"/>
        <v>6.326142003367047E-3</v>
      </c>
    </row>
    <row r="133" spans="1:21">
      <c r="A133" s="1" t="s">
        <v>300</v>
      </c>
      <c r="C133" s="8">
        <v>0</v>
      </c>
      <c r="D133" s="8"/>
      <c r="E133" s="8">
        <v>0</v>
      </c>
      <c r="F133" s="8"/>
      <c r="G133" s="8">
        <v>0</v>
      </c>
      <c r="H133" s="8"/>
      <c r="I133" s="8">
        <f t="shared" si="4"/>
        <v>0</v>
      </c>
      <c r="K133" s="13">
        <f t="shared" si="8"/>
        <v>0</v>
      </c>
      <c r="M133" s="8">
        <v>0</v>
      </c>
      <c r="N133" s="8"/>
      <c r="O133" s="8">
        <v>0</v>
      </c>
      <c r="P133" s="8"/>
      <c r="Q133" s="8">
        <v>109860</v>
      </c>
      <c r="R133" s="8"/>
      <c r="S133" s="8">
        <f t="shared" si="6"/>
        <v>109860</v>
      </c>
      <c r="U133" s="13">
        <f t="shared" si="9"/>
        <v>6.9497888878122652E-8</v>
      </c>
    </row>
    <row r="134" spans="1:21">
      <c r="A134" s="1" t="s">
        <v>301</v>
      </c>
      <c r="C134" s="8">
        <v>0</v>
      </c>
      <c r="D134" s="8"/>
      <c r="E134" s="8">
        <v>0</v>
      </c>
      <c r="F134" s="8"/>
      <c r="G134" s="8">
        <v>0</v>
      </c>
      <c r="H134" s="8"/>
      <c r="I134" s="8">
        <f t="shared" si="4"/>
        <v>0</v>
      </c>
      <c r="K134" s="13">
        <f t="shared" si="8"/>
        <v>0</v>
      </c>
      <c r="M134" s="8">
        <v>0</v>
      </c>
      <c r="N134" s="8"/>
      <c r="O134" s="8">
        <v>0</v>
      </c>
      <c r="P134" s="8"/>
      <c r="Q134" s="8">
        <v>1719915214</v>
      </c>
      <c r="R134" s="8"/>
      <c r="S134" s="8">
        <f t="shared" si="6"/>
        <v>1719915214</v>
      </c>
      <c r="U134" s="13">
        <f t="shared" si="9"/>
        <v>1.088025454418028E-3</v>
      </c>
    </row>
    <row r="135" spans="1:21">
      <c r="A135" s="1" t="s">
        <v>302</v>
      </c>
      <c r="C135" s="8">
        <v>0</v>
      </c>
      <c r="D135" s="8"/>
      <c r="E135" s="8">
        <v>0</v>
      </c>
      <c r="F135" s="8"/>
      <c r="G135" s="8">
        <v>0</v>
      </c>
      <c r="H135" s="8"/>
      <c r="I135" s="8">
        <f t="shared" si="4"/>
        <v>0</v>
      </c>
      <c r="K135" s="13">
        <f t="shared" si="8"/>
        <v>0</v>
      </c>
      <c r="M135" s="8">
        <v>0</v>
      </c>
      <c r="N135" s="8"/>
      <c r="O135" s="8">
        <v>0</v>
      </c>
      <c r="P135" s="8"/>
      <c r="Q135" s="8">
        <v>2576662590</v>
      </c>
      <c r="R135" s="8"/>
      <c r="S135" s="8">
        <f t="shared" si="6"/>
        <v>2576662590</v>
      </c>
      <c r="U135" s="13">
        <f t="shared" si="9"/>
        <v>1.6300073762628411E-3</v>
      </c>
    </row>
    <row r="136" spans="1:21">
      <c r="A136" s="1" t="s">
        <v>303</v>
      </c>
      <c r="C136" s="8">
        <v>0</v>
      </c>
      <c r="D136" s="8"/>
      <c r="E136" s="8">
        <v>0</v>
      </c>
      <c r="F136" s="8"/>
      <c r="G136" s="8">
        <v>0</v>
      </c>
      <c r="H136" s="8"/>
      <c r="I136" s="8">
        <f t="shared" si="4"/>
        <v>0</v>
      </c>
      <c r="K136" s="13">
        <f t="shared" si="8"/>
        <v>0</v>
      </c>
      <c r="M136" s="8">
        <v>0</v>
      </c>
      <c r="N136" s="8"/>
      <c r="O136" s="8">
        <v>0</v>
      </c>
      <c r="P136" s="8"/>
      <c r="Q136" s="8">
        <v>659780269</v>
      </c>
      <c r="R136" s="8"/>
      <c r="S136" s="8">
        <f t="shared" si="6"/>
        <v>659780269</v>
      </c>
      <c r="U136" s="13">
        <f t="shared" si="9"/>
        <v>4.1737971799508353E-4</v>
      </c>
    </row>
    <row r="137" spans="1:21">
      <c r="A137" s="1" t="s">
        <v>304</v>
      </c>
      <c r="C137" s="8">
        <v>0</v>
      </c>
      <c r="D137" s="8"/>
      <c r="E137" s="8">
        <v>0</v>
      </c>
      <c r="F137" s="8"/>
      <c r="G137" s="8">
        <v>0</v>
      </c>
      <c r="H137" s="8"/>
      <c r="I137" s="8">
        <f t="shared" ref="I137:I148" si="10">C137+E137+G137</f>
        <v>0</v>
      </c>
      <c r="K137" s="13">
        <f t="shared" si="8"/>
        <v>0</v>
      </c>
      <c r="M137" s="8">
        <v>0</v>
      </c>
      <c r="N137" s="8"/>
      <c r="O137" s="8">
        <v>0</v>
      </c>
      <c r="P137" s="8"/>
      <c r="Q137" s="8">
        <v>7018590103</v>
      </c>
      <c r="R137" s="8"/>
      <c r="S137" s="8">
        <f t="shared" ref="S137:S148" si="11">M137+O137+Q137</f>
        <v>7018590103</v>
      </c>
      <c r="U137" s="13">
        <f t="shared" si="9"/>
        <v>4.4399890320351854E-3</v>
      </c>
    </row>
    <row r="138" spans="1:21">
      <c r="A138" s="1" t="s">
        <v>305</v>
      </c>
      <c r="C138" s="8">
        <v>0</v>
      </c>
      <c r="D138" s="8"/>
      <c r="E138" s="8">
        <v>0</v>
      </c>
      <c r="F138" s="8"/>
      <c r="G138" s="8">
        <v>0</v>
      </c>
      <c r="H138" s="8"/>
      <c r="I138" s="8">
        <f t="shared" si="10"/>
        <v>0</v>
      </c>
      <c r="K138" s="13">
        <f t="shared" si="8"/>
        <v>0</v>
      </c>
      <c r="M138" s="8">
        <v>0</v>
      </c>
      <c r="N138" s="8"/>
      <c r="O138" s="8">
        <v>0</v>
      </c>
      <c r="P138" s="8"/>
      <c r="Q138" s="8">
        <v>-12450373410</v>
      </c>
      <c r="R138" s="8"/>
      <c r="S138" s="8">
        <f t="shared" si="11"/>
        <v>-12450373410</v>
      </c>
      <c r="U138" s="13">
        <f t="shared" si="9"/>
        <v>-7.8761575435946935E-3</v>
      </c>
    </row>
    <row r="139" spans="1:21">
      <c r="A139" s="1" t="s">
        <v>306</v>
      </c>
      <c r="C139" s="8">
        <v>0</v>
      </c>
      <c r="D139" s="8"/>
      <c r="E139" s="8">
        <v>0</v>
      </c>
      <c r="F139" s="8"/>
      <c r="G139" s="8">
        <v>0</v>
      </c>
      <c r="H139" s="8"/>
      <c r="I139" s="8">
        <f t="shared" si="10"/>
        <v>0</v>
      </c>
      <c r="K139" s="13">
        <f t="shared" si="8"/>
        <v>0</v>
      </c>
      <c r="M139" s="8">
        <v>0</v>
      </c>
      <c r="N139" s="8"/>
      <c r="O139" s="8">
        <v>0</v>
      </c>
      <c r="P139" s="8"/>
      <c r="Q139" s="8">
        <v>899000</v>
      </c>
      <c r="R139" s="8"/>
      <c r="S139" s="8">
        <f t="shared" si="11"/>
        <v>899000</v>
      </c>
      <c r="U139" s="13">
        <f t="shared" si="9"/>
        <v>5.6871110596606839E-7</v>
      </c>
    </row>
    <row r="140" spans="1:21">
      <c r="A140" s="1" t="s">
        <v>307</v>
      </c>
      <c r="C140" s="8">
        <v>0</v>
      </c>
      <c r="D140" s="8"/>
      <c r="E140" s="8">
        <v>0</v>
      </c>
      <c r="F140" s="8"/>
      <c r="G140" s="8">
        <v>-183541570</v>
      </c>
      <c r="H140" s="8"/>
      <c r="I140" s="8">
        <f t="shared" si="10"/>
        <v>-183541570</v>
      </c>
      <c r="K140" s="13">
        <f t="shared" si="8"/>
        <v>-1.3300291204891433E-3</v>
      </c>
      <c r="M140" s="8">
        <v>0</v>
      </c>
      <c r="N140" s="8"/>
      <c r="O140" s="8">
        <v>0</v>
      </c>
      <c r="P140" s="8"/>
      <c r="Q140" s="8">
        <v>-176980452</v>
      </c>
      <c r="R140" s="8"/>
      <c r="S140" s="8">
        <f t="shared" si="11"/>
        <v>-176980452</v>
      </c>
      <c r="U140" s="13">
        <f t="shared" si="9"/>
        <v>-1.1195856350533334E-4</v>
      </c>
    </row>
    <row r="141" spans="1:21">
      <c r="A141" s="1" t="s">
        <v>308</v>
      </c>
      <c r="C141" s="8">
        <v>0</v>
      </c>
      <c r="D141" s="8"/>
      <c r="E141" s="8">
        <v>0</v>
      </c>
      <c r="F141" s="8"/>
      <c r="G141" s="8">
        <v>0</v>
      </c>
      <c r="H141" s="8"/>
      <c r="I141" s="8">
        <f t="shared" si="10"/>
        <v>0</v>
      </c>
      <c r="K141" s="13">
        <f t="shared" si="8"/>
        <v>0</v>
      </c>
      <c r="M141" s="8">
        <v>0</v>
      </c>
      <c r="N141" s="8"/>
      <c r="O141" s="8">
        <v>0</v>
      </c>
      <c r="P141" s="8"/>
      <c r="Q141" s="8">
        <v>-197930705</v>
      </c>
      <c r="R141" s="8"/>
      <c r="S141" s="8">
        <f t="shared" si="11"/>
        <v>-197930705</v>
      </c>
      <c r="U141" s="13">
        <f t="shared" si="9"/>
        <v>-1.2521177991678934E-4</v>
      </c>
    </row>
    <row r="142" spans="1:21">
      <c r="A142" s="1" t="s">
        <v>309</v>
      </c>
      <c r="C142" s="8">
        <v>0</v>
      </c>
      <c r="D142" s="8"/>
      <c r="E142" s="8">
        <v>0</v>
      </c>
      <c r="F142" s="8"/>
      <c r="G142" s="8">
        <v>0</v>
      </c>
      <c r="H142" s="8"/>
      <c r="I142" s="8">
        <f t="shared" si="10"/>
        <v>0</v>
      </c>
      <c r="K142" s="13">
        <f t="shared" si="8"/>
        <v>0</v>
      </c>
      <c r="M142" s="8">
        <v>0</v>
      </c>
      <c r="N142" s="8"/>
      <c r="O142" s="8">
        <v>0</v>
      </c>
      <c r="P142" s="8"/>
      <c r="Q142" s="8">
        <v>2573854549</v>
      </c>
      <c r="R142" s="8"/>
      <c r="S142" s="8">
        <f t="shared" si="11"/>
        <v>2573854549</v>
      </c>
      <c r="U142" s="13">
        <f t="shared" si="9"/>
        <v>1.6282309979505963E-3</v>
      </c>
    </row>
    <row r="143" spans="1:21">
      <c r="A143" s="1" t="s">
        <v>310</v>
      </c>
      <c r="C143" s="8">
        <v>0</v>
      </c>
      <c r="D143" s="8"/>
      <c r="E143" s="8">
        <v>0</v>
      </c>
      <c r="F143" s="8"/>
      <c r="G143" s="8">
        <v>0</v>
      </c>
      <c r="H143" s="8"/>
      <c r="I143" s="8">
        <f t="shared" si="10"/>
        <v>0</v>
      </c>
      <c r="K143" s="13">
        <f t="shared" si="8"/>
        <v>0</v>
      </c>
      <c r="M143" s="8">
        <v>0</v>
      </c>
      <c r="N143" s="8"/>
      <c r="O143" s="8">
        <v>0</v>
      </c>
      <c r="P143" s="8"/>
      <c r="Q143" s="8">
        <v>4953312902</v>
      </c>
      <c r="R143" s="8"/>
      <c r="S143" s="8">
        <f t="shared" si="11"/>
        <v>4953312902</v>
      </c>
      <c r="U143" s="13">
        <f t="shared" si="9"/>
        <v>3.1334861609481819E-3</v>
      </c>
    </row>
    <row r="144" spans="1:21">
      <c r="A144" s="1" t="s">
        <v>311</v>
      </c>
      <c r="C144" s="8">
        <v>0</v>
      </c>
      <c r="D144" s="8"/>
      <c r="E144" s="8">
        <v>0</v>
      </c>
      <c r="F144" s="8"/>
      <c r="G144" s="8">
        <v>0</v>
      </c>
      <c r="H144" s="8"/>
      <c r="I144" s="8">
        <f t="shared" si="10"/>
        <v>0</v>
      </c>
      <c r="K144" s="13">
        <f t="shared" si="8"/>
        <v>0</v>
      </c>
      <c r="M144" s="8">
        <v>0</v>
      </c>
      <c r="N144" s="8"/>
      <c r="O144" s="8">
        <v>0</v>
      </c>
      <c r="P144" s="8"/>
      <c r="Q144" s="8">
        <v>1505519950</v>
      </c>
      <c r="R144" s="8"/>
      <c r="S144" s="8">
        <f t="shared" si="11"/>
        <v>1505519950</v>
      </c>
      <c r="U144" s="13">
        <f t="shared" si="9"/>
        <v>9.5239812660565068E-4</v>
      </c>
    </row>
    <row r="145" spans="1:21">
      <c r="A145" s="1" t="s">
        <v>15</v>
      </c>
      <c r="C145" s="8">
        <v>0</v>
      </c>
      <c r="D145" s="8"/>
      <c r="E145" s="8">
        <v>0</v>
      </c>
      <c r="F145" s="8"/>
      <c r="G145" s="8">
        <v>0</v>
      </c>
      <c r="H145" s="8"/>
      <c r="I145" s="8">
        <f t="shared" si="10"/>
        <v>0</v>
      </c>
      <c r="K145" s="13">
        <f t="shared" si="8"/>
        <v>0</v>
      </c>
      <c r="M145" s="8">
        <v>0</v>
      </c>
      <c r="N145" s="8"/>
      <c r="O145" s="8">
        <v>0</v>
      </c>
      <c r="P145" s="8"/>
      <c r="Q145" s="8">
        <v>5392235</v>
      </c>
      <c r="R145" s="8"/>
      <c r="S145" s="8">
        <f t="shared" si="11"/>
        <v>5392235</v>
      </c>
      <c r="U145" s="13">
        <f t="shared" si="9"/>
        <v>3.4111500895205146E-6</v>
      </c>
    </row>
    <row r="146" spans="1:21">
      <c r="A146" s="1" t="s">
        <v>312</v>
      </c>
      <c r="C146" s="8">
        <v>0</v>
      </c>
      <c r="D146" s="8"/>
      <c r="E146" s="8">
        <v>0</v>
      </c>
      <c r="F146" s="8"/>
      <c r="G146" s="8">
        <v>-2924824495</v>
      </c>
      <c r="H146" s="8"/>
      <c r="I146" s="8">
        <f t="shared" si="10"/>
        <v>-2924824495</v>
      </c>
      <c r="K146" s="13">
        <f t="shared" si="8"/>
        <v>-2.1194663152712231E-2</v>
      </c>
      <c r="M146" s="8">
        <v>0</v>
      </c>
      <c r="N146" s="8"/>
      <c r="O146" s="8">
        <v>0</v>
      </c>
      <c r="P146" s="8"/>
      <c r="Q146" s="8">
        <v>-2924824495</v>
      </c>
      <c r="R146" s="8"/>
      <c r="S146" s="8">
        <f t="shared" si="11"/>
        <v>-2924824495</v>
      </c>
      <c r="U146" s="13">
        <f t="shared" si="9"/>
        <v>-1.8502560326007756E-3</v>
      </c>
    </row>
    <row r="147" spans="1:21">
      <c r="A147" s="1" t="s">
        <v>313</v>
      </c>
      <c r="C147" s="8">
        <v>0</v>
      </c>
      <c r="D147" s="8"/>
      <c r="E147" s="8">
        <v>0</v>
      </c>
      <c r="F147" s="8"/>
      <c r="G147" s="8">
        <v>-739970458</v>
      </c>
      <c r="H147" s="8"/>
      <c r="I147" s="8">
        <f t="shared" si="10"/>
        <v>-739970458</v>
      </c>
      <c r="K147" s="13">
        <f t="shared" ref="K147:K148" si="12">I147/$I$149</f>
        <v>-5.3621763039386041E-3</v>
      </c>
      <c r="M147" s="8">
        <v>0</v>
      </c>
      <c r="N147" s="8"/>
      <c r="O147" s="8">
        <v>0</v>
      </c>
      <c r="P147" s="8"/>
      <c r="Q147" s="8">
        <v>-739970458</v>
      </c>
      <c r="R147" s="8"/>
      <c r="S147" s="8">
        <f t="shared" si="11"/>
        <v>-739970458</v>
      </c>
      <c r="U147" s="20">
        <f t="shared" ref="U147:U148" si="13">S147/$S$149</f>
        <v>-4.6810836212613806E-4</v>
      </c>
    </row>
    <row r="148" spans="1:21" ht="24.75" thickBot="1">
      <c r="A148" s="1" t="s">
        <v>314</v>
      </c>
      <c r="C148" s="8">
        <v>0</v>
      </c>
      <c r="D148" s="8"/>
      <c r="E148" s="8">
        <v>0</v>
      </c>
      <c r="F148" s="8"/>
      <c r="G148" s="8">
        <v>-3122909314</v>
      </c>
      <c r="H148" s="8"/>
      <c r="I148" s="8">
        <f t="shared" si="10"/>
        <v>-3122909314</v>
      </c>
      <c r="K148" s="13">
        <f t="shared" si="12"/>
        <v>-2.263007954147267E-2</v>
      </c>
      <c r="M148" s="8">
        <v>0</v>
      </c>
      <c r="N148" s="8"/>
      <c r="O148" s="8">
        <v>0</v>
      </c>
      <c r="P148" s="8"/>
      <c r="Q148" s="8">
        <v>-3122909314</v>
      </c>
      <c r="R148" s="8"/>
      <c r="S148" s="8">
        <f t="shared" si="11"/>
        <v>-3122909314</v>
      </c>
      <c r="U148" s="19">
        <f t="shared" si="13"/>
        <v>-1.9755653056692723E-3</v>
      </c>
    </row>
    <row r="149" spans="1:21" ht="25.5" thickTop="1" thickBot="1">
      <c r="A149" s="1" t="s">
        <v>128</v>
      </c>
      <c r="C149" s="9">
        <f>SUM(C8:C148)</f>
        <v>334911429325</v>
      </c>
      <c r="D149" s="8"/>
      <c r="E149" s="9">
        <f>SUM(E8:E148)</f>
        <v>-223113512479</v>
      </c>
      <c r="F149" s="8"/>
      <c r="G149" s="9">
        <f>SUM(G8:G148)</f>
        <v>26200242121</v>
      </c>
      <c r="H149" s="8"/>
      <c r="I149" s="9">
        <f>SUM(I8:I148)</f>
        <v>137998158967</v>
      </c>
      <c r="K149" s="14">
        <f>SUM(K8:K148)</f>
        <v>1.0000000000000007</v>
      </c>
      <c r="M149" s="9">
        <f>SUM(M8:M148)</f>
        <v>1334219269763</v>
      </c>
      <c r="N149" s="8"/>
      <c r="O149" s="9">
        <f>SUM(O8:O148)</f>
        <v>1007511501834</v>
      </c>
      <c r="P149" s="8"/>
      <c r="Q149" s="9">
        <f>SUM(Q8:Q148)</f>
        <v>-760963329975</v>
      </c>
      <c r="R149" s="8"/>
      <c r="S149" s="9">
        <f>SUM(S8:S148)</f>
        <v>1580767441622</v>
      </c>
      <c r="U149" s="14">
        <f>SUM(U8:U148)</f>
        <v>1.0000000000000004</v>
      </c>
    </row>
    <row r="150" spans="1:21" ht="24.75" thickTop="1">
      <c r="C150" s="15"/>
      <c r="E150" s="16"/>
      <c r="G150" s="15"/>
      <c r="M150" s="8"/>
      <c r="O150" s="8"/>
      <c r="Q150" s="8"/>
    </row>
  </sheetData>
  <autoFilter ref="A7:A149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16" workbookViewId="0">
      <selection activeCell="O32" sqref="C32:O33"/>
    </sheetView>
  </sheetViews>
  <sheetFormatPr defaultRowHeight="24"/>
  <cols>
    <col min="1" max="1" width="40.855468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163</v>
      </c>
      <c r="B3" s="22" t="s">
        <v>163</v>
      </c>
      <c r="C3" s="22" t="s">
        <v>163</v>
      </c>
      <c r="D3" s="22" t="s">
        <v>163</v>
      </c>
      <c r="E3" s="22" t="s">
        <v>163</v>
      </c>
      <c r="F3" s="22" t="s">
        <v>163</v>
      </c>
      <c r="G3" s="22" t="s">
        <v>163</v>
      </c>
      <c r="H3" s="22" t="s">
        <v>163</v>
      </c>
      <c r="I3" s="22" t="s">
        <v>163</v>
      </c>
      <c r="J3" s="22" t="s">
        <v>163</v>
      </c>
      <c r="K3" s="22" t="s">
        <v>163</v>
      </c>
      <c r="L3" s="22" t="s">
        <v>163</v>
      </c>
      <c r="M3" s="22" t="s">
        <v>163</v>
      </c>
      <c r="N3" s="22" t="s">
        <v>163</v>
      </c>
      <c r="O3" s="22" t="s">
        <v>163</v>
      </c>
      <c r="P3" s="22" t="s">
        <v>163</v>
      </c>
      <c r="Q3" s="22" t="s">
        <v>163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167</v>
      </c>
      <c r="C6" s="21" t="s">
        <v>165</v>
      </c>
      <c r="D6" s="21" t="s">
        <v>165</v>
      </c>
      <c r="E6" s="21" t="s">
        <v>165</v>
      </c>
      <c r="F6" s="21" t="s">
        <v>165</v>
      </c>
      <c r="G6" s="21" t="s">
        <v>165</v>
      </c>
      <c r="H6" s="21" t="s">
        <v>165</v>
      </c>
      <c r="I6" s="21" t="s">
        <v>165</v>
      </c>
      <c r="K6" s="21" t="s">
        <v>166</v>
      </c>
      <c r="L6" s="21" t="s">
        <v>166</v>
      </c>
      <c r="M6" s="21" t="s">
        <v>166</v>
      </c>
      <c r="N6" s="21" t="s">
        <v>166</v>
      </c>
      <c r="O6" s="21" t="s">
        <v>166</v>
      </c>
      <c r="P6" s="21" t="s">
        <v>166</v>
      </c>
      <c r="Q6" s="21" t="s">
        <v>166</v>
      </c>
    </row>
    <row r="7" spans="1:17" ht="24.75">
      <c r="A7" s="21" t="s">
        <v>167</v>
      </c>
      <c r="C7" s="21" t="s">
        <v>236</v>
      </c>
      <c r="E7" s="21" t="s">
        <v>233</v>
      </c>
      <c r="G7" s="21" t="s">
        <v>234</v>
      </c>
      <c r="I7" s="21" t="s">
        <v>237</v>
      </c>
      <c r="K7" s="21" t="s">
        <v>236</v>
      </c>
      <c r="M7" s="21" t="s">
        <v>233</v>
      </c>
      <c r="O7" s="21" t="s">
        <v>234</v>
      </c>
      <c r="Q7" s="21" t="s">
        <v>237</v>
      </c>
    </row>
    <row r="8" spans="1:17">
      <c r="A8" s="1" t="s">
        <v>215</v>
      </c>
      <c r="C8" s="8">
        <v>0</v>
      </c>
      <c r="D8" s="8"/>
      <c r="E8" s="8">
        <v>0</v>
      </c>
      <c r="F8" s="8"/>
      <c r="G8" s="8">
        <v>0</v>
      </c>
      <c r="H8" s="8"/>
      <c r="I8" s="8">
        <f>C8+E8+G8</f>
        <v>0</v>
      </c>
      <c r="J8" s="8"/>
      <c r="K8" s="8">
        <v>0</v>
      </c>
      <c r="L8" s="8"/>
      <c r="M8" s="8">
        <v>0</v>
      </c>
      <c r="N8" s="8"/>
      <c r="O8" s="8">
        <v>4488315</v>
      </c>
      <c r="P8" s="8"/>
      <c r="Q8" s="8">
        <f>K8+M8+O8</f>
        <v>4488315</v>
      </c>
    </row>
    <row r="9" spans="1:17">
      <c r="A9" s="1" t="s">
        <v>216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30" si="0">C9+E9+G9</f>
        <v>0</v>
      </c>
      <c r="J9" s="8"/>
      <c r="K9" s="8">
        <v>0</v>
      </c>
      <c r="L9" s="8"/>
      <c r="M9" s="8">
        <v>0</v>
      </c>
      <c r="N9" s="8"/>
      <c r="O9" s="8">
        <v>49427734</v>
      </c>
      <c r="P9" s="8"/>
      <c r="Q9" s="8">
        <f t="shared" ref="Q9:Q30" si="1">K9+M9+O9</f>
        <v>49427734</v>
      </c>
    </row>
    <row r="10" spans="1:17">
      <c r="A10" s="1" t="s">
        <v>180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5076094942</v>
      </c>
      <c r="L10" s="8"/>
      <c r="M10" s="8">
        <v>0</v>
      </c>
      <c r="N10" s="8"/>
      <c r="O10" s="8">
        <v>1746126170</v>
      </c>
      <c r="P10" s="8"/>
      <c r="Q10" s="8">
        <f t="shared" si="1"/>
        <v>6822221112</v>
      </c>
    </row>
    <row r="11" spans="1:17">
      <c r="A11" s="1" t="s">
        <v>139</v>
      </c>
      <c r="C11" s="8">
        <v>1270711232</v>
      </c>
      <c r="D11" s="8"/>
      <c r="E11" s="8">
        <v>1059807875</v>
      </c>
      <c r="F11" s="8"/>
      <c r="G11" s="8">
        <v>0</v>
      </c>
      <c r="H11" s="8"/>
      <c r="I11" s="8">
        <f t="shared" si="0"/>
        <v>2330519107</v>
      </c>
      <c r="J11" s="8"/>
      <c r="K11" s="8">
        <v>2834356437</v>
      </c>
      <c r="L11" s="8"/>
      <c r="M11" s="8">
        <v>829229514</v>
      </c>
      <c r="N11" s="8"/>
      <c r="O11" s="8">
        <v>-244989506</v>
      </c>
      <c r="P11" s="8"/>
      <c r="Q11" s="8">
        <f t="shared" si="1"/>
        <v>3418596445</v>
      </c>
    </row>
    <row r="12" spans="1:17">
      <c r="A12" s="1" t="s">
        <v>217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641759373</v>
      </c>
      <c r="P12" s="8"/>
      <c r="Q12" s="8">
        <f t="shared" si="1"/>
        <v>641759373</v>
      </c>
    </row>
    <row r="13" spans="1:17">
      <c r="A13" s="1" t="s">
        <v>218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2308634412</v>
      </c>
      <c r="P13" s="8"/>
      <c r="Q13" s="8">
        <f t="shared" si="1"/>
        <v>2308634412</v>
      </c>
    </row>
    <row r="14" spans="1:17">
      <c r="A14" s="1" t="s">
        <v>219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6896476017</v>
      </c>
      <c r="P14" s="8"/>
      <c r="Q14" s="8">
        <f t="shared" si="1"/>
        <v>6896476017</v>
      </c>
    </row>
    <row r="15" spans="1:17">
      <c r="A15" s="1" t="s">
        <v>178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1679693794</v>
      </c>
      <c r="L15" s="8"/>
      <c r="M15" s="8">
        <v>0</v>
      </c>
      <c r="N15" s="8"/>
      <c r="O15" s="8">
        <v>427967654</v>
      </c>
      <c r="P15" s="8"/>
      <c r="Q15" s="8">
        <f t="shared" si="1"/>
        <v>2107661448</v>
      </c>
    </row>
    <row r="16" spans="1:17">
      <c r="A16" s="1" t="s">
        <v>176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94173466</v>
      </c>
      <c r="L16" s="8"/>
      <c r="M16" s="8">
        <v>0</v>
      </c>
      <c r="N16" s="8"/>
      <c r="O16" s="8">
        <v>48540637</v>
      </c>
      <c r="P16" s="8"/>
      <c r="Q16" s="8">
        <f t="shared" si="1"/>
        <v>142714103</v>
      </c>
    </row>
    <row r="17" spans="1:17">
      <c r="A17" s="1" t="s">
        <v>174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6323609615</v>
      </c>
      <c r="L17" s="8"/>
      <c r="M17" s="8">
        <v>0</v>
      </c>
      <c r="N17" s="8"/>
      <c r="O17" s="8">
        <v>451491714</v>
      </c>
      <c r="P17" s="8"/>
      <c r="Q17" s="8">
        <f t="shared" si="1"/>
        <v>6775101329</v>
      </c>
    </row>
    <row r="18" spans="1:17">
      <c r="A18" s="1" t="s">
        <v>220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0</v>
      </c>
      <c r="L18" s="8"/>
      <c r="M18" s="8">
        <v>0</v>
      </c>
      <c r="N18" s="8"/>
      <c r="O18" s="8">
        <v>49463036</v>
      </c>
      <c r="P18" s="8"/>
      <c r="Q18" s="8">
        <f t="shared" si="1"/>
        <v>49463036</v>
      </c>
    </row>
    <row r="19" spans="1:17">
      <c r="A19" s="1" t="s">
        <v>221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179862549</v>
      </c>
      <c r="P19" s="8"/>
      <c r="Q19" s="8">
        <f t="shared" si="1"/>
        <v>179862549</v>
      </c>
    </row>
    <row r="20" spans="1:17">
      <c r="A20" s="1" t="s">
        <v>222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6768346969</v>
      </c>
      <c r="P20" s="8"/>
      <c r="Q20" s="8">
        <f t="shared" si="1"/>
        <v>6768346969</v>
      </c>
    </row>
    <row r="21" spans="1:17">
      <c r="A21" s="1" t="s">
        <v>223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0</v>
      </c>
      <c r="L21" s="8"/>
      <c r="M21" s="8">
        <v>0</v>
      </c>
      <c r="N21" s="8"/>
      <c r="O21" s="8">
        <v>7736980</v>
      </c>
      <c r="P21" s="8"/>
      <c r="Q21" s="8">
        <f t="shared" si="1"/>
        <v>7736980</v>
      </c>
    </row>
    <row r="22" spans="1:17">
      <c r="A22" s="1" t="s">
        <v>224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5731279259</v>
      </c>
      <c r="P22" s="8"/>
      <c r="Q22" s="8">
        <f t="shared" si="1"/>
        <v>5731279259</v>
      </c>
    </row>
    <row r="23" spans="1:17">
      <c r="A23" s="1" t="s">
        <v>225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3012837210</v>
      </c>
      <c r="P23" s="8"/>
      <c r="Q23" s="8">
        <f t="shared" si="1"/>
        <v>3012837210</v>
      </c>
    </row>
    <row r="24" spans="1:17">
      <c r="A24" s="1" t="s">
        <v>226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0</v>
      </c>
      <c r="L24" s="8"/>
      <c r="M24" s="8">
        <v>0</v>
      </c>
      <c r="N24" s="8"/>
      <c r="O24" s="8">
        <v>609894515</v>
      </c>
      <c r="P24" s="8"/>
      <c r="Q24" s="8">
        <f t="shared" si="1"/>
        <v>609894515</v>
      </c>
    </row>
    <row r="25" spans="1:17">
      <c r="A25" s="1" t="s">
        <v>227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0</v>
      </c>
      <c r="L25" s="8"/>
      <c r="M25" s="8">
        <v>0</v>
      </c>
      <c r="N25" s="8"/>
      <c r="O25" s="8">
        <v>4635380757</v>
      </c>
      <c r="P25" s="8"/>
      <c r="Q25" s="8">
        <f t="shared" si="1"/>
        <v>4635380757</v>
      </c>
    </row>
    <row r="26" spans="1:17">
      <c r="A26" s="1" t="s">
        <v>228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669878563</v>
      </c>
      <c r="P26" s="8"/>
      <c r="Q26" s="8">
        <f t="shared" si="1"/>
        <v>669878563</v>
      </c>
    </row>
    <row r="27" spans="1:17">
      <c r="A27" s="1" t="s">
        <v>229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0</v>
      </c>
      <c r="L27" s="8"/>
      <c r="M27" s="8">
        <v>0</v>
      </c>
      <c r="N27" s="8"/>
      <c r="O27" s="8">
        <v>186711479</v>
      </c>
      <c r="P27" s="8"/>
      <c r="Q27" s="8">
        <f t="shared" si="1"/>
        <v>186711479</v>
      </c>
    </row>
    <row r="28" spans="1:17">
      <c r="A28" s="1" t="s">
        <v>230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0</v>
      </c>
      <c r="L28" s="8"/>
      <c r="M28" s="8">
        <v>0</v>
      </c>
      <c r="N28" s="8"/>
      <c r="O28" s="8">
        <v>6160186435</v>
      </c>
      <c r="P28" s="8"/>
      <c r="Q28" s="8">
        <f t="shared" si="1"/>
        <v>6160186435</v>
      </c>
    </row>
    <row r="29" spans="1:17">
      <c r="A29" s="1" t="s">
        <v>231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0</v>
      </c>
      <c r="L29" s="8"/>
      <c r="M29" s="8">
        <v>0</v>
      </c>
      <c r="N29" s="8"/>
      <c r="O29" s="8">
        <v>198713979</v>
      </c>
      <c r="P29" s="8"/>
      <c r="Q29" s="8">
        <f t="shared" si="1"/>
        <v>198713979</v>
      </c>
    </row>
    <row r="30" spans="1:17">
      <c r="A30" s="1" t="s">
        <v>172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1721985271</v>
      </c>
      <c r="L30" s="8"/>
      <c r="M30" s="8">
        <v>0</v>
      </c>
      <c r="N30" s="8"/>
      <c r="O30" s="8">
        <v>-1789460154</v>
      </c>
      <c r="P30" s="8"/>
      <c r="Q30" s="8">
        <f t="shared" si="1"/>
        <v>-67474883</v>
      </c>
    </row>
    <row r="31" spans="1:17">
      <c r="A31" s="1" t="s">
        <v>128</v>
      </c>
      <c r="C31" s="6">
        <f>SUM(C8:C30)</f>
        <v>1270711232</v>
      </c>
      <c r="D31" s="5"/>
      <c r="E31" s="6">
        <f>SUM(E8:E30)</f>
        <v>1059807875</v>
      </c>
      <c r="F31" s="5"/>
      <c r="G31" s="6">
        <f>SUM(G8:G30)</f>
        <v>0</v>
      </c>
      <c r="H31" s="5"/>
      <c r="I31" s="6">
        <f>SUM(I8:I30)</f>
        <v>2330519107</v>
      </c>
      <c r="J31" s="5"/>
      <c r="K31" s="6">
        <f>SUM(K8:K30)</f>
        <v>17729913525</v>
      </c>
      <c r="L31" s="5"/>
      <c r="M31" s="6">
        <f>SUM(M8:M30)</f>
        <v>829229514</v>
      </c>
      <c r="N31" s="5"/>
      <c r="O31" s="6">
        <f>SUM(O8:O30)</f>
        <v>38750754097</v>
      </c>
      <c r="P31" s="5"/>
      <c r="Q31" s="6">
        <f>SUM(Q8:Q30)</f>
        <v>57309897136</v>
      </c>
    </row>
    <row r="32" spans="1:17">
      <c r="C32" s="3"/>
      <c r="E32" s="3"/>
      <c r="K32" s="3"/>
      <c r="M32" s="3"/>
      <c r="O32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2024-04-28T10:05:02Z</dcterms:created>
  <dcterms:modified xsi:type="dcterms:W3CDTF">2024-04-29T09:35:13Z</dcterms:modified>
</cp:coreProperties>
</file>