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43A34607-D80A-4411-ADA1-5B3E02DBC31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C8" i="15"/>
  <c r="C7" i="15"/>
  <c r="K12" i="13"/>
  <c r="K9" i="13"/>
  <c r="K10" i="13"/>
  <c r="K11" i="13"/>
  <c r="K8" i="13"/>
  <c r="G12" i="13"/>
  <c r="G9" i="13"/>
  <c r="G10" i="13"/>
  <c r="G11" i="13"/>
  <c r="G8" i="13"/>
  <c r="K31" i="12"/>
  <c r="M31" i="12"/>
  <c r="O31" i="12"/>
  <c r="Q3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G31" i="12"/>
  <c r="E31" i="12"/>
  <c r="C31" i="12"/>
  <c r="E154" i="10"/>
  <c r="G154" i="10"/>
  <c r="I154" i="10"/>
  <c r="M154" i="10"/>
  <c r="O154" i="10"/>
  <c r="Q154" i="10"/>
  <c r="Q181" i="11"/>
  <c r="S181" i="11"/>
  <c r="U89" i="11" s="1"/>
  <c r="U87" i="11"/>
  <c r="U88" i="11"/>
  <c r="U95" i="11"/>
  <c r="U96" i="11"/>
  <c r="U103" i="11"/>
  <c r="U104" i="11"/>
  <c r="U111" i="11"/>
  <c r="U112" i="11"/>
  <c r="U119" i="11"/>
  <c r="U120" i="11"/>
  <c r="U127" i="11"/>
  <c r="U128" i="11"/>
  <c r="U135" i="11"/>
  <c r="U136" i="11"/>
  <c r="U143" i="11"/>
  <c r="U144" i="11"/>
  <c r="U151" i="11"/>
  <c r="U152" i="11"/>
  <c r="U159" i="11"/>
  <c r="U160" i="11"/>
  <c r="U167" i="11"/>
  <c r="U168" i="11"/>
  <c r="U175" i="11"/>
  <c r="U176" i="11"/>
  <c r="U11" i="11"/>
  <c r="U12" i="11"/>
  <c r="U19" i="11"/>
  <c r="U20" i="11"/>
  <c r="U27" i="11"/>
  <c r="U28" i="11"/>
  <c r="U35" i="11"/>
  <c r="U36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" i="11"/>
  <c r="C181" i="11"/>
  <c r="E181" i="11"/>
  <c r="G181" i="11"/>
  <c r="I181" i="11"/>
  <c r="K115" i="11" s="1"/>
  <c r="M181" i="11"/>
  <c r="O181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83" i="11"/>
  <c r="S84" i="11"/>
  <c r="S85" i="11"/>
  <c r="S86" i="11"/>
  <c r="S87" i="11"/>
  <c r="S82" i="11"/>
  <c r="K118" i="11"/>
  <c r="K119" i="11"/>
  <c r="K120" i="11"/>
  <c r="K121" i="11"/>
  <c r="K122" i="11"/>
  <c r="K126" i="11"/>
  <c r="K127" i="11"/>
  <c r="K128" i="11"/>
  <c r="K129" i="11"/>
  <c r="K130" i="11"/>
  <c r="K134" i="11"/>
  <c r="K135" i="11"/>
  <c r="K136" i="11"/>
  <c r="K137" i="11"/>
  <c r="K138" i="11"/>
  <c r="K142" i="11"/>
  <c r="K143" i="11"/>
  <c r="K144" i="11"/>
  <c r="K145" i="11"/>
  <c r="K146" i="11"/>
  <c r="K150" i="11"/>
  <c r="K151" i="11"/>
  <c r="K152" i="11"/>
  <c r="K153" i="11"/>
  <c r="K154" i="11"/>
  <c r="K158" i="11"/>
  <c r="K159" i="11"/>
  <c r="K160" i="11"/>
  <c r="K161" i="11"/>
  <c r="K162" i="11"/>
  <c r="K166" i="11"/>
  <c r="K167" i="11"/>
  <c r="K168" i="11"/>
  <c r="K169" i="11"/>
  <c r="K170" i="11"/>
  <c r="K174" i="11"/>
  <c r="K175" i="11"/>
  <c r="K176" i="11"/>
  <c r="K177" i="11"/>
  <c r="K178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14" i="11"/>
  <c r="K114" i="11" s="1"/>
  <c r="I91" i="10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8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I89" i="10"/>
  <c r="I90" i="10"/>
  <c r="I92" i="10"/>
  <c r="I93" i="10"/>
  <c r="I94" i="10"/>
  <c r="I95" i="10"/>
  <c r="I96" i="10"/>
  <c r="I97" i="10"/>
  <c r="I98" i="10"/>
  <c r="I8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" i="10"/>
  <c r="M101" i="9"/>
  <c r="O101" i="9"/>
  <c r="Q101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I101" i="9"/>
  <c r="Q80" i="9"/>
  <c r="G101" i="9"/>
  <c r="E101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0" i="9"/>
  <c r="Q79" i="9"/>
  <c r="Q78" i="9"/>
  <c r="Q77" i="9"/>
  <c r="Q76" i="9"/>
  <c r="Q75" i="9"/>
  <c r="Q74" i="9"/>
  <c r="Q73" i="9"/>
  <c r="Q72" i="9"/>
  <c r="Q71" i="9"/>
  <c r="Q70" i="9"/>
  <c r="Q69" i="9"/>
  <c r="Q6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8" i="9"/>
  <c r="M12" i="6"/>
  <c r="K12" i="6"/>
  <c r="E9" i="14"/>
  <c r="C9" i="14"/>
  <c r="I12" i="13"/>
  <c r="E12" i="13"/>
  <c r="S21" i="8"/>
  <c r="Q21" i="8"/>
  <c r="O21" i="8"/>
  <c r="M21" i="8"/>
  <c r="K21" i="8"/>
  <c r="I21" i="8"/>
  <c r="S18" i="7"/>
  <c r="Q18" i="7"/>
  <c r="O18" i="7"/>
  <c r="M18" i="7"/>
  <c r="K18" i="7"/>
  <c r="I18" i="7"/>
  <c r="Q12" i="6"/>
  <c r="O12" i="6"/>
  <c r="AI11" i="3"/>
  <c r="AG11" i="3"/>
  <c r="AA11" i="3"/>
  <c r="W11" i="3"/>
  <c r="S11" i="3"/>
  <c r="Q11" i="3"/>
  <c r="W70" i="1"/>
  <c r="U70" i="1"/>
  <c r="O70" i="1"/>
  <c r="K70" i="1"/>
  <c r="G70" i="1"/>
  <c r="E70" i="1"/>
  <c r="C10" i="15" l="1"/>
  <c r="I31" i="12"/>
  <c r="U42" i="11"/>
  <c r="U34" i="11"/>
  <c r="U26" i="11"/>
  <c r="U18" i="11"/>
  <c r="U10" i="11"/>
  <c r="U174" i="11"/>
  <c r="U166" i="11"/>
  <c r="U158" i="11"/>
  <c r="U150" i="11"/>
  <c r="U142" i="11"/>
  <c r="U134" i="11"/>
  <c r="U126" i="11"/>
  <c r="U118" i="11"/>
  <c r="U110" i="11"/>
  <c r="U102" i="11"/>
  <c r="U94" i="11"/>
  <c r="U86" i="11"/>
  <c r="U41" i="11"/>
  <c r="U33" i="11"/>
  <c r="U25" i="11"/>
  <c r="U17" i="11"/>
  <c r="U9" i="11"/>
  <c r="U181" i="11" s="1"/>
  <c r="U173" i="11"/>
  <c r="U165" i="11"/>
  <c r="U157" i="11"/>
  <c r="U149" i="11"/>
  <c r="U141" i="11"/>
  <c r="U133" i="11"/>
  <c r="U125" i="11"/>
  <c r="U117" i="11"/>
  <c r="U109" i="11"/>
  <c r="U101" i="11"/>
  <c r="U93" i="11"/>
  <c r="U85" i="11"/>
  <c r="U40" i="11"/>
  <c r="U32" i="11"/>
  <c r="U24" i="11"/>
  <c r="U16" i="11"/>
  <c r="U180" i="11"/>
  <c r="U172" i="11"/>
  <c r="U164" i="11"/>
  <c r="U156" i="11"/>
  <c r="U148" i="11"/>
  <c r="U140" i="11"/>
  <c r="U132" i="11"/>
  <c r="U124" i="11"/>
  <c r="U116" i="11"/>
  <c r="U108" i="11"/>
  <c r="U100" i="11"/>
  <c r="U92" i="11"/>
  <c r="U84" i="11"/>
  <c r="U39" i="11"/>
  <c r="U31" i="11"/>
  <c r="U23" i="11"/>
  <c r="U15" i="11"/>
  <c r="U179" i="11"/>
  <c r="U171" i="11"/>
  <c r="U163" i="11"/>
  <c r="U155" i="11"/>
  <c r="U147" i="11"/>
  <c r="U139" i="11"/>
  <c r="U131" i="11"/>
  <c r="U123" i="11"/>
  <c r="U115" i="11"/>
  <c r="U107" i="11"/>
  <c r="U99" i="11"/>
  <c r="U91" i="11"/>
  <c r="U83" i="11"/>
  <c r="U38" i="11"/>
  <c r="U30" i="11"/>
  <c r="U22" i="11"/>
  <c r="U14" i="11"/>
  <c r="U178" i="11"/>
  <c r="U170" i="11"/>
  <c r="U162" i="11"/>
  <c r="U154" i="11"/>
  <c r="U146" i="11"/>
  <c r="U138" i="11"/>
  <c r="U130" i="11"/>
  <c r="U122" i="11"/>
  <c r="U114" i="11"/>
  <c r="U106" i="11"/>
  <c r="U98" i="11"/>
  <c r="U90" i="11"/>
  <c r="U82" i="11"/>
  <c r="U37" i="11"/>
  <c r="U29" i="11"/>
  <c r="U21" i="11"/>
  <c r="U13" i="11"/>
  <c r="U177" i="11"/>
  <c r="U169" i="11"/>
  <c r="U161" i="11"/>
  <c r="U153" i="11"/>
  <c r="U145" i="11"/>
  <c r="U137" i="11"/>
  <c r="U129" i="11"/>
  <c r="U121" i="11"/>
  <c r="U113" i="11"/>
  <c r="U105" i="11"/>
  <c r="U97" i="11"/>
  <c r="K173" i="11"/>
  <c r="K165" i="11"/>
  <c r="K157" i="11"/>
  <c r="K149" i="11"/>
  <c r="K141" i="11"/>
  <c r="K133" i="11"/>
  <c r="K125" i="11"/>
  <c r="K117" i="11"/>
  <c r="K180" i="11"/>
  <c r="K172" i="11"/>
  <c r="K164" i="11"/>
  <c r="K156" i="11"/>
  <c r="K148" i="11"/>
  <c r="K140" i="11"/>
  <c r="K132" i="11"/>
  <c r="K124" i="11"/>
  <c r="K116" i="11"/>
  <c r="K179" i="11"/>
  <c r="K171" i="11"/>
  <c r="K163" i="11"/>
  <c r="K155" i="11"/>
  <c r="K147" i="11"/>
  <c r="K139" i="11"/>
  <c r="K131" i="11"/>
  <c r="K123" i="11"/>
  <c r="K109" i="11"/>
  <c r="K11" i="11" l="1"/>
  <c r="K16" i="11"/>
  <c r="K28" i="11"/>
  <c r="K66" i="11"/>
  <c r="K45" i="11"/>
  <c r="K80" i="11"/>
  <c r="K86" i="11"/>
  <c r="K107" i="11"/>
  <c r="K33" i="11"/>
  <c r="K97" i="11"/>
  <c r="K68" i="11"/>
  <c r="K63" i="11"/>
  <c r="K75" i="11"/>
  <c r="K113" i="11"/>
  <c r="K99" i="11"/>
  <c r="K29" i="11"/>
  <c r="K27" i="11"/>
  <c r="K15" i="11"/>
  <c r="K79" i="11"/>
  <c r="K62" i="11"/>
  <c r="K59" i="11"/>
  <c r="K92" i="11"/>
  <c r="K88" i="11"/>
  <c r="K8" i="11"/>
  <c r="K71" i="11"/>
  <c r="K82" i="11"/>
  <c r="K100" i="11"/>
  <c r="K24" i="11"/>
  <c r="K58" i="11"/>
  <c r="K37" i="11"/>
  <c r="K19" i="11"/>
  <c r="K36" i="11"/>
  <c r="K32" i="11"/>
  <c r="K50" i="11"/>
  <c r="K104" i="11"/>
  <c r="K91" i="11"/>
  <c r="K23" i="11"/>
  <c r="K87" i="11"/>
  <c r="K48" i="11"/>
  <c r="K65" i="11"/>
  <c r="K34" i="11"/>
  <c r="K77" i="11"/>
  <c r="K13" i="11"/>
  <c r="K43" i="11"/>
  <c r="K31" i="11"/>
  <c r="K95" i="11"/>
  <c r="K83" i="11"/>
  <c r="K78" i="11"/>
  <c r="K108" i="11"/>
  <c r="K41" i="11"/>
  <c r="K22" i="11"/>
  <c r="K49" i="11"/>
  <c r="K40" i="11"/>
  <c r="K42" i="11"/>
  <c r="K35" i="11"/>
  <c r="K67" i="11"/>
  <c r="K112" i="11"/>
  <c r="K90" i="11"/>
  <c r="K56" i="11"/>
  <c r="K9" i="11"/>
  <c r="K73" i="11"/>
  <c r="K98" i="11"/>
  <c r="K26" i="11"/>
  <c r="K69" i="11"/>
  <c r="K110" i="11"/>
  <c r="K51" i="11"/>
  <c r="K39" i="11"/>
  <c r="K103" i="11"/>
  <c r="K14" i="11"/>
  <c r="K44" i="11"/>
  <c r="K85" i="11"/>
  <c r="K105" i="11"/>
  <c r="K84" i="11"/>
  <c r="K96" i="11"/>
  <c r="K57" i="11"/>
  <c r="K21" i="11"/>
  <c r="K46" i="11"/>
  <c r="K64" i="11"/>
  <c r="K17" i="11"/>
  <c r="K81" i="11"/>
  <c r="K106" i="11"/>
  <c r="K18" i="11"/>
  <c r="K61" i="11"/>
  <c r="K94" i="11"/>
  <c r="K12" i="11"/>
  <c r="K47" i="11"/>
  <c r="K111" i="11"/>
  <c r="K38" i="11"/>
  <c r="K52" i="11"/>
  <c r="K93" i="11"/>
  <c r="K72" i="11"/>
  <c r="K25" i="11"/>
  <c r="K89" i="11"/>
  <c r="K74" i="11"/>
  <c r="K10" i="11"/>
  <c r="K53" i="11"/>
  <c r="K102" i="11"/>
  <c r="K20" i="11"/>
  <c r="K55" i="11"/>
  <c r="K30" i="11"/>
  <c r="K54" i="11"/>
  <c r="K60" i="11"/>
  <c r="K70" i="11"/>
  <c r="K101" i="11"/>
  <c r="K76" i="11"/>
  <c r="K181" i="11" l="1"/>
</calcChain>
</file>

<file path=xl/sharedStrings.xml><?xml version="1.0" encoding="utf-8"?>
<sst xmlns="http://schemas.openxmlformats.org/spreadsheetml/2006/main" count="2055" uniqueCount="351">
  <si>
    <t>صندوق سرمایه‌گذاری مشترک امید توسعه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</si>
  <si>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</si>
  <si>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</si>
  <si>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</si>
  <si>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</si>
  <si>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</si>
  <si>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</si>
  <si>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</si>
  <si>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</si>
  <si>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</si>
  <si>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</si>
  <si>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</si>
  <si>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</si>
  <si>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</si>
  <si>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</si>
  <si>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شستا-1100-1403/02/12</t>
  </si>
  <si>
    <t>0.00%</t>
  </si>
  <si>
    <t>اختیارف شستا-1100-1403/02/12</t>
  </si>
  <si>
    <t>ایران‌ خودرو</t>
  </si>
  <si>
    <t>0.63%</t>
  </si>
  <si>
    <t>بانک خاورمیانه</t>
  </si>
  <si>
    <t>0.72%</t>
  </si>
  <si>
    <t>بانک ملت</t>
  </si>
  <si>
    <t>1.55%</t>
  </si>
  <si>
    <t>بهمن  دیزل</t>
  </si>
  <si>
    <t>0.99%</t>
  </si>
  <si>
    <t>پارس‌ دارو</t>
  </si>
  <si>
    <t>3.91%</t>
  </si>
  <si>
    <t>پالایش نفت اصفهان</t>
  </si>
  <si>
    <t>1.45%</t>
  </si>
  <si>
    <t>پالایش نفت بندرعباس</t>
  </si>
  <si>
    <t>1.26%</t>
  </si>
  <si>
    <t>پالایش نفت تبریز</t>
  </si>
  <si>
    <t>1.98%</t>
  </si>
  <si>
    <t>پتروشیمی پردیس</t>
  </si>
  <si>
    <t>2.38%</t>
  </si>
  <si>
    <t>پتروشیمی تندگویان</t>
  </si>
  <si>
    <t>1.29%</t>
  </si>
  <si>
    <t>پتروشیمی‌شیراز</t>
  </si>
  <si>
    <t>1.10%</t>
  </si>
  <si>
    <t>پرتو بار فرابر خلیج فارس</t>
  </si>
  <si>
    <t>تراکتورسازی‌ایران‌</t>
  </si>
  <si>
    <t>2.48%</t>
  </si>
  <si>
    <t>توزیع دارو پخش</t>
  </si>
  <si>
    <t>0.97%</t>
  </si>
  <si>
    <t>توسعه معدنی و صنعتی صبانور</t>
  </si>
  <si>
    <t>2.01%</t>
  </si>
  <si>
    <t>توسعه‌معادن‌وفلزات‌</t>
  </si>
  <si>
    <t>1.36%</t>
  </si>
  <si>
    <t>تولیدی چدن سازان</t>
  </si>
  <si>
    <t>0.57%</t>
  </si>
  <si>
    <t>ح.فولاد آلیاژی ایران</t>
  </si>
  <si>
    <t>0.71%</t>
  </si>
  <si>
    <t>داروپخش‌ (هلدینگ‌</t>
  </si>
  <si>
    <t>3.13%</t>
  </si>
  <si>
    <t>زغال سنگ پروده طبس</t>
  </si>
  <si>
    <t>0.95%</t>
  </si>
  <si>
    <t>سایپا</t>
  </si>
  <si>
    <t>0.52%</t>
  </si>
  <si>
    <t>سرمایه گذاری تامین اجتماعی</t>
  </si>
  <si>
    <t>2.22%</t>
  </si>
  <si>
    <t>سرمایه گذاری دارویی تامین</t>
  </si>
  <si>
    <t>1.05%</t>
  </si>
  <si>
    <t>سرمایه گذاری صدرتامین</t>
  </si>
  <si>
    <t>0.87%</t>
  </si>
  <si>
    <t>سرمایه‌ گذاری‌ آتیه‌ دماوند</t>
  </si>
  <si>
    <t>0.31%</t>
  </si>
  <si>
    <t>سرمایه‌گذاری‌ سپه‌</t>
  </si>
  <si>
    <t>6.35%</t>
  </si>
  <si>
    <t>سرمایه‌گذاری‌صندوق‌بازنشستگی‌</t>
  </si>
  <si>
    <t>5.37%</t>
  </si>
  <si>
    <t>سرمایه‌گذاری‌غدیر(هلدینگ‌</t>
  </si>
  <si>
    <t>5.80%</t>
  </si>
  <si>
    <t>سیمان خوزستان</t>
  </si>
  <si>
    <t>2.17%</t>
  </si>
  <si>
    <t>سیمان ساوه</t>
  </si>
  <si>
    <t>1.24%</t>
  </si>
  <si>
    <t>سیمان فارس نو</t>
  </si>
  <si>
    <t>1.03%</t>
  </si>
  <si>
    <t>سیمان فارس و خوزستان</t>
  </si>
  <si>
    <t>1.66%</t>
  </si>
  <si>
    <t>سیمان ممتازان کرمان</t>
  </si>
  <si>
    <t>0.22%</t>
  </si>
  <si>
    <t>سیمان‌ شمال‌</t>
  </si>
  <si>
    <t>2.63%</t>
  </si>
  <si>
    <t>سیمان‌هرمزگان‌</t>
  </si>
  <si>
    <t>2.00%</t>
  </si>
  <si>
    <t>شرکت صنایع غذایی مینو شرق</t>
  </si>
  <si>
    <t>0.54%</t>
  </si>
  <si>
    <t>صنایع پتروشیمی کرمانشاه</t>
  </si>
  <si>
    <t>صنایع‌ کاشی‌ و سرامیک‌ سینا</t>
  </si>
  <si>
    <t>0.93%</t>
  </si>
  <si>
    <t>صنایع‌خاک‌چینی‌ایران‌</t>
  </si>
  <si>
    <t>0.23%</t>
  </si>
  <si>
    <t>صنعتی دوده فام</t>
  </si>
  <si>
    <t>0.70%</t>
  </si>
  <si>
    <t>فولاد آلیاژی ایران</t>
  </si>
  <si>
    <t>1.31%</t>
  </si>
  <si>
    <t>فولاد مبارکه اصفهان</t>
  </si>
  <si>
    <t>7.19%</t>
  </si>
  <si>
    <t>فولاد کاوه جنوب کیش</t>
  </si>
  <si>
    <t>0.55%</t>
  </si>
  <si>
    <t>قاسم ایران</t>
  </si>
  <si>
    <t>0.06%</t>
  </si>
  <si>
    <t>گروه‌بهمن‌</t>
  </si>
  <si>
    <t>0.21%</t>
  </si>
  <si>
    <t>گسترش سوخت سبززاگرس(سهامی عام)</t>
  </si>
  <si>
    <t>0.61%</t>
  </si>
  <si>
    <t>گسترش نفت و گاز پارسیان</t>
  </si>
  <si>
    <t>6.39%</t>
  </si>
  <si>
    <t>گلتاش‌</t>
  </si>
  <si>
    <t>0.68%</t>
  </si>
  <si>
    <t>مبین انرژی خلیج فارس</t>
  </si>
  <si>
    <t>1.28%</t>
  </si>
  <si>
    <t>مدیریت صنعت شوینده ت.ص.بهشهر</t>
  </si>
  <si>
    <t>1.14%</t>
  </si>
  <si>
    <t>مس‌ شهیدباهنر</t>
  </si>
  <si>
    <t>1.91%</t>
  </si>
  <si>
    <t>ملی‌ صنایع‌ مس‌ ایران‌</t>
  </si>
  <si>
    <t>2.08%</t>
  </si>
  <si>
    <t>نفت سپاهان</t>
  </si>
  <si>
    <t>0.76%</t>
  </si>
  <si>
    <t>نفت‌ بهران‌</t>
  </si>
  <si>
    <t>0.66%</t>
  </si>
  <si>
    <t>نوردوقطعات‌ فولادی‌</t>
  </si>
  <si>
    <t>1.19%</t>
  </si>
  <si>
    <t>کشت و دامداری فکا</t>
  </si>
  <si>
    <t>1.50%</t>
  </si>
  <si>
    <t>کویر تایر</t>
  </si>
  <si>
    <t>2.26%</t>
  </si>
  <si>
    <t>تولیدی و صنعتی گوهرفام</t>
  </si>
  <si>
    <t>0.03%</t>
  </si>
  <si>
    <t>پتروشیمی زاگرس</t>
  </si>
  <si>
    <t>0.46%</t>
  </si>
  <si>
    <t/>
  </si>
  <si>
    <t>96.51%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</si>
  <si>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</si>
  <si>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</si>
  <si>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</si>
  <si>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</si>
  <si>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</si>
  <si>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</si>
  <si>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</si>
  <si>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</si>
  <si>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</si>
  <si>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دولت5-ش.خ 0309</t>
  </si>
  <si>
    <t>بله</t>
  </si>
  <si>
    <t>1399/09/05</t>
  </si>
  <si>
    <t>1403/09/05</t>
  </si>
  <si>
    <t>0.24%</t>
  </si>
  <si>
    <t>مرابحه عام دولت94-ش.خ030816</t>
  </si>
  <si>
    <t>1400/09/16</t>
  </si>
  <si>
    <t>1403/08/16</t>
  </si>
  <si>
    <t>0.18%</t>
  </si>
  <si>
    <t>0.42%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</si>
  <si>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</si>
  <si>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</si>
  <si>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</si>
  <si>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</si>
  <si>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</si>
  <si>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</si>
  <si>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</si>
  <si>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</si>
  <si>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</si>
  <si>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</si>
  <si>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</si>
  <si>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</si>
  <si>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</si>
  <si>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0.01%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</si>
  <si>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</si>
  <si>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</si>
  <si>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</si>
  <si>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</si>
  <si>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</si>
  <si>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</si>
  <si>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0.28%</t>
  </si>
  <si>
    <t>بانک خاورمیانه آفریقا</t>
  </si>
  <si>
    <t>100960935000000712</t>
  </si>
  <si>
    <t>سپرده بلند مدت</t>
  </si>
  <si>
    <t>1403/02/19</t>
  </si>
  <si>
    <t>0.75%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</si>
  <si>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</si>
  <si>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</si>
  <si>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</si>
  <si>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</si>
  <si>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</si>
  <si>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</si>
  <si>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</si>
  <si>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</si>
  <si>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</si>
  <si>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</si>
  <si>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</si>
  <si>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دولت3-ش.خ0211</t>
  </si>
  <si>
    <t>1402/11/13</t>
  </si>
  <si>
    <t>صکوک اجاره صملی404-6ماهه18%</t>
  </si>
  <si>
    <t>1404/05/04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</si>
  <si>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</si>
  <si>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</si>
  <si>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</si>
  <si>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</si>
  <si>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</si>
  <si>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</si>
  <si>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</si>
  <si>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</si>
  <si>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1403/01/26</t>
  </si>
  <si>
    <t>1402/12/05</t>
  </si>
  <si>
    <t>1403/01/28</t>
  </si>
  <si>
    <t>1402/12/09</t>
  </si>
  <si>
    <t>1403/01/21</t>
  </si>
  <si>
    <t>1402/11/11</t>
  </si>
  <si>
    <t>1403/02/23</t>
  </si>
  <si>
    <t>1402/10/28</t>
  </si>
  <si>
    <t>1402/10/06</t>
  </si>
  <si>
    <t>1402/12/27</t>
  </si>
  <si>
    <t>1403/02/30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</si>
  <si>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</si>
  <si>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</si>
  <si>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</si>
  <si>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</si>
  <si>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</si>
  <si>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صبا فولاد خلیج فارس</t>
  </si>
  <si>
    <t>ح. مبین انرژی خلیج فارس</t>
  </si>
  <si>
    <t>پارس فنر</t>
  </si>
  <si>
    <t>بانک‌اقتصادنوین‌</t>
  </si>
  <si>
    <t>کاشی‌ وسرامیک‌ حافظ‌</t>
  </si>
  <si>
    <t>ح . سرمایه‌گذاری‌ سپه‌</t>
  </si>
  <si>
    <t>توسعه معادن کرومیت کاوندگان</t>
  </si>
  <si>
    <t>نفت ایرانول</t>
  </si>
  <si>
    <t>ح توسعه معدنی و صنعتی صبانور</t>
  </si>
  <si>
    <t>سرمایه‌ گذاری‌ پارس‌ توشه‌</t>
  </si>
  <si>
    <t>بانک تجارت</t>
  </si>
  <si>
    <t>صنایع فروآلیاژ ایران</t>
  </si>
  <si>
    <t>اقتصادی و خودکفایی آزادگان</t>
  </si>
  <si>
    <t>ح. گسترش سوخت سبززاگرس(س. عام)</t>
  </si>
  <si>
    <t>مولد نیروگاهی تجارت فارس</t>
  </si>
  <si>
    <t>اسنادخزانه-م21بودجه98-020906</t>
  </si>
  <si>
    <t>اسنادخزانه-م20بودجه98-020806</t>
  </si>
  <si>
    <t>اسنادخزانه-م10بودجه99-020807</t>
  </si>
  <si>
    <t>اسنادخزانه-م4بودجه00-030522</t>
  </si>
  <si>
    <t>اسنادخزانه-م6بودجه00-030723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</si>
  <si>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</si>
  <si>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</si>
  <si>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</si>
  <si>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</si>
  <si>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</si>
  <si>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</si>
  <si>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</si>
  <si>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اسنادخزانه-م6بودجه01-030814</t>
  </si>
  <si>
    <t>اسنادخزانه-م5بودجه01-041015</t>
  </si>
  <si>
    <t>اسنادخزانه-م4بودجه01-040917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</si>
  <si>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</si>
  <si>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</si>
  <si>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</si>
  <si>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</si>
  <si>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</si>
  <si>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</si>
  <si>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-7.20%</t>
  </si>
  <si>
    <t>102.77%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</si>
  <si>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</si>
  <si>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</si>
  <si>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</si>
  <si>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</si>
  <si>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</si>
  <si>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</si>
  <si>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</si>
  <si>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</si>
  <si>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</si>
  <si>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</si>
  <si>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-0.13%</t>
  </si>
  <si>
    <t>درآمد سپرده بانکی</t>
  </si>
  <si>
    <t>-0.20%</t>
  </si>
  <si>
    <t>102.45%</t>
  </si>
  <si>
    <t>-7.18%</t>
  </si>
  <si>
    <t>1403/02/01</t>
  </si>
  <si>
    <t>-</t>
  </si>
  <si>
    <t>ارزشیابی اوراق اختیارخ خودرو-2800-1403/03/09</t>
  </si>
  <si>
    <t>ارزشیابی اوراق اختیارخ خودرو-3000-1403/03/09</t>
  </si>
  <si>
    <t>ارزشیابی اوراق اختیارخ شستا-1100-1403/03/09</t>
  </si>
  <si>
    <t>ارزشیابی اوراق اختیارخ شستا-1200-1403/03/09</t>
  </si>
  <si>
    <t>ارزشیابی اوراق اختیارخ وبملت-1800-1403/03/23</t>
  </si>
  <si>
    <t>ارزشیابی اوراق اختیارخ وبملت-2200-1403/03/23</t>
  </si>
  <si>
    <t>ارزشیابی اوراق اختیارخ وبملت-2400-1403/03/23</t>
  </si>
  <si>
    <t>ارزشیابی اوراق اختیارخ وبملت-2600-1403/03/23</t>
  </si>
  <si>
    <t>ارزشیابی اوراق اختیارخ خودرو-2800-1403/04/06</t>
  </si>
  <si>
    <t>ارزشیابی اوراق اختیارخ شستا-1100-1403/04/13</t>
  </si>
  <si>
    <t>ارزشیابی اوراق اختیارخ خساپا-2600-1403/04/20</t>
  </si>
  <si>
    <t>ارزشیابی اوراق اختیارخ خساپا-2800-1403/04/20</t>
  </si>
  <si>
    <t>ارزشیابی اوراق اختیارخ شپنا-4589-1403/02/09</t>
  </si>
  <si>
    <t>درآمد ناشی از تغییر ارزش دارایی سهام اختیارف شستا-1100-1403/02/12</t>
  </si>
  <si>
    <t>ارزشیابی اوراق اختیارخ شستا-1100-1403/02/12</t>
  </si>
  <si>
    <t>ارزشیابی اوراق اختیارخ شستا-1200-1403/02/12</t>
  </si>
  <si>
    <t>ارزشیابی اوراق اختیارخ خودرو-2600-1403/02/05</t>
  </si>
  <si>
    <t>ارزشیابی اوراق اختیارخ خودرو-3000-1403/02/05</t>
  </si>
  <si>
    <t>ارزشیابی اوراق اختیارخ خساپا-2400-1403/02/26</t>
  </si>
  <si>
    <t>ارزشیابی اوراق اختیارخ خساپا-2600-1403/02/26</t>
  </si>
  <si>
    <t>ارزشیابی اوراق اختیارخ خساپا-2800-1403/02/26</t>
  </si>
  <si>
    <t>اختیارخ شپنا-4589-1403/02/09</t>
  </si>
  <si>
    <t>اختیارخ شستا-1200-1403/02/12</t>
  </si>
  <si>
    <t>اختیارخ خودرو-2600-1403/02/05</t>
  </si>
  <si>
    <t>اختیارخ خودرو-3000-1403/02/05</t>
  </si>
  <si>
    <t>اختیارخ خساپا-2400-1403/02/26</t>
  </si>
  <si>
    <t>اختیارخ خساپا-2600-1403/02/26</t>
  </si>
  <si>
    <t>اختیارخ خساپا-2800-1403/02/26</t>
  </si>
  <si>
    <t>اختیارخ خودرو-3000-1403/03/09</t>
  </si>
  <si>
    <t>اختیارخ شستا-1200-1403/03/09</t>
  </si>
  <si>
    <t>اختیارف شستا-1212-1402/12/09</t>
  </si>
  <si>
    <t>اختیارخ شستا-1112-1402/12/09</t>
  </si>
  <si>
    <t>اختیارخ شستا-1212-1402/12/09</t>
  </si>
  <si>
    <t>اختیارخ شستا-1312-1402/12/09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</si>
  <si>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</si>
  <si>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</si>
  <si>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</si>
  <si>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</si>
  <si>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</si>
  <si>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اختیارف خودرو-2400-1402/11/11</t>
  </si>
  <si>
    <t>اختیارف خودرو-2600-1402/11/11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</si>
  <si>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</si>
  <si>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</si>
  <si>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</si>
  <si>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</si>
  <si>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</si>
  <si>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خساپا-2400-1402/12/23</t>
  </si>
  <si>
    <t>اختیارخ خودرو-2400-1402/11/11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</si>
  <si>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</si>
  <si>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</si>
  <si>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</si>
  <si>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</si>
  <si>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</si>
  <si>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</si>
  <si>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</si>
  <si>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</si>
  <si>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</si>
  <si>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</si>
  <si>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خودرو-2400-1402/12/02</t>
  </si>
  <si>
    <t>اختیارخ خودرو-2600-1402/12/02</t>
  </si>
  <si>
    <t>اختیارخ شستا-1112-1402/10/13</t>
  </si>
  <si>
    <t>اختیارخ شستا-1212-1402/10/13</t>
  </si>
  <si>
    <t>اختیارخ شستا-1312-1402/10/13</t>
  </si>
  <si>
    <t>اختیارخ وبملت-4500-1402/11/25</t>
  </si>
  <si>
    <t>اختیارخ وبملت-5000-1402/11/25</t>
  </si>
  <si>
    <t>اختیارخ خودرو-2600-1403/01/08</t>
  </si>
  <si>
    <t>اختیارخ شپنا-8000-1402/12/02</t>
  </si>
  <si>
    <t>اختیارخ شستا-1100-1403/01/08</t>
  </si>
  <si>
    <t>اختیارخ وبملت-4000-1403/01/29</t>
  </si>
  <si>
    <t>اختیارخ وبملت-4500-1403/01/29</t>
  </si>
  <si>
    <t>اختیارخ وبملت-5000-1403/01/29</t>
  </si>
  <si>
    <t>اختیارخ شستا-1300-1403/02/12</t>
  </si>
  <si>
    <t>اختیارخ خودرو-2400-1403/02/05</t>
  </si>
  <si>
    <t>اختیارخ خودرو-2800-1403/02/05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</si>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</sst>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2" xfId="1" applyNumberFormat="1" applyFont="1" applyBorder="1" applyAlignment="1"/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0"/>
  <sheetViews>
    <sheetView rightToLeft="1" workbookViewId="0">
      <selection activeCell="G18" sqref="A18:G20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.7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>
      <c r="A6" s="23" t="s">
        <v>3</v>
      </c>
      <c r="C6" s="23" t="s">
        <v>273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>
      <c r="A9" s="1" t="s">
        <v>15</v>
      </c>
      <c r="C9" s="8">
        <v>130000000</v>
      </c>
      <c r="D9" s="8"/>
      <c r="E9" s="8">
        <v>16412885667</v>
      </c>
      <c r="F9" s="8"/>
      <c r="G9" s="8">
        <v>7148158875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0</v>
      </c>
      <c r="R9" s="8"/>
      <c r="S9" s="8">
        <v>0</v>
      </c>
      <c r="T9" s="8"/>
      <c r="U9" s="8">
        <v>0</v>
      </c>
      <c r="V9" s="8"/>
      <c r="W9" s="8">
        <v>0</v>
      </c>
      <c r="X9" s="5"/>
      <c r="Y9" s="5" t="s">
        <v>16</v>
      </c>
    </row>
    <row r="10" spans="1:25">
      <c r="A10" s="1" t="s">
        <v>17</v>
      </c>
      <c r="C10" s="8">
        <v>20000000</v>
      </c>
      <c r="D10" s="8"/>
      <c r="E10" s="8">
        <v>367094420</v>
      </c>
      <c r="F10" s="8"/>
      <c r="G10" s="8">
        <v>539860950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0</v>
      </c>
      <c r="R10" s="8"/>
      <c r="S10" s="8">
        <v>0</v>
      </c>
      <c r="T10" s="8"/>
      <c r="U10" s="8">
        <v>0</v>
      </c>
      <c r="V10" s="8"/>
      <c r="W10" s="8">
        <v>0</v>
      </c>
      <c r="X10" s="5"/>
      <c r="Y10" s="5" t="s">
        <v>16</v>
      </c>
    </row>
    <row r="11" spans="1:25">
      <c r="A11" s="1" t="s">
        <v>18</v>
      </c>
      <c r="C11" s="8">
        <v>28611999</v>
      </c>
      <c r="D11" s="8"/>
      <c r="E11" s="8">
        <v>79008995329</v>
      </c>
      <c r="F11" s="8"/>
      <c r="G11" s="8">
        <v>84358253059.247696</v>
      </c>
      <c r="H11" s="8"/>
      <c r="I11" s="8">
        <v>21623078</v>
      </c>
      <c r="J11" s="8"/>
      <c r="K11" s="8">
        <v>67163360364</v>
      </c>
      <c r="L11" s="8"/>
      <c r="M11" s="8">
        <v>0</v>
      </c>
      <c r="N11" s="8"/>
      <c r="O11" s="8">
        <v>0</v>
      </c>
      <c r="P11" s="8"/>
      <c r="Q11" s="8">
        <v>50235077</v>
      </c>
      <c r="R11" s="8"/>
      <c r="S11" s="8">
        <v>2739</v>
      </c>
      <c r="T11" s="8"/>
      <c r="U11" s="8">
        <v>146172355693</v>
      </c>
      <c r="V11" s="8"/>
      <c r="W11" s="8">
        <v>136775192341.377</v>
      </c>
      <c r="X11" s="5"/>
      <c r="Y11" s="5" t="s">
        <v>19</v>
      </c>
    </row>
    <row r="12" spans="1:25">
      <c r="A12" s="1" t="s">
        <v>20</v>
      </c>
      <c r="C12" s="8">
        <v>47400000</v>
      </c>
      <c r="D12" s="8"/>
      <c r="E12" s="8">
        <v>186950109647</v>
      </c>
      <c r="F12" s="8"/>
      <c r="G12" s="8">
        <v>161473283190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47400000</v>
      </c>
      <c r="R12" s="8"/>
      <c r="S12" s="8">
        <v>3298</v>
      </c>
      <c r="T12" s="8"/>
      <c r="U12" s="8">
        <v>186950109647</v>
      </c>
      <c r="V12" s="8"/>
      <c r="W12" s="8">
        <v>155395065060</v>
      </c>
      <c r="X12" s="5"/>
      <c r="Y12" s="5" t="s">
        <v>21</v>
      </c>
    </row>
    <row r="13" spans="1:25">
      <c r="A13" s="1" t="s">
        <v>22</v>
      </c>
      <c r="C13" s="8">
        <v>177887129</v>
      </c>
      <c r="D13" s="8"/>
      <c r="E13" s="8">
        <v>249850134272</v>
      </c>
      <c r="F13" s="8"/>
      <c r="G13" s="8">
        <v>424212052697.29797</v>
      </c>
      <c r="H13" s="8"/>
      <c r="I13" s="8">
        <v>1451000</v>
      </c>
      <c r="J13" s="8"/>
      <c r="K13" s="8">
        <v>3346306431</v>
      </c>
      <c r="L13" s="8"/>
      <c r="M13" s="8">
        <v>-22931439</v>
      </c>
      <c r="N13" s="8"/>
      <c r="O13" s="8">
        <v>49967421386</v>
      </c>
      <c r="P13" s="8"/>
      <c r="Q13" s="8">
        <v>156406690</v>
      </c>
      <c r="R13" s="8"/>
      <c r="S13" s="8">
        <v>2156</v>
      </c>
      <c r="T13" s="8"/>
      <c r="U13" s="8">
        <v>220820956655</v>
      </c>
      <c r="V13" s="8"/>
      <c r="W13" s="8">
        <v>335206407339.34198</v>
      </c>
      <c r="X13" s="5"/>
      <c r="Y13" s="5" t="s">
        <v>23</v>
      </c>
    </row>
    <row r="14" spans="1:25">
      <c r="A14" s="1" t="s">
        <v>24</v>
      </c>
      <c r="C14" s="8">
        <v>67322904</v>
      </c>
      <c r="D14" s="8"/>
      <c r="E14" s="8">
        <v>373458785571</v>
      </c>
      <c r="F14" s="8"/>
      <c r="G14" s="8">
        <v>236369679171.27802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67322904</v>
      </c>
      <c r="R14" s="8"/>
      <c r="S14" s="8">
        <v>3189</v>
      </c>
      <c r="T14" s="8"/>
      <c r="U14" s="8">
        <v>373458785571</v>
      </c>
      <c r="V14" s="8"/>
      <c r="W14" s="8">
        <v>213415319047.90701</v>
      </c>
      <c r="X14" s="5"/>
      <c r="Y14" s="5" t="s">
        <v>25</v>
      </c>
    </row>
    <row r="15" spans="1:25">
      <c r="A15" s="1" t="s">
        <v>26</v>
      </c>
      <c r="C15" s="8">
        <v>17125390</v>
      </c>
      <c r="D15" s="8"/>
      <c r="E15" s="8">
        <v>806541990933</v>
      </c>
      <c r="F15" s="8"/>
      <c r="G15" s="8">
        <v>976297376856.82495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17125390</v>
      </c>
      <c r="R15" s="8"/>
      <c r="S15" s="8">
        <v>49600</v>
      </c>
      <c r="T15" s="8"/>
      <c r="U15" s="8">
        <v>806541990933</v>
      </c>
      <c r="V15" s="8"/>
      <c r="W15" s="8">
        <v>844365298903.19995</v>
      </c>
      <c r="X15" s="5"/>
      <c r="Y15" s="5" t="s">
        <v>27</v>
      </c>
    </row>
    <row r="16" spans="1:25">
      <c r="A16" s="1" t="s">
        <v>28</v>
      </c>
      <c r="C16" s="8">
        <v>57583573</v>
      </c>
      <c r="D16" s="8"/>
      <c r="E16" s="8">
        <v>294440981289</v>
      </c>
      <c r="F16" s="8"/>
      <c r="G16" s="8">
        <v>328563057251.33099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57364617</v>
      </c>
      <c r="R16" s="8"/>
      <c r="S16" s="8">
        <v>5510</v>
      </c>
      <c r="T16" s="8"/>
      <c r="U16" s="8">
        <v>293321397767</v>
      </c>
      <c r="V16" s="8"/>
      <c r="W16" s="8">
        <v>314198369383.96399</v>
      </c>
      <c r="X16" s="5"/>
      <c r="Y16" s="5" t="s">
        <v>29</v>
      </c>
    </row>
    <row r="17" spans="1:25">
      <c r="A17" s="1" t="s">
        <v>30</v>
      </c>
      <c r="C17" s="8">
        <v>26274587</v>
      </c>
      <c r="D17" s="8"/>
      <c r="E17" s="8">
        <v>217625770286</v>
      </c>
      <c r="F17" s="8"/>
      <c r="G17" s="8">
        <v>281293587043.159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26274587</v>
      </c>
      <c r="R17" s="8"/>
      <c r="S17" s="8">
        <v>10420</v>
      </c>
      <c r="T17" s="8"/>
      <c r="U17" s="8">
        <v>217625770286</v>
      </c>
      <c r="V17" s="8"/>
      <c r="W17" s="8">
        <v>272152198420.58701</v>
      </c>
      <c r="X17" s="5"/>
      <c r="Y17" s="5" t="s">
        <v>31</v>
      </c>
    </row>
    <row r="18" spans="1:25">
      <c r="A18" s="1" t="s">
        <v>32</v>
      </c>
      <c r="C18" s="8">
        <v>33754737</v>
      </c>
      <c r="D18" s="8"/>
      <c r="E18" s="8">
        <v>463040251380</v>
      </c>
      <c r="F18" s="8"/>
      <c r="G18" s="8">
        <v>423114632530.258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33754737</v>
      </c>
      <c r="R18" s="8"/>
      <c r="S18" s="8">
        <v>12770</v>
      </c>
      <c r="T18" s="8"/>
      <c r="U18" s="8">
        <v>463040251380</v>
      </c>
      <c r="V18" s="8"/>
      <c r="W18" s="8">
        <v>428483255940.63501</v>
      </c>
      <c r="X18" s="5"/>
      <c r="Y18" s="5" t="s">
        <v>33</v>
      </c>
    </row>
    <row r="19" spans="1:25">
      <c r="A19" s="1" t="s">
        <v>34</v>
      </c>
      <c r="C19" s="8">
        <v>3502979</v>
      </c>
      <c r="D19" s="8"/>
      <c r="E19" s="8">
        <v>260118273221</v>
      </c>
      <c r="F19" s="8"/>
      <c r="G19" s="8">
        <v>546765037892.64899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3502979</v>
      </c>
      <c r="R19" s="8"/>
      <c r="S19" s="8">
        <v>147960</v>
      </c>
      <c r="T19" s="8"/>
      <c r="U19" s="8">
        <v>260118273221</v>
      </c>
      <c r="V19" s="8"/>
      <c r="W19" s="8">
        <v>515216883241.60199</v>
      </c>
      <c r="X19" s="5"/>
      <c r="Y19" s="5" t="s">
        <v>35</v>
      </c>
    </row>
    <row r="20" spans="1:25">
      <c r="A20" s="1" t="s">
        <v>36</v>
      </c>
      <c r="C20" s="8">
        <v>18653968</v>
      </c>
      <c r="D20" s="8"/>
      <c r="E20" s="8">
        <v>194725201270</v>
      </c>
      <c r="F20" s="8"/>
      <c r="G20" s="8">
        <v>328952410035.69598</v>
      </c>
      <c r="H20" s="8"/>
      <c r="I20" s="8">
        <v>0</v>
      </c>
      <c r="J20" s="8"/>
      <c r="K20" s="8">
        <v>0</v>
      </c>
      <c r="L20" s="8"/>
      <c r="M20" s="8">
        <v>-1002000</v>
      </c>
      <c r="N20" s="8"/>
      <c r="O20" s="8">
        <v>18626039082</v>
      </c>
      <c r="P20" s="8"/>
      <c r="Q20" s="8">
        <v>17651968</v>
      </c>
      <c r="R20" s="8"/>
      <c r="S20" s="8">
        <v>15860</v>
      </c>
      <c r="T20" s="8"/>
      <c r="U20" s="8">
        <v>184265515073</v>
      </c>
      <c r="V20" s="8"/>
      <c r="W20" s="8">
        <v>278294449215.74402</v>
      </c>
      <c r="X20" s="5"/>
      <c r="Y20" s="5" t="s">
        <v>37</v>
      </c>
    </row>
    <row r="21" spans="1:25">
      <c r="A21" s="1" t="s">
        <v>38</v>
      </c>
      <c r="C21" s="8">
        <v>9437123</v>
      </c>
      <c r="D21" s="8"/>
      <c r="E21" s="8">
        <v>198072152816</v>
      </c>
      <c r="F21" s="8"/>
      <c r="G21" s="8">
        <v>245593850053.16699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9437123</v>
      </c>
      <c r="R21" s="8"/>
      <c r="S21" s="8">
        <v>25340</v>
      </c>
      <c r="T21" s="8"/>
      <c r="U21" s="8">
        <v>198072152816</v>
      </c>
      <c r="V21" s="8"/>
      <c r="W21" s="8">
        <v>237713833473.92099</v>
      </c>
      <c r="X21" s="5"/>
      <c r="Y21" s="5" t="s">
        <v>39</v>
      </c>
    </row>
    <row r="22" spans="1:25">
      <c r="A22" s="1" t="s">
        <v>40</v>
      </c>
      <c r="C22" s="8">
        <v>1800000</v>
      </c>
      <c r="D22" s="8"/>
      <c r="E22" s="8">
        <v>9009973633</v>
      </c>
      <c r="F22" s="8"/>
      <c r="G22" s="8">
        <v>8262941220</v>
      </c>
      <c r="H22" s="8"/>
      <c r="I22" s="8">
        <v>0</v>
      </c>
      <c r="J22" s="8"/>
      <c r="K22" s="8">
        <v>0</v>
      </c>
      <c r="L22" s="8"/>
      <c r="M22" s="8">
        <v>-1800000</v>
      </c>
      <c r="N22" s="8"/>
      <c r="O22" s="8">
        <v>8125625981</v>
      </c>
      <c r="P22" s="8"/>
      <c r="Q22" s="8">
        <v>0</v>
      </c>
      <c r="R22" s="8"/>
      <c r="S22" s="8">
        <v>0</v>
      </c>
      <c r="T22" s="8"/>
      <c r="U22" s="8">
        <v>0</v>
      </c>
      <c r="V22" s="8"/>
      <c r="W22" s="8">
        <v>0</v>
      </c>
      <c r="X22" s="5"/>
      <c r="Y22" s="5" t="s">
        <v>16</v>
      </c>
    </row>
    <row r="23" spans="1:25">
      <c r="A23" s="1" t="s">
        <v>41</v>
      </c>
      <c r="C23" s="8">
        <v>60735419</v>
      </c>
      <c r="D23" s="8"/>
      <c r="E23" s="8">
        <v>369267271877</v>
      </c>
      <c r="F23" s="8"/>
      <c r="G23" s="8">
        <v>554233717098.80103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60735419</v>
      </c>
      <c r="R23" s="8"/>
      <c r="S23" s="8">
        <v>8890</v>
      </c>
      <c r="T23" s="8"/>
      <c r="U23" s="8">
        <v>369267271877</v>
      </c>
      <c r="V23" s="8"/>
      <c r="W23" s="8">
        <v>536725244554.28601</v>
      </c>
      <c r="X23" s="5"/>
      <c r="Y23" s="5" t="s">
        <v>42</v>
      </c>
    </row>
    <row r="24" spans="1:25">
      <c r="A24" s="1" t="s">
        <v>43</v>
      </c>
      <c r="C24" s="8">
        <v>10944487</v>
      </c>
      <c r="D24" s="8"/>
      <c r="E24" s="8">
        <v>341895983029</v>
      </c>
      <c r="F24" s="8"/>
      <c r="G24" s="8">
        <v>227378776619.11499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10944487</v>
      </c>
      <c r="R24" s="8"/>
      <c r="S24" s="8">
        <v>19200</v>
      </c>
      <c r="T24" s="8"/>
      <c r="U24" s="8">
        <v>341895983029</v>
      </c>
      <c r="V24" s="8"/>
      <c r="W24" s="8">
        <v>208883852205.12</v>
      </c>
      <c r="X24" s="5"/>
      <c r="Y24" s="5" t="s">
        <v>44</v>
      </c>
    </row>
    <row r="25" spans="1:25">
      <c r="A25" s="1" t="s">
        <v>45</v>
      </c>
      <c r="C25" s="8">
        <v>56937116</v>
      </c>
      <c r="D25" s="8"/>
      <c r="E25" s="8">
        <v>378577704741</v>
      </c>
      <c r="F25" s="8"/>
      <c r="G25" s="8">
        <v>451088771073.60602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56937116</v>
      </c>
      <c r="R25" s="8"/>
      <c r="S25" s="8">
        <v>7680</v>
      </c>
      <c r="T25" s="8"/>
      <c r="U25" s="8">
        <v>378577704741</v>
      </c>
      <c r="V25" s="8"/>
      <c r="W25" s="8">
        <v>434675252427.26398</v>
      </c>
      <c r="X25" s="5"/>
      <c r="Y25" s="5" t="s">
        <v>46</v>
      </c>
    </row>
    <row r="26" spans="1:25">
      <c r="A26" s="1" t="s">
        <v>47</v>
      </c>
      <c r="C26" s="8">
        <v>98496782</v>
      </c>
      <c r="D26" s="8"/>
      <c r="E26" s="8">
        <v>304525951613</v>
      </c>
      <c r="F26" s="8"/>
      <c r="G26" s="8">
        <v>319972253048.72302</v>
      </c>
      <c r="H26" s="8"/>
      <c r="I26" s="8">
        <v>0</v>
      </c>
      <c r="J26" s="8"/>
      <c r="K26" s="8">
        <v>0</v>
      </c>
      <c r="L26" s="8"/>
      <c r="M26" s="8">
        <v>-1334920</v>
      </c>
      <c r="N26" s="8"/>
      <c r="O26" s="8">
        <v>4152386800</v>
      </c>
      <c r="P26" s="8"/>
      <c r="Q26" s="8">
        <v>97161862</v>
      </c>
      <c r="R26" s="8"/>
      <c r="S26" s="8">
        <v>3042</v>
      </c>
      <c r="T26" s="8"/>
      <c r="U26" s="8">
        <v>300398732682</v>
      </c>
      <c r="V26" s="8"/>
      <c r="W26" s="8">
        <v>293807764217.98602</v>
      </c>
      <c r="X26" s="5"/>
      <c r="Y26" s="5" t="s">
        <v>48</v>
      </c>
    </row>
    <row r="27" spans="1:25">
      <c r="A27" s="1" t="s">
        <v>49</v>
      </c>
      <c r="C27" s="8">
        <v>57291810</v>
      </c>
      <c r="D27" s="8"/>
      <c r="E27" s="8">
        <v>150703348816</v>
      </c>
      <c r="F27" s="8"/>
      <c r="G27" s="8">
        <v>141010487156.71799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57291810</v>
      </c>
      <c r="R27" s="8"/>
      <c r="S27" s="8">
        <v>2156</v>
      </c>
      <c r="T27" s="8"/>
      <c r="U27" s="8">
        <v>150703348816</v>
      </c>
      <c r="V27" s="8"/>
      <c r="W27" s="8">
        <v>122786191562.95799</v>
      </c>
      <c r="X27" s="5"/>
      <c r="Y27" s="5" t="s">
        <v>50</v>
      </c>
    </row>
    <row r="28" spans="1:25">
      <c r="A28" s="1" t="s">
        <v>51</v>
      </c>
      <c r="C28" s="8">
        <v>32968095</v>
      </c>
      <c r="D28" s="8"/>
      <c r="E28" s="8">
        <v>214292617500</v>
      </c>
      <c r="F28" s="8"/>
      <c r="G28" s="8">
        <v>151013075718.52802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32968095</v>
      </c>
      <c r="R28" s="8"/>
      <c r="S28" s="8">
        <v>4679</v>
      </c>
      <c r="T28" s="8"/>
      <c r="U28" s="8">
        <v>214292617500</v>
      </c>
      <c r="V28" s="8"/>
      <c r="W28" s="8">
        <v>153339883091.79501</v>
      </c>
      <c r="X28" s="5"/>
      <c r="Y28" s="5" t="s">
        <v>52</v>
      </c>
    </row>
    <row r="29" spans="1:25">
      <c r="A29" s="1" t="s">
        <v>53</v>
      </c>
      <c r="C29" s="8">
        <v>41604131</v>
      </c>
      <c r="D29" s="8"/>
      <c r="E29" s="8">
        <v>440169773494</v>
      </c>
      <c r="F29" s="8"/>
      <c r="G29" s="8">
        <v>705543364334.58301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41604131</v>
      </c>
      <c r="R29" s="8"/>
      <c r="S29" s="8">
        <v>16370</v>
      </c>
      <c r="T29" s="8"/>
      <c r="U29" s="8">
        <v>440169773494</v>
      </c>
      <c r="V29" s="8"/>
      <c r="W29" s="8">
        <v>677007319704.40295</v>
      </c>
      <c r="X29" s="5"/>
      <c r="Y29" s="5" t="s">
        <v>54</v>
      </c>
    </row>
    <row r="30" spans="1:25">
      <c r="A30" s="1" t="s">
        <v>55</v>
      </c>
      <c r="C30" s="8">
        <v>10816819</v>
      </c>
      <c r="D30" s="8"/>
      <c r="E30" s="8">
        <v>255653281477</v>
      </c>
      <c r="F30" s="8"/>
      <c r="G30" s="8">
        <v>243543194695.418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10816819</v>
      </c>
      <c r="R30" s="8"/>
      <c r="S30" s="8">
        <v>19050</v>
      </c>
      <c r="T30" s="8"/>
      <c r="U30" s="8">
        <v>255653281477</v>
      </c>
      <c r="V30" s="8"/>
      <c r="W30" s="8">
        <v>204834342558.397</v>
      </c>
      <c r="X30" s="5"/>
      <c r="Y30" s="5" t="s">
        <v>56</v>
      </c>
    </row>
    <row r="31" spans="1:25">
      <c r="A31" s="1" t="s">
        <v>57</v>
      </c>
      <c r="C31" s="8">
        <v>36670000</v>
      </c>
      <c r="D31" s="8"/>
      <c r="E31" s="8">
        <v>95690915090</v>
      </c>
      <c r="F31" s="8"/>
      <c r="G31" s="8">
        <v>97399245672</v>
      </c>
      <c r="H31" s="8"/>
      <c r="I31" s="8">
        <v>15600973</v>
      </c>
      <c r="J31" s="8"/>
      <c r="K31" s="8">
        <v>43809975968</v>
      </c>
      <c r="L31" s="8"/>
      <c r="M31" s="8">
        <v>-1905000</v>
      </c>
      <c r="N31" s="8"/>
      <c r="O31" s="8">
        <v>4607680997</v>
      </c>
      <c r="P31" s="8"/>
      <c r="Q31" s="8">
        <v>48286973</v>
      </c>
      <c r="R31" s="8"/>
      <c r="S31" s="8">
        <v>2332</v>
      </c>
      <c r="T31" s="8"/>
      <c r="U31" s="8">
        <v>128868382839</v>
      </c>
      <c r="V31" s="8"/>
      <c r="W31" s="8">
        <v>111935219970.836</v>
      </c>
      <c r="X31" s="5"/>
      <c r="Y31" s="5" t="s">
        <v>58</v>
      </c>
    </row>
    <row r="32" spans="1:25">
      <c r="A32" s="1" t="s">
        <v>59</v>
      </c>
      <c r="C32" s="8">
        <v>469428998</v>
      </c>
      <c r="D32" s="8"/>
      <c r="E32" s="8">
        <v>491043224521</v>
      </c>
      <c r="F32" s="8"/>
      <c r="G32" s="8">
        <v>525898654185.56097</v>
      </c>
      <c r="H32" s="8"/>
      <c r="I32" s="8">
        <v>200000</v>
      </c>
      <c r="J32" s="8"/>
      <c r="K32" s="8">
        <v>224007681</v>
      </c>
      <c r="L32" s="8"/>
      <c r="M32" s="8">
        <v>0</v>
      </c>
      <c r="N32" s="8"/>
      <c r="O32" s="8">
        <v>0</v>
      </c>
      <c r="P32" s="8"/>
      <c r="Q32" s="8">
        <v>469628998</v>
      </c>
      <c r="R32" s="8"/>
      <c r="S32" s="8">
        <v>1026</v>
      </c>
      <c r="T32" s="8"/>
      <c r="U32" s="8">
        <v>491267232202</v>
      </c>
      <c r="V32" s="8"/>
      <c r="W32" s="8">
        <v>478972407803.909</v>
      </c>
      <c r="X32" s="5"/>
      <c r="Y32" s="5" t="s">
        <v>60</v>
      </c>
    </row>
    <row r="33" spans="1:25">
      <c r="A33" s="1" t="s">
        <v>61</v>
      </c>
      <c r="C33" s="8">
        <v>8398275</v>
      </c>
      <c r="D33" s="8"/>
      <c r="E33" s="8">
        <v>103931950314</v>
      </c>
      <c r="F33" s="8"/>
      <c r="G33" s="8">
        <v>235672657595.66299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8398275</v>
      </c>
      <c r="R33" s="8"/>
      <c r="S33" s="8">
        <v>27180</v>
      </c>
      <c r="T33" s="8"/>
      <c r="U33" s="8">
        <v>103931950314</v>
      </c>
      <c r="V33" s="8"/>
      <c r="W33" s="8">
        <v>226906937068.72501</v>
      </c>
      <c r="X33" s="5"/>
      <c r="Y33" s="5" t="s">
        <v>62</v>
      </c>
    </row>
    <row r="34" spans="1:25">
      <c r="A34" s="1" t="s">
        <v>63</v>
      </c>
      <c r="C34" s="8">
        <v>23682052</v>
      </c>
      <c r="D34" s="8"/>
      <c r="E34" s="8">
        <v>223497824049</v>
      </c>
      <c r="F34" s="8"/>
      <c r="G34" s="8">
        <v>204101716664.50201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23682052</v>
      </c>
      <c r="R34" s="8"/>
      <c r="S34" s="8">
        <v>7960</v>
      </c>
      <c r="T34" s="8"/>
      <c r="U34" s="8">
        <v>223497824049</v>
      </c>
      <c r="V34" s="8"/>
      <c r="W34" s="8">
        <v>187387504573.17599</v>
      </c>
      <c r="X34" s="5"/>
      <c r="Y34" s="5" t="s">
        <v>64</v>
      </c>
    </row>
    <row r="35" spans="1:25">
      <c r="A35" s="1" t="s">
        <v>65</v>
      </c>
      <c r="C35" s="8">
        <v>11113082</v>
      </c>
      <c r="D35" s="8"/>
      <c r="E35" s="8">
        <v>92472737627</v>
      </c>
      <c r="F35" s="8"/>
      <c r="G35" s="8">
        <v>88707082071.662994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11113082</v>
      </c>
      <c r="R35" s="8"/>
      <c r="S35" s="8">
        <v>6120</v>
      </c>
      <c r="T35" s="8"/>
      <c r="U35" s="8">
        <v>92472737627</v>
      </c>
      <c r="V35" s="8"/>
      <c r="W35" s="8">
        <v>67607390072.052002</v>
      </c>
      <c r="X35" s="5"/>
      <c r="Y35" s="5" t="s">
        <v>66</v>
      </c>
    </row>
    <row r="36" spans="1:25">
      <c r="A36" s="1" t="s">
        <v>67</v>
      </c>
      <c r="C36" s="8">
        <v>335340498</v>
      </c>
      <c r="D36" s="8"/>
      <c r="E36" s="8">
        <v>1231368827738</v>
      </c>
      <c r="F36" s="8"/>
      <c r="G36" s="8">
        <v>1427717585984.04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335340498</v>
      </c>
      <c r="R36" s="8"/>
      <c r="S36" s="8">
        <v>4119</v>
      </c>
      <c r="T36" s="8"/>
      <c r="U36" s="8">
        <v>1231368827738</v>
      </c>
      <c r="V36" s="8"/>
      <c r="W36" s="8">
        <v>1373048969569.99</v>
      </c>
      <c r="X36" s="5"/>
      <c r="Y36" s="5" t="s">
        <v>68</v>
      </c>
    </row>
    <row r="37" spans="1:25">
      <c r="A37" s="1" t="s">
        <v>69</v>
      </c>
      <c r="C37" s="8">
        <v>62975330</v>
      </c>
      <c r="D37" s="8"/>
      <c r="E37" s="8">
        <v>651036125469</v>
      </c>
      <c r="F37" s="8"/>
      <c r="G37" s="8">
        <v>1139957413782.1699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62975330</v>
      </c>
      <c r="R37" s="8"/>
      <c r="S37" s="8">
        <v>18550</v>
      </c>
      <c r="T37" s="8"/>
      <c r="U37" s="8">
        <v>651036125469</v>
      </c>
      <c r="V37" s="8"/>
      <c r="W37" s="8">
        <v>1161241626889.5701</v>
      </c>
      <c r="X37" s="5"/>
      <c r="Y37" s="5" t="s">
        <v>70</v>
      </c>
    </row>
    <row r="38" spans="1:25">
      <c r="A38" s="1" t="s">
        <v>71</v>
      </c>
      <c r="C38" s="8">
        <v>65410148</v>
      </c>
      <c r="D38" s="8"/>
      <c r="E38" s="8">
        <v>832026852897</v>
      </c>
      <c r="F38" s="8"/>
      <c r="G38" s="8">
        <v>1410954780340.98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65410148</v>
      </c>
      <c r="R38" s="8"/>
      <c r="S38" s="8">
        <v>19280</v>
      </c>
      <c r="T38" s="8"/>
      <c r="U38" s="8">
        <v>832026852897</v>
      </c>
      <c r="V38" s="8"/>
      <c r="W38" s="8">
        <v>1253604062902.03</v>
      </c>
      <c r="X38" s="5"/>
      <c r="Y38" s="5" t="s">
        <v>72</v>
      </c>
    </row>
    <row r="39" spans="1:25">
      <c r="A39" s="1" t="s">
        <v>73</v>
      </c>
      <c r="C39" s="8">
        <v>10040396</v>
      </c>
      <c r="D39" s="8"/>
      <c r="E39" s="8">
        <v>237946915084</v>
      </c>
      <c r="F39" s="8"/>
      <c r="G39" s="8">
        <v>513903959099.26202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10040396</v>
      </c>
      <c r="R39" s="8"/>
      <c r="S39" s="8">
        <v>46930</v>
      </c>
      <c r="T39" s="8"/>
      <c r="U39" s="8">
        <v>237946915084</v>
      </c>
      <c r="V39" s="8"/>
      <c r="W39" s="8">
        <v>468392169363.534</v>
      </c>
      <c r="X39" s="5"/>
      <c r="Y39" s="5" t="s">
        <v>74</v>
      </c>
    </row>
    <row r="40" spans="1:25">
      <c r="A40" s="1" t="s">
        <v>75</v>
      </c>
      <c r="C40" s="8">
        <v>1968034</v>
      </c>
      <c r="D40" s="8"/>
      <c r="E40" s="8">
        <v>118851038952</v>
      </c>
      <c r="F40" s="8"/>
      <c r="G40" s="8">
        <v>308121061137.75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1968034</v>
      </c>
      <c r="R40" s="8"/>
      <c r="S40" s="8">
        <v>137200</v>
      </c>
      <c r="T40" s="8"/>
      <c r="U40" s="8">
        <v>118851038952</v>
      </c>
      <c r="V40" s="8"/>
      <c r="W40" s="8">
        <v>268407679924.44</v>
      </c>
      <c r="X40" s="5"/>
      <c r="Y40" s="5" t="s">
        <v>76</v>
      </c>
    </row>
    <row r="41" spans="1:25">
      <c r="A41" s="1" t="s">
        <v>77</v>
      </c>
      <c r="C41" s="8">
        <v>4420428</v>
      </c>
      <c r="D41" s="8"/>
      <c r="E41" s="8">
        <v>216312472562</v>
      </c>
      <c r="F41" s="8"/>
      <c r="G41" s="8">
        <v>392263668495.01801</v>
      </c>
      <c r="H41" s="8"/>
      <c r="I41" s="8">
        <v>0</v>
      </c>
      <c r="J41" s="8"/>
      <c r="K41" s="8">
        <v>0</v>
      </c>
      <c r="L41" s="8"/>
      <c r="M41" s="8">
        <v>-1000000</v>
      </c>
      <c r="N41" s="8"/>
      <c r="O41" s="8">
        <v>85488300000</v>
      </c>
      <c r="P41" s="8"/>
      <c r="Q41" s="8">
        <v>3420428</v>
      </c>
      <c r="R41" s="8"/>
      <c r="S41" s="8">
        <v>65380</v>
      </c>
      <c r="T41" s="8"/>
      <c r="U41" s="8">
        <v>167377737608</v>
      </c>
      <c r="V41" s="8"/>
      <c r="W41" s="8">
        <v>222296998523.29199</v>
      </c>
      <c r="X41" s="5"/>
      <c r="Y41" s="5" t="s">
        <v>78</v>
      </c>
    </row>
    <row r="42" spans="1:25">
      <c r="A42" s="1" t="s">
        <v>79</v>
      </c>
      <c r="C42" s="8">
        <v>10814617</v>
      </c>
      <c r="D42" s="8"/>
      <c r="E42" s="8">
        <v>406411367866</v>
      </c>
      <c r="F42" s="8"/>
      <c r="G42" s="8">
        <v>400985072076.10498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10814617</v>
      </c>
      <c r="R42" s="8"/>
      <c r="S42" s="8">
        <v>33310</v>
      </c>
      <c r="T42" s="8"/>
      <c r="U42" s="8">
        <v>406411367866</v>
      </c>
      <c r="V42" s="8"/>
      <c r="W42" s="8">
        <v>358091494660.99298</v>
      </c>
      <c r="X42" s="5"/>
      <c r="Y42" s="5" t="s">
        <v>80</v>
      </c>
    </row>
    <row r="43" spans="1:25">
      <c r="A43" s="1" t="s">
        <v>81</v>
      </c>
      <c r="C43" s="8">
        <v>1085372</v>
      </c>
      <c r="D43" s="8"/>
      <c r="E43" s="8">
        <v>56904148983</v>
      </c>
      <c r="F43" s="8"/>
      <c r="G43" s="8">
        <v>46069629362.82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1085372</v>
      </c>
      <c r="R43" s="8"/>
      <c r="S43" s="8">
        <v>44850</v>
      </c>
      <c r="T43" s="8"/>
      <c r="U43" s="8">
        <v>56904148983</v>
      </c>
      <c r="V43" s="8"/>
      <c r="W43" s="8">
        <v>48389294541.510002</v>
      </c>
      <c r="X43" s="5"/>
      <c r="Y43" s="5" t="s">
        <v>82</v>
      </c>
    </row>
    <row r="44" spans="1:25">
      <c r="A44" s="1" t="s">
        <v>83</v>
      </c>
      <c r="C44" s="8">
        <v>38447503</v>
      </c>
      <c r="D44" s="8"/>
      <c r="E44" s="8">
        <v>410272303887</v>
      </c>
      <c r="F44" s="8"/>
      <c r="G44" s="8">
        <v>719276693521.56299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38447503</v>
      </c>
      <c r="R44" s="8"/>
      <c r="S44" s="8">
        <v>14900</v>
      </c>
      <c r="T44" s="8"/>
      <c r="U44" s="8">
        <v>410272303887</v>
      </c>
      <c r="V44" s="8"/>
      <c r="W44" s="8">
        <v>569459231321.53503</v>
      </c>
      <c r="X44" s="5"/>
      <c r="Y44" s="5" t="s">
        <v>84</v>
      </c>
    </row>
    <row r="45" spans="1:25">
      <c r="A45" s="1" t="s">
        <v>85</v>
      </c>
      <c r="C45" s="8">
        <v>16333704</v>
      </c>
      <c r="D45" s="8"/>
      <c r="E45" s="8">
        <v>321189570286</v>
      </c>
      <c r="F45" s="8"/>
      <c r="G45" s="8">
        <v>475729990913.15997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16333704</v>
      </c>
      <c r="R45" s="8"/>
      <c r="S45" s="8">
        <v>26580</v>
      </c>
      <c r="T45" s="8"/>
      <c r="U45" s="8">
        <v>321189570286</v>
      </c>
      <c r="V45" s="8"/>
      <c r="W45" s="8">
        <v>431566660698.69598</v>
      </c>
      <c r="X45" s="5"/>
      <c r="Y45" s="5" t="s">
        <v>86</v>
      </c>
    </row>
    <row r="46" spans="1:25">
      <c r="A46" s="1" t="s">
        <v>87</v>
      </c>
      <c r="C46" s="8">
        <v>27457875</v>
      </c>
      <c r="D46" s="8"/>
      <c r="E46" s="8">
        <v>112818729994</v>
      </c>
      <c r="F46" s="8"/>
      <c r="G46" s="8">
        <v>131286548096.438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27457875</v>
      </c>
      <c r="R46" s="8"/>
      <c r="S46" s="8">
        <v>4316</v>
      </c>
      <c r="T46" s="8"/>
      <c r="U46" s="8">
        <v>112818729994</v>
      </c>
      <c r="V46" s="8"/>
      <c r="W46" s="8">
        <v>117803064778.425</v>
      </c>
      <c r="X46" s="5"/>
      <c r="Y46" s="5" t="s">
        <v>88</v>
      </c>
    </row>
    <row r="47" spans="1:25">
      <c r="A47" s="1" t="s">
        <v>89</v>
      </c>
      <c r="C47" s="8">
        <v>11403999</v>
      </c>
      <c r="D47" s="8"/>
      <c r="E47" s="8">
        <v>181473953823</v>
      </c>
      <c r="F47" s="8"/>
      <c r="G47" s="8">
        <v>225249205242.22699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11403999</v>
      </c>
      <c r="R47" s="8"/>
      <c r="S47" s="8">
        <v>18050</v>
      </c>
      <c r="T47" s="8"/>
      <c r="U47" s="8">
        <v>181473953823</v>
      </c>
      <c r="V47" s="8"/>
      <c r="W47" s="8">
        <v>204617420967.397</v>
      </c>
      <c r="X47" s="5"/>
      <c r="Y47" s="5" t="s">
        <v>56</v>
      </c>
    </row>
    <row r="48" spans="1:25">
      <c r="A48" s="1" t="s">
        <v>90</v>
      </c>
      <c r="C48" s="8">
        <v>11771160</v>
      </c>
      <c r="D48" s="8"/>
      <c r="E48" s="8">
        <v>209293934385</v>
      </c>
      <c r="F48" s="8"/>
      <c r="G48" s="8">
        <v>218342929018.67999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11771160</v>
      </c>
      <c r="R48" s="8"/>
      <c r="S48" s="8">
        <v>17220</v>
      </c>
      <c r="T48" s="8"/>
      <c r="U48" s="8">
        <v>209293934385</v>
      </c>
      <c r="V48" s="8"/>
      <c r="W48" s="8">
        <v>201493313917.56</v>
      </c>
      <c r="X48" s="5"/>
      <c r="Y48" s="5" t="s">
        <v>91</v>
      </c>
    </row>
    <row r="49" spans="1:25">
      <c r="A49" s="1" t="s">
        <v>92</v>
      </c>
      <c r="C49" s="8">
        <v>3552301</v>
      </c>
      <c r="D49" s="8"/>
      <c r="E49" s="8">
        <v>48238009622</v>
      </c>
      <c r="F49" s="8"/>
      <c r="G49" s="8">
        <v>51166578083.134499</v>
      </c>
      <c r="H49" s="8"/>
      <c r="I49" s="8">
        <v>0</v>
      </c>
      <c r="J49" s="8"/>
      <c r="K49" s="8">
        <v>0</v>
      </c>
      <c r="L49" s="8"/>
      <c r="M49" s="8">
        <v>-6540</v>
      </c>
      <c r="N49" s="8"/>
      <c r="O49" s="8">
        <v>100051731</v>
      </c>
      <c r="P49" s="8"/>
      <c r="Q49" s="8">
        <v>3545761</v>
      </c>
      <c r="R49" s="8"/>
      <c r="S49" s="8">
        <v>14220</v>
      </c>
      <c r="T49" s="8"/>
      <c r="U49" s="8">
        <v>48149200542</v>
      </c>
      <c r="V49" s="8"/>
      <c r="W49" s="8">
        <v>50120718127.551003</v>
      </c>
      <c r="X49" s="5"/>
      <c r="Y49" s="5" t="s">
        <v>93</v>
      </c>
    </row>
    <row r="50" spans="1:25">
      <c r="A50" s="1" t="s">
        <v>94</v>
      </c>
      <c r="C50" s="8">
        <v>3693995</v>
      </c>
      <c r="D50" s="8"/>
      <c r="E50" s="8">
        <v>135638885402</v>
      </c>
      <c r="F50" s="8"/>
      <c r="G50" s="8">
        <v>137884190652.112</v>
      </c>
      <c r="H50" s="8"/>
      <c r="I50" s="8">
        <v>6860276</v>
      </c>
      <c r="J50" s="8"/>
      <c r="K50" s="8">
        <v>0</v>
      </c>
      <c r="L50" s="8"/>
      <c r="M50" s="8">
        <v>-500000</v>
      </c>
      <c r="N50" s="8"/>
      <c r="O50" s="8">
        <v>7604482590</v>
      </c>
      <c r="P50" s="8"/>
      <c r="Q50" s="8">
        <v>10054271</v>
      </c>
      <c r="R50" s="8"/>
      <c r="S50" s="8">
        <v>15060</v>
      </c>
      <c r="T50" s="8"/>
      <c r="U50" s="8">
        <v>129213103591</v>
      </c>
      <c r="V50" s="8"/>
      <c r="W50" s="8">
        <v>150516388198.50299</v>
      </c>
      <c r="X50" s="5"/>
      <c r="Y50" s="5" t="s">
        <v>95</v>
      </c>
    </row>
    <row r="51" spans="1:25">
      <c r="A51" s="1" t="s">
        <v>96</v>
      </c>
      <c r="C51" s="8">
        <v>38311516</v>
      </c>
      <c r="D51" s="8"/>
      <c r="E51" s="8">
        <v>287378592859</v>
      </c>
      <c r="F51" s="8"/>
      <c r="G51" s="8">
        <v>281437526725.72198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38311516</v>
      </c>
      <c r="R51" s="8"/>
      <c r="S51" s="8">
        <v>7430</v>
      </c>
      <c r="T51" s="8"/>
      <c r="U51" s="8">
        <v>287378592859</v>
      </c>
      <c r="V51" s="8"/>
      <c r="W51" s="8">
        <v>282960869224.914</v>
      </c>
      <c r="X51" s="5"/>
      <c r="Y51" s="5" t="s">
        <v>97</v>
      </c>
    </row>
    <row r="52" spans="1:25">
      <c r="A52" s="1" t="s">
        <v>98</v>
      </c>
      <c r="C52" s="8">
        <v>323041615</v>
      </c>
      <c r="D52" s="8"/>
      <c r="E52" s="8">
        <v>757277804001</v>
      </c>
      <c r="F52" s="8"/>
      <c r="G52" s="8">
        <v>1628075953171.1001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323041615</v>
      </c>
      <c r="R52" s="8"/>
      <c r="S52" s="8">
        <v>4840</v>
      </c>
      <c r="T52" s="8"/>
      <c r="U52" s="8">
        <v>757277804001</v>
      </c>
      <c r="V52" s="8"/>
      <c r="W52" s="8">
        <v>1554218464171.23</v>
      </c>
      <c r="X52" s="5"/>
      <c r="Y52" s="5" t="s">
        <v>99</v>
      </c>
    </row>
    <row r="53" spans="1:25">
      <c r="A53" s="1" t="s">
        <v>100</v>
      </c>
      <c r="C53" s="8">
        <v>10750000</v>
      </c>
      <c r="D53" s="8"/>
      <c r="E53" s="8">
        <v>120984683473</v>
      </c>
      <c r="F53" s="8"/>
      <c r="G53" s="8">
        <v>123958035000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10750000</v>
      </c>
      <c r="R53" s="8"/>
      <c r="S53" s="8">
        <v>11160</v>
      </c>
      <c r="T53" s="8"/>
      <c r="U53" s="8">
        <v>120984683473</v>
      </c>
      <c r="V53" s="8"/>
      <c r="W53" s="8">
        <v>119256178500</v>
      </c>
      <c r="X53" s="5"/>
      <c r="Y53" s="5" t="s">
        <v>101</v>
      </c>
    </row>
    <row r="54" spans="1:25">
      <c r="A54" s="1" t="s">
        <v>102</v>
      </c>
      <c r="C54" s="8">
        <v>3748659</v>
      </c>
      <c r="D54" s="8"/>
      <c r="E54" s="8">
        <v>20690431808</v>
      </c>
      <c r="F54" s="8"/>
      <c r="G54" s="8">
        <v>14734005609.768299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3748659</v>
      </c>
      <c r="R54" s="8"/>
      <c r="S54" s="8">
        <v>3749</v>
      </c>
      <c r="T54" s="8"/>
      <c r="U54" s="8">
        <v>20690431808</v>
      </c>
      <c r="V54" s="8"/>
      <c r="W54" s="8">
        <v>13970102941.5835</v>
      </c>
      <c r="X54" s="5"/>
      <c r="Y54" s="5" t="s">
        <v>103</v>
      </c>
    </row>
    <row r="55" spans="1:25">
      <c r="A55" s="1" t="s">
        <v>104</v>
      </c>
      <c r="C55" s="8">
        <v>29800000</v>
      </c>
      <c r="D55" s="8"/>
      <c r="E55" s="8">
        <v>50069057514</v>
      </c>
      <c r="F55" s="8"/>
      <c r="G55" s="8">
        <v>51099140250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29800000</v>
      </c>
      <c r="R55" s="8"/>
      <c r="S55" s="8">
        <v>1559</v>
      </c>
      <c r="T55" s="8"/>
      <c r="U55" s="8">
        <v>50069057514</v>
      </c>
      <c r="V55" s="8"/>
      <c r="W55" s="8">
        <v>46181773710</v>
      </c>
      <c r="X55" s="5"/>
      <c r="Y55" s="5" t="s">
        <v>105</v>
      </c>
    </row>
    <row r="56" spans="1:25">
      <c r="A56" s="1" t="s">
        <v>106</v>
      </c>
      <c r="C56" s="8">
        <v>109500000</v>
      </c>
      <c r="D56" s="8"/>
      <c r="E56" s="8">
        <v>165783000000</v>
      </c>
      <c r="F56" s="8"/>
      <c r="G56" s="8">
        <v>166102772850</v>
      </c>
      <c r="H56" s="8"/>
      <c r="I56" s="8">
        <v>0</v>
      </c>
      <c r="J56" s="8"/>
      <c r="K56" s="8">
        <v>0</v>
      </c>
      <c r="L56" s="8"/>
      <c r="M56" s="8">
        <v>-25666980</v>
      </c>
      <c r="N56" s="8"/>
      <c r="O56" s="8">
        <v>42649636063</v>
      </c>
      <c r="P56" s="8"/>
      <c r="Q56" s="8">
        <v>83833020</v>
      </c>
      <c r="R56" s="8"/>
      <c r="S56" s="8">
        <v>1576</v>
      </c>
      <c r="T56" s="8"/>
      <c r="U56" s="8">
        <v>126923192280</v>
      </c>
      <c r="V56" s="8"/>
      <c r="W56" s="8">
        <v>131334720524.856</v>
      </c>
      <c r="X56" s="5"/>
      <c r="Y56" s="5" t="s">
        <v>107</v>
      </c>
    </row>
    <row r="57" spans="1:25">
      <c r="A57" s="1" t="s">
        <v>108</v>
      </c>
      <c r="C57" s="8">
        <v>44185104</v>
      </c>
      <c r="D57" s="8"/>
      <c r="E57" s="8">
        <v>972007329491</v>
      </c>
      <c r="F57" s="8"/>
      <c r="G57" s="8">
        <v>1571097188118.02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44185104</v>
      </c>
      <c r="R57" s="8"/>
      <c r="S57" s="8">
        <v>31430</v>
      </c>
      <c r="T57" s="8"/>
      <c r="U57" s="8">
        <v>972007329491</v>
      </c>
      <c r="V57" s="8"/>
      <c r="W57" s="8">
        <v>1380474828698.6201</v>
      </c>
      <c r="X57" s="5"/>
      <c r="Y57" s="5" t="s">
        <v>109</v>
      </c>
    </row>
    <row r="58" spans="1:25">
      <c r="A58" s="1" t="s">
        <v>110</v>
      </c>
      <c r="C58" s="8">
        <v>28125252</v>
      </c>
      <c r="D58" s="8"/>
      <c r="E58" s="8">
        <v>364213118510</v>
      </c>
      <c r="F58" s="8"/>
      <c r="G58" s="8">
        <v>163274175423.504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28125252</v>
      </c>
      <c r="R58" s="8"/>
      <c r="S58" s="8">
        <v>5250</v>
      </c>
      <c r="T58" s="8"/>
      <c r="U58" s="8">
        <v>364213118510</v>
      </c>
      <c r="V58" s="8"/>
      <c r="W58" s="8">
        <v>146779010440.64999</v>
      </c>
      <c r="X58" s="5"/>
      <c r="Y58" s="5" t="s">
        <v>111</v>
      </c>
    </row>
    <row r="59" spans="1:25">
      <c r="A59" s="1" t="s">
        <v>112</v>
      </c>
      <c r="C59" s="8">
        <v>33308480</v>
      </c>
      <c r="D59" s="8"/>
      <c r="E59" s="8">
        <v>174030279628</v>
      </c>
      <c r="F59" s="8"/>
      <c r="G59" s="8">
        <v>281437503624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33308480</v>
      </c>
      <c r="R59" s="8"/>
      <c r="S59" s="8">
        <v>8380</v>
      </c>
      <c r="T59" s="8"/>
      <c r="U59" s="8">
        <v>174030279628</v>
      </c>
      <c r="V59" s="8"/>
      <c r="W59" s="8">
        <v>277464268278.71997</v>
      </c>
      <c r="X59" s="5"/>
      <c r="Y59" s="5" t="s">
        <v>113</v>
      </c>
    </row>
    <row r="60" spans="1:25">
      <c r="A60" s="1" t="s">
        <v>114</v>
      </c>
      <c r="C60" s="8">
        <v>17109100</v>
      </c>
      <c r="D60" s="8"/>
      <c r="E60" s="8">
        <v>769747788080</v>
      </c>
      <c r="F60" s="8"/>
      <c r="G60" s="8">
        <v>265994185372.20001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17109100</v>
      </c>
      <c r="R60" s="8"/>
      <c r="S60" s="8">
        <v>14490</v>
      </c>
      <c r="T60" s="8"/>
      <c r="U60" s="8">
        <v>769747788080</v>
      </c>
      <c r="V60" s="8"/>
      <c r="W60" s="8">
        <v>246435789388.95001</v>
      </c>
      <c r="X60" s="5"/>
      <c r="Y60" s="5" t="s">
        <v>115</v>
      </c>
    </row>
    <row r="61" spans="1:25">
      <c r="A61" s="1" t="s">
        <v>116</v>
      </c>
      <c r="C61" s="8">
        <v>84599619</v>
      </c>
      <c r="D61" s="8"/>
      <c r="E61" s="8">
        <v>325618104382</v>
      </c>
      <c r="F61" s="8"/>
      <c r="G61" s="8">
        <v>417117406284.07202</v>
      </c>
      <c r="H61" s="8"/>
      <c r="I61" s="8">
        <v>1000000</v>
      </c>
      <c r="J61" s="8"/>
      <c r="K61" s="8">
        <v>5161603264</v>
      </c>
      <c r="L61" s="8"/>
      <c r="M61" s="8">
        <v>0</v>
      </c>
      <c r="N61" s="8"/>
      <c r="O61" s="8">
        <v>0</v>
      </c>
      <c r="P61" s="8"/>
      <c r="Q61" s="8">
        <v>85599619</v>
      </c>
      <c r="R61" s="8"/>
      <c r="S61" s="8">
        <v>4860</v>
      </c>
      <c r="T61" s="8"/>
      <c r="U61" s="8">
        <v>330779707646</v>
      </c>
      <c r="V61" s="8"/>
      <c r="W61" s="8">
        <v>413538864157.37701</v>
      </c>
      <c r="X61" s="5"/>
      <c r="Y61" s="5" t="s">
        <v>117</v>
      </c>
    </row>
    <row r="62" spans="1:25">
      <c r="A62" s="1" t="s">
        <v>118</v>
      </c>
      <c r="C62" s="8">
        <v>69031883</v>
      </c>
      <c r="D62" s="8"/>
      <c r="E62" s="8">
        <v>371793108640</v>
      </c>
      <c r="F62" s="8"/>
      <c r="G62" s="8">
        <v>490641174567.47198</v>
      </c>
      <c r="H62" s="8"/>
      <c r="I62" s="8">
        <v>0</v>
      </c>
      <c r="J62" s="8"/>
      <c r="K62" s="8">
        <v>0</v>
      </c>
      <c r="L62" s="8"/>
      <c r="M62" s="8">
        <v>-3344033</v>
      </c>
      <c r="N62" s="8"/>
      <c r="O62" s="8">
        <v>25619345124</v>
      </c>
      <c r="P62" s="8"/>
      <c r="Q62" s="8">
        <v>65687850</v>
      </c>
      <c r="R62" s="8"/>
      <c r="S62" s="8">
        <v>6900</v>
      </c>
      <c r="T62" s="8"/>
      <c r="U62" s="8">
        <v>353782757911</v>
      </c>
      <c r="V62" s="8"/>
      <c r="W62" s="8">
        <v>450549350318.25</v>
      </c>
      <c r="X62" s="5"/>
      <c r="Y62" s="5" t="s">
        <v>119</v>
      </c>
    </row>
    <row r="63" spans="1:25">
      <c r="A63" s="1" t="s">
        <v>120</v>
      </c>
      <c r="C63" s="8">
        <v>34081190</v>
      </c>
      <c r="D63" s="8"/>
      <c r="E63" s="8">
        <v>241396876311</v>
      </c>
      <c r="F63" s="8"/>
      <c r="G63" s="8">
        <v>165123355325.64301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34081190</v>
      </c>
      <c r="R63" s="8"/>
      <c r="S63" s="8">
        <v>4848</v>
      </c>
      <c r="T63" s="8"/>
      <c r="U63" s="8">
        <v>241396876311</v>
      </c>
      <c r="V63" s="8"/>
      <c r="W63" s="8">
        <v>164242516745.73599</v>
      </c>
      <c r="X63" s="5"/>
      <c r="Y63" s="5" t="s">
        <v>121</v>
      </c>
    </row>
    <row r="64" spans="1:25">
      <c r="A64" s="1" t="s">
        <v>122</v>
      </c>
      <c r="C64" s="8">
        <v>13133945</v>
      </c>
      <c r="D64" s="8"/>
      <c r="E64" s="8">
        <v>130995489362</v>
      </c>
      <c r="F64" s="8"/>
      <c r="G64" s="8">
        <v>199623151836.65201</v>
      </c>
      <c r="H64" s="8"/>
      <c r="I64" s="8">
        <v>0</v>
      </c>
      <c r="J64" s="8"/>
      <c r="K64" s="8">
        <v>0</v>
      </c>
      <c r="L64" s="8"/>
      <c r="M64" s="8">
        <v>-3531414</v>
      </c>
      <c r="N64" s="8"/>
      <c r="O64" s="8">
        <v>55431303030</v>
      </c>
      <c r="P64" s="8"/>
      <c r="Q64" s="8">
        <v>9602531</v>
      </c>
      <c r="R64" s="8"/>
      <c r="S64" s="8">
        <v>14970</v>
      </c>
      <c r="T64" s="8"/>
      <c r="U64" s="8">
        <v>95773832434</v>
      </c>
      <c r="V64" s="8"/>
      <c r="W64" s="8">
        <v>142894577230.034</v>
      </c>
      <c r="X64" s="5"/>
      <c r="Y64" s="5" t="s">
        <v>123</v>
      </c>
    </row>
    <row r="65" spans="1:25">
      <c r="A65" s="1" t="s">
        <v>124</v>
      </c>
      <c r="C65" s="8">
        <v>22254937</v>
      </c>
      <c r="D65" s="8"/>
      <c r="E65" s="8">
        <v>235917576436</v>
      </c>
      <c r="F65" s="8"/>
      <c r="G65" s="8">
        <v>267240043108.18799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22254937</v>
      </c>
      <c r="R65" s="8"/>
      <c r="S65" s="8">
        <v>11670</v>
      </c>
      <c r="T65" s="8"/>
      <c r="U65" s="8">
        <v>235917576436</v>
      </c>
      <c r="V65" s="8"/>
      <c r="W65" s="8">
        <v>258169809857</v>
      </c>
      <c r="X65" s="5"/>
      <c r="Y65" s="5" t="s">
        <v>125</v>
      </c>
    </row>
    <row r="66" spans="1:25">
      <c r="A66" s="1" t="s">
        <v>126</v>
      </c>
      <c r="C66" s="8">
        <v>22561779</v>
      </c>
      <c r="D66" s="8"/>
      <c r="E66" s="8">
        <v>375114720478</v>
      </c>
      <c r="F66" s="8"/>
      <c r="G66" s="8">
        <v>345832611518.52899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22561779</v>
      </c>
      <c r="R66" s="8"/>
      <c r="S66" s="8">
        <v>14410</v>
      </c>
      <c r="T66" s="8"/>
      <c r="U66" s="8">
        <v>375114720478</v>
      </c>
      <c r="V66" s="8"/>
      <c r="W66" s="8">
        <v>323180799739.42999</v>
      </c>
      <c r="X66" s="5"/>
      <c r="Y66" s="5" t="s">
        <v>127</v>
      </c>
    </row>
    <row r="67" spans="1:25">
      <c r="A67" s="1" t="s">
        <v>128</v>
      </c>
      <c r="C67" s="8">
        <v>103943339</v>
      </c>
      <c r="D67" s="8"/>
      <c r="E67" s="8">
        <v>260523682181</v>
      </c>
      <c r="F67" s="8"/>
      <c r="G67" s="8">
        <v>546588594743.30499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103943339</v>
      </c>
      <c r="R67" s="8"/>
      <c r="S67" s="8">
        <v>4734</v>
      </c>
      <c r="T67" s="8"/>
      <c r="U67" s="8">
        <v>260523682181</v>
      </c>
      <c r="V67" s="8"/>
      <c r="W67" s="8">
        <v>489139963613.38501</v>
      </c>
      <c r="X67" s="5"/>
      <c r="Y67" s="5" t="s">
        <v>129</v>
      </c>
    </row>
    <row r="68" spans="1:25">
      <c r="A68" s="1" t="s">
        <v>130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625000</v>
      </c>
      <c r="J68" s="8"/>
      <c r="K68" s="8">
        <v>5408031035</v>
      </c>
      <c r="L68" s="8"/>
      <c r="M68" s="8">
        <v>0</v>
      </c>
      <c r="N68" s="8"/>
      <c r="O68" s="8">
        <v>0</v>
      </c>
      <c r="P68" s="8"/>
      <c r="Q68" s="8">
        <v>625000</v>
      </c>
      <c r="R68" s="8"/>
      <c r="S68" s="8">
        <v>9350</v>
      </c>
      <c r="T68" s="8"/>
      <c r="U68" s="8">
        <v>5408031035</v>
      </c>
      <c r="V68" s="8"/>
      <c r="W68" s="8">
        <v>5808979687.5</v>
      </c>
      <c r="X68" s="5"/>
      <c r="Y68" s="5" t="s">
        <v>131</v>
      </c>
    </row>
    <row r="69" spans="1:25">
      <c r="A69" s="1" t="s">
        <v>132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v>800000</v>
      </c>
      <c r="J69" s="8"/>
      <c r="K69" s="8">
        <v>108891102400</v>
      </c>
      <c r="L69" s="8"/>
      <c r="M69" s="8">
        <v>0</v>
      </c>
      <c r="N69" s="8"/>
      <c r="O69" s="8">
        <v>0</v>
      </c>
      <c r="P69" s="8"/>
      <c r="Q69" s="8">
        <v>800000</v>
      </c>
      <c r="R69" s="8"/>
      <c r="S69" s="8">
        <v>125850</v>
      </c>
      <c r="T69" s="8"/>
      <c r="U69" s="8">
        <v>108891102400</v>
      </c>
      <c r="V69" s="8"/>
      <c r="W69" s="8">
        <v>100080954000</v>
      </c>
      <c r="X69" s="5"/>
      <c r="Y69" s="5" t="s">
        <v>133</v>
      </c>
    </row>
    <row r="70" spans="1:25">
      <c r="A70" s="1" t="s">
        <v>134</v>
      </c>
      <c r="C70" s="5" t="s">
        <v>134</v>
      </c>
      <c r="D70" s="5"/>
      <c r="E70" s="6">
        <f>SUM(E9:E69)</f>
        <v>17604669963986</v>
      </c>
      <c r="F70" s="5"/>
      <c r="G70" s="6">
        <f>SUM(G9:G69)</f>
        <v>22576793306094.422</v>
      </c>
      <c r="H70" s="5"/>
      <c r="I70" s="5" t="s">
        <v>134</v>
      </c>
      <c r="J70" s="5"/>
      <c r="K70" s="6">
        <f>SUM(K9:K69)</f>
        <v>234004387143</v>
      </c>
      <c r="L70" s="5"/>
      <c r="M70" s="5" t="s">
        <v>134</v>
      </c>
      <c r="N70" s="5"/>
      <c r="O70" s="6">
        <f>SUM(O9:O69)</f>
        <v>302372272784</v>
      </c>
      <c r="P70" s="5"/>
      <c r="Q70" s="5" t="s">
        <v>134</v>
      </c>
      <c r="R70" s="5"/>
      <c r="S70" s="5" t="s">
        <v>134</v>
      </c>
      <c r="T70" s="5"/>
      <c r="U70" s="6">
        <f>SUM(U9:U69)</f>
        <v>17606628775270</v>
      </c>
      <c r="V70" s="5"/>
      <c r="W70" s="6">
        <f>SUM(W9:W69)</f>
        <v>20861816497792.445</v>
      </c>
      <c r="X70" s="5"/>
      <c r="Y70" s="7" t="s">
        <v>135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</row>
    <row r="4" spans="1:11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4.75">
      <c r="A6" s="23" t="s">
        <v>260</v>
      </c>
      <c r="B6" s="23" t="s">
        <v>260</v>
      </c>
      <c r="C6" s="23" t="s">
        <v>260</v>
      </c>
      <c r="E6" s="23" t="s">
        <v>183</v>
      </c>
      <c r="F6" s="23" t="s">
        <v>183</v>
      </c>
      <c r="G6" s="23" t="s">
        <v>183</v>
      </c>
      <c r="I6" s="23" t="s">
        <v>184</v>
      </c>
      <c r="J6" s="23" t="s">
        <v>184</v>
      </c>
      <c r="K6" s="23" t="s">
        <v>184</v>
      </c>
    </row>
    <row r="7" spans="1:11" ht="25.5" thickBot="1">
      <c r="A7" s="23" t="s">
        <v>261</v>
      </c>
      <c r="C7" s="23" t="s">
        <v>158</v>
      </c>
      <c r="E7" s="23" t="s">
        <v>262</v>
      </c>
      <c r="G7" s="23" t="s">
        <v>263</v>
      </c>
      <c r="I7" s="23" t="s">
        <v>262</v>
      </c>
      <c r="K7" s="23" t="s">
        <v>263</v>
      </c>
    </row>
    <row r="8" spans="1:11">
      <c r="A8" s="1" t="s">
        <v>164</v>
      </c>
      <c r="C8" s="5" t="s">
        <v>165</v>
      </c>
      <c r="D8" s="5"/>
      <c r="E8" s="10">
        <v>1913275</v>
      </c>
      <c r="F8" s="5"/>
      <c r="G8" s="18">
        <f>E8/$E$12</f>
        <v>6.3274615175028151E-4</v>
      </c>
      <c r="H8" s="5"/>
      <c r="I8" s="10">
        <v>18310169</v>
      </c>
      <c r="K8" s="18">
        <f>I8/$I$12</f>
        <v>1.0794023259913165E-3</v>
      </c>
    </row>
    <row r="9" spans="1:11">
      <c r="A9" s="1" t="s">
        <v>169</v>
      </c>
      <c r="C9" s="5" t="s">
        <v>170</v>
      </c>
      <c r="D9" s="5"/>
      <c r="E9" s="10">
        <v>853623</v>
      </c>
      <c r="F9" s="5"/>
      <c r="G9" s="18">
        <f t="shared" ref="G9:G11" si="0">E9/$E$12</f>
        <v>2.8230477495160423E-4</v>
      </c>
      <c r="H9" s="5"/>
      <c r="I9" s="10">
        <v>1518381555</v>
      </c>
      <c r="K9" s="18">
        <f t="shared" ref="K9:K11" si="1">I9/$I$12</f>
        <v>8.951007400364859E-2</v>
      </c>
    </row>
    <row r="10" spans="1:11">
      <c r="A10" s="1" t="s">
        <v>172</v>
      </c>
      <c r="C10" s="5" t="s">
        <v>173</v>
      </c>
      <c r="D10" s="5"/>
      <c r="E10" s="10">
        <v>1955423277</v>
      </c>
      <c r="F10" s="5"/>
      <c r="G10" s="18">
        <f t="shared" si="0"/>
        <v>0.64668516212498195</v>
      </c>
      <c r="H10" s="5"/>
      <c r="I10" s="10">
        <v>14360982184</v>
      </c>
      <c r="K10" s="18">
        <f t="shared" si="1"/>
        <v>0.84659391035273668</v>
      </c>
    </row>
    <row r="11" spans="1:11" ht="24.75" thickBot="1">
      <c r="A11" s="1" t="s">
        <v>176</v>
      </c>
      <c r="C11" s="5" t="s">
        <v>177</v>
      </c>
      <c r="D11" s="5"/>
      <c r="E11" s="10">
        <v>1065573770</v>
      </c>
      <c r="F11" s="5"/>
      <c r="G11" s="18">
        <f t="shared" si="0"/>
        <v>0.35239978694831614</v>
      </c>
      <c r="H11" s="5"/>
      <c r="I11" s="10">
        <v>1065573770</v>
      </c>
      <c r="K11" s="18">
        <f t="shared" si="1"/>
        <v>6.2816613317623463E-2</v>
      </c>
    </row>
    <row r="12" spans="1:11" ht="24.75" thickBot="1">
      <c r="A12" s="1" t="s">
        <v>134</v>
      </c>
      <c r="C12" s="5" t="s">
        <v>134</v>
      </c>
      <c r="D12" s="5"/>
      <c r="E12" s="6">
        <f>SUM(E8:E11)</f>
        <v>3023763945</v>
      </c>
      <c r="F12" s="5"/>
      <c r="G12" s="21">
        <f>SUM(G8:G11)</f>
        <v>1</v>
      </c>
      <c r="H12" s="5"/>
      <c r="I12" s="6">
        <f>SUM(I8:I11)</f>
        <v>16963247678</v>
      </c>
      <c r="K12" s="21">
        <f>SUM(K8:K11)</f>
        <v>1</v>
      </c>
    </row>
    <row r="13" spans="1:11" ht="24.75" thickTop="1">
      <c r="C13" s="5"/>
      <c r="D13" s="5"/>
      <c r="E13" s="5"/>
      <c r="F13" s="5"/>
      <c r="G13" s="5"/>
      <c r="H13" s="5"/>
      <c r="I13" s="5"/>
    </row>
    <row r="14" spans="1:11">
      <c r="C14" s="5"/>
      <c r="D14" s="5"/>
      <c r="E14" s="5"/>
      <c r="F14" s="5"/>
      <c r="G14" s="5"/>
      <c r="H14" s="5"/>
      <c r="I14" s="5"/>
    </row>
    <row r="15" spans="1:11">
      <c r="C15" s="5"/>
      <c r="D15" s="5"/>
      <c r="E15" s="5"/>
      <c r="F15" s="5"/>
      <c r="G15" s="5"/>
      <c r="H15" s="5"/>
      <c r="I15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5" sqref="E5:E6"/>
    </sheetView>
  </sheetViews>
  <sheetFormatPr defaultRowHeight="24"/>
  <cols>
    <col min="1" max="1" width="31" style="1" bestFit="1" customWidth="1"/>
    <col min="2" max="2" width="1" style="1" customWidth="1"/>
    <col min="3" max="3" width="11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5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</row>
    <row r="4" spans="1:5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5" spans="1:5" ht="24.75">
      <c r="E5" s="22" t="s">
        <v>349</v>
      </c>
    </row>
    <row r="6" spans="1:5" ht="24.75">
      <c r="A6" s="23" t="s">
        <v>264</v>
      </c>
      <c r="C6" s="23" t="s">
        <v>183</v>
      </c>
      <c r="E6" s="9" t="s">
        <v>350</v>
      </c>
    </row>
    <row r="7" spans="1:5" ht="24.75">
      <c r="A7" s="23" t="s">
        <v>264</v>
      </c>
      <c r="C7" s="23" t="s">
        <v>161</v>
      </c>
      <c r="E7" s="23" t="s">
        <v>161</v>
      </c>
    </row>
    <row r="8" spans="1:5">
      <c r="A8" s="1" t="s">
        <v>265</v>
      </c>
      <c r="C8" s="2">
        <v>0</v>
      </c>
      <c r="E8" s="2">
        <v>57302792506</v>
      </c>
    </row>
    <row r="9" spans="1:5">
      <c r="A9" s="1" t="s">
        <v>134</v>
      </c>
      <c r="C9" s="3">
        <f>SUM(C8:C8)</f>
        <v>0</v>
      </c>
      <c r="E9" s="3">
        <f>SUM(E8:E8)</f>
        <v>57302792506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opLeftCell="A4" workbookViewId="0">
      <selection activeCell="C7" sqref="C7:C10"/>
    </sheetView>
  </sheetViews>
  <sheetFormatPr defaultRowHeight="24"/>
  <cols>
    <col min="1" max="1" width="31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7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</row>
    <row r="4" spans="1:7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7" ht="24.75">
      <c r="A6" s="23" t="s">
        <v>185</v>
      </c>
      <c r="C6" s="23" t="s">
        <v>161</v>
      </c>
      <c r="E6" s="23" t="s">
        <v>255</v>
      </c>
      <c r="G6" s="23" t="s">
        <v>13</v>
      </c>
    </row>
    <row r="7" spans="1:7">
      <c r="A7" s="1" t="s">
        <v>266</v>
      </c>
      <c r="C7" s="8">
        <f>'سرمایه‌گذاری در سهام'!I181</f>
        <v>-1505747669441</v>
      </c>
      <c r="E7" s="1" t="s">
        <v>257</v>
      </c>
      <c r="G7" s="1" t="s">
        <v>256</v>
      </c>
    </row>
    <row r="8" spans="1:7">
      <c r="A8" s="1" t="s">
        <v>267</v>
      </c>
      <c r="C8" s="8">
        <f>'سرمایه‌گذاری در اوراق بهادار'!I31</f>
        <v>1950578619</v>
      </c>
      <c r="E8" s="1" t="s">
        <v>268</v>
      </c>
      <c r="G8" s="1" t="s">
        <v>168</v>
      </c>
    </row>
    <row r="9" spans="1:7">
      <c r="A9" s="1" t="s">
        <v>269</v>
      </c>
      <c r="C9" s="8">
        <f>'درآمد سپرده بانکی'!E12</f>
        <v>3023763945</v>
      </c>
      <c r="E9" s="1" t="s">
        <v>270</v>
      </c>
      <c r="G9" s="1" t="s">
        <v>168</v>
      </c>
    </row>
    <row r="10" spans="1:7">
      <c r="A10" s="1" t="s">
        <v>134</v>
      </c>
      <c r="C10" s="17">
        <f>SUM(C7:C9)</f>
        <v>-1500773326877</v>
      </c>
      <c r="E10" s="4" t="s">
        <v>271</v>
      </c>
      <c r="G10" s="4" t="s">
        <v>272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topLeftCell="L1" workbookViewId="0">
      <selection activeCell="O7" sqref="O7:O8"/>
    </sheetView>
  </sheetViews>
  <sheetFormatPr defaultRowHeight="24"/>
  <cols>
    <col min="1" max="1" width="30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5" style="1" customWidth="1"/>
    <col min="22" max="22" width="1" style="1" customWidth="1"/>
    <col min="23" max="23" width="21" style="1" customWidth="1"/>
    <col min="24" max="24" width="1" style="1" customWidth="1"/>
    <col min="25" max="25" width="15" style="1" customWidth="1"/>
    <col min="26" max="26" width="1" style="1" customWidth="1"/>
    <col min="27" max="27" width="21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  <c r="Z2" s="24" t="s">
        <v>0</v>
      </c>
      <c r="AA2" s="24" t="s">
        <v>0</v>
      </c>
      <c r="AB2" s="24" t="s">
        <v>0</v>
      </c>
      <c r="AC2" s="24" t="s">
        <v>0</v>
      </c>
      <c r="AD2" s="24" t="s">
        <v>0</v>
      </c>
      <c r="AE2" s="24" t="s">
        <v>0</v>
      </c>
      <c r="AF2" s="24" t="s">
        <v>0</v>
      </c>
      <c r="AG2" s="24" t="s">
        <v>0</v>
      </c>
      <c r="AH2" s="24" t="s">
        <v>0</v>
      </c>
      <c r="AI2" s="24" t="s">
        <v>0</v>
      </c>
      <c r="AJ2" s="24" t="s">
        <v>0</v>
      </c>
      <c r="AK2" s="24" t="s">
        <v>0</v>
      </c>
    </row>
    <row r="3" spans="1:37" ht="24.7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  <c r="AH3" s="24" t="s">
        <v>1</v>
      </c>
      <c r="AI3" s="24" t="s">
        <v>1</v>
      </c>
      <c r="AJ3" s="24" t="s">
        <v>1</v>
      </c>
      <c r="AK3" s="24" t="s">
        <v>1</v>
      </c>
    </row>
    <row r="4" spans="1:37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  <c r="Z4" s="24" t="s">
        <v>2</v>
      </c>
      <c r="AA4" s="24" t="s">
        <v>2</v>
      </c>
      <c r="AB4" s="24" t="s">
        <v>2</v>
      </c>
      <c r="AC4" s="24" t="s">
        <v>2</v>
      </c>
      <c r="AD4" s="24" t="s">
        <v>2</v>
      </c>
      <c r="AE4" s="24" t="s">
        <v>2</v>
      </c>
      <c r="AF4" s="24" t="s">
        <v>2</v>
      </c>
      <c r="AG4" s="24" t="s">
        <v>2</v>
      </c>
      <c r="AH4" s="24" t="s">
        <v>2</v>
      </c>
      <c r="AI4" s="24" t="s">
        <v>2</v>
      </c>
      <c r="AJ4" s="24" t="s">
        <v>2</v>
      </c>
      <c r="AK4" s="24" t="s">
        <v>2</v>
      </c>
    </row>
    <row r="6" spans="1:37" ht="24.75">
      <c r="A6" s="23" t="s">
        <v>137</v>
      </c>
      <c r="B6" s="23" t="s">
        <v>137</v>
      </c>
      <c r="C6" s="23" t="s">
        <v>137</v>
      </c>
      <c r="D6" s="23" t="s">
        <v>137</v>
      </c>
      <c r="E6" s="23" t="s">
        <v>137</v>
      </c>
      <c r="F6" s="23" t="s">
        <v>137</v>
      </c>
      <c r="G6" s="23" t="s">
        <v>137</v>
      </c>
      <c r="H6" s="23" t="s">
        <v>137</v>
      </c>
      <c r="I6" s="23" t="s">
        <v>137</v>
      </c>
      <c r="J6" s="23" t="s">
        <v>137</v>
      </c>
      <c r="K6" s="23" t="s">
        <v>137</v>
      </c>
      <c r="L6" s="23" t="s">
        <v>137</v>
      </c>
      <c r="M6" s="23" t="s">
        <v>137</v>
      </c>
      <c r="O6" s="23" t="s">
        <v>273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3" t="s">
        <v>138</v>
      </c>
      <c r="C7" s="23" t="s">
        <v>139</v>
      </c>
      <c r="E7" s="23" t="s">
        <v>140</v>
      </c>
      <c r="G7" s="23" t="s">
        <v>141</v>
      </c>
      <c r="I7" s="23" t="s">
        <v>142</v>
      </c>
      <c r="K7" s="23" t="s">
        <v>143</v>
      </c>
      <c r="M7" s="23" t="s">
        <v>136</v>
      </c>
      <c r="O7" s="23" t="s">
        <v>7</v>
      </c>
      <c r="Q7" s="23" t="s">
        <v>8</v>
      </c>
      <c r="S7" s="23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3" t="s">
        <v>7</v>
      </c>
      <c r="AE7" s="23" t="s">
        <v>144</v>
      </c>
      <c r="AG7" s="23" t="s">
        <v>8</v>
      </c>
      <c r="AI7" s="23" t="s">
        <v>9</v>
      </c>
      <c r="AK7" s="23" t="s">
        <v>13</v>
      </c>
    </row>
    <row r="8" spans="1:37" ht="24.75">
      <c r="A8" s="23" t="s">
        <v>138</v>
      </c>
      <c r="C8" s="23" t="s">
        <v>139</v>
      </c>
      <c r="E8" s="23" t="s">
        <v>140</v>
      </c>
      <c r="G8" s="23" t="s">
        <v>141</v>
      </c>
      <c r="I8" s="23" t="s">
        <v>142</v>
      </c>
      <c r="K8" s="23" t="s">
        <v>143</v>
      </c>
      <c r="M8" s="23" t="s">
        <v>136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144</v>
      </c>
      <c r="AG8" s="23" t="s">
        <v>8</v>
      </c>
      <c r="AI8" s="23" t="s">
        <v>9</v>
      </c>
      <c r="AK8" s="23" t="s">
        <v>13</v>
      </c>
    </row>
    <row r="9" spans="1:37">
      <c r="A9" s="1" t="s">
        <v>145</v>
      </c>
      <c r="C9" s="5" t="s">
        <v>146</v>
      </c>
      <c r="D9" s="5"/>
      <c r="E9" s="5" t="s">
        <v>146</v>
      </c>
      <c r="F9" s="5"/>
      <c r="G9" s="5" t="s">
        <v>147</v>
      </c>
      <c r="H9" s="5"/>
      <c r="I9" s="5" t="s">
        <v>148</v>
      </c>
      <c r="J9" s="5"/>
      <c r="K9" s="10">
        <v>18</v>
      </c>
      <c r="L9" s="5"/>
      <c r="M9" s="10">
        <v>18</v>
      </c>
      <c r="N9" s="5"/>
      <c r="O9" s="10">
        <v>80000</v>
      </c>
      <c r="P9" s="5"/>
      <c r="Q9" s="10">
        <v>74152377606</v>
      </c>
      <c r="R9" s="5"/>
      <c r="S9" s="10">
        <v>74981607120</v>
      </c>
      <c r="T9" s="5"/>
      <c r="U9" s="10">
        <v>0</v>
      </c>
      <c r="V9" s="5"/>
      <c r="W9" s="10">
        <v>0</v>
      </c>
      <c r="X9" s="5"/>
      <c r="Y9" s="10">
        <v>25868</v>
      </c>
      <c r="Z9" s="5"/>
      <c r="AA9" s="10">
        <v>24425275159</v>
      </c>
      <c r="AB9" s="5"/>
      <c r="AC9" s="10">
        <v>54132</v>
      </c>
      <c r="AD9" s="5"/>
      <c r="AE9" s="10">
        <v>943000</v>
      </c>
      <c r="AF9" s="5"/>
      <c r="AG9" s="10">
        <v>50175206307</v>
      </c>
      <c r="AH9" s="5"/>
      <c r="AI9" s="10">
        <v>51037223826</v>
      </c>
      <c r="AJ9" s="5"/>
      <c r="AK9" s="5" t="s">
        <v>149</v>
      </c>
    </row>
    <row r="10" spans="1:37">
      <c r="A10" s="1" t="s">
        <v>150</v>
      </c>
      <c r="C10" s="5" t="s">
        <v>146</v>
      </c>
      <c r="D10" s="5"/>
      <c r="E10" s="5" t="s">
        <v>146</v>
      </c>
      <c r="F10" s="5"/>
      <c r="G10" s="5" t="s">
        <v>151</v>
      </c>
      <c r="H10" s="5"/>
      <c r="I10" s="5" t="s">
        <v>152</v>
      </c>
      <c r="J10" s="5"/>
      <c r="K10" s="10">
        <v>17</v>
      </c>
      <c r="L10" s="5"/>
      <c r="M10" s="10">
        <v>17</v>
      </c>
      <c r="N10" s="5"/>
      <c r="O10" s="10">
        <v>0</v>
      </c>
      <c r="P10" s="5"/>
      <c r="Q10" s="10">
        <v>0</v>
      </c>
      <c r="R10" s="5"/>
      <c r="S10" s="10">
        <v>0</v>
      </c>
      <c r="T10" s="5"/>
      <c r="U10" s="10">
        <v>41368</v>
      </c>
      <c r="V10" s="5"/>
      <c r="W10" s="10">
        <v>39178459006</v>
      </c>
      <c r="X10" s="5"/>
      <c r="Y10" s="10">
        <v>0</v>
      </c>
      <c r="Z10" s="5"/>
      <c r="AA10" s="10">
        <v>0</v>
      </c>
      <c r="AB10" s="5"/>
      <c r="AC10" s="10">
        <v>41368</v>
      </c>
      <c r="AD10" s="5"/>
      <c r="AE10" s="10">
        <v>946900</v>
      </c>
      <c r="AF10" s="5"/>
      <c r="AG10" s="10">
        <v>39178459006</v>
      </c>
      <c r="AH10" s="5"/>
      <c r="AI10" s="10">
        <v>39164259391</v>
      </c>
      <c r="AJ10" s="5"/>
      <c r="AK10" s="5" t="s">
        <v>153</v>
      </c>
    </row>
    <row r="11" spans="1:37">
      <c r="A11" s="1" t="s">
        <v>134</v>
      </c>
      <c r="C11" s="5" t="s">
        <v>134</v>
      </c>
      <c r="D11" s="5"/>
      <c r="E11" s="5" t="s">
        <v>134</v>
      </c>
      <c r="F11" s="5"/>
      <c r="G11" s="5" t="s">
        <v>134</v>
      </c>
      <c r="H11" s="5"/>
      <c r="I11" s="5" t="s">
        <v>134</v>
      </c>
      <c r="J11" s="5"/>
      <c r="K11" s="5" t="s">
        <v>134</v>
      </c>
      <c r="L11" s="5"/>
      <c r="M11" s="5" t="s">
        <v>134</v>
      </c>
      <c r="N11" s="5"/>
      <c r="O11" s="5" t="s">
        <v>134</v>
      </c>
      <c r="P11" s="5"/>
      <c r="Q11" s="6">
        <f>SUM(Q9:Q10)</f>
        <v>74152377606</v>
      </c>
      <c r="R11" s="5"/>
      <c r="S11" s="6">
        <f>SUM(S9:S10)</f>
        <v>74981607120</v>
      </c>
      <c r="T11" s="5"/>
      <c r="U11" s="5" t="s">
        <v>134</v>
      </c>
      <c r="V11" s="5"/>
      <c r="W11" s="6">
        <f>SUM(W9:W10)</f>
        <v>39178459006</v>
      </c>
      <c r="X11" s="5"/>
      <c r="Y11" s="5" t="s">
        <v>134</v>
      </c>
      <c r="Z11" s="5"/>
      <c r="AA11" s="6">
        <f>SUM(AA9:AA10)</f>
        <v>24425275159</v>
      </c>
      <c r="AB11" s="5"/>
      <c r="AC11" s="5" t="s">
        <v>134</v>
      </c>
      <c r="AD11" s="5"/>
      <c r="AE11" s="5" t="s">
        <v>134</v>
      </c>
      <c r="AF11" s="5"/>
      <c r="AG11" s="6">
        <f>SUM(AG9:AG10)</f>
        <v>89353665313</v>
      </c>
      <c r="AH11" s="5"/>
      <c r="AI11" s="6">
        <f>SUM(AI9:AI10)</f>
        <v>90201483217</v>
      </c>
      <c r="AJ11" s="5"/>
      <c r="AK11" s="7" t="s">
        <v>154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ignoredErrors>
    <ignoredError sqref="AK9:AK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G10" sqref="G10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.7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</row>
    <row r="4" spans="1:19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.75">
      <c r="A6" s="23" t="s">
        <v>156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K6" s="23" t="s">
        <v>273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4.75">
      <c r="A7" s="23" t="s">
        <v>156</v>
      </c>
      <c r="C7" s="23" t="s">
        <v>158</v>
      </c>
      <c r="E7" s="23" t="s">
        <v>159</v>
      </c>
      <c r="G7" s="23" t="s">
        <v>160</v>
      </c>
      <c r="I7" s="23" t="s">
        <v>143</v>
      </c>
      <c r="K7" s="23" t="s">
        <v>161</v>
      </c>
      <c r="M7" s="23" t="s">
        <v>162</v>
      </c>
      <c r="O7" s="23" t="s">
        <v>163</v>
      </c>
      <c r="Q7" s="23" t="s">
        <v>161</v>
      </c>
      <c r="S7" s="23" t="s">
        <v>155</v>
      </c>
    </row>
    <row r="8" spans="1:19">
      <c r="A8" s="1" t="s">
        <v>164</v>
      </c>
      <c r="C8" s="5" t="s">
        <v>165</v>
      </c>
      <c r="D8" s="5"/>
      <c r="E8" s="5" t="s">
        <v>166</v>
      </c>
      <c r="G8" s="5" t="s">
        <v>167</v>
      </c>
      <c r="H8" s="5"/>
      <c r="I8" s="12">
        <v>5</v>
      </c>
      <c r="K8" s="11">
        <v>460617215</v>
      </c>
      <c r="L8" s="11"/>
      <c r="M8" s="11">
        <v>712514093</v>
      </c>
      <c r="N8" s="11"/>
      <c r="O8" s="11">
        <v>54720</v>
      </c>
      <c r="P8" s="11"/>
      <c r="Q8" s="11">
        <v>1173076588</v>
      </c>
      <c r="S8" s="5" t="s">
        <v>168</v>
      </c>
    </row>
    <row r="9" spans="1:19">
      <c r="A9" s="1" t="s">
        <v>169</v>
      </c>
      <c r="C9" s="5" t="s">
        <v>170</v>
      </c>
      <c r="D9" s="5"/>
      <c r="E9" s="5" t="s">
        <v>166</v>
      </c>
      <c r="G9" s="5" t="s">
        <v>171</v>
      </c>
      <c r="H9" s="5"/>
      <c r="I9" s="12">
        <v>5</v>
      </c>
      <c r="K9" s="11">
        <v>802953036</v>
      </c>
      <c r="L9" s="11"/>
      <c r="M9" s="11">
        <v>1414167623</v>
      </c>
      <c r="N9" s="11"/>
      <c r="O9" s="11">
        <v>1950418390</v>
      </c>
      <c r="P9" s="11"/>
      <c r="Q9" s="11">
        <v>266702269</v>
      </c>
      <c r="S9" s="5" t="s">
        <v>16</v>
      </c>
    </row>
    <row r="10" spans="1:19">
      <c r="A10" s="1" t="s">
        <v>172</v>
      </c>
      <c r="C10" s="5" t="s">
        <v>173</v>
      </c>
      <c r="D10" s="5"/>
      <c r="E10" s="5" t="s">
        <v>166</v>
      </c>
      <c r="G10" s="5" t="s">
        <v>174</v>
      </c>
      <c r="H10" s="5"/>
      <c r="I10" s="12">
        <v>5</v>
      </c>
      <c r="K10" s="11">
        <v>436001493410</v>
      </c>
      <c r="L10" s="11"/>
      <c r="M10" s="11">
        <v>591581245733</v>
      </c>
      <c r="N10" s="11"/>
      <c r="O10" s="11">
        <v>967075806065</v>
      </c>
      <c r="P10" s="11"/>
      <c r="Q10" s="11">
        <v>60506933078</v>
      </c>
      <c r="S10" s="5" t="s">
        <v>175</v>
      </c>
    </row>
    <row r="11" spans="1:19">
      <c r="A11" s="1" t="s">
        <v>176</v>
      </c>
      <c r="C11" s="5" t="s">
        <v>177</v>
      </c>
      <c r="D11" s="5"/>
      <c r="E11" s="5" t="s">
        <v>178</v>
      </c>
      <c r="G11" s="5" t="s">
        <v>179</v>
      </c>
      <c r="H11" s="5"/>
      <c r="I11" s="12">
        <v>22.5</v>
      </c>
      <c r="K11" s="11">
        <v>0</v>
      </c>
      <c r="L11" s="11"/>
      <c r="M11" s="11">
        <v>100000000000</v>
      </c>
      <c r="N11" s="11"/>
      <c r="O11" s="11">
        <v>0</v>
      </c>
      <c r="P11" s="11"/>
      <c r="Q11" s="11">
        <v>100000000000</v>
      </c>
      <c r="S11" s="5" t="s">
        <v>133</v>
      </c>
    </row>
    <row r="12" spans="1:19">
      <c r="A12" s="1" t="s">
        <v>134</v>
      </c>
      <c r="C12" s="5" t="s">
        <v>134</v>
      </c>
      <c r="D12" s="5"/>
      <c r="E12" s="5" t="s">
        <v>134</v>
      </c>
      <c r="G12" s="5" t="s">
        <v>134</v>
      </c>
      <c r="H12" s="5"/>
      <c r="I12" s="5" t="s">
        <v>134</v>
      </c>
      <c r="K12" s="6">
        <f>SUM(K8:K11)</f>
        <v>437265063661</v>
      </c>
      <c r="L12" s="5"/>
      <c r="M12" s="6">
        <f>SUM(M8:M11)</f>
        <v>693707927449</v>
      </c>
      <c r="N12" s="5"/>
      <c r="O12" s="6">
        <f>SUM(O8:O11)</f>
        <v>969026279175</v>
      </c>
      <c r="P12" s="5"/>
      <c r="Q12" s="6">
        <f>SUM(Q8:Q11)</f>
        <v>161946711935</v>
      </c>
      <c r="R12" s="5"/>
      <c r="S12" s="7" t="s">
        <v>180</v>
      </c>
    </row>
    <row r="13" spans="1:19">
      <c r="C13" s="5"/>
      <c r="D13" s="5"/>
      <c r="E13" s="5"/>
      <c r="G13" s="5"/>
      <c r="H13" s="5"/>
      <c r="I13" s="5"/>
    </row>
  </sheetData>
  <mergeCells count="17"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  <ignoredErrors>
    <ignoredError sqref="S8:S12 C8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workbookViewId="0">
      <selection activeCell="E20" sqref="A20:E21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7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7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  <c r="L3" s="24" t="s">
        <v>181</v>
      </c>
      <c r="M3" s="24" t="s">
        <v>181</v>
      </c>
      <c r="N3" s="24" t="s">
        <v>181</v>
      </c>
      <c r="O3" s="24" t="s">
        <v>181</v>
      </c>
      <c r="P3" s="24" t="s">
        <v>181</v>
      </c>
      <c r="Q3" s="24" t="s">
        <v>181</v>
      </c>
      <c r="R3" s="24" t="s">
        <v>181</v>
      </c>
      <c r="S3" s="24" t="s">
        <v>181</v>
      </c>
    </row>
    <row r="4" spans="1:19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.75">
      <c r="A6" s="23" t="s">
        <v>182</v>
      </c>
      <c r="B6" s="23" t="s">
        <v>182</v>
      </c>
      <c r="C6" s="23" t="s">
        <v>182</v>
      </c>
      <c r="D6" s="23" t="s">
        <v>182</v>
      </c>
      <c r="E6" s="23" t="s">
        <v>182</v>
      </c>
      <c r="F6" s="23" t="s">
        <v>182</v>
      </c>
      <c r="G6" s="23" t="s">
        <v>182</v>
      </c>
      <c r="I6" s="23" t="s">
        <v>183</v>
      </c>
      <c r="J6" s="23" t="s">
        <v>183</v>
      </c>
      <c r="K6" s="23" t="s">
        <v>183</v>
      </c>
      <c r="L6" s="23" t="s">
        <v>183</v>
      </c>
      <c r="M6" s="23" t="s">
        <v>183</v>
      </c>
      <c r="O6" s="23" t="s">
        <v>184</v>
      </c>
      <c r="P6" s="23" t="s">
        <v>184</v>
      </c>
      <c r="Q6" s="23" t="s">
        <v>184</v>
      </c>
      <c r="R6" s="23" t="s">
        <v>184</v>
      </c>
      <c r="S6" s="23" t="s">
        <v>184</v>
      </c>
    </row>
    <row r="7" spans="1:19" ht="24.75">
      <c r="A7" s="23" t="s">
        <v>185</v>
      </c>
      <c r="C7" s="23" t="s">
        <v>186</v>
      </c>
      <c r="E7" s="23" t="s">
        <v>142</v>
      </c>
      <c r="G7" s="23" t="s">
        <v>143</v>
      </c>
      <c r="I7" s="23" t="s">
        <v>187</v>
      </c>
      <c r="K7" s="23" t="s">
        <v>188</v>
      </c>
      <c r="M7" s="23" t="s">
        <v>189</v>
      </c>
      <c r="O7" s="23" t="s">
        <v>187</v>
      </c>
      <c r="Q7" s="23" t="s">
        <v>188</v>
      </c>
      <c r="S7" s="23" t="s">
        <v>189</v>
      </c>
    </row>
    <row r="8" spans="1:19">
      <c r="A8" s="1" t="s">
        <v>190</v>
      </c>
      <c r="C8" s="5" t="s">
        <v>274</v>
      </c>
      <c r="E8" s="5" t="s">
        <v>191</v>
      </c>
      <c r="G8" s="10">
        <v>20.5</v>
      </c>
      <c r="I8" s="10">
        <v>0</v>
      </c>
      <c r="J8" s="5"/>
      <c r="K8" s="10">
        <v>0</v>
      </c>
      <c r="L8" s="5"/>
      <c r="M8" s="10">
        <v>0</v>
      </c>
      <c r="N8" s="5"/>
      <c r="O8" s="10">
        <v>1721985271</v>
      </c>
      <c r="P8" s="5"/>
      <c r="Q8" s="10">
        <v>0</v>
      </c>
      <c r="R8" s="5"/>
      <c r="S8" s="10">
        <v>1721985271</v>
      </c>
    </row>
    <row r="9" spans="1:19">
      <c r="A9" s="1" t="s">
        <v>150</v>
      </c>
      <c r="C9" s="5" t="s">
        <v>274</v>
      </c>
      <c r="E9" s="5" t="s">
        <v>152</v>
      </c>
      <c r="G9" s="10">
        <v>17</v>
      </c>
      <c r="I9" s="10">
        <v>266560783</v>
      </c>
      <c r="J9" s="5"/>
      <c r="K9" s="10">
        <v>0</v>
      </c>
      <c r="L9" s="5"/>
      <c r="M9" s="10">
        <v>266560783</v>
      </c>
      <c r="N9" s="5"/>
      <c r="O9" s="10">
        <v>6590170398</v>
      </c>
      <c r="P9" s="5"/>
      <c r="Q9" s="10">
        <v>0</v>
      </c>
      <c r="R9" s="5"/>
      <c r="S9" s="10">
        <v>6590170398</v>
      </c>
    </row>
    <row r="10" spans="1:19">
      <c r="A10" s="1" t="s">
        <v>192</v>
      </c>
      <c r="C10" s="5" t="s">
        <v>274</v>
      </c>
      <c r="E10" s="5" t="s">
        <v>193</v>
      </c>
      <c r="G10" s="10">
        <v>15</v>
      </c>
      <c r="I10" s="10">
        <v>0</v>
      </c>
      <c r="J10" s="5"/>
      <c r="K10" s="10">
        <v>0</v>
      </c>
      <c r="L10" s="5"/>
      <c r="M10" s="10">
        <v>0</v>
      </c>
      <c r="N10" s="5"/>
      <c r="O10" s="10">
        <v>94173466</v>
      </c>
      <c r="P10" s="5"/>
      <c r="Q10" s="10">
        <v>0</v>
      </c>
      <c r="R10" s="5"/>
      <c r="S10" s="10">
        <v>94173466</v>
      </c>
    </row>
    <row r="11" spans="1:19">
      <c r="A11" s="1" t="s">
        <v>194</v>
      </c>
      <c r="C11" s="5" t="s">
        <v>274</v>
      </c>
      <c r="E11" s="5" t="s">
        <v>195</v>
      </c>
      <c r="G11" s="10">
        <v>18</v>
      </c>
      <c r="I11" s="10">
        <v>0</v>
      </c>
      <c r="J11" s="5"/>
      <c r="K11" s="10">
        <v>0</v>
      </c>
      <c r="L11" s="5"/>
      <c r="M11" s="10">
        <v>0</v>
      </c>
      <c r="N11" s="5"/>
      <c r="O11" s="10">
        <v>1679693794</v>
      </c>
      <c r="P11" s="5"/>
      <c r="Q11" s="10">
        <v>0</v>
      </c>
      <c r="R11" s="5"/>
      <c r="S11" s="10">
        <v>1679693794</v>
      </c>
    </row>
    <row r="12" spans="1:19">
      <c r="A12" s="1" t="s">
        <v>145</v>
      </c>
      <c r="C12" s="5" t="s">
        <v>274</v>
      </c>
      <c r="E12" s="5" t="s">
        <v>148</v>
      </c>
      <c r="G12" s="10">
        <v>18</v>
      </c>
      <c r="I12" s="10">
        <v>1217325585</v>
      </c>
      <c r="J12" s="5"/>
      <c r="K12" s="10">
        <v>0</v>
      </c>
      <c r="L12" s="5"/>
      <c r="M12" s="10">
        <v>1217325585</v>
      </c>
      <c r="N12" s="5"/>
      <c r="O12" s="10">
        <v>4051682022</v>
      </c>
      <c r="P12" s="5"/>
      <c r="Q12" s="10">
        <v>0</v>
      </c>
      <c r="R12" s="5"/>
      <c r="S12" s="10">
        <v>4051682022</v>
      </c>
    </row>
    <row r="13" spans="1:19">
      <c r="A13" s="1" t="s">
        <v>196</v>
      </c>
      <c r="C13" s="5" t="s">
        <v>274</v>
      </c>
      <c r="E13" s="5" t="s">
        <v>197</v>
      </c>
      <c r="G13" s="10">
        <v>17</v>
      </c>
      <c r="I13" s="10">
        <v>0</v>
      </c>
      <c r="J13" s="5"/>
      <c r="K13" s="10">
        <v>0</v>
      </c>
      <c r="L13" s="5"/>
      <c r="M13" s="10">
        <v>0</v>
      </c>
      <c r="N13" s="5"/>
      <c r="O13" s="10">
        <v>5076094942</v>
      </c>
      <c r="P13" s="5"/>
      <c r="Q13" s="10">
        <v>0</v>
      </c>
      <c r="R13" s="5"/>
      <c r="S13" s="10">
        <v>5076094942</v>
      </c>
    </row>
    <row r="14" spans="1:19">
      <c r="A14" s="1" t="s">
        <v>164</v>
      </c>
      <c r="C14" s="10">
        <v>1</v>
      </c>
      <c r="E14" s="5" t="s">
        <v>274</v>
      </c>
      <c r="G14" s="10">
        <v>5</v>
      </c>
      <c r="I14" s="10">
        <v>1913275</v>
      </c>
      <c r="J14" s="5"/>
      <c r="K14" s="10">
        <v>0</v>
      </c>
      <c r="L14" s="5"/>
      <c r="M14" s="10">
        <v>1913275</v>
      </c>
      <c r="N14" s="5"/>
      <c r="O14" s="10">
        <v>18310169</v>
      </c>
      <c r="P14" s="5"/>
      <c r="Q14" s="10">
        <v>0</v>
      </c>
      <c r="R14" s="5"/>
      <c r="S14" s="10">
        <v>18310169</v>
      </c>
    </row>
    <row r="15" spans="1:19">
      <c r="A15" s="1" t="s">
        <v>169</v>
      </c>
      <c r="C15" s="10">
        <v>17</v>
      </c>
      <c r="E15" s="5" t="s">
        <v>274</v>
      </c>
      <c r="G15" s="10">
        <v>5</v>
      </c>
      <c r="I15" s="10">
        <v>853623</v>
      </c>
      <c r="J15" s="5"/>
      <c r="K15" s="10">
        <v>0</v>
      </c>
      <c r="L15" s="5"/>
      <c r="M15" s="10">
        <v>853623</v>
      </c>
      <c r="N15" s="5"/>
      <c r="O15" s="10">
        <v>1518381555</v>
      </c>
      <c r="P15" s="5"/>
      <c r="Q15" s="10">
        <v>0</v>
      </c>
      <c r="R15" s="5"/>
      <c r="S15" s="10">
        <v>1518381555</v>
      </c>
    </row>
    <row r="16" spans="1:19">
      <c r="A16" s="1" t="s">
        <v>172</v>
      </c>
      <c r="C16" s="10">
        <v>1</v>
      </c>
      <c r="E16" s="5" t="s">
        <v>274</v>
      </c>
      <c r="G16" s="10">
        <v>5</v>
      </c>
      <c r="I16" s="10">
        <v>1955423277</v>
      </c>
      <c r="J16" s="5"/>
      <c r="K16" s="10">
        <v>0</v>
      </c>
      <c r="L16" s="5"/>
      <c r="M16" s="10">
        <v>1955423277</v>
      </c>
      <c r="N16" s="5"/>
      <c r="O16" s="10">
        <v>14360982184</v>
      </c>
      <c r="P16" s="5"/>
      <c r="Q16" s="10">
        <v>0</v>
      </c>
      <c r="R16" s="5"/>
      <c r="S16" s="10">
        <v>14360982184</v>
      </c>
    </row>
    <row r="17" spans="1:19">
      <c r="A17" s="1" t="s">
        <v>176</v>
      </c>
      <c r="C17" s="10">
        <v>30</v>
      </c>
      <c r="E17" s="5" t="s">
        <v>274</v>
      </c>
      <c r="G17" s="10">
        <v>22.5</v>
      </c>
      <c r="I17" s="10">
        <v>1065573770</v>
      </c>
      <c r="J17" s="5"/>
      <c r="K17" s="10">
        <v>1967213</v>
      </c>
      <c r="L17" s="5"/>
      <c r="M17" s="10">
        <v>1063606557</v>
      </c>
      <c r="N17" s="5"/>
      <c r="O17" s="10">
        <v>1065573770</v>
      </c>
      <c r="P17" s="5"/>
      <c r="Q17" s="10">
        <v>1967213</v>
      </c>
      <c r="R17" s="5"/>
      <c r="S17" s="10">
        <v>1063606557</v>
      </c>
    </row>
    <row r="18" spans="1:19">
      <c r="A18" s="1" t="s">
        <v>134</v>
      </c>
      <c r="C18" s="1" t="s">
        <v>134</v>
      </c>
      <c r="E18" s="1" t="s">
        <v>134</v>
      </c>
      <c r="G18" s="2"/>
      <c r="I18" s="6">
        <f>SUM(I8:I17)</f>
        <v>4507650313</v>
      </c>
      <c r="J18" s="5"/>
      <c r="K18" s="6">
        <f>SUM(K8:K17)</f>
        <v>1967213</v>
      </c>
      <c r="L18" s="5"/>
      <c r="M18" s="6">
        <f>SUM(M8:M17)</f>
        <v>4505683100</v>
      </c>
      <c r="N18" s="5"/>
      <c r="O18" s="6">
        <f>SUM(O8:O17)</f>
        <v>36177047571</v>
      </c>
      <c r="P18" s="5"/>
      <c r="Q18" s="6">
        <f>SUM(Q8:Q17)</f>
        <v>1967213</v>
      </c>
      <c r="R18" s="5"/>
      <c r="S18" s="6">
        <f>SUM(S8:S17)</f>
        <v>36175080358</v>
      </c>
    </row>
    <row r="19" spans="1:19">
      <c r="M19" s="10"/>
      <c r="N19" s="10"/>
      <c r="O19" s="10"/>
      <c r="P19" s="10"/>
      <c r="Q19" s="10"/>
      <c r="R19" s="10"/>
      <c r="S19" s="10"/>
    </row>
    <row r="20" spans="1:19">
      <c r="M20" s="5"/>
      <c r="N20" s="5"/>
      <c r="O20" s="5"/>
      <c r="P20" s="5"/>
      <c r="Q20" s="5"/>
      <c r="R20" s="5"/>
      <c r="S20" s="5"/>
    </row>
    <row r="21" spans="1:19">
      <c r="M21" s="5"/>
      <c r="N21" s="5"/>
      <c r="O21" s="5"/>
      <c r="P21" s="5"/>
      <c r="Q21" s="5"/>
      <c r="R21" s="5"/>
      <c r="S21" s="5"/>
    </row>
    <row r="22" spans="1:19">
      <c r="M22" s="5"/>
      <c r="N22" s="5"/>
      <c r="O22" s="5"/>
      <c r="P22" s="5"/>
      <c r="Q22" s="5"/>
      <c r="R22" s="5"/>
      <c r="S22" s="5"/>
    </row>
    <row r="23" spans="1:19">
      <c r="M23" s="10"/>
      <c r="N23" s="10"/>
      <c r="O23" s="10"/>
      <c r="P23" s="10"/>
      <c r="Q23" s="10"/>
      <c r="R23" s="10"/>
      <c r="S23" s="10"/>
    </row>
    <row r="24" spans="1:19">
      <c r="M24" s="5"/>
      <c r="N24" s="5"/>
      <c r="O24" s="5"/>
      <c r="P24" s="5"/>
      <c r="Q24" s="5"/>
      <c r="R24" s="5"/>
      <c r="S24" s="5"/>
    </row>
    <row r="25" spans="1:19">
      <c r="M25" s="5"/>
      <c r="N25" s="5"/>
      <c r="O25" s="5"/>
      <c r="P25" s="5"/>
      <c r="Q25" s="5"/>
      <c r="R25" s="5"/>
      <c r="S25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tabSelected="1" workbookViewId="0">
      <selection activeCell="O8" sqref="O8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  <c r="L3" s="24" t="s">
        <v>181</v>
      </c>
      <c r="M3" s="24" t="s">
        <v>181</v>
      </c>
      <c r="N3" s="24" t="s">
        <v>181</v>
      </c>
      <c r="O3" s="24" t="s">
        <v>181</v>
      </c>
      <c r="P3" s="24" t="s">
        <v>181</v>
      </c>
      <c r="Q3" s="24" t="s">
        <v>181</v>
      </c>
      <c r="R3" s="24" t="s">
        <v>181</v>
      </c>
      <c r="S3" s="24" t="s">
        <v>181</v>
      </c>
    </row>
    <row r="4" spans="1:19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.75">
      <c r="A6" s="23" t="s">
        <v>3</v>
      </c>
      <c r="C6" s="23" t="s">
        <v>198</v>
      </c>
      <c r="D6" s="23" t="s">
        <v>198</v>
      </c>
      <c r="E6" s="23" t="s">
        <v>198</v>
      </c>
      <c r="F6" s="23" t="s">
        <v>198</v>
      </c>
      <c r="G6" s="23" t="s">
        <v>198</v>
      </c>
      <c r="I6" s="23" t="s">
        <v>183</v>
      </c>
      <c r="J6" s="23" t="s">
        <v>183</v>
      </c>
      <c r="K6" s="23" t="s">
        <v>183</v>
      </c>
      <c r="L6" s="23" t="s">
        <v>183</v>
      </c>
      <c r="M6" s="23" t="s">
        <v>183</v>
      </c>
      <c r="O6" s="23" t="s">
        <v>184</v>
      </c>
      <c r="P6" s="23" t="s">
        <v>184</v>
      </c>
      <c r="Q6" s="23" t="s">
        <v>184</v>
      </c>
      <c r="R6" s="23" t="s">
        <v>184</v>
      </c>
      <c r="S6" s="23" t="s">
        <v>184</v>
      </c>
    </row>
    <row r="7" spans="1:19" ht="24.75">
      <c r="A7" s="23" t="s">
        <v>3</v>
      </c>
      <c r="C7" s="23" t="s">
        <v>199</v>
      </c>
      <c r="E7" s="23" t="s">
        <v>200</v>
      </c>
      <c r="G7" s="23" t="s">
        <v>201</v>
      </c>
      <c r="I7" s="23" t="s">
        <v>202</v>
      </c>
      <c r="K7" s="23" t="s">
        <v>188</v>
      </c>
      <c r="M7" s="23" t="s">
        <v>203</v>
      </c>
      <c r="O7" s="23" t="s">
        <v>202</v>
      </c>
      <c r="Q7" s="23" t="s">
        <v>188</v>
      </c>
      <c r="S7" s="23" t="s">
        <v>203</v>
      </c>
    </row>
    <row r="8" spans="1:19">
      <c r="A8" s="1" t="s">
        <v>65</v>
      </c>
      <c r="C8" s="5" t="s">
        <v>204</v>
      </c>
      <c r="D8" s="5"/>
      <c r="E8" s="10">
        <v>11113082</v>
      </c>
      <c r="F8" s="5"/>
      <c r="G8" s="10">
        <v>1400</v>
      </c>
      <c r="H8" s="5"/>
      <c r="I8" s="10">
        <v>0</v>
      </c>
      <c r="J8" s="5"/>
      <c r="K8" s="10">
        <v>0</v>
      </c>
      <c r="L8" s="5"/>
      <c r="M8" s="10">
        <v>0</v>
      </c>
      <c r="N8" s="5"/>
      <c r="O8" s="10">
        <v>15558314800</v>
      </c>
      <c r="P8" s="5"/>
      <c r="Q8" s="10">
        <v>0</v>
      </c>
      <c r="R8" s="5"/>
      <c r="S8" s="10">
        <v>15558314800</v>
      </c>
    </row>
    <row r="9" spans="1:19">
      <c r="A9" s="1" t="s">
        <v>67</v>
      </c>
      <c r="C9" s="5" t="s">
        <v>205</v>
      </c>
      <c r="D9" s="5"/>
      <c r="E9" s="10">
        <v>335340498</v>
      </c>
      <c r="F9" s="5"/>
      <c r="G9" s="10">
        <v>1190</v>
      </c>
      <c r="H9" s="5"/>
      <c r="I9" s="10">
        <v>0</v>
      </c>
      <c r="J9" s="5"/>
      <c r="K9" s="10">
        <v>0</v>
      </c>
      <c r="L9" s="5"/>
      <c r="M9" s="10">
        <v>0</v>
      </c>
      <c r="N9" s="5"/>
      <c r="O9" s="10">
        <v>399055192620</v>
      </c>
      <c r="P9" s="5"/>
      <c r="Q9" s="10">
        <v>0</v>
      </c>
      <c r="R9" s="5"/>
      <c r="S9" s="10">
        <v>399055192620</v>
      </c>
    </row>
    <row r="10" spans="1:19">
      <c r="A10" s="1" t="s">
        <v>71</v>
      </c>
      <c r="C10" s="5" t="s">
        <v>206</v>
      </c>
      <c r="D10" s="5"/>
      <c r="E10" s="10">
        <v>65410148</v>
      </c>
      <c r="F10" s="5"/>
      <c r="G10" s="10">
        <v>3000</v>
      </c>
      <c r="H10" s="5"/>
      <c r="I10" s="10">
        <v>0</v>
      </c>
      <c r="J10" s="5"/>
      <c r="K10" s="10">
        <v>0</v>
      </c>
      <c r="L10" s="5"/>
      <c r="M10" s="10">
        <v>0</v>
      </c>
      <c r="N10" s="5"/>
      <c r="O10" s="10">
        <v>196230444000</v>
      </c>
      <c r="P10" s="5"/>
      <c r="Q10" s="10">
        <v>0</v>
      </c>
      <c r="R10" s="5"/>
      <c r="S10" s="10">
        <v>196230444000</v>
      </c>
    </row>
    <row r="11" spans="1:19">
      <c r="A11" s="1" t="s">
        <v>110</v>
      </c>
      <c r="C11" s="5" t="s">
        <v>207</v>
      </c>
      <c r="D11" s="5"/>
      <c r="E11" s="10">
        <v>28325252</v>
      </c>
      <c r="F11" s="5"/>
      <c r="G11" s="10">
        <v>400</v>
      </c>
      <c r="H11" s="5"/>
      <c r="I11" s="10">
        <v>0</v>
      </c>
      <c r="J11" s="5"/>
      <c r="K11" s="10">
        <v>0</v>
      </c>
      <c r="L11" s="5"/>
      <c r="M11" s="10">
        <v>0</v>
      </c>
      <c r="N11" s="5"/>
      <c r="O11" s="10">
        <v>11330100800</v>
      </c>
      <c r="P11" s="5"/>
      <c r="Q11" s="10">
        <v>1137896753</v>
      </c>
      <c r="R11" s="5"/>
      <c r="S11" s="10">
        <v>10192204047</v>
      </c>
    </row>
    <row r="12" spans="1:19">
      <c r="A12" s="1" t="s">
        <v>83</v>
      </c>
      <c r="C12" s="5" t="s">
        <v>208</v>
      </c>
      <c r="D12" s="5"/>
      <c r="E12" s="10">
        <v>38547503</v>
      </c>
      <c r="F12" s="5"/>
      <c r="G12" s="10">
        <v>3530</v>
      </c>
      <c r="H12" s="5"/>
      <c r="I12" s="10">
        <v>0</v>
      </c>
      <c r="J12" s="5"/>
      <c r="K12" s="10">
        <v>0</v>
      </c>
      <c r="L12" s="5"/>
      <c r="M12" s="10">
        <v>0</v>
      </c>
      <c r="N12" s="5"/>
      <c r="O12" s="10">
        <v>136072685590</v>
      </c>
      <c r="P12" s="5"/>
      <c r="Q12" s="10">
        <v>7236031270</v>
      </c>
      <c r="R12" s="5"/>
      <c r="S12" s="10">
        <v>128836654320</v>
      </c>
    </row>
    <row r="13" spans="1:19">
      <c r="A13" s="1" t="s">
        <v>85</v>
      </c>
      <c r="C13" s="5" t="s">
        <v>209</v>
      </c>
      <c r="D13" s="5"/>
      <c r="E13" s="10">
        <v>19633704</v>
      </c>
      <c r="F13" s="5"/>
      <c r="G13" s="10">
        <v>3790</v>
      </c>
      <c r="H13" s="5"/>
      <c r="I13" s="10">
        <v>0</v>
      </c>
      <c r="J13" s="5"/>
      <c r="K13" s="10">
        <v>0</v>
      </c>
      <c r="L13" s="5"/>
      <c r="M13" s="10">
        <v>0</v>
      </c>
      <c r="N13" s="5"/>
      <c r="O13" s="10">
        <v>74411738160</v>
      </c>
      <c r="P13" s="5"/>
      <c r="Q13" s="10">
        <v>0</v>
      </c>
      <c r="R13" s="5"/>
      <c r="S13" s="10">
        <v>74411738160</v>
      </c>
    </row>
    <row r="14" spans="1:19">
      <c r="A14" s="1" t="s">
        <v>77</v>
      </c>
      <c r="C14" s="5" t="s">
        <v>210</v>
      </c>
      <c r="D14" s="5"/>
      <c r="E14" s="10">
        <v>3420428</v>
      </c>
      <c r="F14" s="5"/>
      <c r="G14" s="10">
        <v>12500</v>
      </c>
      <c r="H14" s="5"/>
      <c r="I14" s="10">
        <v>42755350000</v>
      </c>
      <c r="J14" s="5"/>
      <c r="K14" s="10">
        <v>5971136093</v>
      </c>
      <c r="L14" s="5"/>
      <c r="M14" s="10">
        <v>36784213907</v>
      </c>
      <c r="N14" s="5"/>
      <c r="O14" s="10">
        <v>42755350000</v>
      </c>
      <c r="P14" s="5"/>
      <c r="Q14" s="10">
        <v>5971136093</v>
      </c>
      <c r="R14" s="5"/>
      <c r="S14" s="10">
        <v>36784213907</v>
      </c>
    </row>
    <row r="15" spans="1:19">
      <c r="A15" s="1" t="s">
        <v>108</v>
      </c>
      <c r="C15" s="5" t="s">
        <v>211</v>
      </c>
      <c r="D15" s="5"/>
      <c r="E15" s="10">
        <v>44435104</v>
      </c>
      <c r="F15" s="5"/>
      <c r="G15" s="10">
        <v>6800</v>
      </c>
      <c r="H15" s="5"/>
      <c r="I15" s="10">
        <v>0</v>
      </c>
      <c r="J15" s="5"/>
      <c r="K15" s="10">
        <v>0</v>
      </c>
      <c r="L15" s="5"/>
      <c r="M15" s="10">
        <v>0</v>
      </c>
      <c r="N15" s="5"/>
      <c r="O15" s="10">
        <v>302158707200</v>
      </c>
      <c r="P15" s="5"/>
      <c r="Q15" s="10">
        <v>0</v>
      </c>
      <c r="R15" s="5"/>
      <c r="S15" s="10">
        <v>302158707200</v>
      </c>
    </row>
    <row r="16" spans="1:19">
      <c r="A16" s="1" t="s">
        <v>34</v>
      </c>
      <c r="C16" s="5" t="s">
        <v>212</v>
      </c>
      <c r="D16" s="5"/>
      <c r="E16" s="10">
        <v>3502979</v>
      </c>
      <c r="F16" s="5"/>
      <c r="G16" s="10">
        <v>27500</v>
      </c>
      <c r="H16" s="5"/>
      <c r="I16" s="10">
        <v>0</v>
      </c>
      <c r="J16" s="5"/>
      <c r="K16" s="10">
        <v>0</v>
      </c>
      <c r="L16" s="5"/>
      <c r="M16" s="10">
        <v>0</v>
      </c>
      <c r="N16" s="5"/>
      <c r="O16" s="10">
        <v>96331922500</v>
      </c>
      <c r="P16" s="5"/>
      <c r="Q16" s="10">
        <v>0</v>
      </c>
      <c r="R16" s="5"/>
      <c r="S16" s="10">
        <v>96331922500</v>
      </c>
    </row>
    <row r="17" spans="1:19">
      <c r="A17" s="1" t="s">
        <v>128</v>
      </c>
      <c r="C17" s="5" t="s">
        <v>205</v>
      </c>
      <c r="D17" s="5"/>
      <c r="E17" s="10">
        <v>69510966</v>
      </c>
      <c r="F17" s="5"/>
      <c r="G17" s="10">
        <v>800</v>
      </c>
      <c r="H17" s="5"/>
      <c r="I17" s="10">
        <v>0</v>
      </c>
      <c r="J17" s="5"/>
      <c r="K17" s="10">
        <v>0</v>
      </c>
      <c r="L17" s="5"/>
      <c r="M17" s="10">
        <v>0</v>
      </c>
      <c r="N17" s="5"/>
      <c r="O17" s="10">
        <v>55608772800</v>
      </c>
      <c r="P17" s="5"/>
      <c r="Q17" s="10">
        <v>5461269225</v>
      </c>
      <c r="R17" s="5"/>
      <c r="S17" s="10">
        <v>50147503575</v>
      </c>
    </row>
    <row r="18" spans="1:19">
      <c r="A18" s="1" t="s">
        <v>114</v>
      </c>
      <c r="C18" s="5" t="s">
        <v>213</v>
      </c>
      <c r="D18" s="5"/>
      <c r="E18" s="10">
        <v>17109100</v>
      </c>
      <c r="F18" s="5"/>
      <c r="G18" s="10">
        <v>1000</v>
      </c>
      <c r="H18" s="5"/>
      <c r="I18" s="10">
        <v>0</v>
      </c>
      <c r="J18" s="5"/>
      <c r="K18" s="10">
        <v>0</v>
      </c>
      <c r="L18" s="5"/>
      <c r="M18" s="10">
        <v>0</v>
      </c>
      <c r="N18" s="5"/>
      <c r="O18" s="10">
        <v>17109100000</v>
      </c>
      <c r="P18" s="5"/>
      <c r="Q18" s="10">
        <v>1887109750</v>
      </c>
      <c r="R18" s="5"/>
      <c r="S18" s="10">
        <v>15221990250</v>
      </c>
    </row>
    <row r="19" spans="1:19">
      <c r="A19" s="1" t="s">
        <v>75</v>
      </c>
      <c r="C19" s="5" t="s">
        <v>214</v>
      </c>
      <c r="D19" s="5"/>
      <c r="E19" s="10">
        <v>1968034</v>
      </c>
      <c r="F19" s="5"/>
      <c r="G19" s="10">
        <v>22200</v>
      </c>
      <c r="H19" s="5"/>
      <c r="I19" s="10">
        <v>43690354800</v>
      </c>
      <c r="J19" s="5"/>
      <c r="K19" s="10">
        <v>3420204542</v>
      </c>
      <c r="L19" s="5"/>
      <c r="M19" s="10">
        <v>40270150258</v>
      </c>
      <c r="N19" s="5"/>
      <c r="O19" s="10">
        <v>43690354800</v>
      </c>
      <c r="P19" s="5"/>
      <c r="Q19" s="10">
        <v>3420204542</v>
      </c>
      <c r="R19" s="5"/>
      <c r="S19" s="10">
        <v>40270150258</v>
      </c>
    </row>
    <row r="20" spans="1:19">
      <c r="A20" s="1" t="s">
        <v>59</v>
      </c>
      <c r="C20" s="5" t="s">
        <v>215</v>
      </c>
      <c r="D20" s="5"/>
      <c r="E20" s="10">
        <v>283000000</v>
      </c>
      <c r="F20" s="5"/>
      <c r="G20" s="10">
        <v>188</v>
      </c>
      <c r="H20" s="5"/>
      <c r="I20" s="10">
        <v>0</v>
      </c>
      <c r="J20" s="5"/>
      <c r="K20" s="10">
        <v>0</v>
      </c>
      <c r="L20" s="5"/>
      <c r="M20" s="10">
        <v>0</v>
      </c>
      <c r="N20" s="5"/>
      <c r="O20" s="10">
        <v>53204000000</v>
      </c>
      <c r="P20" s="5"/>
      <c r="Q20" s="10">
        <v>0</v>
      </c>
      <c r="R20" s="5"/>
      <c r="S20" s="10">
        <v>53204000000</v>
      </c>
    </row>
    <row r="21" spans="1:19">
      <c r="A21" s="1" t="s">
        <v>134</v>
      </c>
      <c r="C21" s="5" t="s">
        <v>134</v>
      </c>
      <c r="D21" s="5"/>
      <c r="E21" s="5" t="s">
        <v>134</v>
      </c>
      <c r="F21" s="5"/>
      <c r="G21" s="5" t="s">
        <v>134</v>
      </c>
      <c r="H21" s="5"/>
      <c r="I21" s="6">
        <f>SUM(I8:I20)</f>
        <v>86445704800</v>
      </c>
      <c r="J21" s="5"/>
      <c r="K21" s="6">
        <f>SUM(K8:K20)</f>
        <v>9391340635</v>
      </c>
      <c r="L21" s="5"/>
      <c r="M21" s="6">
        <f>SUM(M8:M20)</f>
        <v>77054364165</v>
      </c>
      <c r="N21" s="5"/>
      <c r="O21" s="6">
        <f>SUM(O8:O20)</f>
        <v>1443516683270</v>
      </c>
      <c r="P21" s="5"/>
      <c r="Q21" s="6">
        <f>SUM(Q8:Q20)</f>
        <v>25113647633</v>
      </c>
      <c r="R21" s="5"/>
      <c r="S21" s="6">
        <f>SUM(S8:S20)</f>
        <v>1418403035637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3"/>
  <sheetViews>
    <sheetView rightToLeft="1" topLeftCell="A91" workbookViewId="0">
      <selection activeCell="M68" sqref="M68:M79"/>
    </sheetView>
  </sheetViews>
  <sheetFormatPr defaultRowHeight="24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6.85546875" style="1" bestFit="1" customWidth="1"/>
    <col min="20" max="16384" width="9.140625" style="1"/>
  </cols>
  <sheetData>
    <row r="2" spans="1:17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  <c r="L3" s="24" t="s">
        <v>181</v>
      </c>
      <c r="M3" s="24" t="s">
        <v>181</v>
      </c>
      <c r="N3" s="24" t="s">
        <v>181</v>
      </c>
      <c r="O3" s="24" t="s">
        <v>181</v>
      </c>
      <c r="P3" s="24" t="s">
        <v>181</v>
      </c>
      <c r="Q3" s="24" t="s">
        <v>181</v>
      </c>
    </row>
    <row r="4" spans="1:17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.75">
      <c r="A6" s="23" t="s">
        <v>3</v>
      </c>
      <c r="C6" s="23" t="s">
        <v>183</v>
      </c>
      <c r="D6" s="23" t="s">
        <v>183</v>
      </c>
      <c r="E6" s="23" t="s">
        <v>183</v>
      </c>
      <c r="F6" s="23" t="s">
        <v>183</v>
      </c>
      <c r="G6" s="23" t="s">
        <v>183</v>
      </c>
      <c r="H6" s="23" t="s">
        <v>183</v>
      </c>
      <c r="I6" s="23" t="s">
        <v>183</v>
      </c>
      <c r="K6" s="23" t="s">
        <v>184</v>
      </c>
      <c r="L6" s="23" t="s">
        <v>184</v>
      </c>
      <c r="M6" s="23" t="s">
        <v>184</v>
      </c>
      <c r="N6" s="23" t="s">
        <v>184</v>
      </c>
      <c r="O6" s="23" t="s">
        <v>184</v>
      </c>
      <c r="P6" s="23" t="s">
        <v>184</v>
      </c>
      <c r="Q6" s="23" t="s">
        <v>184</v>
      </c>
    </row>
    <row r="7" spans="1:17" ht="24.75">
      <c r="A7" s="23" t="s">
        <v>3</v>
      </c>
      <c r="C7" s="23" t="s">
        <v>7</v>
      </c>
      <c r="E7" s="23" t="s">
        <v>216</v>
      </c>
      <c r="G7" s="23" t="s">
        <v>217</v>
      </c>
      <c r="I7" s="23" t="s">
        <v>218</v>
      </c>
      <c r="K7" s="23" t="s">
        <v>7</v>
      </c>
      <c r="M7" s="23" t="s">
        <v>216</v>
      </c>
      <c r="O7" s="23" t="s">
        <v>217</v>
      </c>
      <c r="Q7" s="23" t="s">
        <v>218</v>
      </c>
    </row>
    <row r="8" spans="1:17">
      <c r="A8" s="1" t="s">
        <v>67</v>
      </c>
      <c r="C8" s="8">
        <v>335340498</v>
      </c>
      <c r="D8" s="8"/>
      <c r="E8" s="8">
        <v>1373048969569</v>
      </c>
      <c r="F8" s="8"/>
      <c r="G8" s="8">
        <v>1427717585984</v>
      </c>
      <c r="H8" s="8"/>
      <c r="I8" s="8">
        <f>E8-G8</f>
        <v>-54668616415</v>
      </c>
      <c r="J8" s="13"/>
      <c r="K8" s="8">
        <v>335340498</v>
      </c>
      <c r="L8" s="8"/>
      <c r="M8" s="8">
        <v>1373048969569</v>
      </c>
      <c r="N8" s="8"/>
      <c r="O8" s="8">
        <v>1418329523285</v>
      </c>
      <c r="P8" s="8"/>
      <c r="Q8" s="8">
        <f>M8-O8</f>
        <v>-45280553716</v>
      </c>
    </row>
    <row r="9" spans="1:17">
      <c r="A9" s="1" t="s">
        <v>53</v>
      </c>
      <c r="C9" s="8">
        <v>41604131</v>
      </c>
      <c r="D9" s="8"/>
      <c r="E9" s="8">
        <v>677007319704</v>
      </c>
      <c r="F9" s="8"/>
      <c r="G9" s="8">
        <v>705543364334</v>
      </c>
      <c r="H9" s="8"/>
      <c r="I9" s="8">
        <f t="shared" ref="I9:I67" si="0">E9-G9</f>
        <v>-28536044630</v>
      </c>
      <c r="J9" s="13"/>
      <c r="K9" s="8">
        <v>41604131</v>
      </c>
      <c r="L9" s="8"/>
      <c r="M9" s="8">
        <v>677007319704</v>
      </c>
      <c r="N9" s="8"/>
      <c r="O9" s="8">
        <v>786188707868</v>
      </c>
      <c r="P9" s="8"/>
      <c r="Q9" s="8">
        <f t="shared" ref="Q9:Q65" si="1">M9-O9</f>
        <v>-109181388164</v>
      </c>
    </row>
    <row r="10" spans="1:17">
      <c r="A10" s="1" t="s">
        <v>69</v>
      </c>
      <c r="C10" s="8">
        <v>62975330</v>
      </c>
      <c r="D10" s="8"/>
      <c r="E10" s="8">
        <v>1161241626889</v>
      </c>
      <c r="F10" s="8"/>
      <c r="G10" s="8">
        <v>1139957413782</v>
      </c>
      <c r="H10" s="8"/>
      <c r="I10" s="8">
        <f t="shared" si="0"/>
        <v>21284213107</v>
      </c>
      <c r="J10" s="13"/>
      <c r="K10" s="8">
        <v>62975330</v>
      </c>
      <c r="L10" s="8"/>
      <c r="M10" s="8">
        <v>1161241626889</v>
      </c>
      <c r="N10" s="8"/>
      <c r="O10" s="8">
        <v>1056798049189</v>
      </c>
      <c r="P10" s="8"/>
      <c r="Q10" s="8">
        <f t="shared" si="1"/>
        <v>104443577700</v>
      </c>
    </row>
    <row r="11" spans="1:17">
      <c r="A11" s="1" t="s">
        <v>36</v>
      </c>
      <c r="C11" s="8">
        <v>17651968</v>
      </c>
      <c r="D11" s="8"/>
      <c r="E11" s="8">
        <v>278294449215</v>
      </c>
      <c r="F11" s="8"/>
      <c r="G11" s="8">
        <v>313971997028</v>
      </c>
      <c r="H11" s="8"/>
      <c r="I11" s="8">
        <f t="shared" si="0"/>
        <v>-35677547813</v>
      </c>
      <c r="J11" s="13"/>
      <c r="K11" s="8">
        <v>17651968</v>
      </c>
      <c r="L11" s="8"/>
      <c r="M11" s="8">
        <v>278294449215</v>
      </c>
      <c r="N11" s="8"/>
      <c r="O11" s="8">
        <v>263905959424</v>
      </c>
      <c r="P11" s="8"/>
      <c r="Q11" s="8">
        <f t="shared" si="1"/>
        <v>14388489791</v>
      </c>
    </row>
    <row r="12" spans="1:17">
      <c r="A12" s="1" t="s">
        <v>51</v>
      </c>
      <c r="C12" s="8">
        <v>32968095</v>
      </c>
      <c r="D12" s="8"/>
      <c r="E12" s="8">
        <v>153339883091</v>
      </c>
      <c r="F12" s="8"/>
      <c r="G12" s="8">
        <v>151013075718</v>
      </c>
      <c r="H12" s="8"/>
      <c r="I12" s="8">
        <f t="shared" si="0"/>
        <v>2326807373</v>
      </c>
      <c r="J12" s="13"/>
      <c r="K12" s="8">
        <v>32968095</v>
      </c>
      <c r="L12" s="8"/>
      <c r="M12" s="8">
        <v>153339883091</v>
      </c>
      <c r="N12" s="8"/>
      <c r="O12" s="8">
        <v>214292617500</v>
      </c>
      <c r="P12" s="8"/>
      <c r="Q12" s="8">
        <f>M12-O12</f>
        <v>-60952734409</v>
      </c>
    </row>
    <row r="13" spans="1:17">
      <c r="A13" s="1" t="s">
        <v>81</v>
      </c>
      <c r="C13" s="8">
        <v>1085372</v>
      </c>
      <c r="D13" s="8"/>
      <c r="E13" s="8">
        <v>48389294541</v>
      </c>
      <c r="F13" s="8"/>
      <c r="G13" s="8">
        <v>46069629362</v>
      </c>
      <c r="H13" s="8"/>
      <c r="I13" s="8">
        <f t="shared" si="0"/>
        <v>2319665179</v>
      </c>
      <c r="J13" s="13"/>
      <c r="K13" s="8">
        <v>1085372</v>
      </c>
      <c r="L13" s="8"/>
      <c r="M13" s="8">
        <v>48389294541</v>
      </c>
      <c r="N13" s="8"/>
      <c r="O13" s="8">
        <v>47957728930</v>
      </c>
      <c r="P13" s="8"/>
      <c r="Q13" s="8">
        <f t="shared" si="1"/>
        <v>431565611</v>
      </c>
    </row>
    <row r="14" spans="1:17">
      <c r="A14" s="1" t="s">
        <v>85</v>
      </c>
      <c r="C14" s="8">
        <v>16333704</v>
      </c>
      <c r="D14" s="8"/>
      <c r="E14" s="8">
        <v>431566660698</v>
      </c>
      <c r="F14" s="8"/>
      <c r="G14" s="8">
        <v>475729990913</v>
      </c>
      <c r="H14" s="8"/>
      <c r="I14" s="8">
        <f t="shared" si="0"/>
        <v>-44163330215</v>
      </c>
      <c r="J14" s="13"/>
      <c r="K14" s="8">
        <v>16333704</v>
      </c>
      <c r="L14" s="8"/>
      <c r="M14" s="8">
        <v>431566660698</v>
      </c>
      <c r="N14" s="8"/>
      <c r="O14" s="8">
        <v>434164503652</v>
      </c>
      <c r="P14" s="8"/>
      <c r="Q14" s="8">
        <f t="shared" si="1"/>
        <v>-2597842954</v>
      </c>
    </row>
    <row r="15" spans="1:17">
      <c r="A15" s="1" t="s">
        <v>90</v>
      </c>
      <c r="C15" s="8">
        <v>11771160</v>
      </c>
      <c r="D15" s="8"/>
      <c r="E15" s="8">
        <v>201493313917</v>
      </c>
      <c r="F15" s="8"/>
      <c r="G15" s="8">
        <v>218342929018</v>
      </c>
      <c r="H15" s="8"/>
      <c r="I15" s="8">
        <f t="shared" si="0"/>
        <v>-16849615101</v>
      </c>
      <c r="J15" s="13"/>
      <c r="K15" s="8">
        <v>11771160</v>
      </c>
      <c r="L15" s="8"/>
      <c r="M15" s="8">
        <v>201493313917</v>
      </c>
      <c r="N15" s="8"/>
      <c r="O15" s="8">
        <v>248747689027</v>
      </c>
      <c r="P15" s="8"/>
      <c r="Q15" s="8">
        <f t="shared" si="1"/>
        <v>-47254375110</v>
      </c>
    </row>
    <row r="16" spans="1:17">
      <c r="A16" s="1" t="s">
        <v>32</v>
      </c>
      <c r="C16" s="8">
        <v>33754737</v>
      </c>
      <c r="D16" s="8"/>
      <c r="E16" s="8">
        <v>428483255940</v>
      </c>
      <c r="F16" s="8"/>
      <c r="G16" s="8">
        <v>423114632530</v>
      </c>
      <c r="H16" s="8"/>
      <c r="I16" s="8">
        <f t="shared" si="0"/>
        <v>5368623410</v>
      </c>
      <c r="J16" s="13"/>
      <c r="K16" s="8">
        <v>33754737</v>
      </c>
      <c r="L16" s="8"/>
      <c r="M16" s="8">
        <v>428483255940</v>
      </c>
      <c r="N16" s="8"/>
      <c r="O16" s="8">
        <v>441569275502</v>
      </c>
      <c r="P16" s="8"/>
      <c r="Q16" s="8">
        <f t="shared" si="1"/>
        <v>-13086019562</v>
      </c>
    </row>
    <row r="17" spans="1:17">
      <c r="A17" s="1" t="s">
        <v>116</v>
      </c>
      <c r="C17" s="8">
        <v>85599619</v>
      </c>
      <c r="D17" s="8"/>
      <c r="E17" s="8">
        <v>413538864157</v>
      </c>
      <c r="F17" s="8"/>
      <c r="G17" s="8">
        <v>422279009548</v>
      </c>
      <c r="H17" s="8"/>
      <c r="I17" s="8">
        <f t="shared" si="0"/>
        <v>-8740145391</v>
      </c>
      <c r="J17" s="13"/>
      <c r="K17" s="8">
        <v>85599619</v>
      </c>
      <c r="L17" s="8"/>
      <c r="M17" s="8">
        <v>413538864157</v>
      </c>
      <c r="N17" s="8"/>
      <c r="O17" s="8">
        <v>432592687080</v>
      </c>
      <c r="P17" s="8"/>
      <c r="Q17" s="8">
        <f t="shared" si="1"/>
        <v>-19053822923</v>
      </c>
    </row>
    <row r="18" spans="1:17">
      <c r="A18" s="1" t="s">
        <v>59</v>
      </c>
      <c r="C18" s="8">
        <v>469628998</v>
      </c>
      <c r="D18" s="8"/>
      <c r="E18" s="8">
        <v>478972407803</v>
      </c>
      <c r="F18" s="8"/>
      <c r="G18" s="8">
        <v>526122661866</v>
      </c>
      <c r="H18" s="8"/>
      <c r="I18" s="8">
        <f t="shared" si="0"/>
        <v>-47150254063</v>
      </c>
      <c r="J18" s="13"/>
      <c r="K18" s="8">
        <v>469628998</v>
      </c>
      <c r="L18" s="8"/>
      <c r="M18" s="8">
        <v>478972407803</v>
      </c>
      <c r="N18" s="8"/>
      <c r="O18" s="8">
        <v>592892446971</v>
      </c>
      <c r="P18" s="8"/>
      <c r="Q18" s="8">
        <f t="shared" si="1"/>
        <v>-113920039168</v>
      </c>
    </row>
    <row r="19" spans="1:17">
      <c r="A19" s="1" t="s">
        <v>75</v>
      </c>
      <c r="C19" s="8">
        <v>1968034</v>
      </c>
      <c r="D19" s="8"/>
      <c r="E19" s="8">
        <v>268407679924</v>
      </c>
      <c r="F19" s="8"/>
      <c r="G19" s="8">
        <v>308121061137</v>
      </c>
      <c r="H19" s="8"/>
      <c r="I19" s="8">
        <f t="shared" si="0"/>
        <v>-39713381213</v>
      </c>
      <c r="J19" s="13"/>
      <c r="K19" s="8">
        <v>1968034</v>
      </c>
      <c r="L19" s="8"/>
      <c r="M19" s="8">
        <v>268407679924</v>
      </c>
      <c r="N19" s="8"/>
      <c r="O19" s="8">
        <v>286308046332</v>
      </c>
      <c r="P19" s="8"/>
      <c r="Q19" s="8">
        <f t="shared" si="1"/>
        <v>-17900366408</v>
      </c>
    </row>
    <row r="20" spans="1:17">
      <c r="A20" s="1" t="s">
        <v>94</v>
      </c>
      <c r="C20" s="8">
        <v>10054271</v>
      </c>
      <c r="D20" s="8"/>
      <c r="E20" s="8">
        <v>150516388198</v>
      </c>
      <c r="F20" s="8"/>
      <c r="G20" s="8">
        <v>131458408841</v>
      </c>
      <c r="H20" s="8"/>
      <c r="I20" s="8">
        <f t="shared" si="0"/>
        <v>19057979357</v>
      </c>
      <c r="J20" s="13"/>
      <c r="K20" s="8">
        <v>10054271</v>
      </c>
      <c r="L20" s="8"/>
      <c r="M20" s="8">
        <v>150516388198</v>
      </c>
      <c r="N20" s="8"/>
      <c r="O20" s="8">
        <v>129213103591</v>
      </c>
      <c r="P20" s="8"/>
      <c r="Q20" s="8">
        <f t="shared" si="1"/>
        <v>21303284607</v>
      </c>
    </row>
    <row r="21" spans="1:17">
      <c r="A21" s="1" t="s">
        <v>102</v>
      </c>
      <c r="C21" s="8">
        <v>3748659</v>
      </c>
      <c r="D21" s="8"/>
      <c r="E21" s="8">
        <v>13970102941</v>
      </c>
      <c r="F21" s="8"/>
      <c r="G21" s="8">
        <v>14734005609</v>
      </c>
      <c r="H21" s="8"/>
      <c r="I21" s="8">
        <f t="shared" si="0"/>
        <v>-763902668</v>
      </c>
      <c r="J21" s="13"/>
      <c r="K21" s="8">
        <v>3748659</v>
      </c>
      <c r="L21" s="8"/>
      <c r="M21" s="8">
        <v>13970102941</v>
      </c>
      <c r="N21" s="8"/>
      <c r="O21" s="8">
        <v>20690431808</v>
      </c>
      <c r="P21" s="8"/>
      <c r="Q21" s="8">
        <f t="shared" si="1"/>
        <v>-6720328867</v>
      </c>
    </row>
    <row r="22" spans="1:17">
      <c r="A22" s="1" t="s">
        <v>110</v>
      </c>
      <c r="C22" s="8">
        <v>28125252</v>
      </c>
      <c r="D22" s="8"/>
      <c r="E22" s="8">
        <v>146779010440</v>
      </c>
      <c r="F22" s="8"/>
      <c r="G22" s="8">
        <v>163274175423</v>
      </c>
      <c r="H22" s="8"/>
      <c r="I22" s="8">
        <f t="shared" si="0"/>
        <v>-16495164983</v>
      </c>
      <c r="J22" s="13"/>
      <c r="K22" s="8">
        <v>28125252</v>
      </c>
      <c r="L22" s="8"/>
      <c r="M22" s="8">
        <v>146779010440</v>
      </c>
      <c r="N22" s="8"/>
      <c r="O22" s="8">
        <v>183683447351</v>
      </c>
      <c r="P22" s="8"/>
      <c r="Q22" s="8">
        <f t="shared" si="1"/>
        <v>-36904436911</v>
      </c>
    </row>
    <row r="23" spans="1:17">
      <c r="A23" s="1" t="s">
        <v>41</v>
      </c>
      <c r="C23" s="8">
        <v>60735419</v>
      </c>
      <c r="D23" s="8"/>
      <c r="E23" s="8">
        <v>536725244554</v>
      </c>
      <c r="F23" s="8"/>
      <c r="G23" s="8">
        <v>554233717098</v>
      </c>
      <c r="H23" s="8"/>
      <c r="I23" s="8">
        <f t="shared" si="0"/>
        <v>-17508472544</v>
      </c>
      <c r="J23" s="13"/>
      <c r="K23" s="8">
        <v>60735419</v>
      </c>
      <c r="L23" s="8"/>
      <c r="M23" s="8">
        <v>536725244554</v>
      </c>
      <c r="N23" s="8"/>
      <c r="O23" s="8">
        <v>523562094445</v>
      </c>
      <c r="P23" s="8"/>
      <c r="Q23" s="8">
        <f t="shared" si="1"/>
        <v>13163150109</v>
      </c>
    </row>
    <row r="24" spans="1:17">
      <c r="A24" s="1" t="s">
        <v>79</v>
      </c>
      <c r="C24" s="8">
        <v>10814617</v>
      </c>
      <c r="D24" s="8"/>
      <c r="E24" s="8">
        <v>358091494660</v>
      </c>
      <c r="F24" s="8"/>
      <c r="G24" s="8">
        <v>400985072076</v>
      </c>
      <c r="H24" s="8"/>
      <c r="I24" s="8">
        <f t="shared" si="0"/>
        <v>-42893577416</v>
      </c>
      <c r="J24" s="13"/>
      <c r="K24" s="8">
        <v>10814617</v>
      </c>
      <c r="L24" s="8"/>
      <c r="M24" s="8">
        <v>358091494660</v>
      </c>
      <c r="N24" s="8"/>
      <c r="O24" s="8">
        <v>390206175601</v>
      </c>
      <c r="P24" s="8"/>
      <c r="Q24" s="8">
        <f t="shared" si="1"/>
        <v>-32114680941</v>
      </c>
    </row>
    <row r="25" spans="1:17">
      <c r="A25" s="1" t="s">
        <v>108</v>
      </c>
      <c r="C25" s="8">
        <v>44185104</v>
      </c>
      <c r="D25" s="8"/>
      <c r="E25" s="8">
        <v>1380474828698</v>
      </c>
      <c r="F25" s="8"/>
      <c r="G25" s="8">
        <v>1571097188118</v>
      </c>
      <c r="H25" s="8"/>
      <c r="I25" s="8">
        <f t="shared" si="0"/>
        <v>-190622359420</v>
      </c>
      <c r="J25" s="13"/>
      <c r="K25" s="8">
        <v>44185104</v>
      </c>
      <c r="L25" s="8"/>
      <c r="M25" s="8">
        <v>1380474828698</v>
      </c>
      <c r="N25" s="8"/>
      <c r="O25" s="8">
        <v>972007329491</v>
      </c>
      <c r="P25" s="8"/>
      <c r="Q25" s="8">
        <f t="shared" si="1"/>
        <v>408467499207</v>
      </c>
    </row>
    <row r="26" spans="1:17">
      <c r="A26" s="1" t="s">
        <v>77</v>
      </c>
      <c r="C26" s="8">
        <v>3420428</v>
      </c>
      <c r="D26" s="8"/>
      <c r="E26" s="8">
        <v>222296998523</v>
      </c>
      <c r="F26" s="8"/>
      <c r="G26" s="8">
        <v>294956113995</v>
      </c>
      <c r="H26" s="8"/>
      <c r="I26" s="8">
        <f t="shared" si="0"/>
        <v>-72659115472</v>
      </c>
      <c r="J26" s="13"/>
      <c r="K26" s="8">
        <v>3420428</v>
      </c>
      <c r="L26" s="8"/>
      <c r="M26" s="8">
        <v>222296998523</v>
      </c>
      <c r="N26" s="8"/>
      <c r="O26" s="8">
        <v>332833484024</v>
      </c>
      <c r="P26" s="8"/>
      <c r="Q26" s="8">
        <f t="shared" si="1"/>
        <v>-110536485501</v>
      </c>
    </row>
    <row r="27" spans="1:17">
      <c r="A27" s="1" t="s">
        <v>28</v>
      </c>
      <c r="C27" s="8">
        <v>57364617</v>
      </c>
      <c r="D27" s="8"/>
      <c r="E27" s="8">
        <v>314198369383</v>
      </c>
      <c r="F27" s="8"/>
      <c r="G27" s="8">
        <v>327443473729</v>
      </c>
      <c r="H27" s="8"/>
      <c r="I27" s="8">
        <f t="shared" si="0"/>
        <v>-13245104346</v>
      </c>
      <c r="J27" s="13"/>
      <c r="K27" s="8">
        <v>57364617</v>
      </c>
      <c r="L27" s="8"/>
      <c r="M27" s="8">
        <v>314198369383</v>
      </c>
      <c r="N27" s="8"/>
      <c r="O27" s="8">
        <v>293321397767</v>
      </c>
      <c r="P27" s="8"/>
      <c r="Q27" s="8">
        <f t="shared" si="1"/>
        <v>20876971616</v>
      </c>
    </row>
    <row r="28" spans="1:17">
      <c r="A28" s="1" t="s">
        <v>118</v>
      </c>
      <c r="C28" s="8">
        <v>65687850</v>
      </c>
      <c r="D28" s="8"/>
      <c r="E28" s="8">
        <v>450549350318</v>
      </c>
      <c r="F28" s="8"/>
      <c r="G28" s="8">
        <v>471709629966</v>
      </c>
      <c r="H28" s="8"/>
      <c r="I28" s="8">
        <f t="shared" si="0"/>
        <v>-21160279648</v>
      </c>
      <c r="J28" s="13"/>
      <c r="K28" s="8">
        <v>65687850</v>
      </c>
      <c r="L28" s="8"/>
      <c r="M28" s="8">
        <v>450549350318</v>
      </c>
      <c r="N28" s="8"/>
      <c r="O28" s="8">
        <v>371878047191</v>
      </c>
      <c r="P28" s="8"/>
      <c r="Q28" s="8">
        <f t="shared" si="1"/>
        <v>78671303127</v>
      </c>
    </row>
    <row r="29" spans="1:17">
      <c r="A29" s="1" t="s">
        <v>71</v>
      </c>
      <c r="C29" s="8">
        <v>65410148</v>
      </c>
      <c r="D29" s="8"/>
      <c r="E29" s="8">
        <v>1253604062902</v>
      </c>
      <c r="F29" s="8"/>
      <c r="G29" s="8">
        <v>1410954780340</v>
      </c>
      <c r="H29" s="8"/>
      <c r="I29" s="8">
        <f t="shared" si="0"/>
        <v>-157350717438</v>
      </c>
      <c r="J29" s="13"/>
      <c r="K29" s="8">
        <v>65410148</v>
      </c>
      <c r="L29" s="8"/>
      <c r="M29" s="8">
        <v>1253604062902</v>
      </c>
      <c r="N29" s="8"/>
      <c r="O29" s="8">
        <v>1356337175934</v>
      </c>
      <c r="P29" s="8"/>
      <c r="Q29" s="8">
        <f t="shared" si="1"/>
        <v>-102733113032</v>
      </c>
    </row>
    <row r="30" spans="1:17">
      <c r="A30" s="1" t="s">
        <v>96</v>
      </c>
      <c r="C30" s="8">
        <v>38311516</v>
      </c>
      <c r="D30" s="8"/>
      <c r="E30" s="8">
        <v>282960869224</v>
      </c>
      <c r="F30" s="8"/>
      <c r="G30" s="8">
        <v>281437526725</v>
      </c>
      <c r="H30" s="8"/>
      <c r="I30" s="8">
        <f t="shared" si="0"/>
        <v>1523342499</v>
      </c>
      <c r="J30" s="13"/>
      <c r="K30" s="8">
        <v>38311516</v>
      </c>
      <c r="L30" s="8"/>
      <c r="M30" s="8">
        <v>282960869224</v>
      </c>
      <c r="N30" s="8"/>
      <c r="O30" s="8">
        <v>230380397577</v>
      </c>
      <c r="P30" s="8"/>
      <c r="Q30" s="8">
        <f t="shared" si="1"/>
        <v>52580471647</v>
      </c>
    </row>
    <row r="31" spans="1:17">
      <c r="A31" s="1" t="s">
        <v>20</v>
      </c>
      <c r="C31" s="8">
        <v>47400000</v>
      </c>
      <c r="D31" s="8"/>
      <c r="E31" s="8">
        <v>155395065060</v>
      </c>
      <c r="F31" s="8"/>
      <c r="G31" s="8">
        <v>161473283190</v>
      </c>
      <c r="H31" s="8"/>
      <c r="I31" s="8">
        <f t="shared" si="0"/>
        <v>-6078218130</v>
      </c>
      <c r="J31" s="13"/>
      <c r="K31" s="8">
        <v>47400000</v>
      </c>
      <c r="L31" s="8"/>
      <c r="M31" s="8">
        <v>155395065060</v>
      </c>
      <c r="N31" s="8"/>
      <c r="O31" s="8">
        <v>186950109647</v>
      </c>
      <c r="P31" s="8"/>
      <c r="Q31" s="8">
        <f t="shared" si="1"/>
        <v>-31555044587</v>
      </c>
    </row>
    <row r="32" spans="1:17">
      <c r="A32" s="1" t="s">
        <v>126</v>
      </c>
      <c r="C32" s="8">
        <v>22561779</v>
      </c>
      <c r="D32" s="8"/>
      <c r="E32" s="8">
        <v>323180799739</v>
      </c>
      <c r="F32" s="8"/>
      <c r="G32" s="8">
        <v>345832611518</v>
      </c>
      <c r="H32" s="8"/>
      <c r="I32" s="8">
        <f t="shared" si="0"/>
        <v>-22651811779</v>
      </c>
      <c r="J32" s="13"/>
      <c r="K32" s="8">
        <v>22561779</v>
      </c>
      <c r="L32" s="8"/>
      <c r="M32" s="8">
        <v>323180799739</v>
      </c>
      <c r="N32" s="8"/>
      <c r="O32" s="8">
        <v>375114720478</v>
      </c>
      <c r="P32" s="8"/>
      <c r="Q32" s="8">
        <f t="shared" si="1"/>
        <v>-51933920739</v>
      </c>
    </row>
    <row r="33" spans="1:17">
      <c r="A33" s="1" t="s">
        <v>120</v>
      </c>
      <c r="C33" s="8">
        <v>34081190</v>
      </c>
      <c r="D33" s="8"/>
      <c r="E33" s="8">
        <v>164242516745</v>
      </c>
      <c r="F33" s="8"/>
      <c r="G33" s="8">
        <v>165123355325</v>
      </c>
      <c r="H33" s="8"/>
      <c r="I33" s="8">
        <f t="shared" si="0"/>
        <v>-880838580</v>
      </c>
      <c r="J33" s="13"/>
      <c r="K33" s="8">
        <v>34081190</v>
      </c>
      <c r="L33" s="8"/>
      <c r="M33" s="8">
        <v>164242516745</v>
      </c>
      <c r="N33" s="8"/>
      <c r="O33" s="8">
        <v>171424739012</v>
      </c>
      <c r="P33" s="8"/>
      <c r="Q33" s="8">
        <f t="shared" si="1"/>
        <v>-7182222267</v>
      </c>
    </row>
    <row r="34" spans="1:17">
      <c r="A34" s="1" t="s">
        <v>73</v>
      </c>
      <c r="C34" s="8">
        <v>10040396</v>
      </c>
      <c r="D34" s="8"/>
      <c r="E34" s="8">
        <v>468392169363</v>
      </c>
      <c r="F34" s="8"/>
      <c r="G34" s="8">
        <v>513903959099</v>
      </c>
      <c r="H34" s="8"/>
      <c r="I34" s="8">
        <f t="shared" si="0"/>
        <v>-45511789736</v>
      </c>
      <c r="J34" s="13"/>
      <c r="K34" s="8">
        <v>10040396</v>
      </c>
      <c r="L34" s="8"/>
      <c r="M34" s="8">
        <v>468392169363</v>
      </c>
      <c r="N34" s="8"/>
      <c r="O34" s="8">
        <v>465298166114</v>
      </c>
      <c r="P34" s="8"/>
      <c r="Q34" s="8">
        <f t="shared" si="1"/>
        <v>3094003249</v>
      </c>
    </row>
    <row r="35" spans="1:17">
      <c r="A35" s="1" t="s">
        <v>65</v>
      </c>
      <c r="C35" s="8">
        <v>11113082</v>
      </c>
      <c r="D35" s="8"/>
      <c r="E35" s="8">
        <v>67607390072</v>
      </c>
      <c r="F35" s="8"/>
      <c r="G35" s="8">
        <v>88707082071</v>
      </c>
      <c r="H35" s="8"/>
      <c r="I35" s="8">
        <f t="shared" si="0"/>
        <v>-21099691999</v>
      </c>
      <c r="J35" s="13"/>
      <c r="K35" s="8">
        <v>11113082</v>
      </c>
      <c r="L35" s="8"/>
      <c r="M35" s="8">
        <v>67607390072</v>
      </c>
      <c r="N35" s="8"/>
      <c r="O35" s="8">
        <v>92472737627</v>
      </c>
      <c r="P35" s="8"/>
      <c r="Q35" s="8">
        <f t="shared" si="1"/>
        <v>-24865347555</v>
      </c>
    </row>
    <row r="36" spans="1:17">
      <c r="A36" s="1" t="s">
        <v>132</v>
      </c>
      <c r="C36" s="8">
        <v>800000</v>
      </c>
      <c r="D36" s="8"/>
      <c r="E36" s="8">
        <v>100080954000</v>
      </c>
      <c r="F36" s="8"/>
      <c r="G36" s="8">
        <v>108891102400</v>
      </c>
      <c r="H36" s="8"/>
      <c r="I36" s="8">
        <f t="shared" si="0"/>
        <v>-8810148400</v>
      </c>
      <c r="J36" s="13"/>
      <c r="K36" s="8">
        <v>800000</v>
      </c>
      <c r="L36" s="8"/>
      <c r="M36" s="8">
        <v>100080954000</v>
      </c>
      <c r="N36" s="8"/>
      <c r="O36" s="8">
        <v>108891102400</v>
      </c>
      <c r="P36" s="8"/>
      <c r="Q36" s="8">
        <f t="shared" si="1"/>
        <v>-8810148400</v>
      </c>
    </row>
    <row r="37" spans="1:17">
      <c r="A37" s="1" t="s">
        <v>114</v>
      </c>
      <c r="C37" s="8">
        <v>17109100</v>
      </c>
      <c r="D37" s="8"/>
      <c r="E37" s="8">
        <v>246435789388</v>
      </c>
      <c r="F37" s="8"/>
      <c r="G37" s="8">
        <v>265994185372</v>
      </c>
      <c r="H37" s="8"/>
      <c r="I37" s="8">
        <f t="shared" si="0"/>
        <v>-19558395984</v>
      </c>
      <c r="J37" s="13"/>
      <c r="K37" s="8">
        <v>17109100</v>
      </c>
      <c r="L37" s="8"/>
      <c r="M37" s="8">
        <v>246435789388</v>
      </c>
      <c r="N37" s="8"/>
      <c r="O37" s="8">
        <v>357493463971</v>
      </c>
      <c r="P37" s="8"/>
      <c r="Q37" s="8">
        <f t="shared" si="1"/>
        <v>-111057674583</v>
      </c>
    </row>
    <row r="38" spans="1:17">
      <c r="A38" s="1" t="s">
        <v>24</v>
      </c>
      <c r="C38" s="8">
        <v>67322904</v>
      </c>
      <c r="D38" s="8"/>
      <c r="E38" s="8">
        <v>213415319047</v>
      </c>
      <c r="F38" s="8"/>
      <c r="G38" s="8">
        <v>236369679171</v>
      </c>
      <c r="H38" s="8"/>
      <c r="I38" s="8">
        <f t="shared" si="0"/>
        <v>-22954360124</v>
      </c>
      <c r="J38" s="13"/>
      <c r="K38" s="8">
        <v>67322904</v>
      </c>
      <c r="L38" s="8"/>
      <c r="M38" s="8">
        <v>213415319047</v>
      </c>
      <c r="N38" s="8"/>
      <c r="O38" s="8">
        <v>304898147882</v>
      </c>
      <c r="P38" s="8"/>
      <c r="Q38" s="8">
        <f t="shared" si="1"/>
        <v>-91482828835</v>
      </c>
    </row>
    <row r="39" spans="1:17">
      <c r="A39" s="1" t="s">
        <v>130</v>
      </c>
      <c r="C39" s="8">
        <v>625000</v>
      </c>
      <c r="D39" s="8"/>
      <c r="E39" s="8">
        <v>5808979687</v>
      </c>
      <c r="F39" s="8"/>
      <c r="G39" s="8">
        <v>5408031035</v>
      </c>
      <c r="H39" s="8"/>
      <c r="I39" s="8">
        <f t="shared" si="0"/>
        <v>400948652</v>
      </c>
      <c r="J39" s="13"/>
      <c r="K39" s="8">
        <v>625000</v>
      </c>
      <c r="L39" s="8"/>
      <c r="M39" s="8">
        <v>5808979687</v>
      </c>
      <c r="N39" s="8"/>
      <c r="O39" s="8">
        <v>5408031035</v>
      </c>
      <c r="P39" s="8"/>
      <c r="Q39" s="8">
        <f t="shared" si="1"/>
        <v>400948652</v>
      </c>
    </row>
    <row r="40" spans="1:17">
      <c r="A40" s="1" t="s">
        <v>26</v>
      </c>
      <c r="C40" s="8">
        <v>17125390</v>
      </c>
      <c r="D40" s="8"/>
      <c r="E40" s="8">
        <v>844365298903</v>
      </c>
      <c r="F40" s="8"/>
      <c r="G40" s="8">
        <v>976297376856</v>
      </c>
      <c r="H40" s="8"/>
      <c r="I40" s="8">
        <f t="shared" si="0"/>
        <v>-131932077953</v>
      </c>
      <c r="J40" s="13"/>
      <c r="K40" s="8">
        <v>17125390</v>
      </c>
      <c r="L40" s="8"/>
      <c r="M40" s="8">
        <v>844365298903</v>
      </c>
      <c r="N40" s="8"/>
      <c r="O40" s="8">
        <v>1000640973185</v>
      </c>
      <c r="P40" s="8"/>
      <c r="Q40" s="8">
        <f t="shared" si="1"/>
        <v>-156275674282</v>
      </c>
    </row>
    <row r="41" spans="1:17">
      <c r="A41" s="1" t="s">
        <v>22</v>
      </c>
      <c r="C41" s="8">
        <v>156406690</v>
      </c>
      <c r="D41" s="8"/>
      <c r="E41" s="8">
        <v>335206407339</v>
      </c>
      <c r="F41" s="8"/>
      <c r="G41" s="8">
        <v>375687243012</v>
      </c>
      <c r="H41" s="8"/>
      <c r="I41" s="8">
        <f t="shared" si="0"/>
        <v>-40480835673</v>
      </c>
      <c r="J41" s="13"/>
      <c r="K41" s="8">
        <v>156406690</v>
      </c>
      <c r="L41" s="8"/>
      <c r="M41" s="8">
        <v>335206407339</v>
      </c>
      <c r="N41" s="8"/>
      <c r="O41" s="8">
        <v>353793308386</v>
      </c>
      <c r="P41" s="8"/>
      <c r="Q41" s="8">
        <f t="shared" si="1"/>
        <v>-18586901047</v>
      </c>
    </row>
    <row r="42" spans="1:17">
      <c r="A42" s="1" t="s">
        <v>83</v>
      </c>
      <c r="C42" s="8">
        <v>38447503</v>
      </c>
      <c r="D42" s="8"/>
      <c r="E42" s="8">
        <v>569459231321</v>
      </c>
      <c r="F42" s="8"/>
      <c r="G42" s="8">
        <v>719276693521</v>
      </c>
      <c r="H42" s="8"/>
      <c r="I42" s="8">
        <f t="shared" si="0"/>
        <v>-149817462200</v>
      </c>
      <c r="J42" s="13"/>
      <c r="K42" s="8">
        <v>38447503</v>
      </c>
      <c r="L42" s="8"/>
      <c r="M42" s="8">
        <v>569459231321</v>
      </c>
      <c r="N42" s="8"/>
      <c r="O42" s="8">
        <v>646139862545</v>
      </c>
      <c r="P42" s="8"/>
      <c r="Q42" s="8">
        <f t="shared" si="1"/>
        <v>-76680631224</v>
      </c>
    </row>
    <row r="43" spans="1:17">
      <c r="A43" s="1" t="s">
        <v>18</v>
      </c>
      <c r="C43" s="8">
        <v>50235077</v>
      </c>
      <c r="D43" s="8"/>
      <c r="E43" s="8">
        <v>136775192341</v>
      </c>
      <c r="F43" s="8"/>
      <c r="G43" s="8">
        <v>151521613423</v>
      </c>
      <c r="H43" s="8"/>
      <c r="I43" s="8">
        <f t="shared" si="0"/>
        <v>-14746421082</v>
      </c>
      <c r="J43" s="13"/>
      <c r="K43" s="8">
        <v>50235077</v>
      </c>
      <c r="L43" s="8"/>
      <c r="M43" s="8">
        <v>136775192341</v>
      </c>
      <c r="N43" s="8"/>
      <c r="O43" s="8">
        <v>146172355693</v>
      </c>
      <c r="P43" s="8"/>
      <c r="Q43" s="8">
        <f t="shared" si="1"/>
        <v>-9397163352</v>
      </c>
    </row>
    <row r="44" spans="1:17">
      <c r="A44" s="1" t="s">
        <v>98</v>
      </c>
      <c r="C44" s="8">
        <v>323041615</v>
      </c>
      <c r="D44" s="8"/>
      <c r="E44" s="8">
        <v>1554218464171</v>
      </c>
      <c r="F44" s="8"/>
      <c r="G44" s="8">
        <v>1628075953171</v>
      </c>
      <c r="H44" s="8"/>
      <c r="I44" s="8">
        <f t="shared" si="0"/>
        <v>-73857489000</v>
      </c>
      <c r="J44" s="13"/>
      <c r="K44" s="8">
        <v>323041615</v>
      </c>
      <c r="L44" s="8"/>
      <c r="M44" s="8">
        <v>1554218464171</v>
      </c>
      <c r="N44" s="8"/>
      <c r="O44" s="8">
        <v>1328942503491</v>
      </c>
      <c r="P44" s="8"/>
      <c r="Q44" s="8">
        <f t="shared" si="1"/>
        <v>225275960680</v>
      </c>
    </row>
    <row r="45" spans="1:17">
      <c r="A45" s="1" t="s">
        <v>92</v>
      </c>
      <c r="C45" s="8">
        <v>3545761</v>
      </c>
      <c r="D45" s="8"/>
      <c r="E45" s="8">
        <v>50120718127</v>
      </c>
      <c r="F45" s="8"/>
      <c r="G45" s="8">
        <v>51060155288</v>
      </c>
      <c r="H45" s="8"/>
      <c r="I45" s="8">
        <f t="shared" si="0"/>
        <v>-939437161</v>
      </c>
      <c r="J45" s="13"/>
      <c r="K45" s="8">
        <v>3545761</v>
      </c>
      <c r="L45" s="8"/>
      <c r="M45" s="8">
        <v>50120718127</v>
      </c>
      <c r="N45" s="8"/>
      <c r="O45" s="8">
        <v>57698745772</v>
      </c>
      <c r="P45" s="8"/>
      <c r="Q45" s="8">
        <f t="shared" si="1"/>
        <v>-7578027645</v>
      </c>
    </row>
    <row r="46" spans="1:17">
      <c r="A46" s="1" t="s">
        <v>87</v>
      </c>
      <c r="C46" s="8">
        <v>27457875</v>
      </c>
      <c r="D46" s="8"/>
      <c r="E46" s="8">
        <v>117803064778</v>
      </c>
      <c r="F46" s="8"/>
      <c r="G46" s="8">
        <v>131286548096</v>
      </c>
      <c r="H46" s="8"/>
      <c r="I46" s="8">
        <f t="shared" si="0"/>
        <v>-13483483318</v>
      </c>
      <c r="J46" s="13"/>
      <c r="K46" s="8">
        <v>27457875</v>
      </c>
      <c r="L46" s="8"/>
      <c r="M46" s="8">
        <v>117803064778</v>
      </c>
      <c r="N46" s="8"/>
      <c r="O46" s="8">
        <v>152543288639</v>
      </c>
      <c r="P46" s="8"/>
      <c r="Q46" s="8">
        <f t="shared" si="1"/>
        <v>-34740223861</v>
      </c>
    </row>
    <row r="47" spans="1:17">
      <c r="A47" s="1" t="s">
        <v>112</v>
      </c>
      <c r="C47" s="8">
        <v>33308480</v>
      </c>
      <c r="D47" s="8"/>
      <c r="E47" s="8">
        <v>277464268278</v>
      </c>
      <c r="F47" s="8"/>
      <c r="G47" s="8">
        <v>281437503624</v>
      </c>
      <c r="H47" s="8"/>
      <c r="I47" s="8">
        <f t="shared" si="0"/>
        <v>-3973235346</v>
      </c>
      <c r="J47" s="13"/>
      <c r="K47" s="8">
        <v>33308480</v>
      </c>
      <c r="L47" s="8"/>
      <c r="M47" s="8">
        <v>277464268278</v>
      </c>
      <c r="N47" s="8"/>
      <c r="O47" s="8">
        <v>284608505163</v>
      </c>
      <c r="P47" s="8"/>
      <c r="Q47" s="8">
        <f t="shared" si="1"/>
        <v>-7144236885</v>
      </c>
    </row>
    <row r="48" spans="1:17">
      <c r="A48" s="1" t="s">
        <v>34</v>
      </c>
      <c r="C48" s="8">
        <v>3502979</v>
      </c>
      <c r="D48" s="8"/>
      <c r="E48" s="8">
        <v>515216883241</v>
      </c>
      <c r="F48" s="8"/>
      <c r="G48" s="8">
        <v>546765037892</v>
      </c>
      <c r="H48" s="8"/>
      <c r="I48" s="8">
        <f t="shared" si="0"/>
        <v>-31548154651</v>
      </c>
      <c r="J48" s="13"/>
      <c r="K48" s="8">
        <v>3502979</v>
      </c>
      <c r="L48" s="8"/>
      <c r="M48" s="8">
        <v>515216883241</v>
      </c>
      <c r="N48" s="8"/>
      <c r="O48" s="8">
        <v>588655281377</v>
      </c>
      <c r="P48" s="8"/>
      <c r="Q48" s="8">
        <f t="shared" si="1"/>
        <v>-73438398136</v>
      </c>
    </row>
    <row r="49" spans="1:17">
      <c r="A49" s="1" t="s">
        <v>47</v>
      </c>
      <c r="C49" s="8">
        <v>97161862</v>
      </c>
      <c r="D49" s="8"/>
      <c r="E49" s="8">
        <v>293807764217</v>
      </c>
      <c r="F49" s="8"/>
      <c r="G49" s="8">
        <v>315875626814</v>
      </c>
      <c r="H49" s="8"/>
      <c r="I49" s="8">
        <f t="shared" si="0"/>
        <v>-22067862597</v>
      </c>
      <c r="J49" s="13"/>
      <c r="K49" s="8">
        <v>97161862</v>
      </c>
      <c r="L49" s="8"/>
      <c r="M49" s="8">
        <v>293807764217</v>
      </c>
      <c r="N49" s="8"/>
      <c r="O49" s="8">
        <v>298172049358</v>
      </c>
      <c r="P49" s="8"/>
      <c r="Q49" s="8">
        <f t="shared" si="1"/>
        <v>-4364285141</v>
      </c>
    </row>
    <row r="50" spans="1:17">
      <c r="A50" s="1" t="s">
        <v>61</v>
      </c>
      <c r="C50" s="8">
        <v>8398275</v>
      </c>
      <c r="D50" s="8"/>
      <c r="E50" s="8">
        <v>226906937068</v>
      </c>
      <c r="F50" s="8"/>
      <c r="G50" s="8">
        <v>235672657595</v>
      </c>
      <c r="H50" s="8"/>
      <c r="I50" s="8">
        <f t="shared" si="0"/>
        <v>-8765720527</v>
      </c>
      <c r="J50" s="13"/>
      <c r="K50" s="8">
        <v>8398275</v>
      </c>
      <c r="L50" s="8"/>
      <c r="M50" s="8">
        <v>226906937068</v>
      </c>
      <c r="N50" s="8"/>
      <c r="O50" s="8">
        <v>256292971623</v>
      </c>
      <c r="P50" s="8"/>
      <c r="Q50" s="8">
        <f t="shared" si="1"/>
        <v>-29386034555</v>
      </c>
    </row>
    <row r="51" spans="1:17">
      <c r="A51" s="1" t="s">
        <v>45</v>
      </c>
      <c r="C51" s="8">
        <v>56937116</v>
      </c>
      <c r="D51" s="8"/>
      <c r="E51" s="8">
        <v>434675252427</v>
      </c>
      <c r="F51" s="8"/>
      <c r="G51" s="8">
        <v>451088771073</v>
      </c>
      <c r="H51" s="8"/>
      <c r="I51" s="8">
        <f t="shared" si="0"/>
        <v>-16413518646</v>
      </c>
      <c r="J51" s="13"/>
      <c r="K51" s="8">
        <v>56937116</v>
      </c>
      <c r="L51" s="8"/>
      <c r="M51" s="8">
        <v>434675252427</v>
      </c>
      <c r="N51" s="8"/>
      <c r="O51" s="8">
        <v>378577704741</v>
      </c>
      <c r="P51" s="8"/>
      <c r="Q51" s="8">
        <f t="shared" si="1"/>
        <v>56097547686</v>
      </c>
    </row>
    <row r="52" spans="1:17">
      <c r="A52" s="1" t="s">
        <v>104</v>
      </c>
      <c r="C52" s="8">
        <v>29800000</v>
      </c>
      <c r="D52" s="8"/>
      <c r="E52" s="8">
        <v>46181773710</v>
      </c>
      <c r="F52" s="8"/>
      <c r="G52" s="8">
        <v>51099140250</v>
      </c>
      <c r="H52" s="8"/>
      <c r="I52" s="8">
        <f t="shared" si="0"/>
        <v>-4917366540</v>
      </c>
      <c r="J52" s="13"/>
      <c r="K52" s="8">
        <v>29800000</v>
      </c>
      <c r="L52" s="8"/>
      <c r="M52" s="8">
        <v>46181773710</v>
      </c>
      <c r="N52" s="8"/>
      <c r="O52" s="8">
        <v>59630474970</v>
      </c>
      <c r="P52" s="8"/>
      <c r="Q52" s="8">
        <f t="shared" si="1"/>
        <v>-13448701260</v>
      </c>
    </row>
    <row r="53" spans="1:17">
      <c r="A53" s="1" t="s">
        <v>63</v>
      </c>
      <c r="C53" s="8">
        <v>23682052</v>
      </c>
      <c r="D53" s="8"/>
      <c r="E53" s="8">
        <v>187387504573</v>
      </c>
      <c r="F53" s="8"/>
      <c r="G53" s="8">
        <v>204101716664</v>
      </c>
      <c r="H53" s="8"/>
      <c r="I53" s="8">
        <f t="shared" si="0"/>
        <v>-16714212091</v>
      </c>
      <c r="J53" s="13"/>
      <c r="K53" s="8">
        <v>23682052</v>
      </c>
      <c r="L53" s="8"/>
      <c r="M53" s="8">
        <v>187387504573</v>
      </c>
      <c r="N53" s="8"/>
      <c r="O53" s="8">
        <v>177264812743</v>
      </c>
      <c r="P53" s="8"/>
      <c r="Q53" s="8">
        <f t="shared" si="1"/>
        <v>10122691830</v>
      </c>
    </row>
    <row r="54" spans="1:17">
      <c r="A54" s="1" t="s">
        <v>106</v>
      </c>
      <c r="C54" s="8">
        <v>83833020</v>
      </c>
      <c r="D54" s="8"/>
      <c r="E54" s="8">
        <v>131334720524</v>
      </c>
      <c r="F54" s="8"/>
      <c r="G54" s="8">
        <v>127242965130</v>
      </c>
      <c r="H54" s="8"/>
      <c r="I54" s="8">
        <f t="shared" si="0"/>
        <v>4091755394</v>
      </c>
      <c r="J54" s="13"/>
      <c r="K54" s="8">
        <v>83833020</v>
      </c>
      <c r="L54" s="8"/>
      <c r="M54" s="8">
        <v>131334720524</v>
      </c>
      <c r="N54" s="8"/>
      <c r="O54" s="8">
        <v>126923192280</v>
      </c>
      <c r="P54" s="8"/>
      <c r="Q54" s="8">
        <f t="shared" si="1"/>
        <v>4411528244</v>
      </c>
    </row>
    <row r="55" spans="1:17">
      <c r="A55" s="1" t="s">
        <v>122</v>
      </c>
      <c r="C55" s="8">
        <v>9602531</v>
      </c>
      <c r="D55" s="8"/>
      <c r="E55" s="8">
        <v>142894577230</v>
      </c>
      <c r="F55" s="8"/>
      <c r="G55" s="8">
        <v>138680133026</v>
      </c>
      <c r="H55" s="8"/>
      <c r="I55" s="8">
        <f t="shared" si="0"/>
        <v>4214444204</v>
      </c>
      <c r="J55" s="13"/>
      <c r="K55" s="8">
        <v>9602531</v>
      </c>
      <c r="L55" s="8"/>
      <c r="M55" s="8">
        <v>142894577230</v>
      </c>
      <c r="N55" s="8"/>
      <c r="O55" s="8">
        <v>165714706911</v>
      </c>
      <c r="P55" s="8"/>
      <c r="Q55" s="8">
        <f t="shared" si="1"/>
        <v>-22820129681</v>
      </c>
    </row>
    <row r="56" spans="1:17">
      <c r="A56" s="1" t="s">
        <v>38</v>
      </c>
      <c r="C56" s="8">
        <v>9437123</v>
      </c>
      <c r="D56" s="8"/>
      <c r="E56" s="8">
        <v>237713833473</v>
      </c>
      <c r="F56" s="8"/>
      <c r="G56" s="8">
        <v>245593850053</v>
      </c>
      <c r="H56" s="8"/>
      <c r="I56" s="8">
        <f t="shared" si="0"/>
        <v>-7880016580</v>
      </c>
      <c r="J56" s="13"/>
      <c r="K56" s="8">
        <v>9437123</v>
      </c>
      <c r="L56" s="8"/>
      <c r="M56" s="8">
        <v>237713833473</v>
      </c>
      <c r="N56" s="8"/>
      <c r="O56" s="8">
        <v>238839550128</v>
      </c>
      <c r="P56" s="8"/>
      <c r="Q56" s="8">
        <f t="shared" si="1"/>
        <v>-1125716655</v>
      </c>
    </row>
    <row r="57" spans="1:17">
      <c r="A57" s="1" t="s">
        <v>55</v>
      </c>
      <c r="C57" s="8">
        <v>10816819</v>
      </c>
      <c r="D57" s="8"/>
      <c r="E57" s="8">
        <v>204834342558</v>
      </c>
      <c r="F57" s="8"/>
      <c r="G57" s="8">
        <v>243543194695</v>
      </c>
      <c r="H57" s="8"/>
      <c r="I57" s="8">
        <f t="shared" si="0"/>
        <v>-38708852137</v>
      </c>
      <c r="J57" s="13"/>
      <c r="K57" s="8">
        <v>10816819</v>
      </c>
      <c r="L57" s="8"/>
      <c r="M57" s="8">
        <v>204834342558</v>
      </c>
      <c r="N57" s="8"/>
      <c r="O57" s="8">
        <v>236544579760</v>
      </c>
      <c r="P57" s="8"/>
      <c r="Q57" s="8">
        <f t="shared" si="1"/>
        <v>-31710237202</v>
      </c>
    </row>
    <row r="58" spans="1:17">
      <c r="A58" s="1" t="s">
        <v>43</v>
      </c>
      <c r="C58" s="8">
        <v>10944487</v>
      </c>
      <c r="D58" s="8"/>
      <c r="E58" s="8">
        <v>208883852205</v>
      </c>
      <c r="F58" s="8"/>
      <c r="G58" s="8">
        <v>227378776619</v>
      </c>
      <c r="H58" s="8"/>
      <c r="I58" s="8">
        <f t="shared" si="0"/>
        <v>-18494924414</v>
      </c>
      <c r="J58" s="13"/>
      <c r="K58" s="8">
        <v>10944487</v>
      </c>
      <c r="L58" s="8"/>
      <c r="M58" s="8">
        <v>208883852205</v>
      </c>
      <c r="N58" s="8"/>
      <c r="O58" s="8">
        <v>253575599363</v>
      </c>
      <c r="P58" s="8"/>
      <c r="Q58" s="8">
        <f t="shared" si="1"/>
        <v>-44691747158</v>
      </c>
    </row>
    <row r="59" spans="1:17">
      <c r="A59" s="1" t="s">
        <v>100</v>
      </c>
      <c r="C59" s="8">
        <v>10750000</v>
      </c>
      <c r="D59" s="8"/>
      <c r="E59" s="8">
        <v>119256178500</v>
      </c>
      <c r="F59" s="8"/>
      <c r="G59" s="8">
        <v>123958035000</v>
      </c>
      <c r="H59" s="8"/>
      <c r="I59" s="8">
        <f t="shared" si="0"/>
        <v>-4701856500</v>
      </c>
      <c r="J59" s="13"/>
      <c r="K59" s="8">
        <v>10750000</v>
      </c>
      <c r="L59" s="8"/>
      <c r="M59" s="8">
        <v>119256178500</v>
      </c>
      <c r="N59" s="8"/>
      <c r="O59" s="8">
        <v>120984683473</v>
      </c>
      <c r="P59" s="8"/>
      <c r="Q59" s="8">
        <f t="shared" si="1"/>
        <v>-1728504973</v>
      </c>
    </row>
    <row r="60" spans="1:17">
      <c r="A60" s="1" t="s">
        <v>57</v>
      </c>
      <c r="C60" s="8">
        <v>48286973</v>
      </c>
      <c r="D60" s="8"/>
      <c r="E60" s="8">
        <v>111935219970</v>
      </c>
      <c r="F60" s="8"/>
      <c r="G60" s="8">
        <v>130576713421</v>
      </c>
      <c r="H60" s="8"/>
      <c r="I60" s="8">
        <f t="shared" si="0"/>
        <v>-18641493451</v>
      </c>
      <c r="J60" s="13"/>
      <c r="K60" s="8">
        <v>48286973</v>
      </c>
      <c r="L60" s="8"/>
      <c r="M60" s="8">
        <v>111935219970</v>
      </c>
      <c r="N60" s="8"/>
      <c r="O60" s="8">
        <v>128868382839</v>
      </c>
      <c r="P60" s="8"/>
      <c r="Q60" s="8">
        <f t="shared" si="1"/>
        <v>-16933162869</v>
      </c>
    </row>
    <row r="61" spans="1:17">
      <c r="A61" s="1" t="s">
        <v>89</v>
      </c>
      <c r="C61" s="8">
        <v>11403999</v>
      </c>
      <c r="D61" s="8"/>
      <c r="E61" s="8">
        <v>204617420967</v>
      </c>
      <c r="F61" s="8"/>
      <c r="G61" s="8">
        <v>225249205242</v>
      </c>
      <c r="H61" s="8"/>
      <c r="I61" s="8">
        <f t="shared" si="0"/>
        <v>-20631784275</v>
      </c>
      <c r="J61" s="13"/>
      <c r="K61" s="8">
        <v>11403999</v>
      </c>
      <c r="L61" s="8"/>
      <c r="M61" s="8">
        <v>204617420967</v>
      </c>
      <c r="N61" s="8"/>
      <c r="O61" s="8">
        <v>235111652595</v>
      </c>
      <c r="P61" s="8"/>
      <c r="Q61" s="8">
        <f t="shared" si="1"/>
        <v>-30494231628</v>
      </c>
    </row>
    <row r="62" spans="1:17">
      <c r="A62" s="1" t="s">
        <v>30</v>
      </c>
      <c r="C62" s="8">
        <v>26274587</v>
      </c>
      <c r="D62" s="8"/>
      <c r="E62" s="8">
        <v>272152198420</v>
      </c>
      <c r="F62" s="8"/>
      <c r="G62" s="8">
        <v>281293587043</v>
      </c>
      <c r="H62" s="8"/>
      <c r="I62" s="8">
        <f t="shared" si="0"/>
        <v>-9141388623</v>
      </c>
      <c r="J62" s="13"/>
      <c r="K62" s="8">
        <v>26274587</v>
      </c>
      <c r="L62" s="8"/>
      <c r="M62" s="8">
        <v>272152198420</v>
      </c>
      <c r="N62" s="8"/>
      <c r="O62" s="8">
        <v>310284848127</v>
      </c>
      <c r="P62" s="8"/>
      <c r="Q62" s="8">
        <f t="shared" si="1"/>
        <v>-38132649707</v>
      </c>
    </row>
    <row r="63" spans="1:17">
      <c r="A63" s="1" t="s">
        <v>128</v>
      </c>
      <c r="C63" s="8">
        <v>103943339</v>
      </c>
      <c r="D63" s="8"/>
      <c r="E63" s="8">
        <v>489139963613</v>
      </c>
      <c r="F63" s="8"/>
      <c r="G63" s="8">
        <v>546588594743</v>
      </c>
      <c r="H63" s="8"/>
      <c r="I63" s="8">
        <f t="shared" si="0"/>
        <v>-57448631130</v>
      </c>
      <c r="J63" s="13"/>
      <c r="K63" s="8">
        <v>103943339</v>
      </c>
      <c r="L63" s="8"/>
      <c r="M63" s="8">
        <v>489139963613</v>
      </c>
      <c r="N63" s="8"/>
      <c r="O63" s="8">
        <v>463598114358</v>
      </c>
      <c r="P63" s="8"/>
      <c r="Q63" s="8">
        <f t="shared" si="1"/>
        <v>25541849255</v>
      </c>
    </row>
    <row r="64" spans="1:17">
      <c r="A64" s="1" t="s">
        <v>124</v>
      </c>
      <c r="C64" s="8">
        <v>22254937</v>
      </c>
      <c r="D64" s="8"/>
      <c r="E64" s="8">
        <v>258169809856</v>
      </c>
      <c r="F64" s="8"/>
      <c r="G64" s="8">
        <v>267240043108</v>
      </c>
      <c r="H64" s="8"/>
      <c r="I64" s="8">
        <f t="shared" si="0"/>
        <v>-9070233252</v>
      </c>
      <c r="J64" s="13"/>
      <c r="K64" s="8">
        <v>22254937</v>
      </c>
      <c r="L64" s="8"/>
      <c r="M64" s="8">
        <v>258169809856</v>
      </c>
      <c r="N64" s="8"/>
      <c r="O64" s="8">
        <v>235917576436</v>
      </c>
      <c r="P64" s="8"/>
      <c r="Q64" s="8">
        <f t="shared" si="1"/>
        <v>22252233420</v>
      </c>
    </row>
    <row r="65" spans="1:17">
      <c r="A65" s="1" t="s">
        <v>49</v>
      </c>
      <c r="C65" s="8">
        <v>57291810</v>
      </c>
      <c r="D65" s="8"/>
      <c r="E65" s="8">
        <v>122786191562</v>
      </c>
      <c r="F65" s="8"/>
      <c r="G65" s="8">
        <v>141010487156</v>
      </c>
      <c r="H65" s="8"/>
      <c r="I65" s="8">
        <f t="shared" si="0"/>
        <v>-18224295594</v>
      </c>
      <c r="J65" s="13"/>
      <c r="K65" s="8">
        <v>57291810</v>
      </c>
      <c r="L65" s="8"/>
      <c r="M65" s="8">
        <v>122786191562</v>
      </c>
      <c r="N65" s="8"/>
      <c r="O65" s="8">
        <v>150703348816</v>
      </c>
      <c r="P65" s="8"/>
      <c r="Q65" s="8">
        <f t="shared" si="1"/>
        <v>-27917157254</v>
      </c>
    </row>
    <row r="66" spans="1:17">
      <c r="A66" s="1" t="s">
        <v>145</v>
      </c>
      <c r="C66" s="8">
        <v>54132</v>
      </c>
      <c r="D66" s="8"/>
      <c r="E66" s="8">
        <v>51037223826</v>
      </c>
      <c r="F66" s="8"/>
      <c r="G66" s="8">
        <v>51004435821</v>
      </c>
      <c r="H66" s="8"/>
      <c r="I66" s="8">
        <f t="shared" si="0"/>
        <v>32788005</v>
      </c>
      <c r="J66" s="13"/>
      <c r="K66" s="8">
        <v>54132</v>
      </c>
      <c r="L66" s="8"/>
      <c r="M66" s="8">
        <v>51037223826</v>
      </c>
      <c r="N66" s="8"/>
      <c r="O66" s="8">
        <v>50175206307</v>
      </c>
      <c r="P66" s="8"/>
      <c r="Q66" s="8">
        <f t="shared" ref="Q66:Q80" si="2">M66-O66</f>
        <v>862017519</v>
      </c>
    </row>
    <row r="67" spans="1:17">
      <c r="A67" s="1" t="s">
        <v>150</v>
      </c>
      <c r="C67" s="8">
        <v>41368</v>
      </c>
      <c r="D67" s="8"/>
      <c r="E67" s="8">
        <v>39164259391</v>
      </c>
      <c r="F67" s="8"/>
      <c r="G67" s="8">
        <v>39178459006</v>
      </c>
      <c r="H67" s="8"/>
      <c r="I67" s="8">
        <f t="shared" si="0"/>
        <v>-14199615</v>
      </c>
      <c r="J67" s="13"/>
      <c r="K67" s="8">
        <v>41368</v>
      </c>
      <c r="L67" s="8"/>
      <c r="M67" s="8">
        <v>39164259391</v>
      </c>
      <c r="N67" s="8"/>
      <c r="O67" s="8">
        <v>39178459006</v>
      </c>
      <c r="P67" s="8"/>
      <c r="Q67" s="8">
        <f t="shared" si="2"/>
        <v>-14199615</v>
      </c>
    </row>
    <row r="68" spans="1:17">
      <c r="A68" s="1" t="s">
        <v>275</v>
      </c>
      <c r="C68" s="8" t="s">
        <v>274</v>
      </c>
      <c r="D68" s="8"/>
      <c r="E68" s="8" t="s">
        <v>274</v>
      </c>
      <c r="F68" s="8"/>
      <c r="G68" s="8" t="s">
        <v>274</v>
      </c>
      <c r="H68" s="8"/>
      <c r="I68" s="8" t="s">
        <v>274</v>
      </c>
      <c r="J68" s="13"/>
      <c r="K68" s="8">
        <v>0</v>
      </c>
      <c r="L68" s="8"/>
      <c r="M68" s="8">
        <v>1564127249</v>
      </c>
      <c r="N68" s="8"/>
      <c r="O68" s="8">
        <v>0</v>
      </c>
      <c r="P68" s="8"/>
      <c r="Q68" s="8">
        <f t="shared" si="2"/>
        <v>1564127249</v>
      </c>
    </row>
    <row r="69" spans="1:17">
      <c r="A69" s="1" t="s">
        <v>276</v>
      </c>
      <c r="C69" s="8" t="s">
        <v>274</v>
      </c>
      <c r="D69" s="8"/>
      <c r="E69" s="8" t="s">
        <v>274</v>
      </c>
      <c r="F69" s="8"/>
      <c r="G69" s="8" t="s">
        <v>274</v>
      </c>
      <c r="H69" s="8"/>
      <c r="I69" s="8" t="s">
        <v>274</v>
      </c>
      <c r="J69" s="13"/>
      <c r="K69" s="8">
        <v>0</v>
      </c>
      <c r="L69" s="8"/>
      <c r="M69" s="8">
        <v>10605953384</v>
      </c>
      <c r="N69" s="8"/>
      <c r="O69" s="8">
        <v>0</v>
      </c>
      <c r="P69" s="8"/>
      <c r="Q69" s="8">
        <f t="shared" si="2"/>
        <v>10605953384</v>
      </c>
    </row>
    <row r="70" spans="1:17">
      <c r="A70" s="1" t="s">
        <v>277</v>
      </c>
      <c r="C70" s="8" t="s">
        <v>274</v>
      </c>
      <c r="D70" s="8"/>
      <c r="E70" s="8" t="s">
        <v>274</v>
      </c>
      <c r="F70" s="8"/>
      <c r="G70" s="8" t="s">
        <v>274</v>
      </c>
      <c r="H70" s="8"/>
      <c r="I70" s="8" t="s">
        <v>274</v>
      </c>
      <c r="J70" s="13"/>
      <c r="K70" s="8">
        <v>0</v>
      </c>
      <c r="L70" s="8"/>
      <c r="M70" s="8">
        <v>1704173212</v>
      </c>
      <c r="N70" s="8"/>
      <c r="O70" s="8">
        <v>0</v>
      </c>
      <c r="P70" s="8"/>
      <c r="Q70" s="8">
        <f t="shared" si="2"/>
        <v>1704173212</v>
      </c>
    </row>
    <row r="71" spans="1:17">
      <c r="A71" s="1" t="s">
        <v>278</v>
      </c>
      <c r="C71" s="8" t="s">
        <v>274</v>
      </c>
      <c r="D71" s="8"/>
      <c r="E71" s="8" t="s">
        <v>274</v>
      </c>
      <c r="F71" s="8"/>
      <c r="G71" s="8" t="s">
        <v>274</v>
      </c>
      <c r="H71" s="8"/>
      <c r="I71" s="8" t="s">
        <v>274</v>
      </c>
      <c r="J71" s="13"/>
      <c r="K71" s="8">
        <v>0</v>
      </c>
      <c r="L71" s="8"/>
      <c r="M71" s="8">
        <v>1207432270</v>
      </c>
      <c r="N71" s="8"/>
      <c r="O71" s="8">
        <v>0</v>
      </c>
      <c r="P71" s="8"/>
      <c r="Q71" s="8">
        <f t="shared" si="2"/>
        <v>1207432270</v>
      </c>
    </row>
    <row r="72" spans="1:17">
      <c r="A72" s="1" t="s">
        <v>279</v>
      </c>
      <c r="C72" s="8" t="s">
        <v>274</v>
      </c>
      <c r="D72" s="8"/>
      <c r="E72" s="8" t="s">
        <v>274</v>
      </c>
      <c r="F72" s="8"/>
      <c r="G72" s="8" t="s">
        <v>274</v>
      </c>
      <c r="H72" s="8"/>
      <c r="I72" s="8" t="s">
        <v>274</v>
      </c>
      <c r="J72" s="13"/>
      <c r="K72" s="8">
        <v>0</v>
      </c>
      <c r="L72" s="8"/>
      <c r="M72" s="8">
        <v>902356998</v>
      </c>
      <c r="N72" s="8"/>
      <c r="O72" s="8">
        <v>0</v>
      </c>
      <c r="P72" s="8"/>
      <c r="Q72" s="8">
        <f t="shared" si="2"/>
        <v>902356998</v>
      </c>
    </row>
    <row r="73" spans="1:17">
      <c r="A73" s="1" t="s">
        <v>280</v>
      </c>
      <c r="C73" s="8" t="s">
        <v>274</v>
      </c>
      <c r="D73" s="8"/>
      <c r="E73" s="8" t="s">
        <v>274</v>
      </c>
      <c r="F73" s="8"/>
      <c r="G73" s="8" t="s">
        <v>274</v>
      </c>
      <c r="H73" s="8"/>
      <c r="I73" s="8" t="s">
        <v>274</v>
      </c>
      <c r="J73" s="13"/>
      <c r="K73" s="8">
        <v>0</v>
      </c>
      <c r="L73" s="8"/>
      <c r="M73" s="8">
        <v>158540705</v>
      </c>
      <c r="N73" s="8"/>
      <c r="O73" s="8">
        <v>0</v>
      </c>
      <c r="P73" s="8"/>
      <c r="Q73" s="8">
        <f t="shared" si="2"/>
        <v>158540705</v>
      </c>
    </row>
    <row r="74" spans="1:17">
      <c r="A74" s="1" t="s">
        <v>281</v>
      </c>
      <c r="C74" s="8" t="s">
        <v>274</v>
      </c>
      <c r="D74" s="8"/>
      <c r="E74" s="8" t="s">
        <v>274</v>
      </c>
      <c r="F74" s="8"/>
      <c r="G74" s="8" t="s">
        <v>274</v>
      </c>
      <c r="H74" s="8"/>
      <c r="I74" s="8" t="s">
        <v>274</v>
      </c>
      <c r="J74" s="13"/>
      <c r="K74" s="8">
        <v>0</v>
      </c>
      <c r="L74" s="8"/>
      <c r="M74" s="8">
        <v>9598951733</v>
      </c>
      <c r="N74" s="8"/>
      <c r="O74" s="8">
        <v>0</v>
      </c>
      <c r="P74" s="8"/>
      <c r="Q74" s="8">
        <f t="shared" si="2"/>
        <v>9598951733</v>
      </c>
    </row>
    <row r="75" spans="1:17">
      <c r="A75" s="1" t="s">
        <v>282</v>
      </c>
      <c r="C75" s="8" t="s">
        <v>274</v>
      </c>
      <c r="D75" s="8"/>
      <c r="E75" s="8" t="s">
        <v>274</v>
      </c>
      <c r="F75" s="8"/>
      <c r="G75" s="8" t="s">
        <v>274</v>
      </c>
      <c r="H75" s="8"/>
      <c r="I75" s="8" t="s">
        <v>274</v>
      </c>
      <c r="J75" s="13"/>
      <c r="K75" s="8">
        <v>0</v>
      </c>
      <c r="L75" s="8"/>
      <c r="M75" s="8">
        <v>133493255</v>
      </c>
      <c r="N75" s="8"/>
      <c r="O75" s="8">
        <v>0</v>
      </c>
      <c r="P75" s="8"/>
      <c r="Q75" s="8">
        <f t="shared" si="2"/>
        <v>133493255</v>
      </c>
    </row>
    <row r="76" spans="1:17">
      <c r="A76" s="1" t="s">
        <v>283</v>
      </c>
      <c r="C76" s="8" t="s">
        <v>274</v>
      </c>
      <c r="D76" s="8"/>
      <c r="E76" s="8" t="s">
        <v>274</v>
      </c>
      <c r="F76" s="8"/>
      <c r="G76" s="8" t="s">
        <v>274</v>
      </c>
      <c r="H76" s="8"/>
      <c r="I76" s="8" t="s">
        <v>274</v>
      </c>
      <c r="J76" s="13"/>
      <c r="K76" s="8">
        <v>0</v>
      </c>
      <c r="L76" s="8"/>
      <c r="M76" s="8">
        <v>1857556925</v>
      </c>
      <c r="N76" s="8"/>
      <c r="O76" s="8">
        <v>0</v>
      </c>
      <c r="P76" s="8"/>
      <c r="Q76" s="8">
        <f t="shared" si="2"/>
        <v>1857556925</v>
      </c>
    </row>
    <row r="77" spans="1:17">
      <c r="A77" s="1" t="s">
        <v>284</v>
      </c>
      <c r="C77" s="8" t="s">
        <v>274</v>
      </c>
      <c r="D77" s="8"/>
      <c r="E77" s="8" t="s">
        <v>274</v>
      </c>
      <c r="F77" s="8"/>
      <c r="G77" s="8" t="s">
        <v>274</v>
      </c>
      <c r="H77" s="8"/>
      <c r="I77" s="8" t="s">
        <v>274</v>
      </c>
      <c r="J77" s="13"/>
      <c r="K77" s="8">
        <v>0</v>
      </c>
      <c r="L77" s="8"/>
      <c r="M77" s="8">
        <v>3714252093</v>
      </c>
      <c r="N77" s="8"/>
      <c r="O77" s="8">
        <v>0</v>
      </c>
      <c r="P77" s="8"/>
      <c r="Q77" s="8">
        <f t="shared" si="2"/>
        <v>3714252093</v>
      </c>
    </row>
    <row r="78" spans="1:17">
      <c r="A78" s="1" t="s">
        <v>285</v>
      </c>
      <c r="C78" s="8" t="s">
        <v>274</v>
      </c>
      <c r="D78" s="8"/>
      <c r="E78" s="8" t="s">
        <v>274</v>
      </c>
      <c r="F78" s="8"/>
      <c r="G78" s="8" t="s">
        <v>274</v>
      </c>
      <c r="H78" s="8"/>
      <c r="I78" s="8" t="s">
        <v>274</v>
      </c>
      <c r="J78" s="13"/>
      <c r="K78" s="8">
        <v>0</v>
      </c>
      <c r="L78" s="8"/>
      <c r="M78" s="8">
        <v>1440947895</v>
      </c>
      <c r="N78" s="8"/>
      <c r="O78" s="8">
        <v>0</v>
      </c>
      <c r="P78" s="8"/>
      <c r="Q78" s="8">
        <f t="shared" si="2"/>
        <v>1440947895</v>
      </c>
    </row>
    <row r="79" spans="1:17">
      <c r="A79" s="1" t="s">
        <v>286</v>
      </c>
      <c r="C79" s="8" t="s">
        <v>274</v>
      </c>
      <c r="D79" s="8"/>
      <c r="E79" s="8" t="s">
        <v>274</v>
      </c>
      <c r="F79" s="8"/>
      <c r="G79" s="8" t="s">
        <v>274</v>
      </c>
      <c r="H79" s="8"/>
      <c r="I79" s="8" t="s">
        <v>274</v>
      </c>
      <c r="J79" s="13"/>
      <c r="K79" s="8">
        <v>0</v>
      </c>
      <c r="L79" s="8"/>
      <c r="M79" s="8">
        <v>1017948520</v>
      </c>
      <c r="N79" s="8"/>
      <c r="O79" s="8">
        <v>0</v>
      </c>
      <c r="P79" s="8"/>
      <c r="Q79" s="8">
        <f t="shared" si="2"/>
        <v>1017948520</v>
      </c>
    </row>
    <row r="80" spans="1:17">
      <c r="A80" s="1" t="s">
        <v>287</v>
      </c>
      <c r="C80" s="8" t="s">
        <v>274</v>
      </c>
      <c r="D80" s="8"/>
      <c r="E80" s="8">
        <v>33506</v>
      </c>
      <c r="F80" s="8"/>
      <c r="G80" s="8">
        <v>0</v>
      </c>
      <c r="H80" s="8"/>
      <c r="I80" s="8">
        <f>E80-G80</f>
        <v>33506</v>
      </c>
      <c r="J80" s="13"/>
      <c r="K80" s="8">
        <v>0</v>
      </c>
      <c r="L80" s="8"/>
      <c r="M80" s="8">
        <v>0</v>
      </c>
      <c r="N80" s="8"/>
      <c r="O80" s="8">
        <v>0</v>
      </c>
      <c r="P80" s="8"/>
      <c r="Q80" s="8">
        <f t="shared" si="2"/>
        <v>0</v>
      </c>
    </row>
    <row r="81" spans="1:17">
      <c r="A81" s="1" t="s">
        <v>288</v>
      </c>
      <c r="C81" s="8" t="s">
        <v>274</v>
      </c>
      <c r="D81" s="8"/>
      <c r="E81" s="8">
        <v>-172766530</v>
      </c>
      <c r="F81" s="8"/>
      <c r="G81" s="8">
        <v>0</v>
      </c>
      <c r="H81" s="8"/>
      <c r="I81" s="8">
        <f t="shared" ref="I81:I100" si="3">E81-G81</f>
        <v>-172766530</v>
      </c>
      <c r="J81" s="13"/>
      <c r="K81" s="8">
        <v>0</v>
      </c>
      <c r="L81" s="8"/>
      <c r="M81" s="8">
        <v>0</v>
      </c>
      <c r="N81" s="8"/>
      <c r="O81" s="8">
        <v>0</v>
      </c>
      <c r="P81" s="8"/>
      <c r="Q81" s="8">
        <f t="shared" ref="Q81:Q100" si="4">M81-O81</f>
        <v>0</v>
      </c>
    </row>
    <row r="82" spans="1:17">
      <c r="A82" s="1" t="s">
        <v>289</v>
      </c>
      <c r="C82" s="8" t="s">
        <v>274</v>
      </c>
      <c r="D82" s="8"/>
      <c r="E82" s="8">
        <v>9264726782</v>
      </c>
      <c r="F82" s="8"/>
      <c r="G82" s="8">
        <v>0</v>
      </c>
      <c r="H82" s="8"/>
      <c r="I82" s="8">
        <f t="shared" si="3"/>
        <v>9264726782</v>
      </c>
      <c r="J82" s="13"/>
      <c r="K82" s="8">
        <v>0</v>
      </c>
      <c r="L82" s="8"/>
      <c r="M82" s="8">
        <v>0</v>
      </c>
      <c r="N82" s="8"/>
      <c r="O82" s="8">
        <v>0</v>
      </c>
      <c r="P82" s="8"/>
      <c r="Q82" s="8">
        <f t="shared" si="4"/>
        <v>0</v>
      </c>
    </row>
    <row r="83" spans="1:17">
      <c r="A83" s="1" t="s">
        <v>290</v>
      </c>
      <c r="C83" s="8" t="s">
        <v>274</v>
      </c>
      <c r="D83" s="8"/>
      <c r="E83" s="8">
        <v>-19855608018</v>
      </c>
      <c r="F83" s="8"/>
      <c r="G83" s="8">
        <v>0</v>
      </c>
      <c r="H83" s="8"/>
      <c r="I83" s="8">
        <f t="shared" si="3"/>
        <v>-19855608018</v>
      </c>
      <c r="J83" s="13"/>
      <c r="K83" s="8">
        <v>0</v>
      </c>
      <c r="L83" s="8"/>
      <c r="M83" s="8">
        <v>0</v>
      </c>
      <c r="N83" s="8"/>
      <c r="O83" s="8">
        <v>0</v>
      </c>
      <c r="P83" s="8"/>
      <c r="Q83" s="8">
        <f t="shared" si="4"/>
        <v>0</v>
      </c>
    </row>
    <row r="84" spans="1:17">
      <c r="A84" s="1" t="s">
        <v>291</v>
      </c>
      <c r="C84" s="8" t="s">
        <v>274</v>
      </c>
      <c r="D84" s="8"/>
      <c r="E84" s="8">
        <v>-185259619</v>
      </c>
      <c r="F84" s="8"/>
      <c r="G84" s="8">
        <v>0</v>
      </c>
      <c r="H84" s="8"/>
      <c r="I84" s="8">
        <f t="shared" si="3"/>
        <v>-185259619</v>
      </c>
      <c r="J84" s="13"/>
      <c r="K84" s="8">
        <v>0</v>
      </c>
      <c r="L84" s="8"/>
      <c r="M84" s="8">
        <v>0</v>
      </c>
      <c r="N84" s="8"/>
      <c r="O84" s="8">
        <v>0</v>
      </c>
      <c r="P84" s="8"/>
      <c r="Q84" s="8">
        <f t="shared" si="4"/>
        <v>0</v>
      </c>
    </row>
    <row r="85" spans="1:17">
      <c r="A85" s="1" t="s">
        <v>292</v>
      </c>
      <c r="C85" s="8" t="s">
        <v>274</v>
      </c>
      <c r="D85" s="8"/>
      <c r="E85" s="8">
        <v>-505283937</v>
      </c>
      <c r="F85" s="8"/>
      <c r="G85" s="8">
        <v>0</v>
      </c>
      <c r="H85" s="8"/>
      <c r="I85" s="8">
        <f t="shared" si="3"/>
        <v>-505283937</v>
      </c>
      <c r="J85" s="13"/>
      <c r="K85" s="8">
        <v>0</v>
      </c>
      <c r="L85" s="8"/>
      <c r="M85" s="8">
        <v>0</v>
      </c>
      <c r="N85" s="8"/>
      <c r="O85" s="8">
        <v>0</v>
      </c>
      <c r="P85" s="8"/>
      <c r="Q85" s="8">
        <f t="shared" si="4"/>
        <v>0</v>
      </c>
    </row>
    <row r="86" spans="1:17">
      <c r="A86" s="1" t="s">
        <v>293</v>
      </c>
      <c r="C86" s="8" t="s">
        <v>274</v>
      </c>
      <c r="D86" s="8"/>
      <c r="E86" s="8">
        <v>20318062</v>
      </c>
      <c r="F86" s="8"/>
      <c r="G86" s="8">
        <v>0</v>
      </c>
      <c r="H86" s="8"/>
      <c r="I86" s="8">
        <f t="shared" si="3"/>
        <v>20318062</v>
      </c>
      <c r="J86" s="13"/>
      <c r="K86" s="8">
        <v>0</v>
      </c>
      <c r="L86" s="8"/>
      <c r="M86" s="8">
        <v>0</v>
      </c>
      <c r="N86" s="8"/>
      <c r="O86" s="8">
        <v>0</v>
      </c>
      <c r="P86" s="8"/>
      <c r="Q86" s="8">
        <f t="shared" si="4"/>
        <v>0</v>
      </c>
    </row>
    <row r="87" spans="1:17">
      <c r="A87" s="1" t="s">
        <v>294</v>
      </c>
      <c r="C87" s="8" t="s">
        <v>274</v>
      </c>
      <c r="D87" s="8"/>
      <c r="E87" s="8">
        <v>196199783</v>
      </c>
      <c r="F87" s="8"/>
      <c r="G87" s="8">
        <v>0</v>
      </c>
      <c r="H87" s="8"/>
      <c r="I87" s="8">
        <f t="shared" si="3"/>
        <v>196199783</v>
      </c>
      <c r="J87" s="13"/>
      <c r="K87" s="8">
        <v>0</v>
      </c>
      <c r="L87" s="8"/>
      <c r="M87" s="8">
        <v>0</v>
      </c>
      <c r="N87" s="8"/>
      <c r="O87" s="8">
        <v>0</v>
      </c>
      <c r="P87" s="8"/>
      <c r="Q87" s="8">
        <f t="shared" si="4"/>
        <v>0</v>
      </c>
    </row>
    <row r="88" spans="1:17">
      <c r="A88" s="1" t="s">
        <v>295</v>
      </c>
      <c r="C88" s="8" t="s">
        <v>274</v>
      </c>
      <c r="D88" s="8"/>
      <c r="E88" s="8">
        <v>-254386266</v>
      </c>
      <c r="F88" s="8"/>
      <c r="G88" s="8">
        <v>0</v>
      </c>
      <c r="H88" s="8"/>
      <c r="I88" s="8">
        <f t="shared" si="3"/>
        <v>-254386266</v>
      </c>
      <c r="J88" s="13"/>
      <c r="K88" s="8">
        <v>0</v>
      </c>
      <c r="L88" s="8"/>
      <c r="M88" s="8">
        <v>0</v>
      </c>
      <c r="N88" s="8"/>
      <c r="O88" s="8">
        <v>0</v>
      </c>
      <c r="P88" s="8"/>
      <c r="Q88" s="8">
        <f t="shared" si="4"/>
        <v>0</v>
      </c>
    </row>
    <row r="89" spans="1:17">
      <c r="A89" s="1" t="s">
        <v>275</v>
      </c>
      <c r="C89" s="8" t="s">
        <v>274</v>
      </c>
      <c r="D89" s="8"/>
      <c r="E89" s="8">
        <v>1625598933</v>
      </c>
      <c r="F89" s="8"/>
      <c r="G89" s="8">
        <v>0</v>
      </c>
      <c r="H89" s="8"/>
      <c r="I89" s="8">
        <f t="shared" si="3"/>
        <v>1625598933</v>
      </c>
      <c r="J89" s="13"/>
      <c r="K89" s="8">
        <v>0</v>
      </c>
      <c r="L89" s="8"/>
      <c r="M89" s="8">
        <v>0</v>
      </c>
      <c r="N89" s="8"/>
      <c r="O89" s="8">
        <v>0</v>
      </c>
      <c r="P89" s="8"/>
      <c r="Q89" s="8">
        <f t="shared" si="4"/>
        <v>0</v>
      </c>
    </row>
    <row r="90" spans="1:17">
      <c r="A90" s="1" t="s">
        <v>276</v>
      </c>
      <c r="C90" s="8" t="s">
        <v>274</v>
      </c>
      <c r="D90" s="8"/>
      <c r="E90" s="8">
        <v>10792340268</v>
      </c>
      <c r="F90" s="8"/>
      <c r="G90" s="8">
        <v>0</v>
      </c>
      <c r="H90" s="8"/>
      <c r="I90" s="8">
        <f t="shared" si="3"/>
        <v>10792340268</v>
      </c>
      <c r="J90" s="13"/>
      <c r="K90" s="8">
        <v>0</v>
      </c>
      <c r="L90" s="8"/>
      <c r="M90" s="8">
        <v>0</v>
      </c>
      <c r="N90" s="8"/>
      <c r="O90" s="8">
        <v>0</v>
      </c>
      <c r="P90" s="8"/>
      <c r="Q90" s="8">
        <f t="shared" si="4"/>
        <v>0</v>
      </c>
    </row>
    <row r="91" spans="1:17">
      <c r="A91" s="1" t="s">
        <v>277</v>
      </c>
      <c r="C91" s="8" t="s">
        <v>274</v>
      </c>
      <c r="D91" s="8"/>
      <c r="E91" s="8">
        <v>1927451901</v>
      </c>
      <c r="F91" s="8"/>
      <c r="G91" s="8">
        <v>0</v>
      </c>
      <c r="H91" s="8"/>
      <c r="I91" s="8">
        <f t="shared" si="3"/>
        <v>1927451901</v>
      </c>
      <c r="J91" s="13"/>
      <c r="K91" s="8">
        <v>0</v>
      </c>
      <c r="L91" s="8"/>
      <c r="M91" s="8">
        <v>0</v>
      </c>
      <c r="N91" s="8"/>
      <c r="O91" s="8">
        <v>0</v>
      </c>
      <c r="P91" s="8"/>
      <c r="Q91" s="8">
        <f t="shared" si="4"/>
        <v>0</v>
      </c>
    </row>
    <row r="92" spans="1:17">
      <c r="A92" s="1" t="s">
        <v>278</v>
      </c>
      <c r="C92" s="8" t="s">
        <v>274</v>
      </c>
      <c r="D92" s="8"/>
      <c r="E92" s="8">
        <v>1207432270</v>
      </c>
      <c r="F92" s="8"/>
      <c r="G92" s="8">
        <v>0</v>
      </c>
      <c r="H92" s="8"/>
      <c r="I92" s="8">
        <f t="shared" si="3"/>
        <v>1207432270</v>
      </c>
      <c r="J92" s="13"/>
      <c r="K92" s="8">
        <v>0</v>
      </c>
      <c r="L92" s="8"/>
      <c r="M92" s="8">
        <v>0</v>
      </c>
      <c r="N92" s="8"/>
      <c r="O92" s="8">
        <v>0</v>
      </c>
      <c r="P92" s="8"/>
      <c r="Q92" s="8">
        <f t="shared" si="4"/>
        <v>0</v>
      </c>
    </row>
    <row r="93" spans="1:17">
      <c r="A93" s="1" t="s">
        <v>279</v>
      </c>
      <c r="C93" s="8" t="s">
        <v>274</v>
      </c>
      <c r="D93" s="8"/>
      <c r="E93" s="8">
        <v>1104035637</v>
      </c>
      <c r="F93" s="8"/>
      <c r="G93" s="8">
        <v>0</v>
      </c>
      <c r="H93" s="8"/>
      <c r="I93" s="8">
        <f t="shared" si="3"/>
        <v>1104035637</v>
      </c>
      <c r="J93" s="13"/>
      <c r="K93" s="8">
        <v>0</v>
      </c>
      <c r="L93" s="8"/>
      <c r="M93" s="8">
        <v>0</v>
      </c>
      <c r="N93" s="8"/>
      <c r="O93" s="8">
        <v>0</v>
      </c>
      <c r="P93" s="8"/>
      <c r="Q93" s="8">
        <f t="shared" si="4"/>
        <v>0</v>
      </c>
    </row>
    <row r="94" spans="1:17">
      <c r="A94" s="1" t="s">
        <v>280</v>
      </c>
      <c r="C94" s="8" t="s">
        <v>274</v>
      </c>
      <c r="D94" s="8"/>
      <c r="E94" s="8">
        <v>158540705</v>
      </c>
      <c r="F94" s="8"/>
      <c r="G94" s="8">
        <v>0</v>
      </c>
      <c r="H94" s="8"/>
      <c r="I94" s="8">
        <f t="shared" si="3"/>
        <v>158540705</v>
      </c>
      <c r="J94" s="13"/>
      <c r="K94" s="8">
        <v>0</v>
      </c>
      <c r="L94" s="8"/>
      <c r="M94" s="8">
        <v>0</v>
      </c>
      <c r="N94" s="8"/>
      <c r="O94" s="8">
        <v>0</v>
      </c>
      <c r="P94" s="8"/>
      <c r="Q94" s="8">
        <f t="shared" si="4"/>
        <v>0</v>
      </c>
    </row>
    <row r="95" spans="1:17">
      <c r="A95" s="1" t="s">
        <v>281</v>
      </c>
      <c r="C95" s="8" t="s">
        <v>274</v>
      </c>
      <c r="D95" s="8"/>
      <c r="E95" s="8">
        <v>9734116566</v>
      </c>
      <c r="F95" s="8"/>
      <c r="G95" s="8">
        <v>0</v>
      </c>
      <c r="H95" s="8"/>
      <c r="I95" s="8">
        <f t="shared" si="3"/>
        <v>9734116566</v>
      </c>
      <c r="J95" s="13"/>
      <c r="K95" s="8">
        <v>0</v>
      </c>
      <c r="L95" s="8"/>
      <c r="M95" s="8">
        <v>0</v>
      </c>
      <c r="N95" s="8"/>
      <c r="O95" s="8">
        <v>0</v>
      </c>
      <c r="P95" s="8"/>
      <c r="Q95" s="8">
        <f t="shared" si="4"/>
        <v>0</v>
      </c>
    </row>
    <row r="96" spans="1:17">
      <c r="A96" s="1" t="s">
        <v>282</v>
      </c>
      <c r="C96" s="8" t="s">
        <v>274</v>
      </c>
      <c r="D96" s="8"/>
      <c r="E96" s="8">
        <v>120748899</v>
      </c>
      <c r="F96" s="8"/>
      <c r="G96" s="8">
        <v>0</v>
      </c>
      <c r="H96" s="8"/>
      <c r="I96" s="8">
        <f t="shared" si="3"/>
        <v>120748899</v>
      </c>
      <c r="J96" s="13"/>
      <c r="K96" s="8">
        <v>0</v>
      </c>
      <c r="L96" s="8"/>
      <c r="M96" s="8">
        <v>0</v>
      </c>
      <c r="N96" s="8"/>
      <c r="O96" s="8">
        <v>0</v>
      </c>
      <c r="P96" s="8"/>
      <c r="Q96" s="8">
        <f t="shared" si="4"/>
        <v>0</v>
      </c>
    </row>
    <row r="97" spans="1:17">
      <c r="A97" s="1" t="s">
        <v>283</v>
      </c>
      <c r="C97" s="8" t="s">
        <v>274</v>
      </c>
      <c r="D97" s="8"/>
      <c r="E97" s="8">
        <v>1857556925</v>
      </c>
      <c r="F97" s="8"/>
      <c r="G97" s="8">
        <v>0</v>
      </c>
      <c r="H97" s="8"/>
      <c r="I97" s="8">
        <f t="shared" si="3"/>
        <v>1857556925</v>
      </c>
      <c r="J97" s="13"/>
      <c r="K97" s="8">
        <v>0</v>
      </c>
      <c r="L97" s="8"/>
      <c r="M97" s="8">
        <v>0</v>
      </c>
      <c r="N97" s="8"/>
      <c r="O97" s="8">
        <v>0</v>
      </c>
      <c r="P97" s="8"/>
      <c r="Q97" s="8">
        <f t="shared" si="4"/>
        <v>0</v>
      </c>
    </row>
    <row r="98" spans="1:17">
      <c r="A98" s="1" t="s">
        <v>284</v>
      </c>
      <c r="C98" s="8" t="s">
        <v>274</v>
      </c>
      <c r="D98" s="8"/>
      <c r="E98" s="8">
        <v>3714252093</v>
      </c>
      <c r="F98" s="8"/>
      <c r="G98" s="8">
        <v>0</v>
      </c>
      <c r="H98" s="8"/>
      <c r="I98" s="8">
        <f t="shared" si="3"/>
        <v>3714252093</v>
      </c>
      <c r="J98" s="13"/>
      <c r="K98" s="8">
        <v>0</v>
      </c>
      <c r="L98" s="8"/>
      <c r="M98" s="8">
        <v>0</v>
      </c>
      <c r="N98" s="8"/>
      <c r="O98" s="8">
        <v>0</v>
      </c>
      <c r="P98" s="8"/>
      <c r="Q98" s="8">
        <f t="shared" si="4"/>
        <v>0</v>
      </c>
    </row>
    <row r="99" spans="1:17">
      <c r="A99" s="1" t="s">
        <v>285</v>
      </c>
      <c r="C99" s="8" t="s">
        <v>274</v>
      </c>
      <c r="D99" s="8"/>
      <c r="E99" s="8">
        <v>1440947895</v>
      </c>
      <c r="F99" s="8"/>
      <c r="G99" s="8">
        <v>0</v>
      </c>
      <c r="H99" s="8"/>
      <c r="I99" s="8">
        <f t="shared" si="3"/>
        <v>1440947895</v>
      </c>
      <c r="J99" s="13"/>
      <c r="K99" s="8">
        <v>0</v>
      </c>
      <c r="L99" s="8"/>
      <c r="M99" s="8">
        <v>0</v>
      </c>
      <c r="N99" s="8"/>
      <c r="O99" s="8">
        <v>0</v>
      </c>
      <c r="P99" s="8"/>
      <c r="Q99" s="8">
        <f t="shared" si="4"/>
        <v>0</v>
      </c>
    </row>
    <row r="100" spans="1:17" ht="24.75" thickBot="1">
      <c r="A100" s="1" t="s">
        <v>286</v>
      </c>
      <c r="C100" s="8" t="s">
        <v>274</v>
      </c>
      <c r="D100" s="8"/>
      <c r="E100" s="8">
        <v>1017948520</v>
      </c>
      <c r="F100" s="8"/>
      <c r="G100" s="8">
        <v>0</v>
      </c>
      <c r="H100" s="8"/>
      <c r="I100" s="8">
        <f t="shared" si="3"/>
        <v>1017948520</v>
      </c>
      <c r="J100" s="13"/>
      <c r="K100" s="8">
        <v>0</v>
      </c>
      <c r="L100" s="8"/>
      <c r="M100" s="8">
        <v>0</v>
      </c>
      <c r="N100" s="8"/>
      <c r="O100" s="8">
        <v>0</v>
      </c>
      <c r="P100" s="8"/>
      <c r="Q100" s="8">
        <f t="shared" si="4"/>
        <v>0</v>
      </c>
    </row>
    <row r="101" spans="1:17" ht="24.75" thickBot="1">
      <c r="A101" s="1" t="s">
        <v>134</v>
      </c>
      <c r="C101" s="13" t="s">
        <v>134</v>
      </c>
      <c r="D101" s="13"/>
      <c r="E101" s="14">
        <f>SUM(E8:E100)</f>
        <v>20975226925354</v>
      </c>
      <c r="F101" s="13"/>
      <c r="G101" s="14">
        <f>SUM(G8:G100)</f>
        <v>22579755249663</v>
      </c>
      <c r="H101" s="13"/>
      <c r="I101" s="14">
        <f>SUM(I8:I100)</f>
        <v>-1604528324309</v>
      </c>
      <c r="J101" s="13"/>
      <c r="K101" s="13" t="s">
        <v>134</v>
      </c>
      <c r="L101" s="13"/>
      <c r="M101" s="14">
        <f>SUM(M8:M100)</f>
        <v>20985923715218</v>
      </c>
      <c r="N101" s="13"/>
      <c r="O101" s="14">
        <f>SUM(O8:O100)</f>
        <v>21581364275791</v>
      </c>
      <c r="P101" s="13"/>
      <c r="Q101" s="16">
        <f>SUM(Q8:Q100)</f>
        <v>-595440560573</v>
      </c>
    </row>
    <row r="102" spans="1:17" ht="24.75" thickTop="1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>
      <c r="Q103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60"/>
  <sheetViews>
    <sheetView rightToLeft="1" topLeftCell="A142" workbookViewId="0">
      <selection activeCell="A151" sqref="A151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  <c r="L3" s="24" t="s">
        <v>181</v>
      </c>
      <c r="M3" s="24" t="s">
        <v>181</v>
      </c>
      <c r="N3" s="24" t="s">
        <v>181</v>
      </c>
      <c r="O3" s="24" t="s">
        <v>181</v>
      </c>
      <c r="P3" s="24" t="s">
        <v>181</v>
      </c>
      <c r="Q3" s="24" t="s">
        <v>181</v>
      </c>
    </row>
    <row r="4" spans="1:17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.75">
      <c r="A6" s="23" t="s">
        <v>3</v>
      </c>
      <c r="C6" s="23" t="s">
        <v>183</v>
      </c>
      <c r="D6" s="23" t="s">
        <v>183</v>
      </c>
      <c r="E6" s="23" t="s">
        <v>183</v>
      </c>
      <c r="F6" s="23" t="s">
        <v>183</v>
      </c>
      <c r="G6" s="23" t="s">
        <v>183</v>
      </c>
      <c r="H6" s="23" t="s">
        <v>183</v>
      </c>
      <c r="I6" s="23" t="s">
        <v>183</v>
      </c>
      <c r="K6" s="23" t="s">
        <v>184</v>
      </c>
      <c r="L6" s="23" t="s">
        <v>184</v>
      </c>
      <c r="M6" s="23" t="s">
        <v>184</v>
      </c>
      <c r="N6" s="23" t="s">
        <v>184</v>
      </c>
      <c r="O6" s="23" t="s">
        <v>184</v>
      </c>
      <c r="P6" s="23" t="s">
        <v>184</v>
      </c>
      <c r="Q6" s="23" t="s">
        <v>184</v>
      </c>
    </row>
    <row r="7" spans="1:17" ht="24.75">
      <c r="A7" s="23" t="s">
        <v>3</v>
      </c>
      <c r="C7" s="23" t="s">
        <v>7</v>
      </c>
      <c r="E7" s="23" t="s">
        <v>216</v>
      </c>
      <c r="G7" s="23" t="s">
        <v>217</v>
      </c>
      <c r="I7" s="23" t="s">
        <v>219</v>
      </c>
      <c r="K7" s="23" t="s">
        <v>7</v>
      </c>
      <c r="M7" s="23" t="s">
        <v>216</v>
      </c>
      <c r="O7" s="23" t="s">
        <v>217</v>
      </c>
      <c r="Q7" s="23" t="s">
        <v>219</v>
      </c>
    </row>
    <row r="8" spans="1:17">
      <c r="A8" s="1" t="s">
        <v>118</v>
      </c>
      <c r="C8" s="8">
        <v>3344033</v>
      </c>
      <c r="D8" s="8"/>
      <c r="E8" s="8">
        <v>25619345124</v>
      </c>
      <c r="F8" s="8"/>
      <c r="G8" s="8">
        <v>18931544601</v>
      </c>
      <c r="H8" s="8"/>
      <c r="I8" s="8">
        <f>E8-G8</f>
        <v>6687800523</v>
      </c>
      <c r="J8" s="8"/>
      <c r="K8" s="8">
        <v>12312150</v>
      </c>
      <c r="L8" s="8"/>
      <c r="M8" s="8">
        <v>84321112095</v>
      </c>
      <c r="N8" s="8"/>
      <c r="O8" s="8">
        <v>69702666513</v>
      </c>
      <c r="P8" s="8"/>
      <c r="Q8" s="8">
        <f>M8-O8</f>
        <v>14618445582</v>
      </c>
    </row>
    <row r="9" spans="1:17">
      <c r="A9" s="1" t="s">
        <v>92</v>
      </c>
      <c r="C9" s="8">
        <v>6540</v>
      </c>
      <c r="D9" s="8"/>
      <c r="E9" s="8">
        <v>100051731</v>
      </c>
      <c r="F9" s="8"/>
      <c r="G9" s="8">
        <v>106422795</v>
      </c>
      <c r="H9" s="8"/>
      <c r="I9" s="8">
        <f t="shared" ref="I9:I72" si="0">E9-G9</f>
        <v>-6371064</v>
      </c>
      <c r="J9" s="8"/>
      <c r="K9" s="8">
        <v>7919953</v>
      </c>
      <c r="L9" s="8"/>
      <c r="M9" s="8">
        <v>126034800884</v>
      </c>
      <c r="N9" s="8"/>
      <c r="O9" s="8">
        <v>128878214665</v>
      </c>
      <c r="P9" s="8"/>
      <c r="Q9" s="8">
        <f t="shared" ref="Q9:Q72" si="1">M9-O9</f>
        <v>-2843413781</v>
      </c>
    </row>
    <row r="10" spans="1:17">
      <c r="A10" s="1" t="s">
        <v>36</v>
      </c>
      <c r="C10" s="8">
        <v>1002000</v>
      </c>
      <c r="D10" s="8"/>
      <c r="E10" s="8">
        <v>18626039082</v>
      </c>
      <c r="F10" s="8"/>
      <c r="G10" s="8">
        <v>14980413007</v>
      </c>
      <c r="H10" s="8"/>
      <c r="I10" s="8">
        <f t="shared" si="0"/>
        <v>3645626075</v>
      </c>
      <c r="J10" s="8"/>
      <c r="K10" s="8">
        <v>1002000</v>
      </c>
      <c r="L10" s="8"/>
      <c r="M10" s="8">
        <v>18626039082</v>
      </c>
      <c r="N10" s="8"/>
      <c r="O10" s="8">
        <v>14980413007</v>
      </c>
      <c r="P10" s="8"/>
      <c r="Q10" s="8">
        <f t="shared" si="1"/>
        <v>3645626075</v>
      </c>
    </row>
    <row r="11" spans="1:17">
      <c r="A11" s="1" t="s">
        <v>57</v>
      </c>
      <c r="C11" s="8">
        <v>1905000</v>
      </c>
      <c r="D11" s="8"/>
      <c r="E11" s="8">
        <v>4607680997</v>
      </c>
      <c r="F11" s="8"/>
      <c r="G11" s="8">
        <v>5084068314</v>
      </c>
      <c r="H11" s="8"/>
      <c r="I11" s="8">
        <f t="shared" si="0"/>
        <v>-476387317</v>
      </c>
      <c r="J11" s="8"/>
      <c r="K11" s="8">
        <v>1905000</v>
      </c>
      <c r="L11" s="8"/>
      <c r="M11" s="8">
        <v>4607680997</v>
      </c>
      <c r="N11" s="8"/>
      <c r="O11" s="8">
        <v>5084068314</v>
      </c>
      <c r="P11" s="8"/>
      <c r="Q11" s="8">
        <f t="shared" si="1"/>
        <v>-476387317</v>
      </c>
    </row>
    <row r="12" spans="1:17">
      <c r="A12" s="1" t="s">
        <v>77</v>
      </c>
      <c r="C12" s="8">
        <v>1000000</v>
      </c>
      <c r="D12" s="8"/>
      <c r="E12" s="8">
        <v>85488300000</v>
      </c>
      <c r="F12" s="8"/>
      <c r="G12" s="8">
        <v>97307554500</v>
      </c>
      <c r="H12" s="8"/>
      <c r="I12" s="8">
        <f t="shared" si="0"/>
        <v>-11819254500</v>
      </c>
      <c r="J12" s="8"/>
      <c r="K12" s="8">
        <v>1365000</v>
      </c>
      <c r="L12" s="8"/>
      <c r="M12" s="8">
        <v>115378091236</v>
      </c>
      <c r="N12" s="8"/>
      <c r="O12" s="8">
        <v>132824811891</v>
      </c>
      <c r="P12" s="8"/>
      <c r="Q12" s="8">
        <f t="shared" si="1"/>
        <v>-17446720655</v>
      </c>
    </row>
    <row r="13" spans="1:17">
      <c r="A13" s="1" t="s">
        <v>22</v>
      </c>
      <c r="C13" s="8">
        <v>22931439</v>
      </c>
      <c r="D13" s="8"/>
      <c r="E13" s="8">
        <v>49967421386</v>
      </c>
      <c r="F13" s="8"/>
      <c r="G13" s="8">
        <v>51871116116</v>
      </c>
      <c r="H13" s="8"/>
      <c r="I13" s="8">
        <f t="shared" si="0"/>
        <v>-1903694730</v>
      </c>
      <c r="J13" s="8"/>
      <c r="K13" s="8">
        <v>286207567</v>
      </c>
      <c r="L13" s="8"/>
      <c r="M13" s="8">
        <v>691267782175</v>
      </c>
      <c r="N13" s="8"/>
      <c r="O13" s="8">
        <v>708904482234</v>
      </c>
      <c r="P13" s="8"/>
      <c r="Q13" s="8">
        <f t="shared" si="1"/>
        <v>-17636700059</v>
      </c>
    </row>
    <row r="14" spans="1:17">
      <c r="A14" s="1" t="s">
        <v>94</v>
      </c>
      <c r="C14" s="8">
        <v>500000</v>
      </c>
      <c r="D14" s="8"/>
      <c r="E14" s="8">
        <v>7604482590</v>
      </c>
      <c r="F14" s="8"/>
      <c r="G14" s="8">
        <v>6425781811</v>
      </c>
      <c r="H14" s="8"/>
      <c r="I14" s="8">
        <f t="shared" si="0"/>
        <v>1178700779</v>
      </c>
      <c r="J14" s="8"/>
      <c r="K14" s="8">
        <v>800000</v>
      </c>
      <c r="L14" s="8"/>
      <c r="M14" s="8">
        <v>18474851767</v>
      </c>
      <c r="N14" s="8"/>
      <c r="O14" s="8">
        <v>17441407339</v>
      </c>
      <c r="P14" s="8"/>
      <c r="Q14" s="8">
        <f t="shared" si="1"/>
        <v>1033444428</v>
      </c>
    </row>
    <row r="15" spans="1:17">
      <c r="A15" s="1" t="s">
        <v>106</v>
      </c>
      <c r="C15" s="8">
        <v>25666980</v>
      </c>
      <c r="D15" s="8"/>
      <c r="E15" s="8">
        <v>42649636063</v>
      </c>
      <c r="F15" s="8"/>
      <c r="G15" s="8">
        <v>38859807720</v>
      </c>
      <c r="H15" s="8"/>
      <c r="I15" s="8">
        <f t="shared" si="0"/>
        <v>3789828343</v>
      </c>
      <c r="J15" s="8"/>
      <c r="K15" s="8">
        <v>80666980</v>
      </c>
      <c r="L15" s="8"/>
      <c r="M15" s="8">
        <v>128598478604</v>
      </c>
      <c r="N15" s="8"/>
      <c r="O15" s="8">
        <v>122129807720</v>
      </c>
      <c r="P15" s="8"/>
      <c r="Q15" s="8">
        <f t="shared" si="1"/>
        <v>6468670884</v>
      </c>
    </row>
    <row r="16" spans="1:17">
      <c r="A16" s="1" t="s">
        <v>122</v>
      </c>
      <c r="C16" s="8">
        <v>3531414</v>
      </c>
      <c r="D16" s="8"/>
      <c r="E16" s="8">
        <v>55431303030</v>
      </c>
      <c r="F16" s="8"/>
      <c r="G16" s="8">
        <v>60943018810</v>
      </c>
      <c r="H16" s="8"/>
      <c r="I16" s="8">
        <f t="shared" si="0"/>
        <v>-5511715780</v>
      </c>
      <c r="J16" s="8"/>
      <c r="K16" s="8">
        <v>8563159</v>
      </c>
      <c r="L16" s="8"/>
      <c r="M16" s="8">
        <v>135008412829</v>
      </c>
      <c r="N16" s="8"/>
      <c r="O16" s="8">
        <v>147777847539</v>
      </c>
      <c r="P16" s="8"/>
      <c r="Q16" s="8">
        <f t="shared" si="1"/>
        <v>-12769434710</v>
      </c>
    </row>
    <row r="17" spans="1:17">
      <c r="A17" s="1" t="s">
        <v>40</v>
      </c>
      <c r="C17" s="8">
        <v>1800000</v>
      </c>
      <c r="D17" s="8"/>
      <c r="E17" s="8">
        <v>8125625981</v>
      </c>
      <c r="F17" s="8"/>
      <c r="G17" s="8">
        <v>9009973633</v>
      </c>
      <c r="H17" s="8"/>
      <c r="I17" s="8">
        <f t="shared" si="0"/>
        <v>-884347652</v>
      </c>
      <c r="J17" s="8"/>
      <c r="K17" s="8">
        <v>3600000</v>
      </c>
      <c r="L17" s="8"/>
      <c r="M17" s="8">
        <v>18360364895</v>
      </c>
      <c r="N17" s="8"/>
      <c r="O17" s="8">
        <v>18019947268</v>
      </c>
      <c r="P17" s="8"/>
      <c r="Q17" s="8">
        <f t="shared" si="1"/>
        <v>340417627</v>
      </c>
    </row>
    <row r="18" spans="1:17">
      <c r="A18" s="1" t="s">
        <v>47</v>
      </c>
      <c r="C18" s="8">
        <v>1334920</v>
      </c>
      <c r="D18" s="8"/>
      <c r="E18" s="8">
        <v>4152386800</v>
      </c>
      <c r="F18" s="8"/>
      <c r="G18" s="8">
        <v>4096626234</v>
      </c>
      <c r="H18" s="8"/>
      <c r="I18" s="8">
        <f t="shared" si="0"/>
        <v>55760566</v>
      </c>
      <c r="J18" s="8"/>
      <c r="K18" s="8">
        <v>1334921</v>
      </c>
      <c r="L18" s="8"/>
      <c r="M18" s="8">
        <v>4152386801</v>
      </c>
      <c r="N18" s="8"/>
      <c r="O18" s="8">
        <v>4096629303</v>
      </c>
      <c r="P18" s="8"/>
      <c r="Q18" s="8">
        <f t="shared" si="1"/>
        <v>55757498</v>
      </c>
    </row>
    <row r="19" spans="1:17">
      <c r="A19" s="1" t="s">
        <v>220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5564166</v>
      </c>
      <c r="L19" s="8"/>
      <c r="M19" s="8">
        <v>27073632622</v>
      </c>
      <c r="N19" s="8"/>
      <c r="O19" s="8">
        <v>26764796250</v>
      </c>
      <c r="P19" s="8"/>
      <c r="Q19" s="8">
        <f t="shared" si="1"/>
        <v>308836372</v>
      </c>
    </row>
    <row r="20" spans="1:17">
      <c r="A20" s="1" t="s">
        <v>71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1000000</v>
      </c>
      <c r="L20" s="8"/>
      <c r="M20" s="8">
        <v>24553035135</v>
      </c>
      <c r="N20" s="8"/>
      <c r="O20" s="8">
        <v>20735883006</v>
      </c>
      <c r="P20" s="8"/>
      <c r="Q20" s="8">
        <f t="shared" si="1"/>
        <v>3817152129</v>
      </c>
    </row>
    <row r="21" spans="1:17">
      <c r="A21" s="1" t="s">
        <v>221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26376313</v>
      </c>
      <c r="L21" s="8"/>
      <c r="M21" s="8">
        <v>113583464988</v>
      </c>
      <c r="N21" s="8"/>
      <c r="O21" s="8">
        <v>113583464988</v>
      </c>
      <c r="P21" s="8"/>
      <c r="Q21" s="8">
        <f t="shared" si="1"/>
        <v>0</v>
      </c>
    </row>
    <row r="22" spans="1:17">
      <c r="A22" s="1" t="s">
        <v>67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4637219</v>
      </c>
      <c r="L22" s="8"/>
      <c r="M22" s="8">
        <v>24688095124</v>
      </c>
      <c r="N22" s="8"/>
      <c r="O22" s="8">
        <v>19613212997</v>
      </c>
      <c r="P22" s="8"/>
      <c r="Q22" s="8">
        <f t="shared" si="1"/>
        <v>5074882127</v>
      </c>
    </row>
    <row r="23" spans="1:17">
      <c r="A23" s="1" t="s">
        <v>53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12298243</v>
      </c>
      <c r="L23" s="8"/>
      <c r="M23" s="8">
        <v>231709859015</v>
      </c>
      <c r="N23" s="8"/>
      <c r="O23" s="8">
        <v>232398551300</v>
      </c>
      <c r="P23" s="8"/>
      <c r="Q23" s="8">
        <f t="shared" si="1"/>
        <v>-688692285</v>
      </c>
    </row>
    <row r="24" spans="1:17">
      <c r="A24" s="1" t="s">
        <v>98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52720236</v>
      </c>
      <c r="L24" s="8"/>
      <c r="M24" s="8">
        <v>319737371206</v>
      </c>
      <c r="N24" s="8"/>
      <c r="O24" s="8">
        <v>285599663383</v>
      </c>
      <c r="P24" s="8"/>
      <c r="Q24" s="8">
        <f t="shared" si="1"/>
        <v>34137707823</v>
      </c>
    </row>
    <row r="25" spans="1:17">
      <c r="A25" s="1" t="s">
        <v>51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400000</v>
      </c>
      <c r="L25" s="8"/>
      <c r="M25" s="8">
        <v>1804797192</v>
      </c>
      <c r="N25" s="8"/>
      <c r="O25" s="8">
        <v>2600000000</v>
      </c>
      <c r="P25" s="8"/>
      <c r="Q25" s="8">
        <f t="shared" si="1"/>
        <v>-795202808</v>
      </c>
    </row>
    <row r="26" spans="1:17">
      <c r="A26" s="1" t="s">
        <v>222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2000000</v>
      </c>
      <c r="L26" s="8"/>
      <c r="M26" s="8">
        <v>26219593869</v>
      </c>
      <c r="N26" s="8"/>
      <c r="O26" s="8">
        <v>16917347016</v>
      </c>
      <c r="P26" s="8"/>
      <c r="Q26" s="8">
        <f t="shared" si="1"/>
        <v>9302246853</v>
      </c>
    </row>
    <row r="27" spans="1:17">
      <c r="A27" s="1" t="s">
        <v>24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1000000</v>
      </c>
      <c r="L27" s="8"/>
      <c r="M27" s="8">
        <v>3494085816</v>
      </c>
      <c r="N27" s="8"/>
      <c r="O27" s="8">
        <v>4528891795</v>
      </c>
      <c r="P27" s="8"/>
      <c r="Q27" s="8">
        <f t="shared" si="1"/>
        <v>-1034805979</v>
      </c>
    </row>
    <row r="28" spans="1:17">
      <c r="A28" s="1" t="s">
        <v>223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4640000</v>
      </c>
      <c r="L28" s="8"/>
      <c r="M28" s="8">
        <v>26936369456</v>
      </c>
      <c r="N28" s="8"/>
      <c r="O28" s="8">
        <v>27052604200</v>
      </c>
      <c r="P28" s="8"/>
      <c r="Q28" s="8">
        <f t="shared" si="1"/>
        <v>-116234744</v>
      </c>
    </row>
    <row r="29" spans="1:17">
      <c r="A29" s="1" t="s">
        <v>26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100000</v>
      </c>
      <c r="L29" s="8"/>
      <c r="M29" s="8">
        <v>5741632848</v>
      </c>
      <c r="N29" s="8"/>
      <c r="O29" s="8">
        <v>5843025891</v>
      </c>
      <c r="P29" s="8"/>
      <c r="Q29" s="8">
        <f t="shared" si="1"/>
        <v>-101393043</v>
      </c>
    </row>
    <row r="30" spans="1:17">
      <c r="A30" s="1" t="s">
        <v>55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200000</v>
      </c>
      <c r="L30" s="8"/>
      <c r="M30" s="8">
        <v>4393701011</v>
      </c>
      <c r="N30" s="8"/>
      <c r="O30" s="8">
        <v>4373644049</v>
      </c>
      <c r="P30" s="8"/>
      <c r="Q30" s="8">
        <f t="shared" si="1"/>
        <v>20056962</v>
      </c>
    </row>
    <row r="31" spans="1:17">
      <c r="A31" s="1" t="s">
        <v>100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9250000</v>
      </c>
      <c r="L31" s="8"/>
      <c r="M31" s="8">
        <v>113684618998</v>
      </c>
      <c r="N31" s="8"/>
      <c r="O31" s="8">
        <v>104103099727</v>
      </c>
      <c r="P31" s="8"/>
      <c r="Q31" s="8">
        <f t="shared" si="1"/>
        <v>9581519271</v>
      </c>
    </row>
    <row r="32" spans="1:17">
      <c r="A32" s="1" t="s">
        <v>224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5523585</v>
      </c>
      <c r="L32" s="8"/>
      <c r="M32" s="8">
        <v>34097369150</v>
      </c>
      <c r="N32" s="8"/>
      <c r="O32" s="8">
        <v>39917531995</v>
      </c>
      <c r="P32" s="8"/>
      <c r="Q32" s="8">
        <f t="shared" si="1"/>
        <v>-5820162845</v>
      </c>
    </row>
    <row r="33" spans="1:17">
      <c r="A33" s="1" t="s">
        <v>89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11669928</v>
      </c>
      <c r="L33" s="8"/>
      <c r="M33" s="8">
        <v>207263807161</v>
      </c>
      <c r="N33" s="8"/>
      <c r="O33" s="8">
        <v>240594201571</v>
      </c>
      <c r="P33" s="8"/>
      <c r="Q33" s="8">
        <f t="shared" si="1"/>
        <v>-33330394410</v>
      </c>
    </row>
    <row r="34" spans="1:17">
      <c r="A34" s="1" t="s">
        <v>102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</v>
      </c>
      <c r="L34" s="8"/>
      <c r="M34" s="8">
        <v>1</v>
      </c>
      <c r="N34" s="8"/>
      <c r="O34" s="8">
        <v>5519</v>
      </c>
      <c r="P34" s="8"/>
      <c r="Q34" s="8">
        <f t="shared" si="1"/>
        <v>-5518</v>
      </c>
    </row>
    <row r="35" spans="1:17">
      <c r="A35" s="1" t="s">
        <v>110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200000</v>
      </c>
      <c r="L35" s="8"/>
      <c r="M35" s="8">
        <v>1155086105</v>
      </c>
      <c r="N35" s="8"/>
      <c r="O35" s="8">
        <v>1306181700</v>
      </c>
      <c r="P35" s="8"/>
      <c r="Q35" s="8">
        <f t="shared" si="1"/>
        <v>-151095595</v>
      </c>
    </row>
    <row r="36" spans="1:17">
      <c r="A36" s="1" t="s">
        <v>41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500000</v>
      </c>
      <c r="L36" s="8"/>
      <c r="M36" s="8">
        <v>4773850026</v>
      </c>
      <c r="N36" s="8"/>
      <c r="O36" s="8">
        <v>4310187558</v>
      </c>
      <c r="P36" s="8"/>
      <c r="Q36" s="8">
        <f t="shared" si="1"/>
        <v>463662468</v>
      </c>
    </row>
    <row r="37" spans="1:17">
      <c r="A37" s="1" t="s">
        <v>225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67100864</v>
      </c>
      <c r="L37" s="8"/>
      <c r="M37" s="8">
        <v>179226407744</v>
      </c>
      <c r="N37" s="8"/>
      <c r="O37" s="8">
        <v>218847995072</v>
      </c>
      <c r="P37" s="8"/>
      <c r="Q37" s="8">
        <f t="shared" si="1"/>
        <v>-39621587328</v>
      </c>
    </row>
    <row r="38" spans="1:17">
      <c r="A38" s="1" t="s">
        <v>79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200000</v>
      </c>
      <c r="L38" s="8"/>
      <c r="M38" s="8">
        <v>7350005714</v>
      </c>
      <c r="N38" s="8"/>
      <c r="O38" s="8">
        <v>7216273603</v>
      </c>
      <c r="P38" s="8"/>
      <c r="Q38" s="8">
        <f t="shared" si="1"/>
        <v>133732111</v>
      </c>
    </row>
    <row r="39" spans="1:17">
      <c r="A39" s="1" t="s">
        <v>108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138233904</v>
      </c>
      <c r="L39" s="8"/>
      <c r="M39" s="8">
        <v>1191865995897</v>
      </c>
      <c r="N39" s="8"/>
      <c r="O39" s="8">
        <v>1937701231691</v>
      </c>
      <c r="P39" s="8"/>
      <c r="Q39" s="8">
        <f t="shared" si="1"/>
        <v>-745835235794</v>
      </c>
    </row>
    <row r="40" spans="1:17">
      <c r="A40" s="1" t="s">
        <v>28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8178690</v>
      </c>
      <c r="L40" s="8"/>
      <c r="M40" s="8">
        <v>57760589337</v>
      </c>
      <c r="N40" s="8"/>
      <c r="O40" s="8">
        <v>58050663513</v>
      </c>
      <c r="P40" s="8"/>
      <c r="Q40" s="8">
        <f t="shared" si="1"/>
        <v>-290074176</v>
      </c>
    </row>
    <row r="41" spans="1:17">
      <c r="A41" s="1" t="s">
        <v>96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</v>
      </c>
      <c r="L41" s="8"/>
      <c r="M41" s="8">
        <v>1</v>
      </c>
      <c r="N41" s="8"/>
      <c r="O41" s="8">
        <v>6014</v>
      </c>
      <c r="P41" s="8"/>
      <c r="Q41" s="8">
        <f t="shared" si="1"/>
        <v>-6013</v>
      </c>
    </row>
    <row r="42" spans="1:17">
      <c r="A42" s="1" t="s">
        <v>20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500000</v>
      </c>
      <c r="L42" s="8"/>
      <c r="M42" s="8">
        <v>1689885024</v>
      </c>
      <c r="N42" s="8"/>
      <c r="O42" s="8">
        <v>1972047569</v>
      </c>
      <c r="P42" s="8"/>
      <c r="Q42" s="8">
        <f t="shared" si="1"/>
        <v>-282162545</v>
      </c>
    </row>
    <row r="43" spans="1:17">
      <c r="A43" s="1" t="s">
        <v>126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1950000</v>
      </c>
      <c r="L43" s="8"/>
      <c r="M43" s="8">
        <v>37081544175</v>
      </c>
      <c r="N43" s="8"/>
      <c r="O43" s="8">
        <v>32704714793</v>
      </c>
      <c r="P43" s="8"/>
      <c r="Q43" s="8">
        <f t="shared" si="1"/>
        <v>4376829382</v>
      </c>
    </row>
    <row r="44" spans="1:17">
      <c r="A44" s="1" t="s">
        <v>83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100000</v>
      </c>
      <c r="L44" s="8"/>
      <c r="M44" s="8">
        <v>1859867555</v>
      </c>
      <c r="N44" s="8"/>
      <c r="O44" s="8">
        <v>1680576922</v>
      </c>
      <c r="P44" s="8"/>
      <c r="Q44" s="8">
        <f t="shared" si="1"/>
        <v>179290633</v>
      </c>
    </row>
    <row r="45" spans="1:17">
      <c r="A45" s="1" t="s">
        <v>18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51509000</v>
      </c>
      <c r="L45" s="8"/>
      <c r="M45" s="8">
        <v>157536532365</v>
      </c>
      <c r="N45" s="8"/>
      <c r="O45" s="8">
        <v>136318683679</v>
      </c>
      <c r="P45" s="8"/>
      <c r="Q45" s="8">
        <f t="shared" si="1"/>
        <v>21217848686</v>
      </c>
    </row>
    <row r="46" spans="1:17">
      <c r="A46" s="1" t="s">
        <v>226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885000</v>
      </c>
      <c r="L46" s="8"/>
      <c r="M46" s="8">
        <v>7130246157</v>
      </c>
      <c r="N46" s="8"/>
      <c r="O46" s="8">
        <v>4429017900</v>
      </c>
      <c r="P46" s="8"/>
      <c r="Q46" s="8">
        <f t="shared" si="1"/>
        <v>2701228257</v>
      </c>
    </row>
    <row r="47" spans="1:17">
      <c r="A47" s="1" t="s">
        <v>227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1476919</v>
      </c>
      <c r="L47" s="8"/>
      <c r="M47" s="8">
        <v>110853661177</v>
      </c>
      <c r="N47" s="8"/>
      <c r="O47" s="8">
        <v>121781493985</v>
      </c>
      <c r="P47" s="8"/>
      <c r="Q47" s="8">
        <f t="shared" si="1"/>
        <v>-10927832808</v>
      </c>
    </row>
    <row r="48" spans="1:17">
      <c r="A48" s="1" t="s">
        <v>75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7772</v>
      </c>
      <c r="L48" s="8"/>
      <c r="M48" s="8">
        <v>1198651155</v>
      </c>
      <c r="N48" s="8"/>
      <c r="O48" s="8">
        <v>1130664479</v>
      </c>
      <c r="P48" s="8"/>
      <c r="Q48" s="8">
        <f t="shared" si="1"/>
        <v>67986676</v>
      </c>
    </row>
    <row r="49" spans="1:17">
      <c r="A49" s="1" t="s">
        <v>228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31300349</v>
      </c>
      <c r="L49" s="8"/>
      <c r="M49" s="8">
        <v>176549899773</v>
      </c>
      <c r="N49" s="8"/>
      <c r="O49" s="8">
        <v>176815671501</v>
      </c>
      <c r="P49" s="8"/>
      <c r="Q49" s="8">
        <f t="shared" si="1"/>
        <v>-265771728</v>
      </c>
    </row>
    <row r="50" spans="1:17">
      <c r="A50" s="1" t="s">
        <v>112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4657520</v>
      </c>
      <c r="L50" s="8"/>
      <c r="M50" s="8">
        <v>39161329489</v>
      </c>
      <c r="N50" s="8"/>
      <c r="O50" s="8">
        <v>65124503217</v>
      </c>
      <c r="P50" s="8"/>
      <c r="Q50" s="8">
        <f t="shared" si="1"/>
        <v>-25963173728</v>
      </c>
    </row>
    <row r="51" spans="1:17">
      <c r="A51" s="1" t="s">
        <v>229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61944503</v>
      </c>
      <c r="L51" s="8"/>
      <c r="M51" s="8">
        <v>410158200960</v>
      </c>
      <c r="N51" s="8"/>
      <c r="O51" s="8">
        <v>420563623804</v>
      </c>
      <c r="P51" s="8"/>
      <c r="Q51" s="8">
        <f t="shared" si="1"/>
        <v>-10405422844</v>
      </c>
    </row>
    <row r="52" spans="1:17">
      <c r="A52" s="1" t="s">
        <v>230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42505941</v>
      </c>
      <c r="L52" s="8"/>
      <c r="M52" s="8">
        <v>106586442896</v>
      </c>
      <c r="N52" s="8"/>
      <c r="O52" s="8">
        <v>106562143301</v>
      </c>
      <c r="P52" s="8"/>
      <c r="Q52" s="8">
        <f t="shared" si="1"/>
        <v>24299595</v>
      </c>
    </row>
    <row r="53" spans="1:17">
      <c r="A53" s="1" t="s">
        <v>81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100000</v>
      </c>
      <c r="L53" s="8"/>
      <c r="M53" s="8">
        <v>4244593527</v>
      </c>
      <c r="N53" s="8"/>
      <c r="O53" s="8">
        <v>4418552246</v>
      </c>
      <c r="P53" s="8"/>
      <c r="Q53" s="8">
        <f t="shared" si="1"/>
        <v>-173958719</v>
      </c>
    </row>
    <row r="54" spans="1:17">
      <c r="A54" s="1" t="s">
        <v>85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3300000</v>
      </c>
      <c r="L54" s="8"/>
      <c r="M54" s="8">
        <v>98411190000</v>
      </c>
      <c r="N54" s="8"/>
      <c r="O54" s="8">
        <v>87716960100</v>
      </c>
      <c r="P54" s="8"/>
      <c r="Q54" s="8">
        <f t="shared" si="1"/>
        <v>10694229900</v>
      </c>
    </row>
    <row r="55" spans="1:17">
      <c r="A55" s="1" t="s">
        <v>32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10271520</v>
      </c>
      <c r="L55" s="8"/>
      <c r="M55" s="8">
        <v>131566543336</v>
      </c>
      <c r="N55" s="8"/>
      <c r="O55" s="8">
        <v>134368922642</v>
      </c>
      <c r="P55" s="8"/>
      <c r="Q55" s="8">
        <f t="shared" si="1"/>
        <v>-2802379306</v>
      </c>
    </row>
    <row r="56" spans="1:17">
      <c r="A56" s="1" t="s">
        <v>231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1315738</v>
      </c>
      <c r="L56" s="8"/>
      <c r="M56" s="8">
        <v>57851530550</v>
      </c>
      <c r="N56" s="8"/>
      <c r="O56" s="8">
        <v>55913125092</v>
      </c>
      <c r="P56" s="8"/>
      <c r="Q56" s="8">
        <f t="shared" si="1"/>
        <v>1938405458</v>
      </c>
    </row>
    <row r="57" spans="1:17">
      <c r="A57" s="1" t="s">
        <v>232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14017200</v>
      </c>
      <c r="L57" s="8"/>
      <c r="M57" s="8">
        <v>106451029524</v>
      </c>
      <c r="N57" s="8"/>
      <c r="O57" s="8">
        <v>115935164388</v>
      </c>
      <c r="P57" s="8"/>
      <c r="Q57" s="8">
        <f t="shared" si="1"/>
        <v>-9484134864</v>
      </c>
    </row>
    <row r="58" spans="1:17">
      <c r="A58" s="1" t="s">
        <v>30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370840</v>
      </c>
      <c r="L58" s="8"/>
      <c r="M58" s="8">
        <v>4151202719</v>
      </c>
      <c r="N58" s="8"/>
      <c r="O58" s="8">
        <v>4379365980</v>
      </c>
      <c r="P58" s="8"/>
      <c r="Q58" s="8">
        <f t="shared" si="1"/>
        <v>-228163261</v>
      </c>
    </row>
    <row r="59" spans="1:17">
      <c r="A59" s="1" t="s">
        <v>128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500001</v>
      </c>
      <c r="L59" s="8"/>
      <c r="M59" s="8">
        <v>3876971414</v>
      </c>
      <c r="N59" s="8"/>
      <c r="O59" s="8">
        <v>3334716563</v>
      </c>
      <c r="P59" s="8"/>
      <c r="Q59" s="8">
        <f t="shared" si="1"/>
        <v>542254851</v>
      </c>
    </row>
    <row r="60" spans="1:17">
      <c r="A60" s="1" t="s">
        <v>233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164500000</v>
      </c>
      <c r="L60" s="8"/>
      <c r="M60" s="8">
        <v>249053000000</v>
      </c>
      <c r="N60" s="8"/>
      <c r="O60" s="8">
        <v>249169840904</v>
      </c>
      <c r="P60" s="8"/>
      <c r="Q60" s="8">
        <f t="shared" si="1"/>
        <v>-116840904</v>
      </c>
    </row>
    <row r="61" spans="1:17">
      <c r="A61" s="1" t="s">
        <v>73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116076</v>
      </c>
      <c r="L61" s="8"/>
      <c r="M61" s="8">
        <v>5868498819</v>
      </c>
      <c r="N61" s="8"/>
      <c r="O61" s="8">
        <v>5379264914</v>
      </c>
      <c r="P61" s="8"/>
      <c r="Q61" s="8">
        <f t="shared" si="1"/>
        <v>489233905</v>
      </c>
    </row>
    <row r="62" spans="1:17">
      <c r="A62" s="1" t="s">
        <v>114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630000</v>
      </c>
      <c r="L62" s="8"/>
      <c r="M62" s="8">
        <v>12859329049</v>
      </c>
      <c r="N62" s="8"/>
      <c r="O62" s="8">
        <v>13163806531</v>
      </c>
      <c r="P62" s="8"/>
      <c r="Q62" s="8">
        <f t="shared" si="1"/>
        <v>-304477482</v>
      </c>
    </row>
    <row r="63" spans="1:17">
      <c r="A63" s="1" t="s">
        <v>234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3800001</v>
      </c>
      <c r="L63" s="8"/>
      <c r="M63" s="8">
        <v>18799536616</v>
      </c>
      <c r="N63" s="8"/>
      <c r="O63" s="8">
        <v>25724032669</v>
      </c>
      <c r="P63" s="8"/>
      <c r="Q63" s="8">
        <f t="shared" si="1"/>
        <v>-6924496053</v>
      </c>
    </row>
    <row r="64" spans="1:17">
      <c r="A64" s="1" t="s">
        <v>61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500000</v>
      </c>
      <c r="L64" s="8"/>
      <c r="M64" s="8">
        <v>14035986037</v>
      </c>
      <c r="N64" s="8"/>
      <c r="O64" s="8">
        <v>15258667474</v>
      </c>
      <c r="P64" s="8"/>
      <c r="Q64" s="8">
        <f t="shared" si="1"/>
        <v>-1222681437</v>
      </c>
    </row>
    <row r="65" spans="1:17">
      <c r="A65" s="1" t="s">
        <v>145</v>
      </c>
      <c r="C65" s="8">
        <v>25868</v>
      </c>
      <c r="D65" s="8"/>
      <c r="E65" s="8">
        <v>24425275159</v>
      </c>
      <c r="F65" s="8"/>
      <c r="G65" s="8">
        <v>23977171299</v>
      </c>
      <c r="H65" s="8"/>
      <c r="I65" s="8">
        <f t="shared" si="0"/>
        <v>448103860</v>
      </c>
      <c r="J65" s="8"/>
      <c r="K65" s="8">
        <v>110868</v>
      </c>
      <c r="L65" s="8"/>
      <c r="M65" s="8">
        <v>102967186859</v>
      </c>
      <c r="N65" s="8"/>
      <c r="O65" s="8">
        <v>102764072505</v>
      </c>
      <c r="P65" s="8"/>
      <c r="Q65" s="8">
        <f t="shared" si="1"/>
        <v>203114354</v>
      </c>
    </row>
    <row r="66" spans="1:17">
      <c r="A66" s="1" t="s">
        <v>235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100</v>
      </c>
      <c r="L66" s="8"/>
      <c r="M66" s="8">
        <v>100000000</v>
      </c>
      <c r="N66" s="8"/>
      <c r="O66" s="8">
        <v>95511685</v>
      </c>
      <c r="P66" s="8"/>
      <c r="Q66" s="8">
        <f t="shared" si="1"/>
        <v>4488315</v>
      </c>
    </row>
    <row r="67" spans="1:17">
      <c r="A67" s="1" t="s">
        <v>236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2100</v>
      </c>
      <c r="L67" s="8"/>
      <c r="M67" s="8">
        <v>2100000000</v>
      </c>
      <c r="N67" s="8"/>
      <c r="O67" s="8">
        <v>2050572266</v>
      </c>
      <c r="P67" s="8"/>
      <c r="Q67" s="8">
        <f t="shared" si="1"/>
        <v>49427734</v>
      </c>
    </row>
    <row r="68" spans="1:17">
      <c r="A68" s="1" t="s">
        <v>196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120600</v>
      </c>
      <c r="L68" s="8"/>
      <c r="M68" s="8">
        <v>120600000000</v>
      </c>
      <c r="N68" s="8"/>
      <c r="O68" s="8">
        <v>118853873830</v>
      </c>
      <c r="P68" s="8"/>
      <c r="Q68" s="8">
        <f t="shared" si="1"/>
        <v>1746126170</v>
      </c>
    </row>
    <row r="69" spans="1:17">
      <c r="A69" s="1" t="s">
        <v>237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26435</v>
      </c>
      <c r="L69" s="8"/>
      <c r="M69" s="8">
        <v>26435000000</v>
      </c>
      <c r="N69" s="8"/>
      <c r="O69" s="8">
        <v>25793240627</v>
      </c>
      <c r="P69" s="8"/>
      <c r="Q69" s="8">
        <f t="shared" si="1"/>
        <v>641759373</v>
      </c>
    </row>
    <row r="70" spans="1:17">
      <c r="A70" s="1" t="s">
        <v>238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112768</v>
      </c>
      <c r="L70" s="8"/>
      <c r="M70" s="8">
        <v>94102061037</v>
      </c>
      <c r="N70" s="8"/>
      <c r="O70" s="8">
        <v>91793426625</v>
      </c>
      <c r="P70" s="8"/>
      <c r="Q70" s="8">
        <f t="shared" si="1"/>
        <v>2308634412</v>
      </c>
    </row>
    <row r="71" spans="1:17">
      <c r="A71" s="1" t="s">
        <v>239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182800</v>
      </c>
      <c r="L71" s="8"/>
      <c r="M71" s="8">
        <v>149907894498</v>
      </c>
      <c r="N71" s="8"/>
      <c r="O71" s="8">
        <v>143011418481</v>
      </c>
      <c r="P71" s="8"/>
      <c r="Q71" s="8">
        <f t="shared" si="1"/>
        <v>6896476017</v>
      </c>
    </row>
    <row r="72" spans="1:17">
      <c r="A72" s="1" t="s">
        <v>194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100396</v>
      </c>
      <c r="L72" s="8"/>
      <c r="M72" s="8">
        <v>90070793553</v>
      </c>
      <c r="N72" s="8"/>
      <c r="O72" s="8">
        <v>89642825899</v>
      </c>
      <c r="P72" s="8"/>
      <c r="Q72" s="8">
        <f t="shared" si="1"/>
        <v>427967654</v>
      </c>
    </row>
    <row r="73" spans="1:17">
      <c r="A73" s="1" t="s">
        <v>192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87" si="2">E73-G73</f>
        <v>0</v>
      </c>
      <c r="J73" s="8"/>
      <c r="K73" s="8">
        <v>1681</v>
      </c>
      <c r="L73" s="8"/>
      <c r="M73" s="8">
        <v>1681000000</v>
      </c>
      <c r="N73" s="8"/>
      <c r="O73" s="8">
        <v>1632459363</v>
      </c>
      <c r="P73" s="8"/>
      <c r="Q73" s="8">
        <f t="shared" ref="Q73:Q136" si="3">M73-O73</f>
        <v>48540637</v>
      </c>
    </row>
    <row r="74" spans="1:17">
      <c r="A74" s="1" t="s">
        <v>150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215000</v>
      </c>
      <c r="L74" s="8"/>
      <c r="M74" s="8">
        <v>201364819571</v>
      </c>
      <c r="N74" s="8"/>
      <c r="O74" s="8">
        <v>200913327857</v>
      </c>
      <c r="P74" s="8"/>
      <c r="Q74" s="8">
        <f t="shared" si="3"/>
        <v>451491714</v>
      </c>
    </row>
    <row r="75" spans="1:17">
      <c r="A75" s="1" t="s">
        <v>240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6400</v>
      </c>
      <c r="L75" s="8"/>
      <c r="M75" s="8">
        <v>4346796003</v>
      </c>
      <c r="N75" s="8"/>
      <c r="O75" s="8">
        <v>4297332967</v>
      </c>
      <c r="P75" s="8"/>
      <c r="Q75" s="8">
        <f t="shared" si="3"/>
        <v>49463036</v>
      </c>
    </row>
    <row r="76" spans="1:17">
      <c r="A76" s="1" t="s">
        <v>241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28000</v>
      </c>
      <c r="L76" s="8"/>
      <c r="M76" s="8">
        <v>18365510648</v>
      </c>
      <c r="N76" s="8"/>
      <c r="O76" s="8">
        <v>18185648099</v>
      </c>
      <c r="P76" s="8"/>
      <c r="Q76" s="8">
        <f t="shared" si="3"/>
        <v>179862549</v>
      </c>
    </row>
    <row r="77" spans="1:17">
      <c r="A77" s="1" t="s">
        <v>242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440000</v>
      </c>
      <c r="L77" s="8"/>
      <c r="M77" s="8">
        <v>437991373626</v>
      </c>
      <c r="N77" s="8"/>
      <c r="O77" s="8">
        <v>431223026657</v>
      </c>
      <c r="P77" s="8"/>
      <c r="Q77" s="8">
        <f t="shared" si="3"/>
        <v>6768346969</v>
      </c>
    </row>
    <row r="78" spans="1:17">
      <c r="A78" s="1" t="s">
        <v>243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388</v>
      </c>
      <c r="L78" s="8"/>
      <c r="M78" s="8">
        <v>388000000</v>
      </c>
      <c r="N78" s="8"/>
      <c r="O78" s="8">
        <v>380263020</v>
      </c>
      <c r="P78" s="8"/>
      <c r="Q78" s="8">
        <f t="shared" si="3"/>
        <v>7736980</v>
      </c>
    </row>
    <row r="79" spans="1:17">
      <c r="A79" s="1" t="s">
        <v>244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285598</v>
      </c>
      <c r="L79" s="8"/>
      <c r="M79" s="8">
        <v>285598000000</v>
      </c>
      <c r="N79" s="8"/>
      <c r="O79" s="8">
        <v>279866720741</v>
      </c>
      <c r="P79" s="8"/>
      <c r="Q79" s="8">
        <f t="shared" si="3"/>
        <v>5731279259</v>
      </c>
    </row>
    <row r="80" spans="1:17">
      <c r="A80" s="1" t="s">
        <v>245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105000</v>
      </c>
      <c r="L80" s="8"/>
      <c r="M80" s="8">
        <v>103878551985</v>
      </c>
      <c r="N80" s="8"/>
      <c r="O80" s="8">
        <v>100865714775</v>
      </c>
      <c r="P80" s="8"/>
      <c r="Q80" s="8">
        <f t="shared" si="3"/>
        <v>3012837210</v>
      </c>
    </row>
    <row r="81" spans="1:17">
      <c r="A81" s="1" t="s">
        <v>246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50060</v>
      </c>
      <c r="L81" s="8"/>
      <c r="M81" s="8">
        <v>48580204120</v>
      </c>
      <c r="N81" s="8"/>
      <c r="O81" s="8">
        <v>47970309605</v>
      </c>
      <c r="P81" s="8"/>
      <c r="Q81" s="8">
        <f t="shared" si="3"/>
        <v>609894515</v>
      </c>
    </row>
    <row r="82" spans="1:17">
      <c r="A82" s="1" t="s">
        <v>247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165717</v>
      </c>
      <c r="L82" s="8"/>
      <c r="M82" s="8">
        <v>134476629652</v>
      </c>
      <c r="N82" s="8"/>
      <c r="O82" s="8">
        <v>129841248895</v>
      </c>
      <c r="P82" s="8"/>
      <c r="Q82" s="8">
        <f t="shared" si="3"/>
        <v>4635380757</v>
      </c>
    </row>
    <row r="83" spans="1:17">
      <c r="A83" s="1" t="s">
        <v>248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100000</v>
      </c>
      <c r="L83" s="8"/>
      <c r="M83" s="8">
        <v>59799159438</v>
      </c>
      <c r="N83" s="8"/>
      <c r="O83" s="8">
        <v>59129280875</v>
      </c>
      <c r="P83" s="8"/>
      <c r="Q83" s="8">
        <f t="shared" si="3"/>
        <v>669878563</v>
      </c>
    </row>
    <row r="84" spans="1:17">
      <c r="A84" s="1" t="s">
        <v>249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25500</v>
      </c>
      <c r="L84" s="8"/>
      <c r="M84" s="8">
        <v>15532039309</v>
      </c>
      <c r="N84" s="8"/>
      <c r="O84" s="8">
        <v>15345327830</v>
      </c>
      <c r="P84" s="8"/>
      <c r="Q84" s="8">
        <f t="shared" si="3"/>
        <v>186711479</v>
      </c>
    </row>
    <row r="85" spans="1:17">
      <c r="A85" s="1" t="s">
        <v>250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167512</v>
      </c>
      <c r="L85" s="8"/>
      <c r="M85" s="8">
        <v>166187082737</v>
      </c>
      <c r="N85" s="8"/>
      <c r="O85" s="8">
        <v>160026896302</v>
      </c>
      <c r="P85" s="8"/>
      <c r="Q85" s="8">
        <f t="shared" si="3"/>
        <v>6160186435</v>
      </c>
    </row>
    <row r="86" spans="1:17">
      <c r="A86" s="1" t="s">
        <v>251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25000</v>
      </c>
      <c r="L86" s="8"/>
      <c r="M86" s="8">
        <v>15700903697</v>
      </c>
      <c r="N86" s="8"/>
      <c r="O86" s="8">
        <v>15502189718</v>
      </c>
      <c r="P86" s="8"/>
      <c r="Q86" s="8">
        <f t="shared" si="3"/>
        <v>198713979</v>
      </c>
    </row>
    <row r="87" spans="1:17">
      <c r="A87" s="1" t="s">
        <v>190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116215</v>
      </c>
      <c r="L87" s="8"/>
      <c r="M87" s="8">
        <v>108565185498</v>
      </c>
      <c r="N87" s="8"/>
      <c r="O87" s="8">
        <v>110354645652</v>
      </c>
      <c r="P87" s="8"/>
      <c r="Q87" s="8">
        <f t="shared" si="3"/>
        <v>-1789460154</v>
      </c>
    </row>
    <row r="88" spans="1:17">
      <c r="A88" s="1" t="s">
        <v>296</v>
      </c>
      <c r="C88" s="8">
        <v>0</v>
      </c>
      <c r="D88" s="8"/>
      <c r="E88" s="8">
        <v>-3845838</v>
      </c>
      <c r="F88" s="8"/>
      <c r="G88" s="8">
        <v>0</v>
      </c>
      <c r="H88" s="8"/>
      <c r="I88" s="8">
        <f>E88-G88</f>
        <v>-3845838</v>
      </c>
      <c r="J88" s="8"/>
      <c r="K88" s="8" t="s">
        <v>274</v>
      </c>
      <c r="L88" s="8"/>
      <c r="M88" s="8" t="s">
        <v>274</v>
      </c>
      <c r="N88" s="8"/>
      <c r="O88" s="8" t="s">
        <v>274</v>
      </c>
      <c r="P88" s="8"/>
      <c r="Q88" s="8">
        <v>0</v>
      </c>
    </row>
    <row r="89" spans="1:17">
      <c r="A89" s="1" t="s">
        <v>17</v>
      </c>
      <c r="C89" s="8">
        <v>0</v>
      </c>
      <c r="D89" s="8"/>
      <c r="E89" s="8">
        <v>-367094420</v>
      </c>
      <c r="F89" s="8"/>
      <c r="G89" s="8">
        <v>0</v>
      </c>
      <c r="H89" s="8"/>
      <c r="I89" s="8">
        <f t="shared" ref="I89:I98" si="4">E89-G89</f>
        <v>-367094420</v>
      </c>
      <c r="J89" s="8"/>
      <c r="K89" s="8" t="s">
        <v>274</v>
      </c>
      <c r="L89" s="8"/>
      <c r="M89" s="8" t="s">
        <v>274</v>
      </c>
      <c r="N89" s="8"/>
      <c r="O89" s="8" t="s">
        <v>274</v>
      </c>
      <c r="P89" s="8"/>
      <c r="Q89" s="8">
        <v>0</v>
      </c>
    </row>
    <row r="90" spans="1:17">
      <c r="A90" s="1" t="s">
        <v>15</v>
      </c>
      <c r="C90" s="8">
        <v>0</v>
      </c>
      <c r="D90" s="8"/>
      <c r="E90" s="8">
        <v>-12537121655</v>
      </c>
      <c r="F90" s="8"/>
      <c r="G90" s="8">
        <v>0</v>
      </c>
      <c r="H90" s="8"/>
      <c r="I90" s="8">
        <f t="shared" si="4"/>
        <v>-12537121655</v>
      </c>
      <c r="J90" s="8"/>
      <c r="K90" s="8" t="s">
        <v>274</v>
      </c>
      <c r="L90" s="8"/>
      <c r="M90" s="8" t="s">
        <v>274</v>
      </c>
      <c r="N90" s="8"/>
      <c r="O90" s="8" t="s">
        <v>274</v>
      </c>
      <c r="P90" s="8"/>
      <c r="Q90" s="8">
        <v>0</v>
      </c>
    </row>
    <row r="91" spans="1:17">
      <c r="A91" s="1" t="s">
        <v>297</v>
      </c>
      <c r="C91" s="8">
        <v>0</v>
      </c>
      <c r="D91" s="8"/>
      <c r="E91" s="8">
        <v>24074634047</v>
      </c>
      <c r="F91" s="8"/>
      <c r="G91" s="8">
        <v>0</v>
      </c>
      <c r="H91" s="8"/>
      <c r="I91" s="8">
        <f t="shared" si="4"/>
        <v>24074634047</v>
      </c>
      <c r="J91" s="8"/>
      <c r="K91" s="8" t="s">
        <v>274</v>
      </c>
      <c r="L91" s="8"/>
      <c r="M91" s="8" t="s">
        <v>274</v>
      </c>
      <c r="N91" s="8"/>
      <c r="O91" s="8" t="s">
        <v>274</v>
      </c>
      <c r="P91" s="8"/>
      <c r="Q91" s="8">
        <v>0</v>
      </c>
    </row>
    <row r="92" spans="1:17">
      <c r="A92" s="1" t="s">
        <v>298</v>
      </c>
      <c r="C92" s="8">
        <v>0</v>
      </c>
      <c r="D92" s="8"/>
      <c r="E92" s="8">
        <v>-980002363</v>
      </c>
      <c r="F92" s="8"/>
      <c r="G92" s="8">
        <v>0</v>
      </c>
      <c r="H92" s="8"/>
      <c r="I92" s="8">
        <f t="shared" si="4"/>
        <v>-980002363</v>
      </c>
      <c r="J92" s="8"/>
      <c r="K92" s="8" t="s">
        <v>274</v>
      </c>
      <c r="L92" s="8"/>
      <c r="M92" s="8" t="s">
        <v>274</v>
      </c>
      <c r="N92" s="8"/>
      <c r="O92" s="8" t="s">
        <v>274</v>
      </c>
      <c r="P92" s="8"/>
      <c r="Q92" s="8">
        <v>0</v>
      </c>
    </row>
    <row r="93" spans="1:17">
      <c r="A93" s="1" t="s">
        <v>299</v>
      </c>
      <c r="C93" s="8">
        <v>0</v>
      </c>
      <c r="D93" s="8"/>
      <c r="E93" s="8">
        <v>479441446</v>
      </c>
      <c r="F93" s="8"/>
      <c r="G93" s="8">
        <v>0</v>
      </c>
      <c r="H93" s="8"/>
      <c r="I93" s="8">
        <f t="shared" si="4"/>
        <v>479441446</v>
      </c>
      <c r="J93" s="8"/>
      <c r="K93" s="8" t="s">
        <v>274</v>
      </c>
      <c r="L93" s="8"/>
      <c r="M93" s="8" t="s">
        <v>274</v>
      </c>
      <c r="N93" s="8"/>
      <c r="O93" s="8" t="s">
        <v>274</v>
      </c>
      <c r="P93" s="8"/>
      <c r="Q93" s="8">
        <v>0</v>
      </c>
    </row>
    <row r="94" spans="1:17">
      <c r="A94" s="1" t="s">
        <v>300</v>
      </c>
      <c r="C94" s="8">
        <v>0</v>
      </c>
      <c r="D94" s="8"/>
      <c r="E94" s="8">
        <v>950304095</v>
      </c>
      <c r="F94" s="8"/>
      <c r="G94" s="8">
        <v>0</v>
      </c>
      <c r="H94" s="8"/>
      <c r="I94" s="8">
        <f t="shared" si="4"/>
        <v>950304095</v>
      </c>
      <c r="J94" s="8"/>
      <c r="K94" s="8" t="s">
        <v>274</v>
      </c>
      <c r="L94" s="8"/>
      <c r="M94" s="8" t="s">
        <v>274</v>
      </c>
      <c r="N94" s="8"/>
      <c r="O94" s="8" t="s">
        <v>274</v>
      </c>
      <c r="P94" s="8"/>
      <c r="Q94" s="8">
        <v>0</v>
      </c>
    </row>
    <row r="95" spans="1:17">
      <c r="A95" s="1" t="s">
        <v>301</v>
      </c>
      <c r="C95" s="8">
        <v>0</v>
      </c>
      <c r="D95" s="8"/>
      <c r="E95" s="8">
        <v>10406716903</v>
      </c>
      <c r="F95" s="8"/>
      <c r="G95" s="8">
        <v>0</v>
      </c>
      <c r="H95" s="8"/>
      <c r="I95" s="8">
        <f t="shared" si="4"/>
        <v>10406716903</v>
      </c>
      <c r="J95" s="8"/>
      <c r="K95" s="8" t="s">
        <v>274</v>
      </c>
      <c r="L95" s="8"/>
      <c r="M95" s="8" t="s">
        <v>274</v>
      </c>
      <c r="N95" s="8"/>
      <c r="O95" s="8" t="s">
        <v>274</v>
      </c>
      <c r="P95" s="8"/>
      <c r="Q95" s="8">
        <v>0</v>
      </c>
    </row>
    <row r="96" spans="1:17">
      <c r="A96" s="1" t="s">
        <v>302</v>
      </c>
      <c r="C96" s="8">
        <v>0</v>
      </c>
      <c r="D96" s="8"/>
      <c r="E96" s="8">
        <v>941905843</v>
      </c>
      <c r="F96" s="8"/>
      <c r="G96" s="8">
        <v>0</v>
      </c>
      <c r="H96" s="8"/>
      <c r="I96" s="8">
        <f t="shared" si="4"/>
        <v>941905843</v>
      </c>
      <c r="J96" s="8"/>
      <c r="K96" s="8" t="s">
        <v>274</v>
      </c>
      <c r="L96" s="8"/>
      <c r="M96" s="8" t="s">
        <v>274</v>
      </c>
      <c r="N96" s="8"/>
      <c r="O96" s="8" t="s">
        <v>274</v>
      </c>
      <c r="P96" s="8"/>
      <c r="Q96" s="8">
        <v>0</v>
      </c>
    </row>
    <row r="97" spans="1:17">
      <c r="A97" s="1" t="s">
        <v>303</v>
      </c>
      <c r="C97" s="8">
        <v>0</v>
      </c>
      <c r="D97" s="8"/>
      <c r="E97" s="8">
        <v>-14095456</v>
      </c>
      <c r="F97" s="8"/>
      <c r="G97" s="8">
        <v>0</v>
      </c>
      <c r="H97" s="8"/>
      <c r="I97" s="8">
        <f t="shared" si="4"/>
        <v>-14095456</v>
      </c>
      <c r="J97" s="8"/>
      <c r="K97" s="8" t="s">
        <v>274</v>
      </c>
      <c r="L97" s="8"/>
      <c r="M97" s="8" t="s">
        <v>274</v>
      </c>
      <c r="N97" s="8"/>
      <c r="O97" s="8" t="s">
        <v>274</v>
      </c>
      <c r="P97" s="8"/>
      <c r="Q97" s="8">
        <v>0</v>
      </c>
    </row>
    <row r="98" spans="1:17">
      <c r="A98" s="1" t="s">
        <v>304</v>
      </c>
      <c r="C98" s="8">
        <v>0</v>
      </c>
      <c r="D98" s="8"/>
      <c r="E98" s="8">
        <v>4038091203</v>
      </c>
      <c r="F98" s="8"/>
      <c r="G98" s="8">
        <v>0</v>
      </c>
      <c r="H98" s="8"/>
      <c r="I98" s="8">
        <f t="shared" si="4"/>
        <v>4038091203</v>
      </c>
      <c r="J98" s="8"/>
      <c r="K98" s="8" t="s">
        <v>274</v>
      </c>
      <c r="L98" s="8"/>
      <c r="M98" s="8" t="s">
        <v>274</v>
      </c>
      <c r="N98" s="8"/>
      <c r="O98" s="8" t="s">
        <v>274</v>
      </c>
      <c r="P98" s="8"/>
      <c r="Q98" s="8">
        <v>0</v>
      </c>
    </row>
    <row r="99" spans="1:17">
      <c r="A99" s="1" t="s">
        <v>305</v>
      </c>
      <c r="C99" s="8" t="s">
        <v>274</v>
      </c>
      <c r="D99" s="8"/>
      <c r="E99" s="8" t="s">
        <v>274</v>
      </c>
      <c r="F99" s="8"/>
      <c r="G99" s="8" t="s">
        <v>274</v>
      </c>
      <c r="H99" s="8"/>
      <c r="I99" s="8" t="s">
        <v>274</v>
      </c>
      <c r="J99" s="8"/>
      <c r="K99" s="8" t="s">
        <v>274</v>
      </c>
      <c r="L99" s="8"/>
      <c r="M99" s="8">
        <v>516334685</v>
      </c>
      <c r="N99" s="8"/>
      <c r="O99" s="8">
        <v>0</v>
      </c>
      <c r="P99" s="8"/>
      <c r="Q99" s="8">
        <f t="shared" si="3"/>
        <v>516334685</v>
      </c>
    </row>
    <row r="100" spans="1:17">
      <c r="A100" s="1" t="s">
        <v>306</v>
      </c>
      <c r="C100" s="8" t="s">
        <v>274</v>
      </c>
      <c r="D100" s="8"/>
      <c r="E100" s="8" t="s">
        <v>274</v>
      </c>
      <c r="F100" s="8"/>
      <c r="G100" s="8" t="s">
        <v>274</v>
      </c>
      <c r="H100" s="8"/>
      <c r="I100" s="8" t="s">
        <v>274</v>
      </c>
      <c r="J100" s="8"/>
      <c r="K100" s="8" t="s">
        <v>274</v>
      </c>
      <c r="L100" s="8"/>
      <c r="M100" s="8">
        <v>778666946</v>
      </c>
      <c r="N100" s="8"/>
      <c r="O100" s="8">
        <v>0</v>
      </c>
      <c r="P100" s="8"/>
      <c r="Q100" s="8">
        <f t="shared" si="3"/>
        <v>778666946</v>
      </c>
    </row>
    <row r="101" spans="1:17">
      <c r="A101" s="1" t="s">
        <v>307</v>
      </c>
      <c r="C101" s="8" t="s">
        <v>274</v>
      </c>
      <c r="D101" s="8"/>
      <c r="E101" s="8" t="s">
        <v>274</v>
      </c>
      <c r="F101" s="8"/>
      <c r="G101" s="8" t="s">
        <v>274</v>
      </c>
      <c r="H101" s="8"/>
      <c r="I101" s="8" t="s">
        <v>274</v>
      </c>
      <c r="J101" s="8"/>
      <c r="K101" s="8" t="s">
        <v>274</v>
      </c>
      <c r="L101" s="8"/>
      <c r="M101" s="8">
        <v>9137247078</v>
      </c>
      <c r="N101" s="8"/>
      <c r="O101" s="8">
        <v>0</v>
      </c>
      <c r="P101" s="8"/>
      <c r="Q101" s="8">
        <f t="shared" si="3"/>
        <v>9137247078</v>
      </c>
    </row>
    <row r="102" spans="1:17">
      <c r="A102" s="1" t="s">
        <v>308</v>
      </c>
      <c r="C102" s="8" t="s">
        <v>274</v>
      </c>
      <c r="D102" s="8"/>
      <c r="E102" s="8" t="s">
        <v>274</v>
      </c>
      <c r="F102" s="8"/>
      <c r="G102" s="8" t="s">
        <v>274</v>
      </c>
      <c r="H102" s="8"/>
      <c r="I102" s="8" t="s">
        <v>274</v>
      </c>
      <c r="J102" s="8"/>
      <c r="K102" s="8" t="s">
        <v>274</v>
      </c>
      <c r="L102" s="8"/>
      <c r="M102" s="8">
        <v>2770400909</v>
      </c>
      <c r="N102" s="8"/>
      <c r="O102" s="8">
        <v>0</v>
      </c>
      <c r="P102" s="8"/>
      <c r="Q102" s="8">
        <f t="shared" si="3"/>
        <v>2770400909</v>
      </c>
    </row>
    <row r="103" spans="1:17">
      <c r="A103" s="1" t="s">
        <v>309</v>
      </c>
      <c r="C103" s="8" t="s">
        <v>274</v>
      </c>
      <c r="D103" s="8"/>
      <c r="E103" s="8" t="s">
        <v>274</v>
      </c>
      <c r="F103" s="8"/>
      <c r="G103" s="8" t="s">
        <v>274</v>
      </c>
      <c r="H103" s="8"/>
      <c r="I103" s="8" t="s">
        <v>274</v>
      </c>
      <c r="J103" s="8"/>
      <c r="K103" s="8" t="s">
        <v>274</v>
      </c>
      <c r="L103" s="8"/>
      <c r="M103" s="8">
        <v>34924041</v>
      </c>
      <c r="N103" s="8"/>
      <c r="O103" s="8">
        <v>0</v>
      </c>
      <c r="P103" s="8"/>
      <c r="Q103" s="8">
        <f t="shared" si="3"/>
        <v>34924041</v>
      </c>
    </row>
    <row r="104" spans="1:17">
      <c r="A104" s="1" t="s">
        <v>310</v>
      </c>
      <c r="C104" s="8" t="s">
        <v>274</v>
      </c>
      <c r="D104" s="8"/>
      <c r="E104" s="8" t="s">
        <v>274</v>
      </c>
      <c r="F104" s="8"/>
      <c r="G104" s="8" t="s">
        <v>274</v>
      </c>
      <c r="H104" s="8"/>
      <c r="I104" s="8" t="s">
        <v>274</v>
      </c>
      <c r="J104" s="8"/>
      <c r="K104" s="8" t="s">
        <v>274</v>
      </c>
      <c r="L104" s="8"/>
      <c r="M104" s="8">
        <v>-848056980</v>
      </c>
      <c r="N104" s="8"/>
      <c r="O104" s="8">
        <v>0</v>
      </c>
      <c r="P104" s="8"/>
      <c r="Q104" s="8">
        <f t="shared" si="3"/>
        <v>-848056980</v>
      </c>
    </row>
    <row r="105" spans="1:17">
      <c r="A105" s="1" t="s">
        <v>311</v>
      </c>
      <c r="C105" s="8" t="s">
        <v>274</v>
      </c>
      <c r="D105" s="8"/>
      <c r="E105" s="8" t="s">
        <v>274</v>
      </c>
      <c r="F105" s="8"/>
      <c r="G105" s="8" t="s">
        <v>274</v>
      </c>
      <c r="H105" s="8"/>
      <c r="I105" s="8" t="s">
        <v>274</v>
      </c>
      <c r="J105" s="8"/>
      <c r="K105" s="8" t="s">
        <v>274</v>
      </c>
      <c r="L105" s="8"/>
      <c r="M105" s="8">
        <v>4511177189</v>
      </c>
      <c r="N105" s="8"/>
      <c r="O105" s="8">
        <v>0</v>
      </c>
      <c r="P105" s="8"/>
      <c r="Q105" s="8">
        <f t="shared" si="3"/>
        <v>4511177189</v>
      </c>
    </row>
    <row r="106" spans="1:17">
      <c r="A106" s="1" t="s">
        <v>312</v>
      </c>
      <c r="C106" s="8" t="s">
        <v>274</v>
      </c>
      <c r="D106" s="8"/>
      <c r="E106" s="8" t="s">
        <v>274</v>
      </c>
      <c r="F106" s="8"/>
      <c r="G106" s="8" t="s">
        <v>274</v>
      </c>
      <c r="H106" s="8"/>
      <c r="I106" s="8" t="s">
        <v>274</v>
      </c>
      <c r="J106" s="8"/>
      <c r="K106" s="8" t="s">
        <v>274</v>
      </c>
      <c r="L106" s="8"/>
      <c r="M106" s="8">
        <v>-494024049</v>
      </c>
      <c r="N106" s="8"/>
      <c r="O106" s="8">
        <v>0</v>
      </c>
      <c r="P106" s="8"/>
      <c r="Q106" s="8">
        <f t="shared" si="3"/>
        <v>-494024049</v>
      </c>
    </row>
    <row r="107" spans="1:17">
      <c r="A107" s="1" t="s">
        <v>313</v>
      </c>
      <c r="C107" s="8" t="s">
        <v>274</v>
      </c>
      <c r="D107" s="8"/>
      <c r="E107" s="8" t="s">
        <v>274</v>
      </c>
      <c r="F107" s="8"/>
      <c r="G107" s="8" t="s">
        <v>274</v>
      </c>
      <c r="H107" s="8"/>
      <c r="I107" s="8" t="s">
        <v>274</v>
      </c>
      <c r="J107" s="8"/>
      <c r="K107" s="8" t="s">
        <v>274</v>
      </c>
      <c r="L107" s="8"/>
      <c r="M107" s="8">
        <v>537252909</v>
      </c>
      <c r="N107" s="8"/>
      <c r="O107" s="8">
        <v>0</v>
      </c>
      <c r="P107" s="8"/>
      <c r="Q107" s="8">
        <f t="shared" si="3"/>
        <v>537252909</v>
      </c>
    </row>
    <row r="108" spans="1:17">
      <c r="A108" s="1" t="s">
        <v>314</v>
      </c>
      <c r="C108" s="8" t="s">
        <v>274</v>
      </c>
      <c r="D108" s="8"/>
      <c r="E108" s="8" t="s">
        <v>274</v>
      </c>
      <c r="F108" s="8"/>
      <c r="G108" s="8" t="s">
        <v>274</v>
      </c>
      <c r="H108" s="8"/>
      <c r="I108" s="8" t="s">
        <v>274</v>
      </c>
      <c r="J108" s="8"/>
      <c r="K108" s="8" t="s">
        <v>274</v>
      </c>
      <c r="L108" s="8"/>
      <c r="M108" s="8">
        <v>-151038878</v>
      </c>
      <c r="N108" s="8"/>
      <c r="O108" s="8">
        <v>0</v>
      </c>
      <c r="P108" s="8"/>
      <c r="Q108" s="8">
        <f t="shared" si="3"/>
        <v>-151038878</v>
      </c>
    </row>
    <row r="109" spans="1:17">
      <c r="A109" s="1" t="s">
        <v>315</v>
      </c>
      <c r="C109" s="8" t="s">
        <v>274</v>
      </c>
      <c r="D109" s="8"/>
      <c r="E109" s="8" t="s">
        <v>274</v>
      </c>
      <c r="F109" s="8"/>
      <c r="G109" s="8" t="s">
        <v>274</v>
      </c>
      <c r="H109" s="8"/>
      <c r="I109" s="8" t="s">
        <v>274</v>
      </c>
      <c r="J109" s="8"/>
      <c r="K109" s="8" t="s">
        <v>274</v>
      </c>
      <c r="L109" s="8"/>
      <c r="M109" s="8">
        <v>-747558756</v>
      </c>
      <c r="N109" s="8"/>
      <c r="O109" s="8">
        <v>0</v>
      </c>
      <c r="P109" s="8"/>
      <c r="Q109" s="8">
        <f t="shared" si="3"/>
        <v>-747558756</v>
      </c>
    </row>
    <row r="110" spans="1:17">
      <c r="A110" s="1" t="s">
        <v>316</v>
      </c>
      <c r="C110" s="8" t="s">
        <v>274</v>
      </c>
      <c r="D110" s="8"/>
      <c r="E110" s="8" t="s">
        <v>274</v>
      </c>
      <c r="F110" s="8"/>
      <c r="G110" s="8" t="s">
        <v>274</v>
      </c>
      <c r="H110" s="8"/>
      <c r="I110" s="8" t="s">
        <v>274</v>
      </c>
      <c r="J110" s="8"/>
      <c r="K110" s="8" t="s">
        <v>274</v>
      </c>
      <c r="L110" s="8"/>
      <c r="M110" s="8">
        <v>23642456956</v>
      </c>
      <c r="N110" s="8"/>
      <c r="O110" s="8">
        <v>0</v>
      </c>
      <c r="P110" s="8"/>
      <c r="Q110" s="8">
        <f t="shared" si="3"/>
        <v>23642456956</v>
      </c>
    </row>
    <row r="111" spans="1:17">
      <c r="A111" s="1" t="s">
        <v>317</v>
      </c>
      <c r="C111" s="8" t="s">
        <v>274</v>
      </c>
      <c r="D111" s="8"/>
      <c r="E111" s="8" t="s">
        <v>274</v>
      </c>
      <c r="F111" s="8"/>
      <c r="G111" s="8" t="s">
        <v>274</v>
      </c>
      <c r="H111" s="8"/>
      <c r="I111" s="8" t="s">
        <v>274</v>
      </c>
      <c r="J111" s="8"/>
      <c r="K111" s="8" t="s">
        <v>274</v>
      </c>
      <c r="L111" s="8"/>
      <c r="M111" s="8">
        <v>49918867</v>
      </c>
      <c r="N111" s="8"/>
      <c r="O111" s="8">
        <v>0</v>
      </c>
      <c r="P111" s="8"/>
      <c r="Q111" s="8">
        <f t="shared" si="3"/>
        <v>49918867</v>
      </c>
    </row>
    <row r="112" spans="1:17">
      <c r="A112" s="1" t="s">
        <v>318</v>
      </c>
      <c r="C112" s="8" t="s">
        <v>274</v>
      </c>
      <c r="D112" s="8"/>
      <c r="E112" s="8" t="s">
        <v>274</v>
      </c>
      <c r="F112" s="8"/>
      <c r="G112" s="8" t="s">
        <v>274</v>
      </c>
      <c r="H112" s="8"/>
      <c r="I112" s="8" t="s">
        <v>274</v>
      </c>
      <c r="J112" s="8"/>
      <c r="K112" s="8" t="s">
        <v>274</v>
      </c>
      <c r="L112" s="8"/>
      <c r="M112" s="8">
        <v>579998</v>
      </c>
      <c r="N112" s="8"/>
      <c r="O112" s="8">
        <v>0</v>
      </c>
      <c r="P112" s="8"/>
      <c r="Q112" s="8">
        <f t="shared" si="3"/>
        <v>579998</v>
      </c>
    </row>
    <row r="113" spans="1:17">
      <c r="A113" s="1" t="s">
        <v>319</v>
      </c>
      <c r="C113" s="8" t="s">
        <v>274</v>
      </c>
      <c r="D113" s="8"/>
      <c r="E113" s="8" t="s">
        <v>274</v>
      </c>
      <c r="F113" s="8"/>
      <c r="G113" s="8" t="s">
        <v>274</v>
      </c>
      <c r="H113" s="8"/>
      <c r="I113" s="8" t="s">
        <v>274</v>
      </c>
      <c r="J113" s="8"/>
      <c r="K113" s="8" t="s">
        <v>274</v>
      </c>
      <c r="L113" s="8"/>
      <c r="M113" s="8">
        <v>948544646</v>
      </c>
      <c r="N113" s="8"/>
      <c r="O113" s="8">
        <v>0</v>
      </c>
      <c r="P113" s="8"/>
      <c r="Q113" s="8">
        <f t="shared" si="3"/>
        <v>948544646</v>
      </c>
    </row>
    <row r="114" spans="1:17">
      <c r="A114" s="1" t="s">
        <v>320</v>
      </c>
      <c r="C114" s="8" t="s">
        <v>274</v>
      </c>
      <c r="D114" s="8"/>
      <c r="E114" s="8" t="s">
        <v>274</v>
      </c>
      <c r="F114" s="8"/>
      <c r="G114" s="8" t="s">
        <v>274</v>
      </c>
      <c r="H114" s="8"/>
      <c r="I114" s="8" t="s">
        <v>274</v>
      </c>
      <c r="J114" s="8"/>
      <c r="K114" s="8" t="s">
        <v>274</v>
      </c>
      <c r="L114" s="8"/>
      <c r="M114" s="8">
        <v>-110146960</v>
      </c>
      <c r="N114" s="8"/>
      <c r="O114" s="8">
        <v>0</v>
      </c>
      <c r="P114" s="8"/>
      <c r="Q114" s="8">
        <f t="shared" si="3"/>
        <v>-110146960</v>
      </c>
    </row>
    <row r="115" spans="1:17">
      <c r="A115" s="1" t="s">
        <v>321</v>
      </c>
      <c r="C115" s="8" t="s">
        <v>274</v>
      </c>
      <c r="D115" s="8"/>
      <c r="E115" s="8" t="s">
        <v>274</v>
      </c>
      <c r="F115" s="8"/>
      <c r="G115" s="8" t="s">
        <v>274</v>
      </c>
      <c r="H115" s="8"/>
      <c r="I115" s="8" t="s">
        <v>274</v>
      </c>
      <c r="J115" s="8"/>
      <c r="K115" s="8" t="s">
        <v>274</v>
      </c>
      <c r="L115" s="8"/>
      <c r="M115" s="8">
        <v>1153630148</v>
      </c>
      <c r="N115" s="8"/>
      <c r="O115" s="8">
        <v>0</v>
      </c>
      <c r="P115" s="8"/>
      <c r="Q115" s="8">
        <f t="shared" si="3"/>
        <v>1153630148</v>
      </c>
    </row>
    <row r="116" spans="1:17">
      <c r="A116" s="1" t="s">
        <v>322</v>
      </c>
      <c r="C116" s="8" t="s">
        <v>274</v>
      </c>
      <c r="D116" s="8"/>
      <c r="E116" s="8" t="s">
        <v>274</v>
      </c>
      <c r="F116" s="8"/>
      <c r="G116" s="8" t="s">
        <v>274</v>
      </c>
      <c r="H116" s="8"/>
      <c r="I116" s="8" t="s">
        <v>274</v>
      </c>
      <c r="J116" s="8"/>
      <c r="K116" s="8" t="s">
        <v>274</v>
      </c>
      <c r="L116" s="8"/>
      <c r="M116" s="8">
        <v>1606586609</v>
      </c>
      <c r="N116" s="8"/>
      <c r="O116" s="8">
        <v>0</v>
      </c>
      <c r="P116" s="8"/>
      <c r="Q116" s="8">
        <f t="shared" si="3"/>
        <v>1606586609</v>
      </c>
    </row>
    <row r="117" spans="1:17">
      <c r="A117" s="1" t="s">
        <v>323</v>
      </c>
      <c r="C117" s="8" t="s">
        <v>274</v>
      </c>
      <c r="D117" s="8"/>
      <c r="E117" s="8" t="s">
        <v>274</v>
      </c>
      <c r="F117" s="8"/>
      <c r="G117" s="8" t="s">
        <v>274</v>
      </c>
      <c r="H117" s="8"/>
      <c r="I117" s="8" t="s">
        <v>274</v>
      </c>
      <c r="J117" s="8"/>
      <c r="K117" s="8" t="s">
        <v>274</v>
      </c>
      <c r="L117" s="8"/>
      <c r="M117" s="8">
        <v>-110429549</v>
      </c>
      <c r="N117" s="8"/>
      <c r="O117" s="8">
        <v>0</v>
      </c>
      <c r="P117" s="8"/>
      <c r="Q117" s="8">
        <f t="shared" si="3"/>
        <v>-110429549</v>
      </c>
    </row>
    <row r="118" spans="1:17">
      <c r="A118" s="1" t="s">
        <v>324</v>
      </c>
      <c r="C118" s="8" t="s">
        <v>274</v>
      </c>
      <c r="D118" s="8"/>
      <c r="E118" s="8" t="s">
        <v>274</v>
      </c>
      <c r="F118" s="8"/>
      <c r="G118" s="8" t="s">
        <v>274</v>
      </c>
      <c r="H118" s="8"/>
      <c r="I118" s="8" t="s">
        <v>274</v>
      </c>
      <c r="J118" s="8"/>
      <c r="K118" s="8" t="s">
        <v>274</v>
      </c>
      <c r="L118" s="8"/>
      <c r="M118" s="8">
        <v>-7247033993</v>
      </c>
      <c r="N118" s="8"/>
      <c r="O118" s="8">
        <v>0</v>
      </c>
      <c r="P118" s="8"/>
      <c r="Q118" s="8">
        <f t="shared" si="3"/>
        <v>-7247033993</v>
      </c>
    </row>
    <row r="119" spans="1:17">
      <c r="A119" s="1" t="s">
        <v>325</v>
      </c>
      <c r="C119" s="8" t="s">
        <v>274</v>
      </c>
      <c r="D119" s="8"/>
      <c r="E119" s="8" t="s">
        <v>274</v>
      </c>
      <c r="F119" s="8"/>
      <c r="G119" s="8" t="s">
        <v>274</v>
      </c>
      <c r="H119" s="8"/>
      <c r="I119" s="8" t="s">
        <v>274</v>
      </c>
      <c r="J119" s="8"/>
      <c r="K119" s="8" t="s">
        <v>274</v>
      </c>
      <c r="L119" s="8"/>
      <c r="M119" s="8">
        <v>-243153347</v>
      </c>
      <c r="N119" s="8"/>
      <c r="O119" s="8">
        <v>0</v>
      </c>
      <c r="P119" s="8"/>
      <c r="Q119" s="8">
        <f t="shared" si="3"/>
        <v>-243153347</v>
      </c>
    </row>
    <row r="120" spans="1:17">
      <c r="A120" s="1" t="s">
        <v>326</v>
      </c>
      <c r="C120" s="8" t="s">
        <v>274</v>
      </c>
      <c r="D120" s="8"/>
      <c r="E120" s="8" t="s">
        <v>274</v>
      </c>
      <c r="F120" s="8"/>
      <c r="G120" s="8" t="s">
        <v>274</v>
      </c>
      <c r="H120" s="8"/>
      <c r="I120" s="8" t="s">
        <v>274</v>
      </c>
      <c r="J120" s="8"/>
      <c r="K120" s="8" t="s">
        <v>274</v>
      </c>
      <c r="L120" s="8"/>
      <c r="M120" s="8">
        <v>-39499</v>
      </c>
      <c r="N120" s="8"/>
      <c r="O120" s="8">
        <v>0</v>
      </c>
      <c r="P120" s="8"/>
      <c r="Q120" s="8">
        <f t="shared" si="3"/>
        <v>-39499</v>
      </c>
    </row>
    <row r="121" spans="1:17">
      <c r="A121" s="1" t="s">
        <v>327</v>
      </c>
      <c r="C121" s="8" t="s">
        <v>274</v>
      </c>
      <c r="D121" s="8"/>
      <c r="E121" s="8" t="s">
        <v>274</v>
      </c>
      <c r="F121" s="8"/>
      <c r="G121" s="8" t="s">
        <v>274</v>
      </c>
      <c r="H121" s="8"/>
      <c r="I121" s="8" t="s">
        <v>274</v>
      </c>
      <c r="J121" s="8"/>
      <c r="K121" s="8" t="s">
        <v>274</v>
      </c>
      <c r="L121" s="8"/>
      <c r="M121" s="8">
        <v>988073372</v>
      </c>
      <c r="N121" s="8"/>
      <c r="O121" s="8">
        <v>0</v>
      </c>
      <c r="P121" s="8"/>
      <c r="Q121" s="8">
        <f t="shared" si="3"/>
        <v>988073372</v>
      </c>
    </row>
    <row r="122" spans="1:17">
      <c r="A122" s="1" t="s">
        <v>328</v>
      </c>
      <c r="C122" s="8" t="s">
        <v>274</v>
      </c>
      <c r="D122" s="8"/>
      <c r="E122" s="8" t="s">
        <v>274</v>
      </c>
      <c r="F122" s="8"/>
      <c r="G122" s="8" t="s">
        <v>274</v>
      </c>
      <c r="H122" s="8"/>
      <c r="I122" s="8" t="s">
        <v>274</v>
      </c>
      <c r="J122" s="8"/>
      <c r="K122" s="8" t="s">
        <v>274</v>
      </c>
      <c r="L122" s="8"/>
      <c r="M122" s="8">
        <v>2054946822</v>
      </c>
      <c r="N122" s="8"/>
      <c r="O122" s="8">
        <v>0</v>
      </c>
      <c r="P122" s="8"/>
      <c r="Q122" s="8">
        <f t="shared" si="3"/>
        <v>2054946822</v>
      </c>
    </row>
    <row r="123" spans="1:17">
      <c r="A123" s="1" t="s">
        <v>329</v>
      </c>
      <c r="C123" s="8" t="s">
        <v>274</v>
      </c>
      <c r="D123" s="8"/>
      <c r="E123" s="8" t="s">
        <v>274</v>
      </c>
      <c r="F123" s="8"/>
      <c r="G123" s="8" t="s">
        <v>274</v>
      </c>
      <c r="H123" s="8"/>
      <c r="I123" s="8" t="s">
        <v>274</v>
      </c>
      <c r="J123" s="8"/>
      <c r="K123" s="8" t="s">
        <v>274</v>
      </c>
      <c r="L123" s="8"/>
      <c r="M123" s="8">
        <v>169815126</v>
      </c>
      <c r="N123" s="8"/>
      <c r="O123" s="8">
        <v>0</v>
      </c>
      <c r="P123" s="8"/>
      <c r="Q123" s="8">
        <f t="shared" si="3"/>
        <v>169815126</v>
      </c>
    </row>
    <row r="124" spans="1:17">
      <c r="A124" s="1" t="s">
        <v>330</v>
      </c>
      <c r="C124" s="8" t="s">
        <v>274</v>
      </c>
      <c r="D124" s="8"/>
      <c r="E124" s="8" t="s">
        <v>274</v>
      </c>
      <c r="F124" s="8"/>
      <c r="G124" s="8" t="s">
        <v>274</v>
      </c>
      <c r="H124" s="8"/>
      <c r="I124" s="8" t="s">
        <v>274</v>
      </c>
      <c r="J124" s="8"/>
      <c r="K124" s="8" t="s">
        <v>274</v>
      </c>
      <c r="L124" s="8"/>
      <c r="M124" s="8">
        <v>789981</v>
      </c>
      <c r="N124" s="8"/>
      <c r="O124" s="8">
        <v>0</v>
      </c>
      <c r="P124" s="8"/>
      <c r="Q124" s="8">
        <f t="shared" si="3"/>
        <v>789981</v>
      </c>
    </row>
    <row r="125" spans="1:17">
      <c r="A125" s="1" t="s">
        <v>331</v>
      </c>
      <c r="C125" s="8" t="s">
        <v>274</v>
      </c>
      <c r="D125" s="8"/>
      <c r="E125" s="8" t="s">
        <v>274</v>
      </c>
      <c r="F125" s="8"/>
      <c r="G125" s="8" t="s">
        <v>274</v>
      </c>
      <c r="H125" s="8"/>
      <c r="I125" s="8" t="s">
        <v>274</v>
      </c>
      <c r="J125" s="8"/>
      <c r="K125" s="8" t="s">
        <v>274</v>
      </c>
      <c r="L125" s="8"/>
      <c r="M125" s="8">
        <v>83346662</v>
      </c>
      <c r="N125" s="8"/>
      <c r="O125" s="8">
        <v>0</v>
      </c>
      <c r="P125" s="8"/>
      <c r="Q125" s="8">
        <f t="shared" si="3"/>
        <v>83346662</v>
      </c>
    </row>
    <row r="126" spans="1:17">
      <c r="A126" s="1" t="s">
        <v>332</v>
      </c>
      <c r="C126" s="8" t="s">
        <v>274</v>
      </c>
      <c r="D126" s="8"/>
      <c r="E126" s="8" t="s">
        <v>274</v>
      </c>
      <c r="F126" s="8"/>
      <c r="G126" s="8" t="s">
        <v>274</v>
      </c>
      <c r="H126" s="8"/>
      <c r="I126" s="8" t="s">
        <v>274</v>
      </c>
      <c r="J126" s="8"/>
      <c r="K126" s="8" t="s">
        <v>274</v>
      </c>
      <c r="L126" s="8"/>
      <c r="M126" s="8">
        <v>326637252</v>
      </c>
      <c r="N126" s="8"/>
      <c r="O126" s="8">
        <v>0</v>
      </c>
      <c r="P126" s="8"/>
      <c r="Q126" s="8">
        <f t="shared" si="3"/>
        <v>326637252</v>
      </c>
    </row>
    <row r="127" spans="1:17">
      <c r="A127" s="1" t="s">
        <v>333</v>
      </c>
      <c r="C127" s="8" t="s">
        <v>274</v>
      </c>
      <c r="D127" s="8"/>
      <c r="E127" s="8" t="s">
        <v>274</v>
      </c>
      <c r="F127" s="8"/>
      <c r="G127" s="8" t="s">
        <v>274</v>
      </c>
      <c r="H127" s="8"/>
      <c r="I127" s="8" t="s">
        <v>274</v>
      </c>
      <c r="J127" s="8"/>
      <c r="K127" s="8" t="s">
        <v>274</v>
      </c>
      <c r="L127" s="8"/>
      <c r="M127" s="8">
        <v>1017216860</v>
      </c>
      <c r="N127" s="8"/>
      <c r="O127" s="8">
        <v>0</v>
      </c>
      <c r="P127" s="8"/>
      <c r="Q127" s="8">
        <f t="shared" si="3"/>
        <v>1017216860</v>
      </c>
    </row>
    <row r="128" spans="1:17">
      <c r="A128" s="1" t="s">
        <v>334</v>
      </c>
      <c r="C128" s="8" t="s">
        <v>274</v>
      </c>
      <c r="D128" s="8"/>
      <c r="E128" s="8" t="s">
        <v>274</v>
      </c>
      <c r="F128" s="8"/>
      <c r="G128" s="8" t="s">
        <v>274</v>
      </c>
      <c r="H128" s="8"/>
      <c r="I128" s="8" t="s">
        <v>274</v>
      </c>
      <c r="J128" s="8"/>
      <c r="K128" s="8" t="s">
        <v>274</v>
      </c>
      <c r="L128" s="8"/>
      <c r="M128" s="8">
        <v>10007087010</v>
      </c>
      <c r="N128" s="8"/>
      <c r="O128" s="8">
        <v>0</v>
      </c>
      <c r="P128" s="8"/>
      <c r="Q128" s="8">
        <f t="shared" si="3"/>
        <v>10007087010</v>
      </c>
    </row>
    <row r="129" spans="1:17">
      <c r="A129" s="1" t="s">
        <v>335</v>
      </c>
      <c r="C129" s="8" t="s">
        <v>274</v>
      </c>
      <c r="D129" s="8"/>
      <c r="E129" s="8" t="s">
        <v>274</v>
      </c>
      <c r="F129" s="8"/>
      <c r="G129" s="8" t="s">
        <v>274</v>
      </c>
      <c r="H129" s="8"/>
      <c r="I129" s="8" t="s">
        <v>274</v>
      </c>
      <c r="J129" s="8"/>
      <c r="K129" s="8" t="s">
        <v>274</v>
      </c>
      <c r="L129" s="8"/>
      <c r="M129" s="8">
        <v>109930</v>
      </c>
      <c r="N129" s="8"/>
      <c r="O129" s="8">
        <v>0</v>
      </c>
      <c r="P129" s="8"/>
      <c r="Q129" s="8">
        <f t="shared" si="3"/>
        <v>109930</v>
      </c>
    </row>
    <row r="130" spans="1:17">
      <c r="A130" s="1" t="s">
        <v>336</v>
      </c>
      <c r="C130" s="8" t="s">
        <v>274</v>
      </c>
      <c r="D130" s="8"/>
      <c r="E130" s="8" t="s">
        <v>274</v>
      </c>
      <c r="F130" s="8"/>
      <c r="G130" s="8" t="s">
        <v>274</v>
      </c>
      <c r="H130" s="8"/>
      <c r="I130" s="8" t="s">
        <v>274</v>
      </c>
      <c r="J130" s="8"/>
      <c r="K130" s="8" t="s">
        <v>274</v>
      </c>
      <c r="L130" s="8"/>
      <c r="M130" s="8">
        <v>1720362098</v>
      </c>
      <c r="N130" s="8"/>
      <c r="O130" s="8">
        <v>0</v>
      </c>
      <c r="P130" s="8"/>
      <c r="Q130" s="8">
        <f t="shared" si="3"/>
        <v>1720362098</v>
      </c>
    </row>
    <row r="131" spans="1:17">
      <c r="A131" s="1" t="s">
        <v>337</v>
      </c>
      <c r="C131" s="8" t="s">
        <v>274</v>
      </c>
      <c r="D131" s="8"/>
      <c r="E131" s="8" t="s">
        <v>274</v>
      </c>
      <c r="F131" s="8"/>
      <c r="G131" s="8" t="s">
        <v>274</v>
      </c>
      <c r="H131" s="8"/>
      <c r="I131" s="8" t="s">
        <v>274</v>
      </c>
      <c r="J131" s="8"/>
      <c r="K131" s="8" t="s">
        <v>274</v>
      </c>
      <c r="L131" s="8"/>
      <c r="M131" s="8">
        <v>2576705757</v>
      </c>
      <c r="N131" s="8"/>
      <c r="O131" s="8">
        <v>0</v>
      </c>
      <c r="P131" s="8"/>
      <c r="Q131" s="8">
        <f t="shared" si="3"/>
        <v>2576705757</v>
      </c>
    </row>
    <row r="132" spans="1:17">
      <c r="A132" s="1" t="s">
        <v>338</v>
      </c>
      <c r="C132" s="8" t="s">
        <v>274</v>
      </c>
      <c r="D132" s="8"/>
      <c r="E132" s="8" t="s">
        <v>274</v>
      </c>
      <c r="F132" s="8"/>
      <c r="G132" s="8" t="s">
        <v>274</v>
      </c>
      <c r="H132" s="8"/>
      <c r="I132" s="8" t="s">
        <v>274</v>
      </c>
      <c r="J132" s="8"/>
      <c r="K132" s="8" t="s">
        <v>274</v>
      </c>
      <c r="L132" s="8"/>
      <c r="M132" s="8">
        <v>659788514</v>
      </c>
      <c r="N132" s="8"/>
      <c r="O132" s="8">
        <v>0</v>
      </c>
      <c r="P132" s="8"/>
      <c r="Q132" s="8">
        <f t="shared" si="3"/>
        <v>659788514</v>
      </c>
    </row>
    <row r="133" spans="1:17">
      <c r="A133" s="1" t="s">
        <v>339</v>
      </c>
      <c r="C133" s="8" t="s">
        <v>274</v>
      </c>
      <c r="D133" s="8"/>
      <c r="E133" s="8" t="s">
        <v>274</v>
      </c>
      <c r="F133" s="8"/>
      <c r="G133" s="8" t="s">
        <v>274</v>
      </c>
      <c r="H133" s="8"/>
      <c r="I133" s="8" t="s">
        <v>274</v>
      </c>
      <c r="J133" s="8"/>
      <c r="K133" s="8" t="s">
        <v>274</v>
      </c>
      <c r="L133" s="8"/>
      <c r="M133" s="8">
        <v>7018628363</v>
      </c>
      <c r="N133" s="8"/>
      <c r="O133" s="8">
        <v>0</v>
      </c>
      <c r="P133" s="8"/>
      <c r="Q133" s="8">
        <f t="shared" si="3"/>
        <v>7018628363</v>
      </c>
    </row>
    <row r="134" spans="1:17">
      <c r="A134" s="1" t="s">
        <v>340</v>
      </c>
      <c r="C134" s="8" t="s">
        <v>274</v>
      </c>
      <c r="D134" s="8"/>
      <c r="E134" s="8" t="s">
        <v>274</v>
      </c>
      <c r="F134" s="8"/>
      <c r="G134" s="8" t="s">
        <v>274</v>
      </c>
      <c r="H134" s="8"/>
      <c r="I134" s="8" t="s">
        <v>274</v>
      </c>
      <c r="J134" s="8"/>
      <c r="K134" s="8" t="s">
        <v>274</v>
      </c>
      <c r="L134" s="8"/>
      <c r="M134" s="8">
        <v>-12446308206</v>
      </c>
      <c r="N134" s="8"/>
      <c r="O134" s="8">
        <v>0</v>
      </c>
      <c r="P134" s="8"/>
      <c r="Q134" s="8">
        <f t="shared" si="3"/>
        <v>-12446308206</v>
      </c>
    </row>
    <row r="135" spans="1:17">
      <c r="A135" s="1" t="s">
        <v>341</v>
      </c>
      <c r="C135" s="8" t="s">
        <v>274</v>
      </c>
      <c r="D135" s="8"/>
      <c r="E135" s="8" t="s">
        <v>274</v>
      </c>
      <c r="F135" s="8"/>
      <c r="G135" s="8" t="s">
        <v>274</v>
      </c>
      <c r="H135" s="8"/>
      <c r="I135" s="8" t="s">
        <v>274</v>
      </c>
      <c r="J135" s="8"/>
      <c r="K135" s="8" t="s">
        <v>274</v>
      </c>
      <c r="L135" s="8"/>
      <c r="M135" s="8">
        <v>11360000</v>
      </c>
      <c r="N135" s="8"/>
      <c r="O135" s="8">
        <v>0</v>
      </c>
      <c r="P135" s="8"/>
      <c r="Q135" s="8">
        <f t="shared" si="3"/>
        <v>11360000</v>
      </c>
    </row>
    <row r="136" spans="1:17">
      <c r="A136" s="1" t="s">
        <v>342</v>
      </c>
      <c r="C136" s="8" t="s">
        <v>274</v>
      </c>
      <c r="D136" s="8"/>
      <c r="E136" s="8" t="s">
        <v>274</v>
      </c>
      <c r="F136" s="8"/>
      <c r="G136" s="8" t="s">
        <v>274</v>
      </c>
      <c r="H136" s="8"/>
      <c r="I136" s="8" t="s">
        <v>274</v>
      </c>
      <c r="J136" s="8"/>
      <c r="K136" s="8" t="s">
        <v>274</v>
      </c>
      <c r="L136" s="8"/>
      <c r="M136" s="8">
        <v>-172034470</v>
      </c>
      <c r="N136" s="8"/>
      <c r="O136" s="8">
        <v>0</v>
      </c>
      <c r="P136" s="8"/>
      <c r="Q136" s="8">
        <f t="shared" si="3"/>
        <v>-172034470</v>
      </c>
    </row>
    <row r="137" spans="1:17">
      <c r="A137" s="1" t="s">
        <v>343</v>
      </c>
      <c r="C137" s="8" t="s">
        <v>274</v>
      </c>
      <c r="D137" s="8"/>
      <c r="E137" s="8" t="s">
        <v>274</v>
      </c>
      <c r="F137" s="8"/>
      <c r="G137" s="8" t="s">
        <v>274</v>
      </c>
      <c r="H137" s="8"/>
      <c r="I137" s="8" t="s">
        <v>274</v>
      </c>
      <c r="J137" s="8"/>
      <c r="K137" s="8" t="s">
        <v>274</v>
      </c>
      <c r="L137" s="8"/>
      <c r="M137" s="8">
        <v>16165598</v>
      </c>
      <c r="N137" s="8"/>
      <c r="O137" s="8">
        <v>0</v>
      </c>
      <c r="P137" s="8"/>
      <c r="Q137" s="8">
        <f t="shared" ref="Q137:Q153" si="5">M137-O137</f>
        <v>16165598</v>
      </c>
    </row>
    <row r="138" spans="1:17">
      <c r="A138" s="1" t="s">
        <v>344</v>
      </c>
      <c r="C138" s="8" t="s">
        <v>274</v>
      </c>
      <c r="D138" s="8"/>
      <c r="E138" s="8" t="s">
        <v>274</v>
      </c>
      <c r="F138" s="8"/>
      <c r="G138" s="8" t="s">
        <v>274</v>
      </c>
      <c r="H138" s="8"/>
      <c r="I138" s="8" t="s">
        <v>274</v>
      </c>
      <c r="J138" s="8"/>
      <c r="K138" s="8" t="s">
        <v>274</v>
      </c>
      <c r="L138" s="8"/>
      <c r="M138" s="8">
        <v>2595225181</v>
      </c>
      <c r="N138" s="8"/>
      <c r="O138" s="8">
        <v>0</v>
      </c>
      <c r="P138" s="8"/>
      <c r="Q138" s="8">
        <f t="shared" si="5"/>
        <v>2595225181</v>
      </c>
    </row>
    <row r="139" spans="1:17">
      <c r="A139" s="1" t="s">
        <v>345</v>
      </c>
      <c r="C139" s="8" t="s">
        <v>274</v>
      </c>
      <c r="D139" s="8"/>
      <c r="E139" s="8" t="s">
        <v>274</v>
      </c>
      <c r="F139" s="8"/>
      <c r="G139" s="8" t="s">
        <v>274</v>
      </c>
      <c r="H139" s="8"/>
      <c r="I139" s="8" t="s">
        <v>274</v>
      </c>
      <c r="J139" s="8"/>
      <c r="K139" s="8" t="s">
        <v>274</v>
      </c>
      <c r="L139" s="8"/>
      <c r="M139" s="8">
        <v>4953381932</v>
      </c>
      <c r="N139" s="8"/>
      <c r="O139" s="8">
        <v>0</v>
      </c>
      <c r="P139" s="8"/>
      <c r="Q139" s="8">
        <f t="shared" si="5"/>
        <v>4953381932</v>
      </c>
    </row>
    <row r="140" spans="1:17">
      <c r="A140" s="1" t="s">
        <v>296</v>
      </c>
      <c r="C140" s="8" t="s">
        <v>274</v>
      </c>
      <c r="D140" s="8"/>
      <c r="E140" s="8" t="s">
        <v>274</v>
      </c>
      <c r="F140" s="8"/>
      <c r="G140" s="8" t="s">
        <v>274</v>
      </c>
      <c r="H140" s="8"/>
      <c r="I140" s="8" t="s">
        <v>274</v>
      </c>
      <c r="J140" s="8"/>
      <c r="K140" s="8" t="s">
        <v>274</v>
      </c>
      <c r="L140" s="8"/>
      <c r="M140" s="8">
        <v>-3845838</v>
      </c>
      <c r="N140" s="8"/>
      <c r="O140" s="8">
        <v>0</v>
      </c>
      <c r="P140" s="8"/>
      <c r="Q140" s="8">
        <f t="shared" si="5"/>
        <v>-3845838</v>
      </c>
    </row>
    <row r="141" spans="1:17">
      <c r="A141" s="1" t="s">
        <v>17</v>
      </c>
      <c r="C141" s="8" t="s">
        <v>274</v>
      </c>
      <c r="D141" s="8"/>
      <c r="E141" s="8" t="s">
        <v>274</v>
      </c>
      <c r="F141" s="8"/>
      <c r="G141" s="8" t="s">
        <v>274</v>
      </c>
      <c r="H141" s="8"/>
      <c r="I141" s="8" t="s">
        <v>274</v>
      </c>
      <c r="J141" s="8"/>
      <c r="K141" s="8" t="s">
        <v>274</v>
      </c>
      <c r="L141" s="8"/>
      <c r="M141" s="8">
        <v>-367094420</v>
      </c>
      <c r="N141" s="8"/>
      <c r="O141" s="8">
        <v>0</v>
      </c>
      <c r="P141" s="8"/>
      <c r="Q141" s="8">
        <f t="shared" si="5"/>
        <v>-367094420</v>
      </c>
    </row>
    <row r="142" spans="1:17">
      <c r="A142" s="1" t="s">
        <v>346</v>
      </c>
      <c r="C142" s="8" t="s">
        <v>274</v>
      </c>
      <c r="D142" s="8"/>
      <c r="E142" s="8" t="s">
        <v>274</v>
      </c>
      <c r="F142" s="8"/>
      <c r="G142" s="8" t="s">
        <v>274</v>
      </c>
      <c r="H142" s="8"/>
      <c r="I142" s="8" t="s">
        <v>274</v>
      </c>
      <c r="J142" s="8"/>
      <c r="K142" s="8" t="s">
        <v>274</v>
      </c>
      <c r="L142" s="8"/>
      <c r="M142" s="8">
        <v>1505706458</v>
      </c>
      <c r="N142" s="8"/>
      <c r="O142" s="8">
        <v>0</v>
      </c>
      <c r="P142" s="8"/>
      <c r="Q142" s="8">
        <f t="shared" si="5"/>
        <v>1505706458</v>
      </c>
    </row>
    <row r="143" spans="1:17">
      <c r="A143" s="1" t="s">
        <v>15</v>
      </c>
      <c r="C143" s="8" t="s">
        <v>274</v>
      </c>
      <c r="D143" s="8"/>
      <c r="E143" s="8" t="s">
        <v>274</v>
      </c>
      <c r="F143" s="8"/>
      <c r="G143" s="8" t="s">
        <v>274</v>
      </c>
      <c r="H143" s="8"/>
      <c r="I143" s="8" t="s">
        <v>274</v>
      </c>
      <c r="J143" s="8"/>
      <c r="K143" s="8" t="s">
        <v>274</v>
      </c>
      <c r="L143" s="8"/>
      <c r="M143" s="8">
        <v>-12531403006</v>
      </c>
      <c r="N143" s="8"/>
      <c r="O143" s="8">
        <v>0</v>
      </c>
      <c r="P143" s="8"/>
      <c r="Q143" s="8">
        <f t="shared" si="5"/>
        <v>-12531403006</v>
      </c>
    </row>
    <row r="144" spans="1:17">
      <c r="A144" s="1" t="s">
        <v>297</v>
      </c>
      <c r="C144" s="8" t="s">
        <v>274</v>
      </c>
      <c r="D144" s="8"/>
      <c r="E144" s="8" t="s">
        <v>274</v>
      </c>
      <c r="F144" s="8"/>
      <c r="G144" s="8" t="s">
        <v>274</v>
      </c>
      <c r="H144" s="8"/>
      <c r="I144" s="8" t="s">
        <v>274</v>
      </c>
      <c r="J144" s="8"/>
      <c r="K144" s="8" t="s">
        <v>274</v>
      </c>
      <c r="L144" s="8"/>
      <c r="M144" s="8">
        <v>24074634047</v>
      </c>
      <c r="N144" s="8"/>
      <c r="O144" s="8">
        <v>0</v>
      </c>
      <c r="P144" s="8"/>
      <c r="Q144" s="8">
        <f t="shared" si="5"/>
        <v>24074634047</v>
      </c>
    </row>
    <row r="145" spans="1:20">
      <c r="A145" s="1" t="s">
        <v>347</v>
      </c>
      <c r="C145" s="8" t="s">
        <v>274</v>
      </c>
      <c r="D145" s="8"/>
      <c r="E145" s="8" t="s">
        <v>274</v>
      </c>
      <c r="F145" s="8"/>
      <c r="G145" s="8" t="s">
        <v>274</v>
      </c>
      <c r="H145" s="8"/>
      <c r="I145" s="8" t="s">
        <v>274</v>
      </c>
      <c r="J145" s="8"/>
      <c r="K145" s="8" t="s">
        <v>274</v>
      </c>
      <c r="L145" s="8"/>
      <c r="M145" s="8">
        <v>-2923714248</v>
      </c>
      <c r="N145" s="8"/>
      <c r="O145" s="8">
        <v>0</v>
      </c>
      <c r="P145" s="8"/>
      <c r="Q145" s="8">
        <f t="shared" si="5"/>
        <v>-2923714248</v>
      </c>
    </row>
    <row r="146" spans="1:20">
      <c r="A146" s="1" t="s">
        <v>298</v>
      </c>
      <c r="C146" s="8" t="s">
        <v>274</v>
      </c>
      <c r="D146" s="8"/>
      <c r="E146" s="8" t="s">
        <v>274</v>
      </c>
      <c r="F146" s="8"/>
      <c r="G146" s="8" t="s">
        <v>274</v>
      </c>
      <c r="H146" s="8"/>
      <c r="I146" s="8" t="s">
        <v>274</v>
      </c>
      <c r="J146" s="8"/>
      <c r="K146" s="8" t="s">
        <v>274</v>
      </c>
      <c r="L146" s="8"/>
      <c r="M146" s="8">
        <v>-1718575483</v>
      </c>
      <c r="N146" s="8"/>
      <c r="O146" s="8">
        <v>0</v>
      </c>
      <c r="P146" s="8"/>
      <c r="Q146" s="8">
        <f t="shared" si="5"/>
        <v>-1718575483</v>
      </c>
    </row>
    <row r="147" spans="1:20">
      <c r="A147" s="1" t="s">
        <v>348</v>
      </c>
      <c r="C147" s="8" t="s">
        <v>274</v>
      </c>
      <c r="D147" s="8"/>
      <c r="E147" s="8" t="s">
        <v>274</v>
      </c>
      <c r="F147" s="8"/>
      <c r="G147" s="8" t="s">
        <v>274</v>
      </c>
      <c r="H147" s="8"/>
      <c r="I147" s="8" t="s">
        <v>274</v>
      </c>
      <c r="J147" s="8"/>
      <c r="K147" s="8" t="s">
        <v>274</v>
      </c>
      <c r="L147" s="8"/>
      <c r="M147" s="8">
        <v>-3119911157</v>
      </c>
      <c r="N147" s="8"/>
      <c r="O147" s="8">
        <v>0</v>
      </c>
      <c r="P147" s="8"/>
      <c r="Q147" s="8">
        <f t="shared" si="5"/>
        <v>-3119911157</v>
      </c>
    </row>
    <row r="148" spans="1:20">
      <c r="A148" s="1" t="s">
        <v>299</v>
      </c>
      <c r="C148" s="8" t="s">
        <v>274</v>
      </c>
      <c r="D148" s="8"/>
      <c r="E148" s="8" t="s">
        <v>274</v>
      </c>
      <c r="F148" s="8"/>
      <c r="G148" s="8" t="s">
        <v>274</v>
      </c>
      <c r="H148" s="8"/>
      <c r="I148" s="8" t="s">
        <v>274</v>
      </c>
      <c r="J148" s="8"/>
      <c r="K148" s="8" t="s">
        <v>274</v>
      </c>
      <c r="L148" s="8"/>
      <c r="M148" s="8">
        <v>479441446</v>
      </c>
      <c r="N148" s="8"/>
      <c r="O148" s="8">
        <v>0</v>
      </c>
      <c r="P148" s="8"/>
      <c r="Q148" s="8">
        <f t="shared" si="5"/>
        <v>479441446</v>
      </c>
    </row>
    <row r="149" spans="1:20">
      <c r="A149" s="1" t="s">
        <v>300</v>
      </c>
      <c r="C149" s="8" t="s">
        <v>274</v>
      </c>
      <c r="D149" s="8"/>
      <c r="E149" s="8" t="s">
        <v>274</v>
      </c>
      <c r="F149" s="8"/>
      <c r="G149" s="8" t="s">
        <v>274</v>
      </c>
      <c r="H149" s="8"/>
      <c r="I149" s="8" t="s">
        <v>274</v>
      </c>
      <c r="J149" s="8"/>
      <c r="K149" s="8" t="s">
        <v>274</v>
      </c>
      <c r="L149" s="8"/>
      <c r="M149" s="8">
        <v>950304095</v>
      </c>
      <c r="N149" s="8"/>
      <c r="O149" s="8">
        <v>0</v>
      </c>
      <c r="P149" s="8"/>
      <c r="Q149" s="8">
        <f t="shared" si="5"/>
        <v>950304095</v>
      </c>
    </row>
    <row r="150" spans="1:20">
      <c r="A150" s="1" t="s">
        <v>301</v>
      </c>
      <c r="C150" s="8" t="s">
        <v>274</v>
      </c>
      <c r="D150" s="8"/>
      <c r="E150" s="8" t="s">
        <v>274</v>
      </c>
      <c r="F150" s="8"/>
      <c r="G150" s="8" t="s">
        <v>274</v>
      </c>
      <c r="H150" s="8"/>
      <c r="I150" s="8" t="s">
        <v>274</v>
      </c>
      <c r="J150" s="8"/>
      <c r="K150" s="8" t="s">
        <v>274</v>
      </c>
      <c r="L150" s="8"/>
      <c r="M150" s="8">
        <v>10406716903</v>
      </c>
      <c r="N150" s="8"/>
      <c r="O150" s="8">
        <v>0</v>
      </c>
      <c r="P150" s="8"/>
      <c r="Q150" s="8">
        <f t="shared" si="5"/>
        <v>10406716903</v>
      </c>
    </row>
    <row r="151" spans="1:20">
      <c r="A151" s="1" t="s">
        <v>302</v>
      </c>
      <c r="C151" s="8" t="s">
        <v>274</v>
      </c>
      <c r="D151" s="8"/>
      <c r="E151" s="8" t="s">
        <v>274</v>
      </c>
      <c r="F151" s="8"/>
      <c r="G151" s="8" t="s">
        <v>274</v>
      </c>
      <c r="H151" s="8"/>
      <c r="I151" s="8" t="s">
        <v>274</v>
      </c>
      <c r="J151" s="8"/>
      <c r="K151" s="8" t="s">
        <v>274</v>
      </c>
      <c r="L151" s="8"/>
      <c r="M151" s="8">
        <v>941905843</v>
      </c>
      <c r="N151" s="8"/>
      <c r="O151" s="8">
        <v>0</v>
      </c>
      <c r="P151" s="8"/>
      <c r="Q151" s="8">
        <f t="shared" si="5"/>
        <v>941905843</v>
      </c>
    </row>
    <row r="152" spans="1:20">
      <c r="A152" s="1" t="s">
        <v>303</v>
      </c>
      <c r="C152" s="8" t="s">
        <v>274</v>
      </c>
      <c r="D152" s="8"/>
      <c r="E152" s="8" t="s">
        <v>274</v>
      </c>
      <c r="F152" s="8"/>
      <c r="G152" s="8" t="s">
        <v>274</v>
      </c>
      <c r="H152" s="8"/>
      <c r="I152" s="8" t="s">
        <v>274</v>
      </c>
      <c r="J152" s="8"/>
      <c r="K152" s="8" t="s">
        <v>274</v>
      </c>
      <c r="L152" s="8"/>
      <c r="M152" s="8">
        <v>-14095456</v>
      </c>
      <c r="N152" s="8"/>
      <c r="O152" s="8">
        <v>0</v>
      </c>
      <c r="P152" s="8"/>
      <c r="Q152" s="8">
        <f t="shared" si="5"/>
        <v>-14095456</v>
      </c>
    </row>
    <row r="153" spans="1:20">
      <c r="A153" s="1" t="s">
        <v>304</v>
      </c>
      <c r="C153" s="8" t="s">
        <v>274</v>
      </c>
      <c r="D153" s="8"/>
      <c r="E153" s="8" t="s">
        <v>274</v>
      </c>
      <c r="F153" s="8"/>
      <c r="G153" s="8" t="s">
        <v>274</v>
      </c>
      <c r="H153" s="8"/>
      <c r="I153" s="8" t="s">
        <v>274</v>
      </c>
      <c r="J153" s="8"/>
      <c r="K153" s="8" t="s">
        <v>274</v>
      </c>
      <c r="L153" s="8"/>
      <c r="M153" s="8">
        <v>4038091203</v>
      </c>
      <c r="N153" s="8"/>
      <c r="O153" s="8">
        <v>0</v>
      </c>
      <c r="P153" s="8"/>
      <c r="Q153" s="8">
        <f t="shared" si="5"/>
        <v>4038091203</v>
      </c>
    </row>
    <row r="154" spans="1:20">
      <c r="A154" s="1" t="s">
        <v>134</v>
      </c>
      <c r="C154" s="8" t="s">
        <v>134</v>
      </c>
      <c r="D154" s="8"/>
      <c r="E154" s="17">
        <f>SUM(E8:E153)</f>
        <v>353786481748</v>
      </c>
      <c r="F154" s="8"/>
      <c r="G154" s="17">
        <f>SUM(G8:G153)</f>
        <v>331593498840</v>
      </c>
      <c r="H154" s="8"/>
      <c r="I154" s="17">
        <f>SUM(I8:I153)</f>
        <v>22192982908</v>
      </c>
      <c r="J154" s="8"/>
      <c r="K154" s="8" t="s">
        <v>134</v>
      </c>
      <c r="L154" s="8"/>
      <c r="M154" s="17">
        <f>SUM(M8:M153)</f>
        <v>7976692931468</v>
      </c>
      <c r="N154" s="8"/>
      <c r="O154" s="17">
        <f>SUM(O8:O153)</f>
        <v>8675283653558</v>
      </c>
      <c r="P154" s="8"/>
      <c r="Q154" s="17">
        <f>SUM(Q8:Q153)</f>
        <v>-698590722090</v>
      </c>
      <c r="T154" s="2"/>
    </row>
    <row r="155" spans="1:20">
      <c r="T155" s="2"/>
    </row>
    <row r="156" spans="1:20">
      <c r="I156" s="2"/>
      <c r="T156" s="2"/>
    </row>
    <row r="157" spans="1:20">
      <c r="I157" s="2"/>
      <c r="T157" s="2"/>
    </row>
    <row r="158" spans="1:20">
      <c r="I158" s="2"/>
      <c r="T158" s="2"/>
    </row>
    <row r="159" spans="1:20">
      <c r="I159" s="2"/>
      <c r="T159" s="2"/>
    </row>
    <row r="160" spans="1:20">
      <c r="I160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2"/>
  <sheetViews>
    <sheetView rightToLeft="1" topLeftCell="A169" workbookViewId="0">
      <selection activeCell="I187" sqref="A187:I188"/>
    </sheetView>
  </sheetViews>
  <sheetFormatPr defaultRowHeight="24"/>
  <cols>
    <col min="1" max="1" width="59.140625" style="1" customWidth="1"/>
    <col min="2" max="2" width="1" style="1" customWidth="1"/>
    <col min="3" max="3" width="18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1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  <c r="L3" s="24" t="s">
        <v>181</v>
      </c>
      <c r="M3" s="24" t="s">
        <v>181</v>
      </c>
      <c r="N3" s="24" t="s">
        <v>181</v>
      </c>
      <c r="O3" s="24" t="s">
        <v>181</v>
      </c>
      <c r="P3" s="24" t="s">
        <v>181</v>
      </c>
      <c r="Q3" s="24" t="s">
        <v>181</v>
      </c>
      <c r="R3" s="24" t="s">
        <v>181</v>
      </c>
      <c r="S3" s="24" t="s">
        <v>181</v>
      </c>
      <c r="T3" s="24" t="s">
        <v>181</v>
      </c>
      <c r="U3" s="24" t="s">
        <v>181</v>
      </c>
    </row>
    <row r="4" spans="1:21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1" ht="24.75">
      <c r="A6" s="23" t="s">
        <v>3</v>
      </c>
      <c r="C6" s="23" t="s">
        <v>183</v>
      </c>
      <c r="D6" s="23" t="s">
        <v>183</v>
      </c>
      <c r="E6" s="23" t="s">
        <v>183</v>
      </c>
      <c r="F6" s="23" t="s">
        <v>183</v>
      </c>
      <c r="G6" s="23" t="s">
        <v>183</v>
      </c>
      <c r="H6" s="23" t="s">
        <v>183</v>
      </c>
      <c r="I6" s="23" t="s">
        <v>183</v>
      </c>
      <c r="J6" s="23" t="s">
        <v>183</v>
      </c>
      <c r="K6" s="23" t="s">
        <v>183</v>
      </c>
      <c r="M6" s="23" t="s">
        <v>184</v>
      </c>
      <c r="N6" s="23" t="s">
        <v>184</v>
      </c>
      <c r="O6" s="23" t="s">
        <v>184</v>
      </c>
      <c r="P6" s="23" t="s">
        <v>184</v>
      </c>
      <c r="Q6" s="23" t="s">
        <v>184</v>
      </c>
      <c r="R6" s="23" t="s">
        <v>184</v>
      </c>
      <c r="S6" s="23" t="s">
        <v>184</v>
      </c>
      <c r="T6" s="23" t="s">
        <v>184</v>
      </c>
      <c r="U6" s="23" t="s">
        <v>184</v>
      </c>
    </row>
    <row r="7" spans="1:21" ht="25.5" thickBot="1">
      <c r="A7" s="23" t="s">
        <v>3</v>
      </c>
      <c r="C7" s="23" t="s">
        <v>252</v>
      </c>
      <c r="E7" s="23" t="s">
        <v>253</v>
      </c>
      <c r="G7" s="23" t="s">
        <v>254</v>
      </c>
      <c r="I7" s="23" t="s">
        <v>161</v>
      </c>
      <c r="K7" s="23" t="s">
        <v>255</v>
      </c>
      <c r="M7" s="23" t="s">
        <v>252</v>
      </c>
      <c r="O7" s="23" t="s">
        <v>253</v>
      </c>
      <c r="Q7" s="23" t="s">
        <v>254</v>
      </c>
      <c r="S7" s="23" t="s">
        <v>161</v>
      </c>
      <c r="U7" s="23" t="s">
        <v>255</v>
      </c>
    </row>
    <row r="8" spans="1:21">
      <c r="A8" s="1" t="s">
        <v>118</v>
      </c>
      <c r="C8" s="8">
        <v>0</v>
      </c>
      <c r="D8" s="8"/>
      <c r="E8" s="8">
        <v>-21160279647</v>
      </c>
      <c r="F8" s="8"/>
      <c r="G8" s="8">
        <v>6687800523</v>
      </c>
      <c r="H8" s="8"/>
      <c r="I8" s="8">
        <f>C8+E8+G8</f>
        <v>-14472479124</v>
      </c>
      <c r="K8" s="18">
        <f>I8/$I$181</f>
        <v>9.6114903032676266E-3</v>
      </c>
      <c r="M8" s="8">
        <v>0</v>
      </c>
      <c r="N8" s="8"/>
      <c r="O8" s="8">
        <v>78671303127</v>
      </c>
      <c r="P8" s="8"/>
      <c r="Q8" s="8">
        <v>14618445582</v>
      </c>
      <c r="R8" s="8"/>
      <c r="S8" s="8">
        <f>M8+O8+Q8</f>
        <v>93289748709</v>
      </c>
      <c r="U8" s="18">
        <f>S8/$S$181</f>
        <v>1.1063108610259207</v>
      </c>
    </row>
    <row r="9" spans="1:21">
      <c r="A9" s="1" t="s">
        <v>92</v>
      </c>
      <c r="C9" s="8">
        <v>0</v>
      </c>
      <c r="D9" s="8"/>
      <c r="E9" s="8">
        <v>-939437160</v>
      </c>
      <c r="F9" s="8"/>
      <c r="G9" s="8">
        <v>-6371064</v>
      </c>
      <c r="H9" s="8"/>
      <c r="I9" s="8">
        <f t="shared" ref="I9:I72" si="0">C9+E9+G9</f>
        <v>-945808224</v>
      </c>
      <c r="K9" s="18">
        <f t="shared" ref="K9:K72" si="1">I9/$I$181</f>
        <v>6.2813195278006023E-4</v>
      </c>
      <c r="M9" s="8">
        <v>0</v>
      </c>
      <c r="N9" s="8"/>
      <c r="O9" s="8">
        <v>-7578027644</v>
      </c>
      <c r="P9" s="8"/>
      <c r="Q9" s="8">
        <v>-2843413781</v>
      </c>
      <c r="R9" s="8"/>
      <c r="S9" s="8">
        <f t="shared" ref="S9:S72" si="2">M9+O9+Q9</f>
        <v>-10421441425</v>
      </c>
      <c r="U9" s="18">
        <f t="shared" ref="U9:U72" si="3">S9/$S$181</f>
        <v>-0.12358650329294615</v>
      </c>
    </row>
    <row r="10" spans="1:21">
      <c r="A10" s="1" t="s">
        <v>36</v>
      </c>
      <c r="C10" s="8">
        <v>0</v>
      </c>
      <c r="D10" s="8"/>
      <c r="E10" s="8">
        <v>-35677547812</v>
      </c>
      <c r="F10" s="8"/>
      <c r="G10" s="8">
        <v>3645626075</v>
      </c>
      <c r="H10" s="8"/>
      <c r="I10" s="8">
        <f t="shared" si="0"/>
        <v>-32031921737</v>
      </c>
      <c r="K10" s="18">
        <f t="shared" si="1"/>
        <v>2.127310065762324E-2</v>
      </c>
      <c r="M10" s="8">
        <v>0</v>
      </c>
      <c r="N10" s="8"/>
      <c r="O10" s="8">
        <v>14388489791</v>
      </c>
      <c r="P10" s="8"/>
      <c r="Q10" s="8">
        <v>3645626075</v>
      </c>
      <c r="R10" s="8"/>
      <c r="S10" s="8">
        <f t="shared" si="2"/>
        <v>18034115866</v>
      </c>
      <c r="U10" s="18">
        <f t="shared" si="3"/>
        <v>0.21386420831500105</v>
      </c>
    </row>
    <row r="11" spans="1:21">
      <c r="A11" s="1" t="s">
        <v>57</v>
      </c>
      <c r="C11" s="8">
        <v>0</v>
      </c>
      <c r="D11" s="8"/>
      <c r="E11" s="8">
        <v>-18641493450</v>
      </c>
      <c r="F11" s="8"/>
      <c r="G11" s="8">
        <v>-476387317</v>
      </c>
      <c r="H11" s="8"/>
      <c r="I11" s="8">
        <f t="shared" si="0"/>
        <v>-19117880767</v>
      </c>
      <c r="K11" s="18">
        <f t="shared" si="1"/>
        <v>1.269660325896264E-2</v>
      </c>
      <c r="M11" s="8">
        <v>0</v>
      </c>
      <c r="N11" s="8"/>
      <c r="O11" s="8">
        <v>-16933162868</v>
      </c>
      <c r="P11" s="8"/>
      <c r="Q11" s="8">
        <v>-476387317</v>
      </c>
      <c r="R11" s="8"/>
      <c r="S11" s="8">
        <f t="shared" si="2"/>
        <v>-17409550185</v>
      </c>
      <c r="U11" s="18">
        <f t="shared" si="3"/>
        <v>-0.20645756604319385</v>
      </c>
    </row>
    <row r="12" spans="1:21">
      <c r="A12" s="1" t="s">
        <v>77</v>
      </c>
      <c r="C12" s="8">
        <v>36784213907</v>
      </c>
      <c r="D12" s="8"/>
      <c r="E12" s="8">
        <v>-72659115471</v>
      </c>
      <c r="F12" s="8"/>
      <c r="G12" s="8">
        <v>-11819254500</v>
      </c>
      <c r="H12" s="8"/>
      <c r="I12" s="8">
        <f t="shared" si="0"/>
        <v>-47694156064</v>
      </c>
      <c r="K12" s="18">
        <f t="shared" si="1"/>
        <v>3.1674733444353377E-2</v>
      </c>
      <c r="M12" s="8">
        <v>36784213907</v>
      </c>
      <c r="N12" s="8"/>
      <c r="O12" s="8">
        <v>-110536485500</v>
      </c>
      <c r="P12" s="8"/>
      <c r="Q12" s="8">
        <v>-17446720655</v>
      </c>
      <c r="R12" s="8"/>
      <c r="S12" s="8">
        <f t="shared" si="2"/>
        <v>-91198992248</v>
      </c>
      <c r="U12" s="18">
        <f t="shared" si="3"/>
        <v>-1.0815168551188035</v>
      </c>
    </row>
    <row r="13" spans="1:21">
      <c r="A13" s="1" t="s">
        <v>22</v>
      </c>
      <c r="C13" s="8">
        <v>0</v>
      </c>
      <c r="D13" s="8"/>
      <c r="E13" s="8">
        <v>-40480835672</v>
      </c>
      <c r="F13" s="8"/>
      <c r="G13" s="8">
        <v>-1903694730</v>
      </c>
      <c r="H13" s="8"/>
      <c r="I13" s="8">
        <f t="shared" si="0"/>
        <v>-42384530402</v>
      </c>
      <c r="K13" s="18">
        <f t="shared" si="1"/>
        <v>2.8148494772523878E-2</v>
      </c>
      <c r="M13" s="8">
        <v>0</v>
      </c>
      <c r="N13" s="8"/>
      <c r="O13" s="8">
        <v>-18586901046</v>
      </c>
      <c r="P13" s="8"/>
      <c r="Q13" s="8">
        <v>-17636700059</v>
      </c>
      <c r="R13" s="8"/>
      <c r="S13" s="8">
        <f t="shared" si="2"/>
        <v>-36223601105</v>
      </c>
      <c r="U13" s="18">
        <f t="shared" si="3"/>
        <v>-0.42957092159115123</v>
      </c>
    </row>
    <row r="14" spans="1:21">
      <c r="A14" s="1" t="s">
        <v>94</v>
      </c>
      <c r="C14" s="8">
        <v>0</v>
      </c>
      <c r="D14" s="8"/>
      <c r="E14" s="8">
        <v>19057979357</v>
      </c>
      <c r="F14" s="8"/>
      <c r="G14" s="8">
        <v>1178700779</v>
      </c>
      <c r="H14" s="8"/>
      <c r="I14" s="8">
        <f t="shared" si="0"/>
        <v>20236680136</v>
      </c>
      <c r="K14" s="18">
        <f t="shared" si="1"/>
        <v>-1.3439622419281412E-2</v>
      </c>
      <c r="M14" s="8">
        <v>0</v>
      </c>
      <c r="N14" s="8"/>
      <c r="O14" s="8">
        <v>21303284607</v>
      </c>
      <c r="P14" s="8"/>
      <c r="Q14" s="8">
        <v>1033444428</v>
      </c>
      <c r="R14" s="8"/>
      <c r="S14" s="8">
        <f t="shared" si="2"/>
        <v>22336729035</v>
      </c>
      <c r="U14" s="18">
        <f t="shared" si="3"/>
        <v>0.2648883320320225</v>
      </c>
    </row>
    <row r="15" spans="1:21">
      <c r="A15" s="1" t="s">
        <v>106</v>
      </c>
      <c r="C15" s="8">
        <v>0</v>
      </c>
      <c r="D15" s="8"/>
      <c r="E15" s="8">
        <v>4091755394</v>
      </c>
      <c r="F15" s="8"/>
      <c r="G15" s="8">
        <v>3789828343</v>
      </c>
      <c r="H15" s="8"/>
      <c r="I15" s="8">
        <f t="shared" si="0"/>
        <v>7881583737</v>
      </c>
      <c r="K15" s="18">
        <f t="shared" si="1"/>
        <v>-5.2343323499388127E-3</v>
      </c>
      <c r="M15" s="8">
        <v>0</v>
      </c>
      <c r="N15" s="8"/>
      <c r="O15" s="8">
        <v>4411528244</v>
      </c>
      <c r="P15" s="8"/>
      <c r="Q15" s="8">
        <v>6468670884</v>
      </c>
      <c r="R15" s="8"/>
      <c r="S15" s="8">
        <f t="shared" si="2"/>
        <v>10880199128</v>
      </c>
      <c r="U15" s="18">
        <f t="shared" si="3"/>
        <v>0.12902685055973262</v>
      </c>
    </row>
    <row r="16" spans="1:21">
      <c r="A16" s="1" t="s">
        <v>122</v>
      </c>
      <c r="C16" s="8">
        <v>0</v>
      </c>
      <c r="D16" s="8"/>
      <c r="E16" s="8">
        <v>4214444204</v>
      </c>
      <c r="F16" s="8"/>
      <c r="G16" s="8">
        <v>-5511715780</v>
      </c>
      <c r="H16" s="8"/>
      <c r="I16" s="8">
        <f t="shared" si="0"/>
        <v>-1297271576</v>
      </c>
      <c r="K16" s="18">
        <f t="shared" si="1"/>
        <v>8.6154646115547669E-4</v>
      </c>
      <c r="M16" s="8">
        <v>0</v>
      </c>
      <c r="N16" s="8"/>
      <c r="O16" s="8">
        <v>-22820129680</v>
      </c>
      <c r="P16" s="8"/>
      <c r="Q16" s="8">
        <v>-12769434710</v>
      </c>
      <c r="R16" s="8"/>
      <c r="S16" s="8">
        <f t="shared" si="2"/>
        <v>-35589564390</v>
      </c>
      <c r="U16" s="18">
        <f t="shared" si="3"/>
        <v>-0.42205196357271224</v>
      </c>
    </row>
    <row r="17" spans="1:21">
      <c r="A17" s="1" t="s">
        <v>40</v>
      </c>
      <c r="C17" s="8">
        <v>0</v>
      </c>
      <c r="D17" s="8"/>
      <c r="E17" s="8">
        <v>0</v>
      </c>
      <c r="F17" s="8"/>
      <c r="G17" s="8">
        <v>-884347652</v>
      </c>
      <c r="H17" s="8"/>
      <c r="I17" s="8">
        <f t="shared" si="0"/>
        <v>-884347652</v>
      </c>
      <c r="K17" s="18">
        <f t="shared" si="1"/>
        <v>5.8731464105689693E-4</v>
      </c>
      <c r="M17" s="8">
        <v>0</v>
      </c>
      <c r="N17" s="8"/>
      <c r="O17" s="8">
        <v>0</v>
      </c>
      <c r="P17" s="8"/>
      <c r="Q17" s="8">
        <v>340417627</v>
      </c>
      <c r="R17" s="8"/>
      <c r="S17" s="8">
        <f t="shared" si="2"/>
        <v>340417627</v>
      </c>
      <c r="U17" s="18">
        <f t="shared" si="3"/>
        <v>4.0369678688869483E-3</v>
      </c>
    </row>
    <row r="18" spans="1:21">
      <c r="A18" s="1" t="s">
        <v>47</v>
      </c>
      <c r="C18" s="8">
        <v>0</v>
      </c>
      <c r="D18" s="8"/>
      <c r="E18" s="8">
        <v>-22067862596</v>
      </c>
      <c r="F18" s="8"/>
      <c r="G18" s="8">
        <v>55760566</v>
      </c>
      <c r="H18" s="8"/>
      <c r="I18" s="8">
        <f t="shared" si="0"/>
        <v>-22012102030</v>
      </c>
      <c r="K18" s="18">
        <f t="shared" si="1"/>
        <v>1.4618718977112456E-2</v>
      </c>
      <c r="M18" s="8">
        <v>0</v>
      </c>
      <c r="N18" s="8"/>
      <c r="O18" s="8">
        <v>-4364285140</v>
      </c>
      <c r="P18" s="8"/>
      <c r="Q18" s="8">
        <v>55757498</v>
      </c>
      <c r="R18" s="8"/>
      <c r="S18" s="8">
        <f t="shared" si="2"/>
        <v>-4308527642</v>
      </c>
      <c r="U18" s="18">
        <f t="shared" si="3"/>
        <v>-5.1094262674492033E-2</v>
      </c>
    </row>
    <row r="19" spans="1:21">
      <c r="A19" s="1" t="s">
        <v>220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K19" s="18">
        <f t="shared" si="1"/>
        <v>0</v>
      </c>
      <c r="M19" s="8">
        <v>0</v>
      </c>
      <c r="N19" s="8"/>
      <c r="O19" s="8">
        <v>0</v>
      </c>
      <c r="P19" s="8"/>
      <c r="Q19" s="8">
        <v>308836372</v>
      </c>
      <c r="R19" s="8"/>
      <c r="S19" s="8">
        <f t="shared" si="2"/>
        <v>308836372</v>
      </c>
      <c r="U19" s="18">
        <f t="shared" si="3"/>
        <v>3.6624499192211835E-3</v>
      </c>
    </row>
    <row r="20" spans="1:21">
      <c r="A20" s="1" t="s">
        <v>71</v>
      </c>
      <c r="C20" s="8">
        <v>0</v>
      </c>
      <c r="D20" s="8"/>
      <c r="E20" s="8">
        <v>-157350717437</v>
      </c>
      <c r="F20" s="8"/>
      <c r="G20" s="8">
        <v>0</v>
      </c>
      <c r="H20" s="8"/>
      <c r="I20" s="8">
        <f t="shared" si="0"/>
        <v>-157350717437</v>
      </c>
      <c r="K20" s="18">
        <f t="shared" si="1"/>
        <v>0.10450005710147672</v>
      </c>
      <c r="M20" s="8">
        <v>196230444000</v>
      </c>
      <c r="N20" s="8"/>
      <c r="O20" s="8">
        <v>-102733113031</v>
      </c>
      <c r="P20" s="8"/>
      <c r="Q20" s="8">
        <v>3817152129</v>
      </c>
      <c r="R20" s="8"/>
      <c r="S20" s="8">
        <f t="shared" si="2"/>
        <v>97314483098</v>
      </c>
      <c r="U20" s="18">
        <f t="shared" si="3"/>
        <v>1.1540396568358902</v>
      </c>
    </row>
    <row r="21" spans="1:21">
      <c r="A21" s="1" t="s">
        <v>221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K21" s="18">
        <f t="shared" si="1"/>
        <v>0</v>
      </c>
      <c r="M21" s="8">
        <v>0</v>
      </c>
      <c r="N21" s="8"/>
      <c r="O21" s="8">
        <v>0</v>
      </c>
      <c r="P21" s="8"/>
      <c r="Q21" s="8">
        <v>0</v>
      </c>
      <c r="R21" s="8"/>
      <c r="S21" s="8">
        <f t="shared" si="2"/>
        <v>0</v>
      </c>
      <c r="U21" s="18">
        <f t="shared" si="3"/>
        <v>0</v>
      </c>
    </row>
    <row r="22" spans="1:21">
      <c r="A22" s="1" t="s">
        <v>67</v>
      </c>
      <c r="C22" s="8">
        <v>0</v>
      </c>
      <c r="D22" s="8"/>
      <c r="E22" s="8">
        <v>-54668616414</v>
      </c>
      <c r="F22" s="8"/>
      <c r="G22" s="8">
        <v>0</v>
      </c>
      <c r="H22" s="8"/>
      <c r="I22" s="8">
        <f t="shared" si="0"/>
        <v>-54668616414</v>
      </c>
      <c r="K22" s="18">
        <f t="shared" si="1"/>
        <v>3.6306625288880838E-2</v>
      </c>
      <c r="M22" s="8">
        <v>399055192620</v>
      </c>
      <c r="N22" s="8"/>
      <c r="O22" s="8">
        <v>-45280553715</v>
      </c>
      <c r="P22" s="8"/>
      <c r="Q22" s="8">
        <v>5074882127</v>
      </c>
      <c r="R22" s="8"/>
      <c r="S22" s="8">
        <f t="shared" si="2"/>
        <v>358849521032</v>
      </c>
      <c r="U22" s="18">
        <f t="shared" si="3"/>
        <v>4.2555492761591198</v>
      </c>
    </row>
    <row r="23" spans="1:21">
      <c r="A23" s="1" t="s">
        <v>53</v>
      </c>
      <c r="C23" s="8">
        <v>0</v>
      </c>
      <c r="D23" s="8"/>
      <c r="E23" s="8">
        <v>-28536044629</v>
      </c>
      <c r="F23" s="8"/>
      <c r="G23" s="8">
        <v>0</v>
      </c>
      <c r="H23" s="8"/>
      <c r="I23" s="8">
        <f t="shared" si="0"/>
        <v>-28536044629</v>
      </c>
      <c r="K23" s="18">
        <f t="shared" si="1"/>
        <v>1.8951412117804465E-2</v>
      </c>
      <c r="M23" s="8">
        <v>0</v>
      </c>
      <c r="N23" s="8"/>
      <c r="O23" s="8">
        <v>-109181388163</v>
      </c>
      <c r="P23" s="8"/>
      <c r="Q23" s="8">
        <v>-688692285</v>
      </c>
      <c r="R23" s="8"/>
      <c r="S23" s="8">
        <f t="shared" si="2"/>
        <v>-109870080448</v>
      </c>
      <c r="U23" s="18">
        <f t="shared" si="3"/>
        <v>-1.3029348345718894</v>
      </c>
    </row>
    <row r="24" spans="1:21">
      <c r="A24" s="1" t="s">
        <v>98</v>
      </c>
      <c r="C24" s="8">
        <v>0</v>
      </c>
      <c r="D24" s="8"/>
      <c r="E24" s="8">
        <v>-73857488999</v>
      </c>
      <c r="F24" s="8"/>
      <c r="G24" s="8">
        <v>0</v>
      </c>
      <c r="H24" s="8"/>
      <c r="I24" s="8">
        <f t="shared" si="0"/>
        <v>-73857488999</v>
      </c>
      <c r="K24" s="18">
        <f t="shared" si="1"/>
        <v>4.9050375768749592E-2</v>
      </c>
      <c r="M24" s="8">
        <v>0</v>
      </c>
      <c r="N24" s="8"/>
      <c r="O24" s="8">
        <v>225275960680</v>
      </c>
      <c r="P24" s="8"/>
      <c r="Q24" s="8">
        <v>34137707823</v>
      </c>
      <c r="R24" s="8"/>
      <c r="S24" s="8">
        <f t="shared" si="2"/>
        <v>259413668503</v>
      </c>
      <c r="U24" s="18">
        <f t="shared" si="3"/>
        <v>3.0763525782309191</v>
      </c>
    </row>
    <row r="25" spans="1:21">
      <c r="A25" s="1" t="s">
        <v>51</v>
      </c>
      <c r="C25" s="8">
        <v>0</v>
      </c>
      <c r="D25" s="8"/>
      <c r="E25" s="8">
        <v>2326807373</v>
      </c>
      <c r="F25" s="8"/>
      <c r="G25" s="8">
        <v>0</v>
      </c>
      <c r="H25" s="8"/>
      <c r="I25" s="8">
        <f t="shared" si="0"/>
        <v>2326807373</v>
      </c>
      <c r="K25" s="18">
        <f t="shared" si="1"/>
        <v>-1.545283728623544E-3</v>
      </c>
      <c r="M25" s="8">
        <v>0</v>
      </c>
      <c r="N25" s="8"/>
      <c r="O25" s="8">
        <v>-60952734408</v>
      </c>
      <c r="P25" s="8"/>
      <c r="Q25" s="8">
        <v>-795202808</v>
      </c>
      <c r="R25" s="8"/>
      <c r="S25" s="8">
        <f t="shared" si="2"/>
        <v>-61747937216</v>
      </c>
      <c r="U25" s="18">
        <f t="shared" si="3"/>
        <v>-0.7322606667222924</v>
      </c>
    </row>
    <row r="26" spans="1:21">
      <c r="A26" s="1" t="s">
        <v>222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K26" s="18">
        <f t="shared" si="1"/>
        <v>0</v>
      </c>
      <c r="M26" s="8">
        <v>0</v>
      </c>
      <c r="N26" s="8"/>
      <c r="O26" s="8">
        <v>0</v>
      </c>
      <c r="P26" s="8"/>
      <c r="Q26" s="8">
        <v>9302246853</v>
      </c>
      <c r="R26" s="8"/>
      <c r="S26" s="8">
        <f t="shared" si="2"/>
        <v>9302246853</v>
      </c>
      <c r="U26" s="18">
        <f t="shared" si="3"/>
        <v>0.11031412205342626</v>
      </c>
    </row>
    <row r="27" spans="1:21">
      <c r="A27" s="1" t="s">
        <v>24</v>
      </c>
      <c r="C27" s="8">
        <v>0</v>
      </c>
      <c r="D27" s="8"/>
      <c r="E27" s="8">
        <v>-22954360123</v>
      </c>
      <c r="F27" s="8"/>
      <c r="G27" s="8">
        <v>0</v>
      </c>
      <c r="H27" s="8"/>
      <c r="I27" s="8">
        <f t="shared" si="0"/>
        <v>-22954360123</v>
      </c>
      <c r="K27" s="18">
        <f t="shared" si="1"/>
        <v>1.5244493210154973E-2</v>
      </c>
      <c r="M27" s="8">
        <v>0</v>
      </c>
      <c r="N27" s="8"/>
      <c r="O27" s="8">
        <v>-91482828834</v>
      </c>
      <c r="P27" s="8"/>
      <c r="Q27" s="8">
        <v>-1034805979</v>
      </c>
      <c r="R27" s="8"/>
      <c r="S27" s="8">
        <f t="shared" si="2"/>
        <v>-92517634813</v>
      </c>
      <c r="U27" s="18">
        <f t="shared" si="3"/>
        <v>-1.097154463877094</v>
      </c>
    </row>
    <row r="28" spans="1:21">
      <c r="A28" s="1" t="s">
        <v>223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K28" s="18">
        <f t="shared" si="1"/>
        <v>0</v>
      </c>
      <c r="M28" s="8">
        <v>0</v>
      </c>
      <c r="N28" s="8"/>
      <c r="O28" s="8">
        <v>0</v>
      </c>
      <c r="P28" s="8"/>
      <c r="Q28" s="8">
        <v>-116234744</v>
      </c>
      <c r="R28" s="8"/>
      <c r="S28" s="8">
        <f t="shared" si="2"/>
        <v>-116234744</v>
      </c>
      <c r="U28" s="18">
        <f t="shared" si="3"/>
        <v>-1.3784125425922789E-3</v>
      </c>
    </row>
    <row r="29" spans="1:21">
      <c r="A29" s="1" t="s">
        <v>26</v>
      </c>
      <c r="C29" s="8">
        <v>0</v>
      </c>
      <c r="D29" s="8"/>
      <c r="E29" s="8">
        <v>-131932077952</v>
      </c>
      <c r="F29" s="8"/>
      <c r="G29" s="8">
        <v>0</v>
      </c>
      <c r="H29" s="8"/>
      <c r="I29" s="8">
        <f t="shared" si="0"/>
        <v>-131932077952</v>
      </c>
      <c r="K29" s="18">
        <f t="shared" si="1"/>
        <v>8.761898200445431E-2</v>
      </c>
      <c r="M29" s="8">
        <v>0</v>
      </c>
      <c r="N29" s="8"/>
      <c r="O29" s="8">
        <v>-156275674281</v>
      </c>
      <c r="P29" s="8"/>
      <c r="Q29" s="8">
        <v>-101393043</v>
      </c>
      <c r="R29" s="8"/>
      <c r="S29" s="8">
        <f t="shared" si="2"/>
        <v>-156377067324</v>
      </c>
      <c r="U29" s="18">
        <f t="shared" si="3"/>
        <v>-1.8544550756114611</v>
      </c>
    </row>
    <row r="30" spans="1:21">
      <c r="A30" s="1" t="s">
        <v>55</v>
      </c>
      <c r="C30" s="8">
        <v>0</v>
      </c>
      <c r="D30" s="8"/>
      <c r="E30" s="8">
        <v>-38708852136</v>
      </c>
      <c r="F30" s="8"/>
      <c r="G30" s="8">
        <v>0</v>
      </c>
      <c r="H30" s="8"/>
      <c r="I30" s="8">
        <f t="shared" si="0"/>
        <v>-38708852136</v>
      </c>
      <c r="K30" s="18">
        <f t="shared" si="1"/>
        <v>2.5707396346408052E-2</v>
      </c>
      <c r="M30" s="8">
        <v>0</v>
      </c>
      <c r="N30" s="8"/>
      <c r="O30" s="8">
        <v>-31710237201</v>
      </c>
      <c r="P30" s="8"/>
      <c r="Q30" s="8">
        <v>20056962</v>
      </c>
      <c r="R30" s="8"/>
      <c r="S30" s="8">
        <f t="shared" si="2"/>
        <v>-31690180239</v>
      </c>
      <c r="U30" s="18">
        <f t="shared" si="3"/>
        <v>-0.3758096797498654</v>
      </c>
    </row>
    <row r="31" spans="1:21">
      <c r="A31" s="1" t="s">
        <v>100</v>
      </c>
      <c r="C31" s="8">
        <v>0</v>
      </c>
      <c r="D31" s="8"/>
      <c r="E31" s="8">
        <v>-4701856500</v>
      </c>
      <c r="F31" s="8"/>
      <c r="G31" s="8">
        <v>0</v>
      </c>
      <c r="H31" s="8"/>
      <c r="I31" s="8">
        <f t="shared" si="0"/>
        <v>-4701856500</v>
      </c>
      <c r="K31" s="18">
        <f t="shared" si="1"/>
        <v>3.122605862471988E-3</v>
      </c>
      <c r="M31" s="8">
        <v>0</v>
      </c>
      <c r="N31" s="8"/>
      <c r="O31" s="8">
        <v>-1728504973</v>
      </c>
      <c r="P31" s="8"/>
      <c r="Q31" s="8">
        <v>9581519271</v>
      </c>
      <c r="R31" s="8"/>
      <c r="S31" s="8">
        <f t="shared" si="2"/>
        <v>7853014298</v>
      </c>
      <c r="U31" s="18">
        <f t="shared" si="3"/>
        <v>9.3127863778146233E-2</v>
      </c>
    </row>
    <row r="32" spans="1:21">
      <c r="A32" s="1" t="s">
        <v>224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K32" s="18">
        <f t="shared" si="1"/>
        <v>0</v>
      </c>
      <c r="M32" s="8">
        <v>0</v>
      </c>
      <c r="N32" s="8"/>
      <c r="O32" s="8">
        <v>0</v>
      </c>
      <c r="P32" s="8"/>
      <c r="Q32" s="8">
        <v>-5820162845</v>
      </c>
      <c r="R32" s="8"/>
      <c r="S32" s="8">
        <f t="shared" si="2"/>
        <v>-5820162845</v>
      </c>
      <c r="U32" s="18">
        <f t="shared" si="3"/>
        <v>-6.9020545745578116E-2</v>
      </c>
    </row>
    <row r="33" spans="1:21">
      <c r="A33" s="1" t="s">
        <v>89</v>
      </c>
      <c r="C33" s="8">
        <v>0</v>
      </c>
      <c r="D33" s="8"/>
      <c r="E33" s="8">
        <v>-20631784274</v>
      </c>
      <c r="F33" s="8"/>
      <c r="G33" s="8">
        <v>0</v>
      </c>
      <c r="H33" s="8"/>
      <c r="I33" s="8">
        <f t="shared" si="0"/>
        <v>-20631784274</v>
      </c>
      <c r="K33" s="18">
        <f t="shared" si="1"/>
        <v>1.3702019729281353E-2</v>
      </c>
      <c r="M33" s="8">
        <v>0</v>
      </c>
      <c r="N33" s="8"/>
      <c r="O33" s="8">
        <v>-30494231627</v>
      </c>
      <c r="P33" s="8"/>
      <c r="Q33" s="8">
        <v>-33330394410</v>
      </c>
      <c r="R33" s="8"/>
      <c r="S33" s="8">
        <f t="shared" si="2"/>
        <v>-63824626037</v>
      </c>
      <c r="U33" s="18">
        <f t="shared" si="3"/>
        <v>-0.756887846336742</v>
      </c>
    </row>
    <row r="34" spans="1:21">
      <c r="A34" s="1" t="s">
        <v>102</v>
      </c>
      <c r="C34" s="8">
        <v>0</v>
      </c>
      <c r="D34" s="8"/>
      <c r="E34" s="8">
        <v>-763902667</v>
      </c>
      <c r="F34" s="8"/>
      <c r="G34" s="8">
        <v>0</v>
      </c>
      <c r="H34" s="8"/>
      <c r="I34" s="8">
        <f t="shared" si="0"/>
        <v>-763902667</v>
      </c>
      <c r="K34" s="18">
        <f t="shared" si="1"/>
        <v>5.0732448902517276E-4</v>
      </c>
      <c r="M34" s="8">
        <v>0</v>
      </c>
      <c r="N34" s="8"/>
      <c r="O34" s="8">
        <v>-6720328866</v>
      </c>
      <c r="P34" s="8"/>
      <c r="Q34" s="8">
        <v>-5518</v>
      </c>
      <c r="R34" s="8"/>
      <c r="S34" s="8">
        <f t="shared" si="2"/>
        <v>-6720334384</v>
      </c>
      <c r="U34" s="18">
        <f t="shared" si="3"/>
        <v>-7.9695561641360491E-2</v>
      </c>
    </row>
    <row r="35" spans="1:21">
      <c r="A35" s="1" t="s">
        <v>110</v>
      </c>
      <c r="C35" s="8">
        <v>0</v>
      </c>
      <c r="D35" s="8"/>
      <c r="E35" s="8">
        <v>-16495164982</v>
      </c>
      <c r="F35" s="8"/>
      <c r="G35" s="8">
        <v>0</v>
      </c>
      <c r="H35" s="8"/>
      <c r="I35" s="8">
        <f t="shared" si="0"/>
        <v>-16495164982</v>
      </c>
      <c r="K35" s="18">
        <f t="shared" si="1"/>
        <v>1.0954800274154654E-2</v>
      </c>
      <c r="M35" s="8">
        <v>10192204047</v>
      </c>
      <c r="N35" s="8"/>
      <c r="O35" s="8">
        <v>-36904436910</v>
      </c>
      <c r="P35" s="8"/>
      <c r="Q35" s="8">
        <v>-151095595</v>
      </c>
      <c r="R35" s="8"/>
      <c r="S35" s="8">
        <f t="shared" si="2"/>
        <v>-26863328458</v>
      </c>
      <c r="U35" s="18">
        <f t="shared" si="3"/>
        <v>-0.31856867927788707</v>
      </c>
    </row>
    <row r="36" spans="1:21">
      <c r="A36" s="1" t="s">
        <v>41</v>
      </c>
      <c r="C36" s="8">
        <v>0</v>
      </c>
      <c r="D36" s="8"/>
      <c r="E36" s="8">
        <v>-17508472543</v>
      </c>
      <c r="F36" s="8"/>
      <c r="G36" s="8">
        <v>0</v>
      </c>
      <c r="H36" s="8"/>
      <c r="I36" s="8">
        <f t="shared" si="0"/>
        <v>-17508472543</v>
      </c>
      <c r="K36" s="18">
        <f t="shared" si="1"/>
        <v>1.16277600147307E-2</v>
      </c>
      <c r="M36" s="8">
        <v>0</v>
      </c>
      <c r="N36" s="8"/>
      <c r="O36" s="8">
        <v>13163150109</v>
      </c>
      <c r="P36" s="8"/>
      <c r="Q36" s="8">
        <v>463662468</v>
      </c>
      <c r="R36" s="8"/>
      <c r="S36" s="8">
        <f t="shared" si="2"/>
        <v>13626812577</v>
      </c>
      <c r="U36" s="18">
        <f t="shared" si="3"/>
        <v>0.16159857823312293</v>
      </c>
    </row>
    <row r="37" spans="1:21">
      <c r="A37" s="1" t="s">
        <v>225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K37" s="18">
        <f t="shared" si="1"/>
        <v>0</v>
      </c>
      <c r="M37" s="8">
        <v>0</v>
      </c>
      <c r="N37" s="8"/>
      <c r="O37" s="8">
        <v>0</v>
      </c>
      <c r="P37" s="8"/>
      <c r="Q37" s="8">
        <v>-39621587328</v>
      </c>
      <c r="R37" s="8"/>
      <c r="S37" s="8">
        <f t="shared" si="2"/>
        <v>-39621587328</v>
      </c>
      <c r="U37" s="18">
        <f t="shared" si="3"/>
        <v>-0.469867193326726</v>
      </c>
    </row>
    <row r="38" spans="1:21">
      <c r="A38" s="1" t="s">
        <v>79</v>
      </c>
      <c r="C38" s="8">
        <v>0</v>
      </c>
      <c r="D38" s="8"/>
      <c r="E38" s="8">
        <v>-42893577415</v>
      </c>
      <c r="F38" s="8"/>
      <c r="G38" s="8">
        <v>0</v>
      </c>
      <c r="H38" s="8"/>
      <c r="I38" s="8">
        <f t="shared" si="0"/>
        <v>-42893577415</v>
      </c>
      <c r="K38" s="18">
        <f t="shared" si="1"/>
        <v>2.8486564040921935E-2</v>
      </c>
      <c r="M38" s="8">
        <v>0</v>
      </c>
      <c r="N38" s="8"/>
      <c r="O38" s="8">
        <v>-32114680940</v>
      </c>
      <c r="P38" s="8"/>
      <c r="Q38" s="8">
        <v>133732111</v>
      </c>
      <c r="R38" s="8"/>
      <c r="S38" s="8">
        <f t="shared" si="2"/>
        <v>-31980948829</v>
      </c>
      <c r="U38" s="18">
        <f t="shared" si="3"/>
        <v>-0.37925786621851604</v>
      </c>
    </row>
    <row r="39" spans="1:21">
      <c r="A39" s="1" t="s">
        <v>108</v>
      </c>
      <c r="C39" s="8">
        <v>0</v>
      </c>
      <c r="D39" s="8"/>
      <c r="E39" s="8">
        <v>-190622359419</v>
      </c>
      <c r="F39" s="8"/>
      <c r="G39" s="8">
        <v>0</v>
      </c>
      <c r="H39" s="8"/>
      <c r="I39" s="8">
        <f t="shared" si="0"/>
        <v>-190622359419</v>
      </c>
      <c r="K39" s="18">
        <f t="shared" si="1"/>
        <v>0.12659648312108457</v>
      </c>
      <c r="M39" s="8">
        <v>302158707200</v>
      </c>
      <c r="N39" s="8"/>
      <c r="O39" s="8">
        <v>408467499207</v>
      </c>
      <c r="P39" s="8"/>
      <c r="Q39" s="8">
        <v>-745835235793</v>
      </c>
      <c r="R39" s="8"/>
      <c r="S39" s="8">
        <f t="shared" si="2"/>
        <v>-35209029386</v>
      </c>
      <c r="U39" s="18">
        <f t="shared" si="3"/>
        <v>-0.41753924900598161</v>
      </c>
    </row>
    <row r="40" spans="1:21">
      <c r="A40" s="1" t="s">
        <v>28</v>
      </c>
      <c r="C40" s="8">
        <v>0</v>
      </c>
      <c r="D40" s="8"/>
      <c r="E40" s="8">
        <v>-13245104345</v>
      </c>
      <c r="F40" s="8"/>
      <c r="G40" s="8">
        <v>0</v>
      </c>
      <c r="H40" s="8"/>
      <c r="I40" s="8">
        <f t="shared" si="0"/>
        <v>-13245104345</v>
      </c>
      <c r="K40" s="18">
        <f t="shared" si="1"/>
        <v>8.7963638355934952E-3</v>
      </c>
      <c r="M40" s="8">
        <v>0</v>
      </c>
      <c r="N40" s="8"/>
      <c r="O40" s="8">
        <v>20876971616</v>
      </c>
      <c r="P40" s="8"/>
      <c r="Q40" s="8">
        <v>-290074176</v>
      </c>
      <c r="R40" s="8"/>
      <c r="S40" s="8">
        <f t="shared" si="2"/>
        <v>20586897440</v>
      </c>
      <c r="U40" s="18">
        <f t="shared" si="3"/>
        <v>0.24413730927438426</v>
      </c>
    </row>
    <row r="41" spans="1:21">
      <c r="A41" s="1" t="s">
        <v>96</v>
      </c>
      <c r="C41" s="8">
        <v>0</v>
      </c>
      <c r="D41" s="8"/>
      <c r="E41" s="8">
        <v>1523342499</v>
      </c>
      <c r="F41" s="8"/>
      <c r="G41" s="8">
        <v>0</v>
      </c>
      <c r="H41" s="8"/>
      <c r="I41" s="8">
        <f t="shared" si="0"/>
        <v>1523342499</v>
      </c>
      <c r="K41" s="18">
        <f t="shared" si="1"/>
        <v>-1.0116851116000944E-3</v>
      </c>
      <c r="M41" s="8">
        <v>0</v>
      </c>
      <c r="N41" s="8"/>
      <c r="O41" s="8">
        <v>52580471647</v>
      </c>
      <c r="P41" s="8"/>
      <c r="Q41" s="8">
        <v>-6013</v>
      </c>
      <c r="R41" s="8"/>
      <c r="S41" s="8">
        <f t="shared" si="2"/>
        <v>52580465634</v>
      </c>
      <c r="U41" s="18">
        <f t="shared" si="3"/>
        <v>0.62354482688281132</v>
      </c>
    </row>
    <row r="42" spans="1:21">
      <c r="A42" s="1" t="s">
        <v>20</v>
      </c>
      <c r="C42" s="8">
        <v>0</v>
      </c>
      <c r="D42" s="8"/>
      <c r="E42" s="8">
        <v>-6078218130</v>
      </c>
      <c r="F42" s="8"/>
      <c r="G42" s="8">
        <v>0</v>
      </c>
      <c r="H42" s="8"/>
      <c r="I42" s="8">
        <f t="shared" si="0"/>
        <v>-6078218130</v>
      </c>
      <c r="K42" s="18">
        <f t="shared" si="1"/>
        <v>4.0366777603956065E-3</v>
      </c>
      <c r="M42" s="8">
        <v>0</v>
      </c>
      <c r="N42" s="8"/>
      <c r="O42" s="8">
        <v>-31555044587</v>
      </c>
      <c r="P42" s="8"/>
      <c r="Q42" s="8">
        <v>-282162545</v>
      </c>
      <c r="R42" s="8"/>
      <c r="S42" s="8">
        <f t="shared" si="2"/>
        <v>-31837207132</v>
      </c>
      <c r="U42" s="18">
        <f t="shared" si="3"/>
        <v>-0.37755325233784798</v>
      </c>
    </row>
    <row r="43" spans="1:21">
      <c r="A43" s="1" t="s">
        <v>126</v>
      </c>
      <c r="C43" s="8">
        <v>0</v>
      </c>
      <c r="D43" s="8"/>
      <c r="E43" s="8">
        <v>-22651811778</v>
      </c>
      <c r="F43" s="8"/>
      <c r="G43" s="8">
        <v>0</v>
      </c>
      <c r="H43" s="8"/>
      <c r="I43" s="8">
        <f t="shared" si="0"/>
        <v>-22651811778</v>
      </c>
      <c r="K43" s="18">
        <f t="shared" si="1"/>
        <v>1.5043564229064589E-2</v>
      </c>
      <c r="M43" s="8">
        <v>0</v>
      </c>
      <c r="N43" s="8"/>
      <c r="O43" s="8">
        <v>-51933920738</v>
      </c>
      <c r="P43" s="8"/>
      <c r="Q43" s="8">
        <v>4376829382</v>
      </c>
      <c r="R43" s="8"/>
      <c r="S43" s="8">
        <f t="shared" si="2"/>
        <v>-47557091356</v>
      </c>
      <c r="U43" s="18">
        <f t="shared" si="3"/>
        <v>-0.56397329196438251</v>
      </c>
    </row>
    <row r="44" spans="1:21">
      <c r="A44" s="1" t="s">
        <v>83</v>
      </c>
      <c r="C44" s="8">
        <v>0</v>
      </c>
      <c r="D44" s="8"/>
      <c r="E44" s="8">
        <v>-149817462199</v>
      </c>
      <c r="F44" s="8"/>
      <c r="G44" s="8">
        <v>0</v>
      </c>
      <c r="H44" s="8"/>
      <c r="I44" s="8">
        <f t="shared" si="0"/>
        <v>-149817462199</v>
      </c>
      <c r="K44" s="18">
        <f t="shared" si="1"/>
        <v>9.94970573353893E-2</v>
      </c>
      <c r="M44" s="8">
        <v>128836654320</v>
      </c>
      <c r="N44" s="8"/>
      <c r="O44" s="8">
        <v>-76680631223</v>
      </c>
      <c r="P44" s="8"/>
      <c r="Q44" s="8">
        <v>179290633</v>
      </c>
      <c r="R44" s="8"/>
      <c r="S44" s="8">
        <f t="shared" si="2"/>
        <v>52335313730</v>
      </c>
      <c r="U44" s="18">
        <f t="shared" si="3"/>
        <v>0.62063760269419876</v>
      </c>
    </row>
    <row r="45" spans="1:21">
      <c r="A45" s="1" t="s">
        <v>18</v>
      </c>
      <c r="C45" s="8">
        <v>0</v>
      </c>
      <c r="D45" s="8"/>
      <c r="E45" s="8">
        <v>-14746421081</v>
      </c>
      <c r="F45" s="8"/>
      <c r="G45" s="8">
        <v>0</v>
      </c>
      <c r="H45" s="8"/>
      <c r="I45" s="8">
        <f t="shared" si="0"/>
        <v>-14746421081</v>
      </c>
      <c r="K45" s="18">
        <f t="shared" si="1"/>
        <v>9.7934211556671528E-3</v>
      </c>
      <c r="M45" s="8">
        <v>0</v>
      </c>
      <c r="N45" s="8"/>
      <c r="O45" s="8">
        <v>-9397163351</v>
      </c>
      <c r="P45" s="8"/>
      <c r="Q45" s="8">
        <v>21217848686</v>
      </c>
      <c r="R45" s="8"/>
      <c r="S45" s="8">
        <f t="shared" si="2"/>
        <v>11820685335</v>
      </c>
      <c r="U45" s="18">
        <f t="shared" si="3"/>
        <v>0.1401799528013811</v>
      </c>
    </row>
    <row r="46" spans="1:21">
      <c r="A46" s="1" t="s">
        <v>226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K46" s="18">
        <f t="shared" si="1"/>
        <v>0</v>
      </c>
      <c r="M46" s="8">
        <v>0</v>
      </c>
      <c r="N46" s="8"/>
      <c r="O46" s="8">
        <v>0</v>
      </c>
      <c r="P46" s="8"/>
      <c r="Q46" s="8">
        <v>2701228257</v>
      </c>
      <c r="R46" s="8"/>
      <c r="S46" s="8">
        <f t="shared" si="2"/>
        <v>2701228257</v>
      </c>
      <c r="U46" s="18">
        <f t="shared" si="3"/>
        <v>3.2033510650253422E-2</v>
      </c>
    </row>
    <row r="47" spans="1:21">
      <c r="A47" s="1" t="s">
        <v>227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K47" s="18">
        <f t="shared" si="1"/>
        <v>0</v>
      </c>
      <c r="M47" s="8">
        <v>0</v>
      </c>
      <c r="N47" s="8"/>
      <c r="O47" s="8">
        <v>0</v>
      </c>
      <c r="P47" s="8"/>
      <c r="Q47" s="8">
        <v>-10927832808</v>
      </c>
      <c r="R47" s="8"/>
      <c r="S47" s="8">
        <f t="shared" si="2"/>
        <v>-10927832808</v>
      </c>
      <c r="U47" s="18">
        <f t="shared" si="3"/>
        <v>-0.12959173210635372</v>
      </c>
    </row>
    <row r="48" spans="1:21">
      <c r="A48" s="1" t="s">
        <v>75</v>
      </c>
      <c r="C48" s="8">
        <v>40270150258</v>
      </c>
      <c r="D48" s="8"/>
      <c r="E48" s="8">
        <v>-39713381212</v>
      </c>
      <c r="F48" s="8"/>
      <c r="G48" s="8">
        <v>0</v>
      </c>
      <c r="H48" s="8"/>
      <c r="I48" s="8">
        <f t="shared" si="0"/>
        <v>556769046</v>
      </c>
      <c r="K48" s="18">
        <f t="shared" si="1"/>
        <v>-3.6976251552605575E-4</v>
      </c>
      <c r="M48" s="8">
        <v>40270150258</v>
      </c>
      <c r="N48" s="8"/>
      <c r="O48" s="8">
        <v>-17900366407</v>
      </c>
      <c r="P48" s="8"/>
      <c r="Q48" s="8">
        <v>67986676</v>
      </c>
      <c r="R48" s="8"/>
      <c r="S48" s="8">
        <f t="shared" si="2"/>
        <v>22437770527</v>
      </c>
      <c r="U48" s="18">
        <f t="shared" si="3"/>
        <v>0.26608656979727308</v>
      </c>
    </row>
    <row r="49" spans="1:21">
      <c r="A49" s="1" t="s">
        <v>228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K49" s="18">
        <f t="shared" si="1"/>
        <v>0</v>
      </c>
      <c r="M49" s="8">
        <v>0</v>
      </c>
      <c r="N49" s="8"/>
      <c r="O49" s="8">
        <v>0</v>
      </c>
      <c r="P49" s="8"/>
      <c r="Q49" s="8">
        <v>-265771728</v>
      </c>
      <c r="R49" s="8"/>
      <c r="S49" s="8">
        <f t="shared" si="2"/>
        <v>-265771728</v>
      </c>
      <c r="U49" s="18">
        <f t="shared" si="3"/>
        <v>-3.1517519696315894E-3</v>
      </c>
    </row>
    <row r="50" spans="1:21">
      <c r="A50" s="1" t="s">
        <v>112</v>
      </c>
      <c r="C50" s="8">
        <v>0</v>
      </c>
      <c r="D50" s="8"/>
      <c r="E50" s="8">
        <v>-3973235345</v>
      </c>
      <c r="F50" s="8"/>
      <c r="G50" s="8">
        <v>0</v>
      </c>
      <c r="H50" s="8"/>
      <c r="I50" s="8">
        <f t="shared" si="0"/>
        <v>-3973235345</v>
      </c>
      <c r="K50" s="18">
        <f t="shared" si="1"/>
        <v>2.6387125981573263E-3</v>
      </c>
      <c r="M50" s="8">
        <v>0</v>
      </c>
      <c r="N50" s="8"/>
      <c r="O50" s="8">
        <v>-7144236884</v>
      </c>
      <c r="P50" s="8"/>
      <c r="Q50" s="8">
        <v>-25963173728</v>
      </c>
      <c r="R50" s="8"/>
      <c r="S50" s="8">
        <f t="shared" si="2"/>
        <v>-33107410612</v>
      </c>
      <c r="U50" s="18">
        <f t="shared" si="3"/>
        <v>-0.39261642835754446</v>
      </c>
    </row>
    <row r="51" spans="1:21">
      <c r="A51" s="1" t="s">
        <v>229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K51" s="18">
        <f t="shared" si="1"/>
        <v>0</v>
      </c>
      <c r="M51" s="8">
        <v>0</v>
      </c>
      <c r="N51" s="8"/>
      <c r="O51" s="8">
        <v>0</v>
      </c>
      <c r="P51" s="8"/>
      <c r="Q51" s="8">
        <v>-10405422844</v>
      </c>
      <c r="R51" s="8"/>
      <c r="S51" s="8">
        <f t="shared" si="2"/>
        <v>-10405422844</v>
      </c>
      <c r="U51" s="18">
        <f t="shared" si="3"/>
        <v>-0.12339654104753586</v>
      </c>
    </row>
    <row r="52" spans="1:21">
      <c r="A52" s="1" t="s">
        <v>230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K52" s="18">
        <f t="shared" si="1"/>
        <v>0</v>
      </c>
      <c r="M52" s="8">
        <v>0</v>
      </c>
      <c r="N52" s="8"/>
      <c r="O52" s="8">
        <v>0</v>
      </c>
      <c r="P52" s="8"/>
      <c r="Q52" s="8">
        <v>24299595</v>
      </c>
      <c r="R52" s="8"/>
      <c r="S52" s="8">
        <f t="shared" si="2"/>
        <v>24299595</v>
      </c>
      <c r="U52" s="18">
        <f t="shared" si="3"/>
        <v>2.8816570136647461E-4</v>
      </c>
    </row>
    <row r="53" spans="1:21">
      <c r="A53" s="1" t="s">
        <v>81</v>
      </c>
      <c r="C53" s="8">
        <v>0</v>
      </c>
      <c r="D53" s="8"/>
      <c r="E53" s="8">
        <v>2319665179</v>
      </c>
      <c r="F53" s="8"/>
      <c r="G53" s="8">
        <v>0</v>
      </c>
      <c r="H53" s="8"/>
      <c r="I53" s="8">
        <f t="shared" si="0"/>
        <v>2319665179</v>
      </c>
      <c r="K53" s="18">
        <f t="shared" si="1"/>
        <v>-1.5405404411890354E-3</v>
      </c>
      <c r="M53" s="8">
        <v>0</v>
      </c>
      <c r="N53" s="8"/>
      <c r="O53" s="8">
        <v>431565611</v>
      </c>
      <c r="P53" s="8"/>
      <c r="Q53" s="8">
        <v>-173958719</v>
      </c>
      <c r="R53" s="8"/>
      <c r="S53" s="8">
        <f t="shared" si="2"/>
        <v>257606892</v>
      </c>
      <c r="U53" s="18">
        <f t="shared" si="3"/>
        <v>3.0549262532983648E-3</v>
      </c>
    </row>
    <row r="54" spans="1:21">
      <c r="A54" s="1" t="s">
        <v>85</v>
      </c>
      <c r="C54" s="8">
        <v>0</v>
      </c>
      <c r="D54" s="8"/>
      <c r="E54" s="8">
        <v>-44163330214</v>
      </c>
      <c r="F54" s="8"/>
      <c r="G54" s="8">
        <v>0</v>
      </c>
      <c r="H54" s="8"/>
      <c r="I54" s="8">
        <f t="shared" si="0"/>
        <v>-44163330214</v>
      </c>
      <c r="K54" s="18">
        <f t="shared" si="1"/>
        <v>2.932983467966806E-2</v>
      </c>
      <c r="M54" s="8">
        <v>74411738160</v>
      </c>
      <c r="N54" s="8"/>
      <c r="O54" s="8">
        <v>-2597842953</v>
      </c>
      <c r="P54" s="8"/>
      <c r="Q54" s="8">
        <v>10694229900</v>
      </c>
      <c r="R54" s="8"/>
      <c r="S54" s="8">
        <f t="shared" si="2"/>
        <v>82508125107</v>
      </c>
      <c r="U54" s="18">
        <f t="shared" si="3"/>
        <v>0.97845300466495388</v>
      </c>
    </row>
    <row r="55" spans="1:21">
      <c r="A55" s="1" t="s">
        <v>32</v>
      </c>
      <c r="C55" s="8">
        <v>0</v>
      </c>
      <c r="D55" s="8"/>
      <c r="E55" s="8">
        <v>5368623410</v>
      </c>
      <c r="F55" s="8"/>
      <c r="G55" s="8">
        <v>0</v>
      </c>
      <c r="H55" s="8"/>
      <c r="I55" s="8">
        <f t="shared" si="0"/>
        <v>5368623410</v>
      </c>
      <c r="K55" s="18">
        <f t="shared" si="1"/>
        <v>-3.5654203682035715E-3</v>
      </c>
      <c r="M55" s="8">
        <v>0</v>
      </c>
      <c r="N55" s="8"/>
      <c r="O55" s="8">
        <v>-13086019561</v>
      </c>
      <c r="P55" s="8"/>
      <c r="Q55" s="8">
        <v>-2802379306</v>
      </c>
      <c r="R55" s="8"/>
      <c r="S55" s="8">
        <f t="shared" si="2"/>
        <v>-15888398867</v>
      </c>
      <c r="U55" s="18">
        <f t="shared" si="3"/>
        <v>-0.18841843261582575</v>
      </c>
    </row>
    <row r="56" spans="1:21">
      <c r="A56" s="1" t="s">
        <v>231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K56" s="18">
        <f t="shared" si="1"/>
        <v>0</v>
      </c>
      <c r="M56" s="8">
        <v>0</v>
      </c>
      <c r="N56" s="8"/>
      <c r="O56" s="8">
        <v>0</v>
      </c>
      <c r="P56" s="8"/>
      <c r="Q56" s="8">
        <v>1938405458</v>
      </c>
      <c r="R56" s="8"/>
      <c r="S56" s="8">
        <f t="shared" si="2"/>
        <v>1938405458</v>
      </c>
      <c r="U56" s="18">
        <f t="shared" si="3"/>
        <v>2.2987295398839879E-2</v>
      </c>
    </row>
    <row r="57" spans="1:21">
      <c r="A57" s="1" t="s">
        <v>232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K57" s="18">
        <f t="shared" si="1"/>
        <v>0</v>
      </c>
      <c r="M57" s="8">
        <v>0</v>
      </c>
      <c r="N57" s="8"/>
      <c r="O57" s="8">
        <v>0</v>
      </c>
      <c r="P57" s="8"/>
      <c r="Q57" s="8">
        <v>-9484134864</v>
      </c>
      <c r="R57" s="8"/>
      <c r="S57" s="8">
        <f t="shared" si="2"/>
        <v>-9484134864</v>
      </c>
      <c r="U57" s="18">
        <f t="shared" si="3"/>
        <v>-0.1124711080550435</v>
      </c>
    </row>
    <row r="58" spans="1:21">
      <c r="A58" s="1" t="s">
        <v>30</v>
      </c>
      <c r="C58" s="8">
        <v>0</v>
      </c>
      <c r="D58" s="8"/>
      <c r="E58" s="8">
        <v>-9141388622</v>
      </c>
      <c r="F58" s="8"/>
      <c r="G58" s="8">
        <v>0</v>
      </c>
      <c r="H58" s="8"/>
      <c r="I58" s="8">
        <f t="shared" si="0"/>
        <v>-9141388622</v>
      </c>
      <c r="K58" s="18">
        <f t="shared" si="1"/>
        <v>6.0709963611590293E-3</v>
      </c>
      <c r="M58" s="8">
        <v>0</v>
      </c>
      <c r="N58" s="8"/>
      <c r="O58" s="8">
        <v>-38132649706</v>
      </c>
      <c r="P58" s="8"/>
      <c r="Q58" s="8">
        <v>-228163261</v>
      </c>
      <c r="R58" s="8"/>
      <c r="S58" s="8">
        <f t="shared" si="2"/>
        <v>-38360812967</v>
      </c>
      <c r="U58" s="18">
        <f t="shared" si="3"/>
        <v>-0.45491583598918872</v>
      </c>
    </row>
    <row r="59" spans="1:21">
      <c r="A59" s="1" t="s">
        <v>128</v>
      </c>
      <c r="C59" s="8">
        <v>0</v>
      </c>
      <c r="D59" s="8"/>
      <c r="E59" s="8">
        <v>-57448631129</v>
      </c>
      <c r="F59" s="8"/>
      <c r="G59" s="8">
        <v>0</v>
      </c>
      <c r="H59" s="8"/>
      <c r="I59" s="8">
        <f t="shared" si="0"/>
        <v>-57448631129</v>
      </c>
      <c r="K59" s="18">
        <f t="shared" si="1"/>
        <v>3.8152893937619357E-2</v>
      </c>
      <c r="M59" s="8">
        <v>50147503575</v>
      </c>
      <c r="N59" s="8"/>
      <c r="O59" s="8">
        <v>25541849255</v>
      </c>
      <c r="P59" s="8"/>
      <c r="Q59" s="8">
        <v>542254851</v>
      </c>
      <c r="R59" s="8"/>
      <c r="S59" s="8">
        <f t="shared" si="2"/>
        <v>76231607681</v>
      </c>
      <c r="U59" s="18">
        <f t="shared" si="3"/>
        <v>0.90402060996034295</v>
      </c>
    </row>
    <row r="60" spans="1:21">
      <c r="A60" s="1" t="s">
        <v>233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K60" s="18">
        <f t="shared" si="1"/>
        <v>0</v>
      </c>
      <c r="M60" s="8">
        <v>0</v>
      </c>
      <c r="N60" s="8"/>
      <c r="O60" s="8">
        <v>0</v>
      </c>
      <c r="P60" s="8"/>
      <c r="Q60" s="8">
        <v>-116840904</v>
      </c>
      <c r="R60" s="8"/>
      <c r="S60" s="8">
        <f t="shared" si="2"/>
        <v>-116840904</v>
      </c>
      <c r="U60" s="18">
        <f t="shared" si="3"/>
        <v>-1.3856009143137131E-3</v>
      </c>
    </row>
    <row r="61" spans="1:21">
      <c r="A61" s="1" t="s">
        <v>73</v>
      </c>
      <c r="C61" s="8">
        <v>0</v>
      </c>
      <c r="D61" s="8"/>
      <c r="E61" s="8">
        <v>-45511789735</v>
      </c>
      <c r="F61" s="8"/>
      <c r="G61" s="8">
        <v>0</v>
      </c>
      <c r="H61" s="8"/>
      <c r="I61" s="8">
        <f t="shared" si="0"/>
        <v>-45511789735</v>
      </c>
      <c r="K61" s="18">
        <f t="shared" si="1"/>
        <v>3.0225376176006957E-2</v>
      </c>
      <c r="M61" s="8">
        <v>0</v>
      </c>
      <c r="N61" s="8"/>
      <c r="O61" s="8">
        <v>3094003249</v>
      </c>
      <c r="P61" s="8"/>
      <c r="Q61" s="8">
        <v>489233905</v>
      </c>
      <c r="R61" s="8"/>
      <c r="S61" s="8">
        <f t="shared" si="2"/>
        <v>3583237154</v>
      </c>
      <c r="U61" s="18">
        <f t="shared" si="3"/>
        <v>4.2493138163200682E-2</v>
      </c>
    </row>
    <row r="62" spans="1:21">
      <c r="A62" s="1" t="s">
        <v>114</v>
      </c>
      <c r="C62" s="8">
        <v>0</v>
      </c>
      <c r="D62" s="8"/>
      <c r="E62" s="8">
        <v>-19558395983</v>
      </c>
      <c r="F62" s="8"/>
      <c r="G62" s="8">
        <v>0</v>
      </c>
      <c r="H62" s="8"/>
      <c r="I62" s="8">
        <f t="shared" si="0"/>
        <v>-19558395983</v>
      </c>
      <c r="K62" s="18">
        <f t="shared" si="1"/>
        <v>1.2989159060269999E-2</v>
      </c>
      <c r="M62" s="8">
        <v>15221990250</v>
      </c>
      <c r="N62" s="8"/>
      <c r="O62" s="8">
        <v>-111057674582</v>
      </c>
      <c r="P62" s="8"/>
      <c r="Q62" s="8">
        <v>-304477482</v>
      </c>
      <c r="R62" s="8"/>
      <c r="S62" s="8">
        <f t="shared" si="2"/>
        <v>-96140161814</v>
      </c>
      <c r="U62" s="18">
        <f t="shared" si="3"/>
        <v>-1.1401135351687002</v>
      </c>
    </row>
    <row r="63" spans="1:21">
      <c r="A63" s="1" t="s">
        <v>234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K63" s="18">
        <f t="shared" si="1"/>
        <v>0</v>
      </c>
      <c r="M63" s="8">
        <v>0</v>
      </c>
      <c r="N63" s="8"/>
      <c r="O63" s="8">
        <v>0</v>
      </c>
      <c r="P63" s="8"/>
      <c r="Q63" s="8">
        <v>-6924496053</v>
      </c>
      <c r="R63" s="8"/>
      <c r="S63" s="8">
        <f t="shared" si="2"/>
        <v>-6924496053</v>
      </c>
      <c r="U63" s="18">
        <f t="shared" si="3"/>
        <v>-8.2116688023900417E-2</v>
      </c>
    </row>
    <row r="64" spans="1:21">
      <c r="A64" s="1" t="s">
        <v>61</v>
      </c>
      <c r="C64" s="8">
        <v>0</v>
      </c>
      <c r="D64" s="8"/>
      <c r="E64" s="8">
        <v>-8765720526</v>
      </c>
      <c r="F64" s="8"/>
      <c r="G64" s="8">
        <v>0</v>
      </c>
      <c r="H64" s="8"/>
      <c r="I64" s="8">
        <f t="shared" si="0"/>
        <v>-8765720526</v>
      </c>
      <c r="K64" s="18">
        <f t="shared" si="1"/>
        <v>5.8215069522599512E-3</v>
      </c>
      <c r="M64" s="8">
        <v>0</v>
      </c>
      <c r="N64" s="8"/>
      <c r="O64" s="8">
        <v>-29386034554</v>
      </c>
      <c r="P64" s="8"/>
      <c r="Q64" s="8">
        <v>-1222681437</v>
      </c>
      <c r="R64" s="8"/>
      <c r="S64" s="8">
        <f t="shared" si="2"/>
        <v>-30608715991</v>
      </c>
      <c r="U64" s="18">
        <f t="shared" si="3"/>
        <v>-0.36298473746059318</v>
      </c>
    </row>
    <row r="65" spans="1:21">
      <c r="A65" s="1" t="s">
        <v>65</v>
      </c>
      <c r="C65" s="8">
        <v>0</v>
      </c>
      <c r="D65" s="8"/>
      <c r="E65" s="8">
        <v>-21099691998</v>
      </c>
      <c r="F65" s="8"/>
      <c r="G65" s="8">
        <v>0</v>
      </c>
      <c r="H65" s="8"/>
      <c r="I65" s="8">
        <f t="shared" si="0"/>
        <v>-21099691998</v>
      </c>
      <c r="K65" s="18">
        <f t="shared" si="1"/>
        <v>1.4012767494990138E-2</v>
      </c>
      <c r="M65" s="8">
        <v>15558314800</v>
      </c>
      <c r="N65" s="8"/>
      <c r="O65" s="8">
        <v>-24865347554</v>
      </c>
      <c r="P65" s="8"/>
      <c r="Q65" s="8">
        <v>0</v>
      </c>
      <c r="R65" s="8"/>
      <c r="S65" s="8">
        <f t="shared" si="2"/>
        <v>-9307032754</v>
      </c>
      <c r="U65" s="18">
        <f t="shared" si="3"/>
        <v>-0.11037087742397196</v>
      </c>
    </row>
    <row r="66" spans="1:21">
      <c r="A66" s="1" t="s">
        <v>34</v>
      </c>
      <c r="C66" s="8">
        <v>0</v>
      </c>
      <c r="D66" s="8"/>
      <c r="E66" s="8">
        <v>-31548154650</v>
      </c>
      <c r="F66" s="8"/>
      <c r="G66" s="8">
        <v>0</v>
      </c>
      <c r="H66" s="8"/>
      <c r="I66" s="8">
        <f t="shared" si="0"/>
        <v>-31548154650</v>
      </c>
      <c r="K66" s="18">
        <f t="shared" si="1"/>
        <v>2.095182034165928E-2</v>
      </c>
      <c r="M66" s="8">
        <v>96331922500</v>
      </c>
      <c r="N66" s="8"/>
      <c r="O66" s="8">
        <v>-73438398135</v>
      </c>
      <c r="P66" s="8"/>
      <c r="Q66" s="8">
        <v>0</v>
      </c>
      <c r="R66" s="8"/>
      <c r="S66" s="8">
        <f t="shared" si="2"/>
        <v>22893524365</v>
      </c>
      <c r="U66" s="18">
        <f t="shared" si="3"/>
        <v>0.27149129462407506</v>
      </c>
    </row>
    <row r="67" spans="1:21">
      <c r="A67" s="1" t="s">
        <v>59</v>
      </c>
      <c r="C67" s="8">
        <v>0</v>
      </c>
      <c r="D67" s="8"/>
      <c r="E67" s="8">
        <v>-47150254062</v>
      </c>
      <c r="F67" s="8"/>
      <c r="G67" s="8">
        <v>0</v>
      </c>
      <c r="H67" s="8"/>
      <c r="I67" s="8">
        <f t="shared" si="0"/>
        <v>-47150254062</v>
      </c>
      <c r="K67" s="18">
        <f t="shared" si="1"/>
        <v>3.131351621450907E-2</v>
      </c>
      <c r="M67" s="8">
        <v>53204000000</v>
      </c>
      <c r="N67" s="8"/>
      <c r="O67" s="8">
        <v>-113920039167</v>
      </c>
      <c r="P67" s="8"/>
      <c r="Q67" s="8">
        <v>0</v>
      </c>
      <c r="R67" s="8"/>
      <c r="S67" s="8">
        <f t="shared" si="2"/>
        <v>-60716039167</v>
      </c>
      <c r="U67" s="18">
        <f t="shared" si="3"/>
        <v>-0.72002352346830878</v>
      </c>
    </row>
    <row r="68" spans="1:21">
      <c r="A68" s="1" t="s">
        <v>69</v>
      </c>
      <c r="C68" s="8">
        <v>0</v>
      </c>
      <c r="D68" s="8"/>
      <c r="E68" s="8">
        <v>21284213107</v>
      </c>
      <c r="F68" s="8"/>
      <c r="G68" s="8">
        <v>0</v>
      </c>
      <c r="H68" s="8"/>
      <c r="I68" s="8">
        <f t="shared" si="0"/>
        <v>21284213107</v>
      </c>
      <c r="K68" s="18">
        <f t="shared" si="1"/>
        <v>-1.4135312004103343E-2</v>
      </c>
      <c r="M68" s="8">
        <v>0</v>
      </c>
      <c r="N68" s="8"/>
      <c r="O68" s="8">
        <v>104443577700</v>
      </c>
      <c r="P68" s="8"/>
      <c r="Q68" s="8">
        <v>0</v>
      </c>
      <c r="R68" s="8"/>
      <c r="S68" s="8">
        <f t="shared" si="2"/>
        <v>104443577700</v>
      </c>
      <c r="U68" s="18">
        <f t="shared" si="3"/>
        <v>1.2385826521447947</v>
      </c>
    </row>
    <row r="69" spans="1:21">
      <c r="A69" s="1" t="s">
        <v>90</v>
      </c>
      <c r="C69" s="8">
        <v>0</v>
      </c>
      <c r="D69" s="8"/>
      <c r="E69" s="8">
        <v>-16849615100</v>
      </c>
      <c r="F69" s="8"/>
      <c r="G69" s="8">
        <v>0</v>
      </c>
      <c r="H69" s="8"/>
      <c r="I69" s="8">
        <f t="shared" si="0"/>
        <v>-16849615100</v>
      </c>
      <c r="K69" s="18">
        <f t="shared" si="1"/>
        <v>1.1190198359234599E-2</v>
      </c>
      <c r="M69" s="8">
        <v>0</v>
      </c>
      <c r="N69" s="8"/>
      <c r="O69" s="8">
        <v>-47254375109</v>
      </c>
      <c r="P69" s="8"/>
      <c r="Q69" s="8">
        <v>0</v>
      </c>
      <c r="R69" s="8"/>
      <c r="S69" s="8">
        <f t="shared" si="2"/>
        <v>-47254375109</v>
      </c>
      <c r="U69" s="18">
        <f t="shared" si="3"/>
        <v>-0.56038341980265372</v>
      </c>
    </row>
    <row r="70" spans="1:21">
      <c r="A70" s="1" t="s">
        <v>116</v>
      </c>
      <c r="C70" s="8">
        <v>0</v>
      </c>
      <c r="D70" s="8"/>
      <c r="E70" s="8">
        <v>-8740145390</v>
      </c>
      <c r="F70" s="8"/>
      <c r="G70" s="8">
        <v>0</v>
      </c>
      <c r="H70" s="8"/>
      <c r="I70" s="8">
        <f t="shared" si="0"/>
        <v>-8740145390</v>
      </c>
      <c r="K70" s="18">
        <f t="shared" si="1"/>
        <v>5.8045219444003704E-3</v>
      </c>
      <c r="M70" s="8">
        <v>0</v>
      </c>
      <c r="N70" s="8"/>
      <c r="O70" s="8">
        <v>-19053822922</v>
      </c>
      <c r="P70" s="8"/>
      <c r="Q70" s="8">
        <v>0</v>
      </c>
      <c r="R70" s="8"/>
      <c r="S70" s="8">
        <f t="shared" si="2"/>
        <v>-19053822922</v>
      </c>
      <c r="U70" s="18">
        <f t="shared" si="3"/>
        <v>-0.22595678018628462</v>
      </c>
    </row>
    <row r="71" spans="1:21">
      <c r="A71" s="1" t="s">
        <v>120</v>
      </c>
      <c r="C71" s="8">
        <v>0</v>
      </c>
      <c r="D71" s="8"/>
      <c r="E71" s="8">
        <v>-880838579</v>
      </c>
      <c r="F71" s="8"/>
      <c r="G71" s="8">
        <v>0</v>
      </c>
      <c r="H71" s="8"/>
      <c r="I71" s="8">
        <f t="shared" si="0"/>
        <v>-880838579</v>
      </c>
      <c r="K71" s="18">
        <f t="shared" si="1"/>
        <v>5.8498418883623851E-4</v>
      </c>
      <c r="M71" s="8">
        <v>0</v>
      </c>
      <c r="N71" s="8"/>
      <c r="O71" s="8">
        <v>-7182222266</v>
      </c>
      <c r="P71" s="8"/>
      <c r="Q71" s="8">
        <v>0</v>
      </c>
      <c r="R71" s="8"/>
      <c r="S71" s="8">
        <f t="shared" si="2"/>
        <v>-7182222266</v>
      </c>
      <c r="U71" s="18">
        <f t="shared" si="3"/>
        <v>-8.5173029289245389E-2</v>
      </c>
    </row>
    <row r="72" spans="1:21">
      <c r="A72" s="1" t="s">
        <v>132</v>
      </c>
      <c r="C72" s="8">
        <v>0</v>
      </c>
      <c r="D72" s="8"/>
      <c r="E72" s="8">
        <v>-8810148400</v>
      </c>
      <c r="F72" s="8"/>
      <c r="G72" s="8">
        <v>0</v>
      </c>
      <c r="H72" s="8"/>
      <c r="I72" s="8">
        <f t="shared" si="0"/>
        <v>-8810148400</v>
      </c>
      <c r="K72" s="18">
        <f t="shared" si="1"/>
        <v>5.8510124762608572E-3</v>
      </c>
      <c r="M72" s="8">
        <v>0</v>
      </c>
      <c r="N72" s="8"/>
      <c r="O72" s="8">
        <v>-8810148400</v>
      </c>
      <c r="P72" s="8"/>
      <c r="Q72" s="8">
        <v>0</v>
      </c>
      <c r="R72" s="8"/>
      <c r="S72" s="8">
        <f t="shared" si="2"/>
        <v>-8810148400</v>
      </c>
      <c r="U72" s="18">
        <f t="shared" si="3"/>
        <v>-0.10447839121716739</v>
      </c>
    </row>
    <row r="73" spans="1:21">
      <c r="A73" s="1" t="s">
        <v>130</v>
      </c>
      <c r="C73" s="8">
        <v>0</v>
      </c>
      <c r="D73" s="8"/>
      <c r="E73" s="8">
        <v>400948652</v>
      </c>
      <c r="F73" s="8"/>
      <c r="G73" s="8">
        <v>0</v>
      </c>
      <c r="H73" s="8"/>
      <c r="I73" s="8">
        <f t="shared" ref="I73:I114" si="4">C73+E73+G73</f>
        <v>400948652</v>
      </c>
      <c r="K73" s="18">
        <f t="shared" ref="K73:K81" si="5">I73/$I$181</f>
        <v>-2.6627877972997286E-4</v>
      </c>
      <c r="M73" s="8">
        <v>0</v>
      </c>
      <c r="N73" s="8"/>
      <c r="O73" s="8">
        <v>400948652</v>
      </c>
      <c r="P73" s="8"/>
      <c r="Q73" s="8">
        <v>0</v>
      </c>
      <c r="R73" s="8"/>
      <c r="S73" s="8">
        <f t="shared" ref="S73:S81" si="6">M73+O73+Q73</f>
        <v>400948652</v>
      </c>
      <c r="U73" s="18">
        <f t="shared" ref="U73:U136" si="7">S73/$S$181</f>
        <v>4.7547973336807695E-3</v>
      </c>
    </row>
    <row r="74" spans="1:21">
      <c r="A74" s="1" t="s">
        <v>87</v>
      </c>
      <c r="C74" s="8">
        <v>0</v>
      </c>
      <c r="D74" s="8"/>
      <c r="E74" s="8">
        <v>-13483483317</v>
      </c>
      <c r="F74" s="8"/>
      <c r="G74" s="8">
        <v>0</v>
      </c>
      <c r="H74" s="8"/>
      <c r="I74" s="8">
        <f t="shared" si="4"/>
        <v>-13483483317</v>
      </c>
      <c r="K74" s="18">
        <f t="shared" si="5"/>
        <v>8.9546765308995396E-3</v>
      </c>
      <c r="M74" s="8">
        <v>0</v>
      </c>
      <c r="N74" s="8"/>
      <c r="O74" s="8">
        <v>-34740223860</v>
      </c>
      <c r="P74" s="8"/>
      <c r="Q74" s="8">
        <v>0</v>
      </c>
      <c r="R74" s="8"/>
      <c r="S74" s="8">
        <f t="shared" si="6"/>
        <v>-34740223860</v>
      </c>
      <c r="U74" s="18">
        <f t="shared" si="7"/>
        <v>-0.41197974592766823</v>
      </c>
    </row>
    <row r="75" spans="1:21">
      <c r="A75" s="1" t="s">
        <v>45</v>
      </c>
      <c r="C75" s="8">
        <v>0</v>
      </c>
      <c r="D75" s="8"/>
      <c r="E75" s="8">
        <v>-16413518645</v>
      </c>
      <c r="F75" s="8"/>
      <c r="G75" s="8">
        <v>0</v>
      </c>
      <c r="H75" s="8"/>
      <c r="I75" s="8">
        <f t="shared" si="4"/>
        <v>-16413518645</v>
      </c>
      <c r="K75" s="18">
        <f t="shared" si="5"/>
        <v>1.0900577153868963E-2</v>
      </c>
      <c r="M75" s="8">
        <v>0</v>
      </c>
      <c r="N75" s="8"/>
      <c r="O75" s="8">
        <v>56097547686</v>
      </c>
      <c r="P75" s="8"/>
      <c r="Q75" s="8">
        <v>0</v>
      </c>
      <c r="R75" s="8"/>
      <c r="S75" s="8">
        <f t="shared" si="6"/>
        <v>56097547686</v>
      </c>
      <c r="U75" s="18">
        <f t="shared" si="7"/>
        <v>0.66525344039172041</v>
      </c>
    </row>
    <row r="76" spans="1:21">
      <c r="A76" s="1" t="s">
        <v>104</v>
      </c>
      <c r="C76" s="8">
        <v>0</v>
      </c>
      <c r="D76" s="8"/>
      <c r="E76" s="8">
        <v>-4917366540</v>
      </c>
      <c r="F76" s="8"/>
      <c r="G76" s="8">
        <v>0</v>
      </c>
      <c r="H76" s="8"/>
      <c r="I76" s="8">
        <f t="shared" si="4"/>
        <v>-4917366540</v>
      </c>
      <c r="K76" s="18">
        <f t="shared" si="5"/>
        <v>3.2657307992550594E-3</v>
      </c>
      <c r="M76" s="8">
        <v>0</v>
      </c>
      <c r="N76" s="8"/>
      <c r="O76" s="8">
        <v>-13448701260</v>
      </c>
      <c r="P76" s="8"/>
      <c r="Q76" s="8">
        <v>0</v>
      </c>
      <c r="R76" s="8"/>
      <c r="S76" s="8">
        <f t="shared" si="6"/>
        <v>-13448701260</v>
      </c>
      <c r="U76" s="18">
        <f t="shared" si="7"/>
        <v>-0.1594863795489633</v>
      </c>
    </row>
    <row r="77" spans="1:21">
      <c r="A77" s="1" t="s">
        <v>63</v>
      </c>
      <c r="C77" s="8">
        <v>0</v>
      </c>
      <c r="D77" s="8"/>
      <c r="E77" s="8">
        <v>-16714212090</v>
      </c>
      <c r="F77" s="8"/>
      <c r="G77" s="8">
        <v>0</v>
      </c>
      <c r="H77" s="8"/>
      <c r="I77" s="8">
        <f t="shared" si="4"/>
        <v>-16714212090</v>
      </c>
      <c r="K77" s="18">
        <f t="shared" si="5"/>
        <v>1.1100274255250916E-2</v>
      </c>
      <c r="M77" s="8">
        <v>0</v>
      </c>
      <c r="N77" s="8"/>
      <c r="O77" s="8">
        <v>10122691830</v>
      </c>
      <c r="P77" s="8"/>
      <c r="Q77" s="8">
        <v>0</v>
      </c>
      <c r="R77" s="8"/>
      <c r="S77" s="8">
        <f t="shared" si="6"/>
        <v>10122691830</v>
      </c>
      <c r="U77" s="18">
        <f t="shared" si="7"/>
        <v>0.12004367113561493</v>
      </c>
    </row>
    <row r="78" spans="1:21">
      <c r="A78" s="1" t="s">
        <v>38</v>
      </c>
      <c r="C78" s="8">
        <v>0</v>
      </c>
      <c r="D78" s="8"/>
      <c r="E78" s="8">
        <v>-7880016579</v>
      </c>
      <c r="F78" s="8"/>
      <c r="G78" s="8">
        <v>0</v>
      </c>
      <c r="H78" s="8"/>
      <c r="I78" s="8">
        <f t="shared" si="4"/>
        <v>-7880016579</v>
      </c>
      <c r="K78" s="18">
        <f t="shared" si="5"/>
        <v>5.2332915659935308E-3</v>
      </c>
      <c r="M78" s="8">
        <v>0</v>
      </c>
      <c r="N78" s="8"/>
      <c r="O78" s="8">
        <v>-1125716654</v>
      </c>
      <c r="P78" s="8"/>
      <c r="Q78" s="8">
        <v>0</v>
      </c>
      <c r="R78" s="8"/>
      <c r="S78" s="8">
        <f t="shared" si="6"/>
        <v>-1125716654</v>
      </c>
      <c r="U78" s="18">
        <f t="shared" si="7"/>
        <v>-1.3349725752212374E-2</v>
      </c>
    </row>
    <row r="79" spans="1:21">
      <c r="A79" s="1" t="s">
        <v>43</v>
      </c>
      <c r="C79" s="8">
        <v>0</v>
      </c>
      <c r="D79" s="8"/>
      <c r="E79" s="8">
        <v>-18494924413</v>
      </c>
      <c r="F79" s="8"/>
      <c r="G79" s="8">
        <v>0</v>
      </c>
      <c r="H79" s="8"/>
      <c r="I79" s="8">
        <f t="shared" si="4"/>
        <v>-18494924413</v>
      </c>
      <c r="K79" s="18">
        <f t="shared" si="5"/>
        <v>1.2282884302830189E-2</v>
      </c>
      <c r="M79" s="8">
        <v>0</v>
      </c>
      <c r="N79" s="8"/>
      <c r="O79" s="8">
        <v>-44691747157</v>
      </c>
      <c r="P79" s="8"/>
      <c r="Q79" s="8">
        <v>0</v>
      </c>
      <c r="R79" s="8"/>
      <c r="S79" s="8">
        <f t="shared" si="6"/>
        <v>-44691747157</v>
      </c>
      <c r="U79" s="18">
        <f t="shared" si="7"/>
        <v>-0.52999355194150577</v>
      </c>
    </row>
    <row r="80" spans="1:21">
      <c r="A80" s="1" t="s">
        <v>124</v>
      </c>
      <c r="C80" s="8">
        <v>0</v>
      </c>
      <c r="D80" s="8"/>
      <c r="E80" s="8">
        <v>-9070233251</v>
      </c>
      <c r="F80" s="8"/>
      <c r="G80" s="8">
        <v>0</v>
      </c>
      <c r="H80" s="8"/>
      <c r="I80" s="8">
        <f t="shared" si="4"/>
        <v>-9070233251</v>
      </c>
      <c r="K80" s="18">
        <f t="shared" si="5"/>
        <v>6.0237405211241478E-3</v>
      </c>
      <c r="M80" s="8">
        <v>0</v>
      </c>
      <c r="N80" s="8"/>
      <c r="O80" s="8">
        <v>22252233420</v>
      </c>
      <c r="P80" s="8"/>
      <c r="Q80" s="8">
        <v>0</v>
      </c>
      <c r="R80" s="8"/>
      <c r="S80" s="8">
        <f t="shared" si="6"/>
        <v>22252233420</v>
      </c>
      <c r="U80" s="18">
        <f t="shared" si="7"/>
        <v>0.26388630964609933</v>
      </c>
    </row>
    <row r="81" spans="1:21">
      <c r="A81" s="1" t="s">
        <v>49</v>
      </c>
      <c r="C81" s="8">
        <v>0</v>
      </c>
      <c r="D81" s="8"/>
      <c r="E81" s="8">
        <v>-18224295593</v>
      </c>
      <c r="F81" s="8"/>
      <c r="G81" s="8">
        <v>0</v>
      </c>
      <c r="H81" s="8"/>
      <c r="I81" s="8">
        <f t="shared" si="4"/>
        <v>-18224295593</v>
      </c>
      <c r="K81" s="18">
        <f t="shared" si="5"/>
        <v>1.2103153777263134E-2</v>
      </c>
      <c r="M81" s="8">
        <v>0</v>
      </c>
      <c r="N81" s="8"/>
      <c r="O81" s="8">
        <v>-27917157253</v>
      </c>
      <c r="P81" s="8"/>
      <c r="Q81" s="8">
        <v>0</v>
      </c>
      <c r="R81" s="8"/>
      <c r="S81" s="8">
        <f t="shared" si="6"/>
        <v>-27917157253</v>
      </c>
      <c r="U81" s="18">
        <f t="shared" si="7"/>
        <v>-0.33106589636448303</v>
      </c>
    </row>
    <row r="82" spans="1:21">
      <c r="A82" s="1" t="s">
        <v>287</v>
      </c>
      <c r="C82" s="8">
        <v>0</v>
      </c>
      <c r="D82" s="8"/>
      <c r="E82" s="8">
        <v>33506</v>
      </c>
      <c r="F82" s="8"/>
      <c r="G82" s="8">
        <v>0</v>
      </c>
      <c r="H82" s="8"/>
      <c r="I82" s="8">
        <f t="shared" si="4"/>
        <v>33506</v>
      </c>
      <c r="K82" s="18">
        <f>I82/$I$181</f>
        <v>-2.2252068311312019E-8</v>
      </c>
      <c r="M82" s="8">
        <v>0</v>
      </c>
      <c r="N82" s="8"/>
      <c r="O82" s="8">
        <v>0</v>
      </c>
      <c r="P82" s="8"/>
      <c r="Q82" s="8">
        <v>0</v>
      </c>
      <c r="R82" s="8"/>
      <c r="S82" s="8">
        <f>M82+O82+Q82</f>
        <v>0</v>
      </c>
      <c r="U82" s="18">
        <f t="shared" si="7"/>
        <v>0</v>
      </c>
    </row>
    <row r="83" spans="1:21">
      <c r="A83" s="1" t="s">
        <v>288</v>
      </c>
      <c r="C83" s="8">
        <v>0</v>
      </c>
      <c r="D83" s="8"/>
      <c r="E83" s="8">
        <v>-172766530</v>
      </c>
      <c r="F83" s="8"/>
      <c r="G83" s="8">
        <v>0</v>
      </c>
      <c r="H83" s="8"/>
      <c r="I83" s="8">
        <f t="shared" si="4"/>
        <v>-172766530</v>
      </c>
      <c r="K83" s="18">
        <f t="shared" ref="K83:K146" si="8">I83/$I$181</f>
        <v>1.147380357986133E-4</v>
      </c>
      <c r="M83" s="8">
        <v>0</v>
      </c>
      <c r="N83" s="8"/>
      <c r="O83" s="8">
        <v>0</v>
      </c>
      <c r="P83" s="8"/>
      <c r="Q83" s="8">
        <v>0</v>
      </c>
      <c r="R83" s="8"/>
      <c r="S83" s="8">
        <f t="shared" ref="S83:S146" si="9">M83+O83+Q83</f>
        <v>0</v>
      </c>
      <c r="U83" s="18">
        <f t="shared" si="7"/>
        <v>0</v>
      </c>
    </row>
    <row r="84" spans="1:21">
      <c r="A84" s="1" t="s">
        <v>289</v>
      </c>
      <c r="C84" s="8">
        <v>0</v>
      </c>
      <c r="D84" s="8"/>
      <c r="E84" s="8">
        <v>9264726782</v>
      </c>
      <c r="F84" s="8"/>
      <c r="G84" s="8">
        <v>0</v>
      </c>
      <c r="H84" s="8"/>
      <c r="I84" s="8">
        <f t="shared" si="4"/>
        <v>9264726782</v>
      </c>
      <c r="K84" s="18">
        <f t="shared" si="8"/>
        <v>-6.1529079340627343E-3</v>
      </c>
      <c r="M84" s="8">
        <v>0</v>
      </c>
      <c r="N84" s="8"/>
      <c r="O84" s="8">
        <v>0</v>
      </c>
      <c r="P84" s="8"/>
      <c r="Q84" s="8">
        <v>0</v>
      </c>
      <c r="R84" s="8"/>
      <c r="S84" s="8">
        <f t="shared" si="9"/>
        <v>0</v>
      </c>
      <c r="U84" s="18">
        <f t="shared" si="7"/>
        <v>0</v>
      </c>
    </row>
    <row r="85" spans="1:21">
      <c r="A85" s="1" t="s">
        <v>290</v>
      </c>
      <c r="C85" s="8">
        <v>0</v>
      </c>
      <c r="D85" s="8"/>
      <c r="E85" s="8">
        <v>-19855608018</v>
      </c>
      <c r="F85" s="8"/>
      <c r="G85" s="8">
        <v>0</v>
      </c>
      <c r="H85" s="8"/>
      <c r="I85" s="8">
        <f t="shared" si="4"/>
        <v>-19855608018</v>
      </c>
      <c r="K85" s="18">
        <f t="shared" si="8"/>
        <v>1.3186544081035355E-2</v>
      </c>
      <c r="M85" s="8">
        <v>0</v>
      </c>
      <c r="N85" s="8"/>
      <c r="O85" s="8">
        <v>0</v>
      </c>
      <c r="P85" s="8"/>
      <c r="Q85" s="8">
        <v>0</v>
      </c>
      <c r="R85" s="8"/>
      <c r="S85" s="8">
        <f t="shared" si="9"/>
        <v>0</v>
      </c>
      <c r="U85" s="18">
        <f t="shared" si="7"/>
        <v>0</v>
      </c>
    </row>
    <row r="86" spans="1:21">
      <c r="A86" s="1" t="s">
        <v>291</v>
      </c>
      <c r="C86" s="8">
        <v>0</v>
      </c>
      <c r="D86" s="8"/>
      <c r="E86" s="8">
        <v>-185259619</v>
      </c>
      <c r="F86" s="8"/>
      <c r="G86" s="8">
        <v>0</v>
      </c>
      <c r="H86" s="8"/>
      <c r="I86" s="8">
        <f t="shared" si="4"/>
        <v>-185259619</v>
      </c>
      <c r="K86" s="18">
        <f t="shared" si="8"/>
        <v>1.2303496977602931E-4</v>
      </c>
      <c r="M86" s="8">
        <v>0</v>
      </c>
      <c r="N86" s="8"/>
      <c r="O86" s="8">
        <v>0</v>
      </c>
      <c r="P86" s="8"/>
      <c r="Q86" s="8">
        <v>0</v>
      </c>
      <c r="R86" s="8"/>
      <c r="S86" s="8">
        <f t="shared" si="9"/>
        <v>0</v>
      </c>
      <c r="U86" s="18">
        <f t="shared" si="7"/>
        <v>0</v>
      </c>
    </row>
    <row r="87" spans="1:21">
      <c r="A87" s="1" t="s">
        <v>292</v>
      </c>
      <c r="C87" s="8">
        <v>0</v>
      </c>
      <c r="D87" s="8"/>
      <c r="E87" s="8">
        <v>-505283937</v>
      </c>
      <c r="F87" s="8"/>
      <c r="G87" s="8">
        <v>0</v>
      </c>
      <c r="H87" s="8"/>
      <c r="I87" s="8">
        <f t="shared" si="4"/>
        <v>-505283937</v>
      </c>
      <c r="K87" s="18">
        <f t="shared" si="8"/>
        <v>3.3557012722296539E-4</v>
      </c>
      <c r="M87" s="8">
        <v>0</v>
      </c>
      <c r="N87" s="8"/>
      <c r="O87" s="8">
        <v>0</v>
      </c>
      <c r="P87" s="8"/>
      <c r="Q87" s="8">
        <v>0</v>
      </c>
      <c r="R87" s="8"/>
      <c r="S87" s="8">
        <f t="shared" si="9"/>
        <v>0</v>
      </c>
      <c r="U87" s="18">
        <f t="shared" si="7"/>
        <v>0</v>
      </c>
    </row>
    <row r="88" spans="1:21">
      <c r="A88" s="1" t="s">
        <v>293</v>
      </c>
      <c r="C88" s="8">
        <v>0</v>
      </c>
      <c r="D88" s="8"/>
      <c r="E88" s="8">
        <v>20318062</v>
      </c>
      <c r="F88" s="8"/>
      <c r="G88" s="8">
        <v>0</v>
      </c>
      <c r="H88" s="8"/>
      <c r="I88" s="8">
        <f t="shared" si="4"/>
        <v>20318062</v>
      </c>
      <c r="K88" s="18">
        <f t="shared" si="8"/>
        <v>-1.3493669897256398E-5</v>
      </c>
      <c r="M88" s="8">
        <v>0</v>
      </c>
      <c r="N88" s="8"/>
      <c r="O88" s="8">
        <v>0</v>
      </c>
      <c r="P88" s="8"/>
      <c r="Q88" s="8">
        <v>0</v>
      </c>
      <c r="R88" s="8"/>
      <c r="S88" s="8">
        <f t="shared" si="9"/>
        <v>0</v>
      </c>
      <c r="U88" s="18">
        <f t="shared" si="7"/>
        <v>0</v>
      </c>
    </row>
    <row r="89" spans="1:21">
      <c r="A89" s="1" t="s">
        <v>294</v>
      </c>
      <c r="C89" s="8">
        <v>0</v>
      </c>
      <c r="D89" s="8"/>
      <c r="E89" s="8">
        <v>196199783</v>
      </c>
      <c r="F89" s="8"/>
      <c r="G89" s="8">
        <v>0</v>
      </c>
      <c r="H89" s="8"/>
      <c r="I89" s="8">
        <f t="shared" si="4"/>
        <v>196199783</v>
      </c>
      <c r="K89" s="18">
        <f t="shared" si="8"/>
        <v>-1.3030057225513623E-4</v>
      </c>
      <c r="M89" s="8">
        <v>0</v>
      </c>
      <c r="N89" s="8"/>
      <c r="O89" s="8">
        <v>0</v>
      </c>
      <c r="P89" s="8"/>
      <c r="Q89" s="8">
        <v>0</v>
      </c>
      <c r="R89" s="8"/>
      <c r="S89" s="8">
        <f t="shared" si="9"/>
        <v>0</v>
      </c>
      <c r="U89" s="18">
        <f t="shared" si="7"/>
        <v>0</v>
      </c>
    </row>
    <row r="90" spans="1:21">
      <c r="A90" s="1" t="s">
        <v>295</v>
      </c>
      <c r="C90" s="8">
        <v>0</v>
      </c>
      <c r="D90" s="8"/>
      <c r="E90" s="8">
        <v>-254386266</v>
      </c>
      <c r="F90" s="8"/>
      <c r="G90" s="8">
        <v>0</v>
      </c>
      <c r="H90" s="8"/>
      <c r="I90" s="8">
        <f t="shared" si="4"/>
        <v>-254386266</v>
      </c>
      <c r="K90" s="18">
        <f t="shared" si="8"/>
        <v>1.689434897776992E-4</v>
      </c>
      <c r="M90" s="8">
        <v>0</v>
      </c>
      <c r="N90" s="8"/>
      <c r="O90" s="8">
        <v>0</v>
      </c>
      <c r="P90" s="8"/>
      <c r="Q90" s="8">
        <v>0</v>
      </c>
      <c r="R90" s="8"/>
      <c r="S90" s="8">
        <f t="shared" si="9"/>
        <v>0</v>
      </c>
      <c r="U90" s="18">
        <f t="shared" si="7"/>
        <v>0</v>
      </c>
    </row>
    <row r="91" spans="1:21">
      <c r="A91" s="1" t="s">
        <v>275</v>
      </c>
      <c r="C91" s="8">
        <v>0</v>
      </c>
      <c r="D91" s="8"/>
      <c r="E91" s="8">
        <v>1625598933</v>
      </c>
      <c r="F91" s="8"/>
      <c r="G91" s="8">
        <v>0</v>
      </c>
      <c r="H91" s="8"/>
      <c r="I91" s="8">
        <f t="shared" si="4"/>
        <v>1625598933</v>
      </c>
      <c r="K91" s="18">
        <f t="shared" si="8"/>
        <v>-1.0795958486214984E-3</v>
      </c>
      <c r="M91" s="8">
        <v>0</v>
      </c>
      <c r="N91" s="8"/>
      <c r="O91" s="8">
        <v>0</v>
      </c>
      <c r="P91" s="8"/>
      <c r="Q91" s="8">
        <v>0</v>
      </c>
      <c r="R91" s="8"/>
      <c r="S91" s="8">
        <f t="shared" si="9"/>
        <v>0</v>
      </c>
      <c r="U91" s="18">
        <f t="shared" si="7"/>
        <v>0</v>
      </c>
    </row>
    <row r="92" spans="1:21">
      <c r="A92" s="1" t="s">
        <v>276</v>
      </c>
      <c r="C92" s="8">
        <v>0</v>
      </c>
      <c r="D92" s="8"/>
      <c r="E92" s="8">
        <v>10792340268</v>
      </c>
      <c r="F92" s="8"/>
      <c r="G92" s="8">
        <v>0</v>
      </c>
      <c r="H92" s="8"/>
      <c r="I92" s="8">
        <f t="shared" si="4"/>
        <v>10792340268</v>
      </c>
      <c r="K92" s="18">
        <f t="shared" si="8"/>
        <v>-7.1674295016552099E-3</v>
      </c>
      <c r="M92" s="8">
        <v>0</v>
      </c>
      <c r="N92" s="8"/>
      <c r="O92" s="8">
        <v>0</v>
      </c>
      <c r="P92" s="8"/>
      <c r="Q92" s="8">
        <v>0</v>
      </c>
      <c r="R92" s="8"/>
      <c r="S92" s="8">
        <f t="shared" si="9"/>
        <v>0</v>
      </c>
      <c r="U92" s="18">
        <f t="shared" si="7"/>
        <v>0</v>
      </c>
    </row>
    <row r="93" spans="1:21">
      <c r="A93" s="1" t="s">
        <v>277</v>
      </c>
      <c r="C93" s="8">
        <v>0</v>
      </c>
      <c r="D93" s="8"/>
      <c r="E93" s="8">
        <v>1927451901</v>
      </c>
      <c r="F93" s="8"/>
      <c r="G93" s="8">
        <v>0</v>
      </c>
      <c r="H93" s="8"/>
      <c r="I93" s="8">
        <f t="shared" si="4"/>
        <v>1927451901</v>
      </c>
      <c r="K93" s="18">
        <f t="shared" si="8"/>
        <v>-1.2800630146188804E-3</v>
      </c>
      <c r="M93" s="8">
        <v>0</v>
      </c>
      <c r="N93" s="8"/>
      <c r="O93" s="8">
        <v>0</v>
      </c>
      <c r="P93" s="8"/>
      <c r="Q93" s="8">
        <v>0</v>
      </c>
      <c r="R93" s="8"/>
      <c r="S93" s="8">
        <f t="shared" si="9"/>
        <v>0</v>
      </c>
      <c r="U93" s="18">
        <f t="shared" si="7"/>
        <v>0</v>
      </c>
    </row>
    <row r="94" spans="1:21">
      <c r="A94" s="1" t="s">
        <v>278</v>
      </c>
      <c r="C94" s="8">
        <v>0</v>
      </c>
      <c r="D94" s="8"/>
      <c r="E94" s="8">
        <v>1207432270</v>
      </c>
      <c r="F94" s="8"/>
      <c r="G94" s="8">
        <v>0</v>
      </c>
      <c r="H94" s="8"/>
      <c r="I94" s="8">
        <f t="shared" si="4"/>
        <v>1207432270</v>
      </c>
      <c r="K94" s="18">
        <f t="shared" si="8"/>
        <v>-8.0188221074800148E-4</v>
      </c>
      <c r="M94" s="8">
        <v>0</v>
      </c>
      <c r="N94" s="8"/>
      <c r="O94" s="8">
        <v>0</v>
      </c>
      <c r="P94" s="8"/>
      <c r="Q94" s="8">
        <v>0</v>
      </c>
      <c r="R94" s="8"/>
      <c r="S94" s="8">
        <f t="shared" si="9"/>
        <v>0</v>
      </c>
      <c r="U94" s="18">
        <f t="shared" si="7"/>
        <v>0</v>
      </c>
    </row>
    <row r="95" spans="1:21">
      <c r="A95" s="1" t="s">
        <v>279</v>
      </c>
      <c r="C95" s="8">
        <v>0</v>
      </c>
      <c r="D95" s="8"/>
      <c r="E95" s="8">
        <v>1104035637</v>
      </c>
      <c r="F95" s="8"/>
      <c r="G95" s="8">
        <v>0</v>
      </c>
      <c r="H95" s="8"/>
      <c r="I95" s="8">
        <f t="shared" si="4"/>
        <v>1104035637</v>
      </c>
      <c r="K95" s="18">
        <f t="shared" si="8"/>
        <v>-7.332142426027242E-4</v>
      </c>
      <c r="M95" s="8">
        <v>0</v>
      </c>
      <c r="N95" s="8"/>
      <c r="O95" s="8">
        <v>0</v>
      </c>
      <c r="P95" s="8"/>
      <c r="Q95" s="8">
        <v>0</v>
      </c>
      <c r="R95" s="8"/>
      <c r="S95" s="8">
        <f t="shared" si="9"/>
        <v>0</v>
      </c>
      <c r="U95" s="18">
        <f t="shared" si="7"/>
        <v>0</v>
      </c>
    </row>
    <row r="96" spans="1:21">
      <c r="A96" s="1" t="s">
        <v>280</v>
      </c>
      <c r="C96" s="8">
        <v>0</v>
      </c>
      <c r="D96" s="8"/>
      <c r="E96" s="8">
        <v>158540705</v>
      </c>
      <c r="F96" s="8"/>
      <c r="G96" s="8">
        <v>0</v>
      </c>
      <c r="H96" s="8"/>
      <c r="I96" s="8">
        <f t="shared" si="4"/>
        <v>158540705</v>
      </c>
      <c r="K96" s="18">
        <f t="shared" si="8"/>
        <v>-1.0529035390030343E-4</v>
      </c>
      <c r="M96" s="8">
        <v>0</v>
      </c>
      <c r="N96" s="8"/>
      <c r="O96" s="8">
        <v>0</v>
      </c>
      <c r="P96" s="8"/>
      <c r="Q96" s="8">
        <v>0</v>
      </c>
      <c r="R96" s="8"/>
      <c r="S96" s="8">
        <f t="shared" si="9"/>
        <v>0</v>
      </c>
      <c r="U96" s="18">
        <f t="shared" si="7"/>
        <v>0</v>
      </c>
    </row>
    <row r="97" spans="1:21">
      <c r="A97" s="1" t="s">
        <v>281</v>
      </c>
      <c r="C97" s="8">
        <v>0</v>
      </c>
      <c r="D97" s="8"/>
      <c r="E97" s="8">
        <v>9734116566</v>
      </c>
      <c r="F97" s="8"/>
      <c r="G97" s="8">
        <v>0</v>
      </c>
      <c r="H97" s="8"/>
      <c r="I97" s="8">
        <f t="shared" si="4"/>
        <v>9734116566</v>
      </c>
      <c r="K97" s="18">
        <f t="shared" si="8"/>
        <v>-6.4646399682715327E-3</v>
      </c>
      <c r="M97" s="8">
        <v>0</v>
      </c>
      <c r="N97" s="8"/>
      <c r="O97" s="8">
        <v>0</v>
      </c>
      <c r="P97" s="8"/>
      <c r="Q97" s="8">
        <v>0</v>
      </c>
      <c r="R97" s="8"/>
      <c r="S97" s="8">
        <f t="shared" si="9"/>
        <v>0</v>
      </c>
      <c r="U97" s="18">
        <f t="shared" si="7"/>
        <v>0</v>
      </c>
    </row>
    <row r="98" spans="1:21">
      <c r="A98" s="1" t="s">
        <v>282</v>
      </c>
      <c r="C98" s="8">
        <v>0</v>
      </c>
      <c r="D98" s="8"/>
      <c r="E98" s="8">
        <v>120748899</v>
      </c>
      <c r="F98" s="8"/>
      <c r="G98" s="8">
        <v>0</v>
      </c>
      <c r="H98" s="8"/>
      <c r="I98" s="8">
        <f t="shared" si="4"/>
        <v>120748899</v>
      </c>
      <c r="K98" s="18">
        <f t="shared" si="8"/>
        <v>-8.0191987974205083E-5</v>
      </c>
      <c r="M98" s="8">
        <v>0</v>
      </c>
      <c r="N98" s="8"/>
      <c r="O98" s="8">
        <v>0</v>
      </c>
      <c r="P98" s="8"/>
      <c r="Q98" s="8">
        <v>0</v>
      </c>
      <c r="R98" s="8"/>
      <c r="S98" s="8">
        <f t="shared" si="9"/>
        <v>0</v>
      </c>
      <c r="U98" s="18">
        <f t="shared" si="7"/>
        <v>0</v>
      </c>
    </row>
    <row r="99" spans="1:21">
      <c r="A99" s="1" t="s">
        <v>283</v>
      </c>
      <c r="C99" s="8">
        <v>0</v>
      </c>
      <c r="D99" s="8"/>
      <c r="E99" s="8">
        <v>1857556925</v>
      </c>
      <c r="F99" s="8"/>
      <c r="G99" s="8">
        <v>0</v>
      </c>
      <c r="H99" s="8"/>
      <c r="I99" s="8">
        <f t="shared" si="4"/>
        <v>1857556925</v>
      </c>
      <c r="K99" s="18">
        <f t="shared" si="8"/>
        <v>-1.2336442305035126E-3</v>
      </c>
      <c r="M99" s="8">
        <v>0</v>
      </c>
      <c r="N99" s="8"/>
      <c r="O99" s="8">
        <v>0</v>
      </c>
      <c r="P99" s="8"/>
      <c r="Q99" s="8">
        <v>0</v>
      </c>
      <c r="R99" s="8"/>
      <c r="S99" s="8">
        <f t="shared" si="9"/>
        <v>0</v>
      </c>
      <c r="U99" s="18">
        <f t="shared" si="7"/>
        <v>0</v>
      </c>
    </row>
    <row r="100" spans="1:21">
      <c r="A100" s="1" t="s">
        <v>284</v>
      </c>
      <c r="C100" s="8">
        <v>0</v>
      </c>
      <c r="D100" s="8"/>
      <c r="E100" s="8">
        <v>3714252093</v>
      </c>
      <c r="F100" s="8"/>
      <c r="G100" s="8">
        <v>0</v>
      </c>
      <c r="H100" s="8"/>
      <c r="I100" s="8">
        <f t="shared" si="4"/>
        <v>3714252093</v>
      </c>
      <c r="K100" s="18">
        <f t="shared" si="8"/>
        <v>-2.4667161493126498E-3</v>
      </c>
      <c r="M100" s="8">
        <v>0</v>
      </c>
      <c r="N100" s="8"/>
      <c r="O100" s="8">
        <v>0</v>
      </c>
      <c r="P100" s="8"/>
      <c r="Q100" s="8">
        <v>0</v>
      </c>
      <c r="R100" s="8"/>
      <c r="S100" s="8">
        <f t="shared" si="9"/>
        <v>0</v>
      </c>
      <c r="U100" s="18">
        <f t="shared" si="7"/>
        <v>0</v>
      </c>
    </row>
    <row r="101" spans="1:21">
      <c r="A101" s="1" t="s">
        <v>285</v>
      </c>
      <c r="C101" s="8">
        <v>0</v>
      </c>
      <c r="D101" s="8"/>
      <c r="E101" s="8">
        <v>1440947895</v>
      </c>
      <c r="F101" s="8"/>
      <c r="G101" s="8">
        <v>0</v>
      </c>
      <c r="H101" s="8"/>
      <c r="I101" s="8">
        <f t="shared" si="4"/>
        <v>1440947895</v>
      </c>
      <c r="K101" s="18">
        <f t="shared" si="8"/>
        <v>-9.5696505081422007E-4</v>
      </c>
      <c r="M101" s="8">
        <v>0</v>
      </c>
      <c r="N101" s="8"/>
      <c r="O101" s="8">
        <v>0</v>
      </c>
      <c r="P101" s="8"/>
      <c r="Q101" s="8">
        <v>0</v>
      </c>
      <c r="R101" s="8"/>
      <c r="S101" s="8">
        <f t="shared" si="9"/>
        <v>0</v>
      </c>
      <c r="U101" s="18">
        <f t="shared" si="7"/>
        <v>0</v>
      </c>
    </row>
    <row r="102" spans="1:21">
      <c r="A102" s="1" t="s">
        <v>286</v>
      </c>
      <c r="C102" s="8">
        <v>0</v>
      </c>
      <c r="D102" s="8"/>
      <c r="E102" s="8">
        <v>1017948520</v>
      </c>
      <c r="F102" s="8"/>
      <c r="G102" s="8">
        <v>0</v>
      </c>
      <c r="H102" s="8"/>
      <c r="I102" s="8">
        <f t="shared" si="4"/>
        <v>1017948520</v>
      </c>
      <c r="K102" s="18">
        <f t="shared" si="8"/>
        <v>-6.7604190307523932E-4</v>
      </c>
      <c r="M102" s="8">
        <v>0</v>
      </c>
      <c r="N102" s="8"/>
      <c r="O102" s="8">
        <v>0</v>
      </c>
      <c r="P102" s="8"/>
      <c r="Q102" s="8">
        <v>0</v>
      </c>
      <c r="R102" s="8"/>
      <c r="S102" s="8">
        <f t="shared" si="9"/>
        <v>0</v>
      </c>
      <c r="U102" s="18">
        <f t="shared" si="7"/>
        <v>0</v>
      </c>
    </row>
    <row r="103" spans="1:21">
      <c r="A103" s="1" t="s">
        <v>296</v>
      </c>
      <c r="C103" s="8">
        <v>0</v>
      </c>
      <c r="D103" s="8"/>
      <c r="E103" s="8">
        <v>0</v>
      </c>
      <c r="F103" s="8"/>
      <c r="G103" s="8">
        <v>-3845838</v>
      </c>
      <c r="H103" s="8"/>
      <c r="I103" s="8">
        <f t="shared" si="4"/>
        <v>-3845838</v>
      </c>
      <c r="K103" s="18">
        <f t="shared" si="8"/>
        <v>2.554105231607461E-6</v>
      </c>
      <c r="M103" s="8">
        <v>0</v>
      </c>
      <c r="N103" s="8"/>
      <c r="O103" s="8">
        <v>0</v>
      </c>
      <c r="P103" s="8"/>
      <c r="Q103" s="8">
        <v>0</v>
      </c>
      <c r="R103" s="8"/>
      <c r="S103" s="8">
        <f t="shared" si="9"/>
        <v>0</v>
      </c>
      <c r="U103" s="18">
        <f t="shared" si="7"/>
        <v>0</v>
      </c>
    </row>
    <row r="104" spans="1:21">
      <c r="A104" s="1" t="s">
        <v>17</v>
      </c>
      <c r="C104" s="8">
        <v>0</v>
      </c>
      <c r="D104" s="8"/>
      <c r="E104" s="8">
        <v>0</v>
      </c>
      <c r="F104" s="8"/>
      <c r="G104" s="8">
        <v>-367094420</v>
      </c>
      <c r="H104" s="8"/>
      <c r="I104" s="8">
        <f t="shared" si="4"/>
        <v>-367094420</v>
      </c>
      <c r="K104" s="18">
        <f t="shared" si="8"/>
        <v>2.4379544292190845E-4</v>
      </c>
      <c r="M104" s="8">
        <v>0</v>
      </c>
      <c r="N104" s="8"/>
      <c r="O104" s="8">
        <v>0</v>
      </c>
      <c r="P104" s="8"/>
      <c r="Q104" s="8">
        <v>0</v>
      </c>
      <c r="R104" s="8"/>
      <c r="S104" s="8">
        <f t="shared" si="9"/>
        <v>0</v>
      </c>
      <c r="U104" s="18">
        <f t="shared" si="7"/>
        <v>0</v>
      </c>
    </row>
    <row r="105" spans="1:21">
      <c r="A105" s="1" t="s">
        <v>15</v>
      </c>
      <c r="C105" s="8">
        <v>0</v>
      </c>
      <c r="D105" s="8"/>
      <c r="E105" s="8">
        <v>0</v>
      </c>
      <c r="F105" s="8"/>
      <c r="G105" s="8">
        <v>-12537121655</v>
      </c>
      <c r="H105" s="8"/>
      <c r="I105" s="8">
        <f t="shared" si="4"/>
        <v>-12537121655</v>
      </c>
      <c r="K105" s="18">
        <f t="shared" si="8"/>
        <v>8.3261770278245436E-3</v>
      </c>
      <c r="M105" s="8">
        <v>0</v>
      </c>
      <c r="N105" s="8"/>
      <c r="O105" s="8">
        <v>0</v>
      </c>
      <c r="P105" s="8"/>
      <c r="Q105" s="8">
        <v>0</v>
      </c>
      <c r="R105" s="8"/>
      <c r="S105" s="8">
        <f t="shared" si="9"/>
        <v>0</v>
      </c>
      <c r="U105" s="18">
        <f t="shared" si="7"/>
        <v>0</v>
      </c>
    </row>
    <row r="106" spans="1:21">
      <c r="A106" s="1" t="s">
        <v>297</v>
      </c>
      <c r="C106" s="8">
        <v>0</v>
      </c>
      <c r="D106" s="8"/>
      <c r="E106" s="8">
        <v>0</v>
      </c>
      <c r="F106" s="8"/>
      <c r="G106" s="8">
        <v>24074634047</v>
      </c>
      <c r="H106" s="8"/>
      <c r="I106" s="8">
        <f t="shared" si="4"/>
        <v>24074634047</v>
      </c>
      <c r="K106" s="18">
        <f t="shared" si="8"/>
        <v>-1.5988491654738916E-2</v>
      </c>
      <c r="M106" s="8">
        <v>0</v>
      </c>
      <c r="N106" s="8"/>
      <c r="O106" s="8">
        <v>0</v>
      </c>
      <c r="P106" s="8"/>
      <c r="Q106" s="8">
        <v>0</v>
      </c>
      <c r="R106" s="8"/>
      <c r="S106" s="8">
        <f t="shared" si="9"/>
        <v>0</v>
      </c>
      <c r="U106" s="18">
        <f t="shared" si="7"/>
        <v>0</v>
      </c>
    </row>
    <row r="107" spans="1:21">
      <c r="A107" s="1" t="s">
        <v>298</v>
      </c>
      <c r="C107" s="8">
        <v>0</v>
      </c>
      <c r="D107" s="8"/>
      <c r="E107" s="8">
        <v>0</v>
      </c>
      <c r="F107" s="8"/>
      <c r="G107" s="8">
        <v>-980002363</v>
      </c>
      <c r="H107" s="8"/>
      <c r="I107" s="8">
        <f t="shared" si="4"/>
        <v>-980002363</v>
      </c>
      <c r="K107" s="18">
        <f t="shared" si="8"/>
        <v>6.5084102927007691E-4</v>
      </c>
      <c r="M107" s="8">
        <v>0</v>
      </c>
      <c r="N107" s="8"/>
      <c r="O107" s="8">
        <v>0</v>
      </c>
      <c r="P107" s="8"/>
      <c r="Q107" s="8">
        <v>0</v>
      </c>
      <c r="R107" s="8"/>
      <c r="S107" s="8">
        <f t="shared" si="9"/>
        <v>0</v>
      </c>
      <c r="U107" s="18">
        <f t="shared" si="7"/>
        <v>0</v>
      </c>
    </row>
    <row r="108" spans="1:21">
      <c r="A108" s="1" t="s">
        <v>299</v>
      </c>
      <c r="C108" s="8">
        <v>0</v>
      </c>
      <c r="D108" s="8"/>
      <c r="E108" s="8">
        <v>0</v>
      </c>
      <c r="F108" s="8"/>
      <c r="G108" s="8">
        <v>479441446</v>
      </c>
      <c r="H108" s="8"/>
      <c r="I108" s="8">
        <f t="shared" si="4"/>
        <v>479441446</v>
      </c>
      <c r="K108" s="18">
        <f t="shared" si="8"/>
        <v>-3.1840756305336992E-4</v>
      </c>
      <c r="M108" s="8">
        <v>0</v>
      </c>
      <c r="N108" s="8"/>
      <c r="O108" s="8">
        <v>0</v>
      </c>
      <c r="P108" s="8"/>
      <c r="Q108" s="8">
        <v>0</v>
      </c>
      <c r="R108" s="8"/>
      <c r="S108" s="8">
        <f t="shared" si="9"/>
        <v>0</v>
      </c>
      <c r="U108" s="18">
        <f t="shared" si="7"/>
        <v>0</v>
      </c>
    </row>
    <row r="109" spans="1:21">
      <c r="A109" s="1" t="s">
        <v>300</v>
      </c>
      <c r="C109" s="8">
        <v>0</v>
      </c>
      <c r="D109" s="8"/>
      <c r="E109" s="8">
        <v>0</v>
      </c>
      <c r="F109" s="8"/>
      <c r="G109" s="8">
        <v>950304095</v>
      </c>
      <c r="H109" s="8"/>
      <c r="I109" s="8">
        <f t="shared" si="4"/>
        <v>950304095</v>
      </c>
      <c r="K109" s="18">
        <f t="shared" si="8"/>
        <v>-6.3111775916133064E-4</v>
      </c>
      <c r="M109" s="8">
        <v>0</v>
      </c>
      <c r="N109" s="8"/>
      <c r="O109" s="8">
        <v>0</v>
      </c>
      <c r="P109" s="8"/>
      <c r="Q109" s="8">
        <v>0</v>
      </c>
      <c r="R109" s="8"/>
      <c r="S109" s="8">
        <f t="shared" si="9"/>
        <v>0</v>
      </c>
      <c r="U109" s="18">
        <f t="shared" si="7"/>
        <v>0</v>
      </c>
    </row>
    <row r="110" spans="1:21">
      <c r="A110" s="1" t="s">
        <v>301</v>
      </c>
      <c r="C110" s="8">
        <v>0</v>
      </c>
      <c r="D110" s="8"/>
      <c r="E110" s="8">
        <v>0</v>
      </c>
      <c r="F110" s="8"/>
      <c r="G110" s="8">
        <v>10406716903</v>
      </c>
      <c r="H110" s="8"/>
      <c r="I110" s="8">
        <f t="shared" si="4"/>
        <v>10406716903</v>
      </c>
      <c r="K110" s="18">
        <f t="shared" si="8"/>
        <v>-6.9113285806136644E-3</v>
      </c>
      <c r="M110" s="8">
        <v>0</v>
      </c>
      <c r="N110" s="8"/>
      <c r="O110" s="8">
        <v>0</v>
      </c>
      <c r="P110" s="8"/>
      <c r="Q110" s="8">
        <v>0</v>
      </c>
      <c r="R110" s="8"/>
      <c r="S110" s="8">
        <f t="shared" si="9"/>
        <v>0</v>
      </c>
      <c r="U110" s="18">
        <f t="shared" si="7"/>
        <v>0</v>
      </c>
    </row>
    <row r="111" spans="1:21">
      <c r="A111" s="1" t="s">
        <v>302</v>
      </c>
      <c r="C111" s="8">
        <v>0</v>
      </c>
      <c r="D111" s="8"/>
      <c r="E111" s="8">
        <v>0</v>
      </c>
      <c r="F111" s="8"/>
      <c r="G111" s="8">
        <v>941905843</v>
      </c>
      <c r="H111" s="8"/>
      <c r="I111" s="8">
        <f t="shared" si="4"/>
        <v>941905843</v>
      </c>
      <c r="K111" s="18">
        <f t="shared" si="8"/>
        <v>-6.2554029610397939E-4</v>
      </c>
      <c r="M111" s="8">
        <v>0</v>
      </c>
      <c r="N111" s="8"/>
      <c r="O111" s="8">
        <v>0</v>
      </c>
      <c r="P111" s="8"/>
      <c r="Q111" s="8">
        <v>0</v>
      </c>
      <c r="R111" s="8"/>
      <c r="S111" s="8">
        <f t="shared" si="9"/>
        <v>0</v>
      </c>
      <c r="U111" s="18">
        <f t="shared" si="7"/>
        <v>0</v>
      </c>
    </row>
    <row r="112" spans="1:21">
      <c r="A112" s="1" t="s">
        <v>303</v>
      </c>
      <c r="C112" s="8">
        <v>0</v>
      </c>
      <c r="D112" s="8"/>
      <c r="E112" s="8">
        <v>0</v>
      </c>
      <c r="F112" s="8"/>
      <c r="G112" s="8">
        <v>-14095456</v>
      </c>
      <c r="H112" s="8"/>
      <c r="I112" s="8">
        <f t="shared" si="4"/>
        <v>-14095456</v>
      </c>
      <c r="K112" s="18">
        <f t="shared" si="8"/>
        <v>9.3611009906014701E-6</v>
      </c>
      <c r="M112" s="8">
        <v>0</v>
      </c>
      <c r="N112" s="8"/>
      <c r="O112" s="8">
        <v>0</v>
      </c>
      <c r="P112" s="8"/>
      <c r="Q112" s="8">
        <v>0</v>
      </c>
      <c r="R112" s="8"/>
      <c r="S112" s="8">
        <f t="shared" si="9"/>
        <v>0</v>
      </c>
      <c r="U112" s="18">
        <f t="shared" si="7"/>
        <v>0</v>
      </c>
    </row>
    <row r="113" spans="1:21">
      <c r="A113" s="1" t="s">
        <v>304</v>
      </c>
      <c r="C113" s="8">
        <v>0</v>
      </c>
      <c r="D113" s="8"/>
      <c r="E113" s="8">
        <v>0</v>
      </c>
      <c r="F113" s="8"/>
      <c r="G113" s="8">
        <v>4038091203</v>
      </c>
      <c r="H113" s="8"/>
      <c r="I113" s="8">
        <f t="shared" si="4"/>
        <v>4038091203</v>
      </c>
      <c r="K113" s="18">
        <f t="shared" si="8"/>
        <v>-2.6817847936627505E-3</v>
      </c>
      <c r="M113" s="8">
        <v>0</v>
      </c>
      <c r="N113" s="8"/>
      <c r="O113" s="8">
        <v>0</v>
      </c>
      <c r="P113" s="8"/>
      <c r="Q113" s="8">
        <v>0</v>
      </c>
      <c r="R113" s="8"/>
      <c r="S113" s="8">
        <f t="shared" si="9"/>
        <v>0</v>
      </c>
      <c r="U113" s="18">
        <f t="shared" si="7"/>
        <v>0</v>
      </c>
    </row>
    <row r="114" spans="1:21">
      <c r="A114" s="1" t="s">
        <v>275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4"/>
        <v>0</v>
      </c>
      <c r="K114" s="18">
        <f t="shared" si="8"/>
        <v>0</v>
      </c>
      <c r="M114" s="8">
        <v>0</v>
      </c>
      <c r="N114" s="8"/>
      <c r="O114" s="8">
        <v>1564127249</v>
      </c>
      <c r="P114" s="8"/>
      <c r="Q114" s="8">
        <v>0</v>
      </c>
      <c r="R114" s="8"/>
      <c r="S114" s="8">
        <f t="shared" si="9"/>
        <v>1564127249</v>
      </c>
      <c r="U114" s="18">
        <f t="shared" si="7"/>
        <v>1.8548779341157725E-2</v>
      </c>
    </row>
    <row r="115" spans="1:21">
      <c r="A115" s="1" t="s">
        <v>276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ref="I115:I178" si="10">C115+E115+G115</f>
        <v>0</v>
      </c>
      <c r="K115" s="18">
        <f t="shared" si="8"/>
        <v>0</v>
      </c>
      <c r="M115" s="8">
        <v>0</v>
      </c>
      <c r="N115" s="8"/>
      <c r="O115" s="8">
        <v>10605953384</v>
      </c>
      <c r="P115" s="8"/>
      <c r="Q115" s="8">
        <v>0</v>
      </c>
      <c r="R115" s="8"/>
      <c r="S115" s="8">
        <f t="shared" si="9"/>
        <v>10605953384</v>
      </c>
      <c r="U115" s="18">
        <f t="shared" si="7"/>
        <v>0.12577460634880933</v>
      </c>
    </row>
    <row r="116" spans="1:21">
      <c r="A116" s="1" t="s">
        <v>277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10"/>
        <v>0</v>
      </c>
      <c r="K116" s="18">
        <f t="shared" si="8"/>
        <v>0</v>
      </c>
      <c r="M116" s="8">
        <v>0</v>
      </c>
      <c r="N116" s="8"/>
      <c r="O116" s="8">
        <v>1704173212</v>
      </c>
      <c r="P116" s="8"/>
      <c r="Q116" s="8">
        <v>0</v>
      </c>
      <c r="R116" s="8"/>
      <c r="S116" s="8">
        <f t="shared" si="9"/>
        <v>1704173212</v>
      </c>
      <c r="U116" s="18">
        <f t="shared" si="7"/>
        <v>2.0209565998360792E-2</v>
      </c>
    </row>
    <row r="117" spans="1:21">
      <c r="A117" s="1" t="s">
        <v>278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 t="shared" si="10"/>
        <v>0</v>
      </c>
      <c r="K117" s="18">
        <f t="shared" si="8"/>
        <v>0</v>
      </c>
      <c r="M117" s="8">
        <v>0</v>
      </c>
      <c r="N117" s="8"/>
      <c r="O117" s="8">
        <v>1207432270</v>
      </c>
      <c r="P117" s="8"/>
      <c r="Q117" s="8">
        <v>0</v>
      </c>
      <c r="R117" s="8"/>
      <c r="S117" s="8">
        <f t="shared" si="9"/>
        <v>1207432270</v>
      </c>
      <c r="U117" s="18">
        <f t="shared" si="7"/>
        <v>1.4318780495603509E-2</v>
      </c>
    </row>
    <row r="118" spans="1:21">
      <c r="A118" s="1" t="s">
        <v>279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f t="shared" si="10"/>
        <v>0</v>
      </c>
      <c r="K118" s="18">
        <f t="shared" si="8"/>
        <v>0</v>
      </c>
      <c r="M118" s="8">
        <v>0</v>
      </c>
      <c r="N118" s="8"/>
      <c r="O118" s="8">
        <v>902356998</v>
      </c>
      <c r="P118" s="8"/>
      <c r="Q118" s="8">
        <v>0</v>
      </c>
      <c r="R118" s="8"/>
      <c r="S118" s="8">
        <f t="shared" si="9"/>
        <v>902356998</v>
      </c>
      <c r="U118" s="18">
        <f t="shared" si="7"/>
        <v>1.0700932966644776E-2</v>
      </c>
    </row>
    <row r="119" spans="1:21">
      <c r="A119" s="1" t="s">
        <v>280</v>
      </c>
      <c r="C119" s="8">
        <v>0</v>
      </c>
      <c r="D119" s="8"/>
      <c r="E119" s="8">
        <v>0</v>
      </c>
      <c r="F119" s="8"/>
      <c r="G119" s="8">
        <v>0</v>
      </c>
      <c r="H119" s="8"/>
      <c r="I119" s="8">
        <f t="shared" si="10"/>
        <v>0</v>
      </c>
      <c r="K119" s="18">
        <f t="shared" si="8"/>
        <v>0</v>
      </c>
      <c r="M119" s="8">
        <v>0</v>
      </c>
      <c r="N119" s="8"/>
      <c r="O119" s="8">
        <v>158540705</v>
      </c>
      <c r="P119" s="8"/>
      <c r="Q119" s="8">
        <v>0</v>
      </c>
      <c r="R119" s="8"/>
      <c r="S119" s="8">
        <f t="shared" si="9"/>
        <v>158540705</v>
      </c>
      <c r="U119" s="18">
        <f t="shared" si="7"/>
        <v>1.8801133702623584E-3</v>
      </c>
    </row>
    <row r="120" spans="1:21">
      <c r="A120" s="1" t="s">
        <v>281</v>
      </c>
      <c r="C120" s="8">
        <v>0</v>
      </c>
      <c r="D120" s="8"/>
      <c r="E120" s="8">
        <v>0</v>
      </c>
      <c r="F120" s="8"/>
      <c r="G120" s="8">
        <v>0</v>
      </c>
      <c r="H120" s="8"/>
      <c r="I120" s="8">
        <f t="shared" si="10"/>
        <v>0</v>
      </c>
      <c r="K120" s="18">
        <f t="shared" si="8"/>
        <v>0</v>
      </c>
      <c r="M120" s="8">
        <v>0</v>
      </c>
      <c r="N120" s="8"/>
      <c r="O120" s="8">
        <v>9598951733</v>
      </c>
      <c r="P120" s="8"/>
      <c r="Q120" s="8">
        <v>0</v>
      </c>
      <c r="R120" s="8"/>
      <c r="S120" s="8">
        <f t="shared" si="9"/>
        <v>9598951733</v>
      </c>
      <c r="U120" s="18">
        <f t="shared" si="7"/>
        <v>0.11383270620448127</v>
      </c>
    </row>
    <row r="121" spans="1:21">
      <c r="A121" s="1" t="s">
        <v>282</v>
      </c>
      <c r="C121" s="8">
        <v>0</v>
      </c>
      <c r="D121" s="8"/>
      <c r="E121" s="8">
        <v>0</v>
      </c>
      <c r="F121" s="8"/>
      <c r="G121" s="8">
        <v>0</v>
      </c>
      <c r="H121" s="8"/>
      <c r="I121" s="8">
        <f t="shared" si="10"/>
        <v>0</v>
      </c>
      <c r="K121" s="18">
        <f t="shared" si="8"/>
        <v>0</v>
      </c>
      <c r="M121" s="8">
        <v>0</v>
      </c>
      <c r="N121" s="8"/>
      <c r="O121" s="8">
        <v>133493255</v>
      </c>
      <c r="P121" s="8"/>
      <c r="Q121" s="8">
        <v>0</v>
      </c>
      <c r="R121" s="8"/>
      <c r="S121" s="8">
        <f t="shared" si="9"/>
        <v>133493255</v>
      </c>
      <c r="U121" s="18">
        <f t="shared" si="7"/>
        <v>1.5830789548043351E-3</v>
      </c>
    </row>
    <row r="122" spans="1:21">
      <c r="A122" s="1" t="s">
        <v>283</v>
      </c>
      <c r="C122" s="8">
        <v>0</v>
      </c>
      <c r="D122" s="8"/>
      <c r="E122" s="8">
        <v>0</v>
      </c>
      <c r="F122" s="8"/>
      <c r="G122" s="8">
        <v>0</v>
      </c>
      <c r="H122" s="8"/>
      <c r="I122" s="8">
        <f t="shared" si="10"/>
        <v>0</v>
      </c>
      <c r="K122" s="18">
        <f t="shared" si="8"/>
        <v>0</v>
      </c>
      <c r="M122" s="8">
        <v>0</v>
      </c>
      <c r="N122" s="8"/>
      <c r="O122" s="8">
        <v>1857556925</v>
      </c>
      <c r="P122" s="8"/>
      <c r="Q122" s="8">
        <v>0</v>
      </c>
      <c r="R122" s="8"/>
      <c r="S122" s="8">
        <f t="shared" si="9"/>
        <v>1857556925</v>
      </c>
      <c r="U122" s="18">
        <f t="shared" si="7"/>
        <v>2.2028523278712131E-2</v>
      </c>
    </row>
    <row r="123" spans="1:21">
      <c r="A123" s="1" t="s">
        <v>284</v>
      </c>
      <c r="C123" s="8">
        <v>0</v>
      </c>
      <c r="D123" s="8"/>
      <c r="E123" s="8">
        <v>0</v>
      </c>
      <c r="F123" s="8"/>
      <c r="G123" s="8">
        <v>0</v>
      </c>
      <c r="H123" s="8"/>
      <c r="I123" s="8">
        <f t="shared" si="10"/>
        <v>0</v>
      </c>
      <c r="K123" s="18">
        <f t="shared" si="8"/>
        <v>0</v>
      </c>
      <c r="M123" s="8">
        <v>0</v>
      </c>
      <c r="N123" s="8"/>
      <c r="O123" s="8">
        <v>3714252093</v>
      </c>
      <c r="P123" s="8"/>
      <c r="Q123" s="8">
        <v>0</v>
      </c>
      <c r="R123" s="8"/>
      <c r="S123" s="8">
        <f t="shared" si="9"/>
        <v>3714252093</v>
      </c>
      <c r="U123" s="18">
        <f t="shared" si="7"/>
        <v>4.404682709449443E-2</v>
      </c>
    </row>
    <row r="124" spans="1:21">
      <c r="A124" s="1" t="s">
        <v>285</v>
      </c>
      <c r="C124" s="8">
        <v>0</v>
      </c>
      <c r="D124" s="8"/>
      <c r="E124" s="8">
        <v>0</v>
      </c>
      <c r="F124" s="8"/>
      <c r="G124" s="8">
        <v>0</v>
      </c>
      <c r="H124" s="8"/>
      <c r="I124" s="8">
        <f t="shared" si="10"/>
        <v>0</v>
      </c>
      <c r="K124" s="18">
        <f t="shared" si="8"/>
        <v>0</v>
      </c>
      <c r="M124" s="8">
        <v>0</v>
      </c>
      <c r="N124" s="8"/>
      <c r="O124" s="8">
        <v>1440947895</v>
      </c>
      <c r="P124" s="8"/>
      <c r="Q124" s="8">
        <v>0</v>
      </c>
      <c r="R124" s="8"/>
      <c r="S124" s="8">
        <f t="shared" si="9"/>
        <v>1440947895</v>
      </c>
      <c r="U124" s="18">
        <f t="shared" si="7"/>
        <v>1.7088011581889339E-2</v>
      </c>
    </row>
    <row r="125" spans="1:21">
      <c r="A125" s="1" t="s">
        <v>286</v>
      </c>
      <c r="C125" s="8">
        <v>0</v>
      </c>
      <c r="D125" s="8"/>
      <c r="E125" s="8">
        <v>0</v>
      </c>
      <c r="F125" s="8"/>
      <c r="G125" s="8">
        <v>0</v>
      </c>
      <c r="H125" s="8"/>
      <c r="I125" s="8">
        <f t="shared" si="10"/>
        <v>0</v>
      </c>
      <c r="K125" s="18">
        <f t="shared" si="8"/>
        <v>0</v>
      </c>
      <c r="M125" s="8">
        <v>0</v>
      </c>
      <c r="N125" s="8"/>
      <c r="O125" s="8">
        <v>1017948520</v>
      </c>
      <c r="P125" s="8"/>
      <c r="Q125" s="8">
        <v>0</v>
      </c>
      <c r="R125" s="8"/>
      <c r="S125" s="8">
        <f t="shared" si="9"/>
        <v>1017948520</v>
      </c>
      <c r="U125" s="18">
        <f t="shared" si="7"/>
        <v>1.2071717624131794E-2</v>
      </c>
    </row>
    <row r="126" spans="1:21">
      <c r="A126" s="1" t="s">
        <v>305</v>
      </c>
      <c r="C126" s="8">
        <v>0</v>
      </c>
      <c r="D126" s="8"/>
      <c r="E126" s="8">
        <v>0</v>
      </c>
      <c r="F126" s="8"/>
      <c r="G126" s="8">
        <v>0</v>
      </c>
      <c r="H126" s="8"/>
      <c r="I126" s="8">
        <f t="shared" si="10"/>
        <v>0</v>
      </c>
      <c r="K126" s="20">
        <f t="shared" si="8"/>
        <v>0</v>
      </c>
      <c r="M126" s="8">
        <v>0</v>
      </c>
      <c r="N126" s="8"/>
      <c r="O126" s="8">
        <v>0</v>
      </c>
      <c r="P126" s="8"/>
      <c r="Q126" s="8">
        <v>516334685</v>
      </c>
      <c r="R126" s="8"/>
      <c r="S126" s="8">
        <f t="shared" si="9"/>
        <v>516334685</v>
      </c>
      <c r="U126" s="18">
        <f t="shared" si="7"/>
        <v>6.1231451241414827E-3</v>
      </c>
    </row>
    <row r="127" spans="1:21">
      <c r="A127" s="1" t="s">
        <v>306</v>
      </c>
      <c r="C127" s="8">
        <v>0</v>
      </c>
      <c r="D127" s="8"/>
      <c r="E127" s="8">
        <v>0</v>
      </c>
      <c r="F127" s="8"/>
      <c r="G127" s="8">
        <v>0</v>
      </c>
      <c r="H127" s="8"/>
      <c r="I127" s="8">
        <f t="shared" si="10"/>
        <v>0</v>
      </c>
      <c r="K127" s="18">
        <f t="shared" si="8"/>
        <v>0</v>
      </c>
      <c r="M127" s="8">
        <v>0</v>
      </c>
      <c r="N127" s="8"/>
      <c r="O127" s="8">
        <v>0</v>
      </c>
      <c r="P127" s="8"/>
      <c r="Q127" s="8">
        <v>778666946</v>
      </c>
      <c r="R127" s="8"/>
      <c r="S127" s="8">
        <f t="shared" si="9"/>
        <v>778666946</v>
      </c>
      <c r="U127" s="18">
        <f t="shared" si="7"/>
        <v>9.2341089069583604E-3</v>
      </c>
    </row>
    <row r="128" spans="1:21">
      <c r="A128" s="1" t="s">
        <v>307</v>
      </c>
      <c r="C128" s="8">
        <v>0</v>
      </c>
      <c r="D128" s="8"/>
      <c r="E128" s="8">
        <v>0</v>
      </c>
      <c r="F128" s="8"/>
      <c r="G128" s="8">
        <v>0</v>
      </c>
      <c r="H128" s="8"/>
      <c r="I128" s="8">
        <f t="shared" si="10"/>
        <v>0</v>
      </c>
      <c r="K128" s="18">
        <f t="shared" si="8"/>
        <v>0</v>
      </c>
      <c r="M128" s="8">
        <v>0</v>
      </c>
      <c r="N128" s="8"/>
      <c r="O128" s="8">
        <v>0</v>
      </c>
      <c r="P128" s="8"/>
      <c r="Q128" s="8">
        <v>9137247078</v>
      </c>
      <c r="R128" s="8"/>
      <c r="S128" s="8">
        <f t="shared" si="9"/>
        <v>9137247078</v>
      </c>
      <c r="U128" s="18">
        <f t="shared" si="7"/>
        <v>0.10835741142149245</v>
      </c>
    </row>
    <row r="129" spans="1:21">
      <c r="A129" s="1" t="s">
        <v>308</v>
      </c>
      <c r="C129" s="8">
        <v>0</v>
      </c>
      <c r="D129" s="8"/>
      <c r="E129" s="8">
        <v>0</v>
      </c>
      <c r="F129" s="8"/>
      <c r="G129" s="8">
        <v>0</v>
      </c>
      <c r="H129" s="8"/>
      <c r="I129" s="8">
        <f t="shared" si="10"/>
        <v>0</v>
      </c>
      <c r="K129" s="18">
        <f t="shared" si="8"/>
        <v>0</v>
      </c>
      <c r="M129" s="8">
        <v>0</v>
      </c>
      <c r="N129" s="8"/>
      <c r="O129" s="8">
        <v>0</v>
      </c>
      <c r="P129" s="8"/>
      <c r="Q129" s="8">
        <v>2770400909</v>
      </c>
      <c r="R129" s="8"/>
      <c r="S129" s="8">
        <f t="shared" si="9"/>
        <v>2770400909</v>
      </c>
      <c r="U129" s="18">
        <f t="shared" si="7"/>
        <v>3.2853820033144743E-2</v>
      </c>
    </row>
    <row r="130" spans="1:21">
      <c r="A130" s="1" t="s">
        <v>309</v>
      </c>
      <c r="C130" s="8">
        <v>0</v>
      </c>
      <c r="D130" s="8"/>
      <c r="E130" s="8">
        <v>0</v>
      </c>
      <c r="F130" s="8"/>
      <c r="G130" s="8">
        <v>0</v>
      </c>
      <c r="H130" s="8"/>
      <c r="I130" s="8">
        <f t="shared" si="10"/>
        <v>0</v>
      </c>
      <c r="K130" s="18">
        <f t="shared" si="8"/>
        <v>0</v>
      </c>
      <c r="M130" s="8">
        <v>0</v>
      </c>
      <c r="N130" s="8"/>
      <c r="O130" s="8">
        <v>0</v>
      </c>
      <c r="P130" s="8"/>
      <c r="Q130" s="8">
        <v>34924041</v>
      </c>
      <c r="R130" s="8"/>
      <c r="S130" s="8">
        <f t="shared" si="9"/>
        <v>34924041</v>
      </c>
      <c r="U130" s="18">
        <f t="shared" si="7"/>
        <v>4.1415960921638886E-4</v>
      </c>
    </row>
    <row r="131" spans="1:21">
      <c r="A131" s="1" t="s">
        <v>310</v>
      </c>
      <c r="C131" s="8">
        <v>0</v>
      </c>
      <c r="D131" s="8"/>
      <c r="E131" s="8">
        <v>0</v>
      </c>
      <c r="F131" s="8"/>
      <c r="G131" s="8">
        <v>0</v>
      </c>
      <c r="H131" s="8"/>
      <c r="I131" s="8">
        <f t="shared" si="10"/>
        <v>0</v>
      </c>
      <c r="K131" s="18">
        <f t="shared" si="8"/>
        <v>0</v>
      </c>
      <c r="M131" s="8">
        <v>0</v>
      </c>
      <c r="N131" s="8"/>
      <c r="O131" s="8">
        <v>0</v>
      </c>
      <c r="P131" s="8"/>
      <c r="Q131" s="8">
        <v>-848056980</v>
      </c>
      <c r="R131" s="8"/>
      <c r="S131" s="8">
        <f t="shared" si="9"/>
        <v>-848056980</v>
      </c>
      <c r="U131" s="18">
        <f t="shared" si="7"/>
        <v>-1.0056996194398893E-2</v>
      </c>
    </row>
    <row r="132" spans="1:21">
      <c r="A132" s="1" t="s">
        <v>311</v>
      </c>
      <c r="C132" s="8">
        <v>0</v>
      </c>
      <c r="D132" s="8"/>
      <c r="E132" s="8">
        <v>0</v>
      </c>
      <c r="F132" s="8"/>
      <c r="G132" s="8">
        <v>0</v>
      </c>
      <c r="H132" s="8"/>
      <c r="I132" s="8">
        <f t="shared" si="10"/>
        <v>0</v>
      </c>
      <c r="K132" s="18">
        <f t="shared" si="8"/>
        <v>0</v>
      </c>
      <c r="M132" s="8">
        <v>0</v>
      </c>
      <c r="N132" s="8"/>
      <c r="O132" s="8">
        <v>0</v>
      </c>
      <c r="P132" s="8"/>
      <c r="Q132" s="8">
        <v>4511177189</v>
      </c>
      <c r="R132" s="8"/>
      <c r="S132" s="8">
        <f t="shared" si="9"/>
        <v>4511177189</v>
      </c>
      <c r="U132" s="18">
        <f t="shared" si="7"/>
        <v>5.3497457001099258E-2</v>
      </c>
    </row>
    <row r="133" spans="1:21">
      <c r="A133" s="1" t="s">
        <v>312</v>
      </c>
      <c r="C133" s="8">
        <v>0</v>
      </c>
      <c r="D133" s="8"/>
      <c r="E133" s="8">
        <v>0</v>
      </c>
      <c r="F133" s="8"/>
      <c r="G133" s="8">
        <v>0</v>
      </c>
      <c r="H133" s="8"/>
      <c r="I133" s="8">
        <f t="shared" si="10"/>
        <v>0</v>
      </c>
      <c r="K133" s="18">
        <f t="shared" si="8"/>
        <v>0</v>
      </c>
      <c r="M133" s="8">
        <v>0</v>
      </c>
      <c r="N133" s="8"/>
      <c r="O133" s="8">
        <v>0</v>
      </c>
      <c r="P133" s="8"/>
      <c r="Q133" s="8">
        <v>-494024049</v>
      </c>
      <c r="R133" s="8"/>
      <c r="S133" s="8">
        <f t="shared" si="9"/>
        <v>-494024049</v>
      </c>
      <c r="U133" s="18">
        <f t="shared" si="7"/>
        <v>-5.858566225979924E-3</v>
      </c>
    </row>
    <row r="134" spans="1:21">
      <c r="A134" s="1" t="s">
        <v>313</v>
      </c>
      <c r="C134" s="8">
        <v>0</v>
      </c>
      <c r="D134" s="8"/>
      <c r="E134" s="8">
        <v>0</v>
      </c>
      <c r="F134" s="8"/>
      <c r="G134" s="8">
        <v>0</v>
      </c>
      <c r="H134" s="8"/>
      <c r="I134" s="8">
        <f t="shared" si="10"/>
        <v>0</v>
      </c>
      <c r="K134" s="18">
        <f t="shared" si="8"/>
        <v>0</v>
      </c>
      <c r="M134" s="8">
        <v>0</v>
      </c>
      <c r="N134" s="8"/>
      <c r="O134" s="8">
        <v>0</v>
      </c>
      <c r="P134" s="8"/>
      <c r="Q134" s="8">
        <v>537252909</v>
      </c>
      <c r="R134" s="8"/>
      <c r="S134" s="8">
        <f t="shared" si="9"/>
        <v>537252909</v>
      </c>
      <c r="U134" s="18">
        <f t="shared" si="7"/>
        <v>6.3712115915168042E-3</v>
      </c>
    </row>
    <row r="135" spans="1:21">
      <c r="A135" s="1" t="s">
        <v>314</v>
      </c>
      <c r="C135" s="8">
        <v>0</v>
      </c>
      <c r="D135" s="8"/>
      <c r="E135" s="8">
        <v>0</v>
      </c>
      <c r="F135" s="8"/>
      <c r="G135" s="8">
        <v>0</v>
      </c>
      <c r="H135" s="8"/>
      <c r="I135" s="8">
        <f t="shared" si="10"/>
        <v>0</v>
      </c>
      <c r="K135" s="18">
        <f t="shared" si="8"/>
        <v>0</v>
      </c>
      <c r="M135" s="8">
        <v>0</v>
      </c>
      <c r="N135" s="8"/>
      <c r="O135" s="8">
        <v>0</v>
      </c>
      <c r="P135" s="8"/>
      <c r="Q135" s="8">
        <v>-151038878</v>
      </c>
      <c r="R135" s="8"/>
      <c r="S135" s="8">
        <f t="shared" si="9"/>
        <v>-151038878</v>
      </c>
      <c r="U135" s="18">
        <f t="shared" si="7"/>
        <v>-1.7911501904651248E-3</v>
      </c>
    </row>
    <row r="136" spans="1:21">
      <c r="A136" s="1" t="s">
        <v>315</v>
      </c>
      <c r="C136" s="8">
        <v>0</v>
      </c>
      <c r="D136" s="8"/>
      <c r="E136" s="8">
        <v>0</v>
      </c>
      <c r="F136" s="8"/>
      <c r="G136" s="8">
        <v>0</v>
      </c>
      <c r="H136" s="8"/>
      <c r="I136" s="8">
        <f t="shared" si="10"/>
        <v>0</v>
      </c>
      <c r="K136" s="18">
        <f t="shared" si="8"/>
        <v>0</v>
      </c>
      <c r="M136" s="8">
        <v>0</v>
      </c>
      <c r="N136" s="8"/>
      <c r="O136" s="8">
        <v>0</v>
      </c>
      <c r="P136" s="8"/>
      <c r="Q136" s="8">
        <v>-747558756</v>
      </c>
      <c r="R136" s="8"/>
      <c r="S136" s="8">
        <f t="shared" si="9"/>
        <v>-747558756</v>
      </c>
      <c r="U136" s="18">
        <f t="shared" si="7"/>
        <v>-8.8652009729128928E-3</v>
      </c>
    </row>
    <row r="137" spans="1:21">
      <c r="A137" s="1" t="s">
        <v>316</v>
      </c>
      <c r="C137" s="8">
        <v>0</v>
      </c>
      <c r="D137" s="8"/>
      <c r="E137" s="8">
        <v>0</v>
      </c>
      <c r="F137" s="8"/>
      <c r="G137" s="8">
        <v>0</v>
      </c>
      <c r="H137" s="8"/>
      <c r="I137" s="8">
        <f t="shared" si="10"/>
        <v>0</v>
      </c>
      <c r="K137" s="18">
        <f t="shared" si="8"/>
        <v>0</v>
      </c>
      <c r="M137" s="8">
        <v>0</v>
      </c>
      <c r="N137" s="8"/>
      <c r="O137" s="8">
        <v>0</v>
      </c>
      <c r="P137" s="8"/>
      <c r="Q137" s="8">
        <v>23642456956</v>
      </c>
      <c r="R137" s="8"/>
      <c r="S137" s="8">
        <f t="shared" si="9"/>
        <v>23642456956</v>
      </c>
      <c r="U137" s="18">
        <f t="shared" ref="U137:U180" si="11">S137/$S$181</f>
        <v>0.28037278772557434</v>
      </c>
    </row>
    <row r="138" spans="1:21">
      <c r="A138" s="1" t="s">
        <v>317</v>
      </c>
      <c r="C138" s="8">
        <v>0</v>
      </c>
      <c r="D138" s="8"/>
      <c r="E138" s="8">
        <v>0</v>
      </c>
      <c r="F138" s="8"/>
      <c r="G138" s="8">
        <v>0</v>
      </c>
      <c r="H138" s="8"/>
      <c r="I138" s="8">
        <f t="shared" si="10"/>
        <v>0</v>
      </c>
      <c r="K138" s="18">
        <f t="shared" si="8"/>
        <v>0</v>
      </c>
      <c r="M138" s="8">
        <v>0</v>
      </c>
      <c r="N138" s="8"/>
      <c r="O138" s="8">
        <v>0</v>
      </c>
      <c r="P138" s="8"/>
      <c r="Q138" s="8">
        <v>49918867</v>
      </c>
      <c r="R138" s="8"/>
      <c r="S138" s="8">
        <f t="shared" si="9"/>
        <v>49918867</v>
      </c>
      <c r="U138" s="18">
        <f t="shared" si="11"/>
        <v>5.9198127871986207E-4</v>
      </c>
    </row>
    <row r="139" spans="1:21">
      <c r="A139" s="1" t="s">
        <v>318</v>
      </c>
      <c r="C139" s="8">
        <v>0</v>
      </c>
      <c r="D139" s="8"/>
      <c r="E139" s="8">
        <v>0</v>
      </c>
      <c r="F139" s="8"/>
      <c r="G139" s="8">
        <v>0</v>
      </c>
      <c r="H139" s="8"/>
      <c r="I139" s="8">
        <f t="shared" si="10"/>
        <v>0</v>
      </c>
      <c r="K139" s="18">
        <f t="shared" si="8"/>
        <v>0</v>
      </c>
      <c r="M139" s="8">
        <v>0</v>
      </c>
      <c r="N139" s="8"/>
      <c r="O139" s="8">
        <v>0</v>
      </c>
      <c r="P139" s="8"/>
      <c r="Q139" s="8">
        <v>579998</v>
      </c>
      <c r="R139" s="8"/>
      <c r="S139" s="8">
        <f t="shared" si="9"/>
        <v>579998</v>
      </c>
      <c r="U139" s="18">
        <f t="shared" si="11"/>
        <v>6.8781200041051121E-6</v>
      </c>
    </row>
    <row r="140" spans="1:21">
      <c r="A140" s="1" t="s">
        <v>319</v>
      </c>
      <c r="C140" s="8">
        <v>0</v>
      </c>
      <c r="D140" s="8"/>
      <c r="E140" s="8">
        <v>0</v>
      </c>
      <c r="F140" s="8"/>
      <c r="G140" s="8">
        <v>0</v>
      </c>
      <c r="H140" s="8"/>
      <c r="I140" s="8">
        <f t="shared" si="10"/>
        <v>0</v>
      </c>
      <c r="K140" s="18">
        <f t="shared" si="8"/>
        <v>0</v>
      </c>
      <c r="M140" s="8">
        <v>0</v>
      </c>
      <c r="N140" s="8"/>
      <c r="O140" s="8">
        <v>0</v>
      </c>
      <c r="P140" s="8"/>
      <c r="Q140" s="8">
        <v>948544646</v>
      </c>
      <c r="R140" s="8"/>
      <c r="S140" s="8">
        <f t="shared" si="9"/>
        <v>948544646</v>
      </c>
      <c r="U140" s="18">
        <f t="shared" si="11"/>
        <v>1.1248666209951417E-2</v>
      </c>
    </row>
    <row r="141" spans="1:21">
      <c r="A141" s="1" t="s">
        <v>320</v>
      </c>
      <c r="C141" s="8">
        <v>0</v>
      </c>
      <c r="D141" s="8"/>
      <c r="E141" s="8">
        <v>0</v>
      </c>
      <c r="F141" s="8"/>
      <c r="G141" s="8">
        <v>0</v>
      </c>
      <c r="H141" s="8"/>
      <c r="I141" s="8">
        <f t="shared" si="10"/>
        <v>0</v>
      </c>
      <c r="K141" s="18">
        <f t="shared" si="8"/>
        <v>0</v>
      </c>
      <c r="M141" s="8">
        <v>0</v>
      </c>
      <c r="N141" s="8"/>
      <c r="O141" s="8">
        <v>0</v>
      </c>
      <c r="P141" s="8"/>
      <c r="Q141" s="8">
        <v>-110146960</v>
      </c>
      <c r="R141" s="8"/>
      <c r="S141" s="8">
        <f t="shared" si="9"/>
        <v>-110146960</v>
      </c>
      <c r="U141" s="18">
        <f t="shared" si="11"/>
        <v>-1.3062183127655019E-3</v>
      </c>
    </row>
    <row r="142" spans="1:21">
      <c r="A142" s="1" t="s">
        <v>321</v>
      </c>
      <c r="C142" s="8">
        <v>0</v>
      </c>
      <c r="D142" s="8"/>
      <c r="E142" s="8">
        <v>0</v>
      </c>
      <c r="F142" s="8"/>
      <c r="G142" s="8">
        <v>0</v>
      </c>
      <c r="H142" s="8"/>
      <c r="I142" s="8">
        <f t="shared" si="10"/>
        <v>0</v>
      </c>
      <c r="K142" s="18">
        <f t="shared" si="8"/>
        <v>0</v>
      </c>
      <c r="M142" s="8">
        <v>0</v>
      </c>
      <c r="N142" s="8"/>
      <c r="O142" s="8">
        <v>0</v>
      </c>
      <c r="P142" s="8"/>
      <c r="Q142" s="8">
        <v>1153630148</v>
      </c>
      <c r="R142" s="8"/>
      <c r="S142" s="8">
        <f t="shared" si="9"/>
        <v>1153630148</v>
      </c>
      <c r="U142" s="18">
        <f t="shared" si="11"/>
        <v>1.3680748206541299E-2</v>
      </c>
    </row>
    <row r="143" spans="1:21">
      <c r="A143" s="1" t="s">
        <v>322</v>
      </c>
      <c r="C143" s="8">
        <v>0</v>
      </c>
      <c r="D143" s="8"/>
      <c r="E143" s="8">
        <v>0</v>
      </c>
      <c r="F143" s="8"/>
      <c r="G143" s="8">
        <v>0</v>
      </c>
      <c r="H143" s="8"/>
      <c r="I143" s="8">
        <f t="shared" si="10"/>
        <v>0</v>
      </c>
      <c r="K143" s="18">
        <f t="shared" si="8"/>
        <v>0</v>
      </c>
      <c r="M143" s="8">
        <v>0</v>
      </c>
      <c r="N143" s="8"/>
      <c r="O143" s="8">
        <v>0</v>
      </c>
      <c r="P143" s="8"/>
      <c r="Q143" s="8">
        <v>1606586609</v>
      </c>
      <c r="R143" s="8"/>
      <c r="S143" s="8">
        <f t="shared" si="9"/>
        <v>1606586609</v>
      </c>
      <c r="U143" s="18">
        <f t="shared" si="11"/>
        <v>1.9052299307394677E-2</v>
      </c>
    </row>
    <row r="144" spans="1:21">
      <c r="A144" s="1" t="s">
        <v>323</v>
      </c>
      <c r="C144" s="8">
        <v>0</v>
      </c>
      <c r="D144" s="8"/>
      <c r="E144" s="8">
        <v>0</v>
      </c>
      <c r="F144" s="8"/>
      <c r="G144" s="8">
        <v>0</v>
      </c>
      <c r="H144" s="8"/>
      <c r="I144" s="8">
        <f t="shared" si="10"/>
        <v>0</v>
      </c>
      <c r="K144" s="18">
        <f t="shared" si="8"/>
        <v>0</v>
      </c>
      <c r="M144" s="8">
        <v>0</v>
      </c>
      <c r="N144" s="8"/>
      <c r="O144" s="8">
        <v>0</v>
      </c>
      <c r="P144" s="8"/>
      <c r="Q144" s="8">
        <v>-110429549</v>
      </c>
      <c r="R144" s="8"/>
      <c r="S144" s="8">
        <f t="shared" si="9"/>
        <v>-110429549</v>
      </c>
      <c r="U144" s="18">
        <f t="shared" si="11"/>
        <v>-1.3095694985520738E-3</v>
      </c>
    </row>
    <row r="145" spans="1:21">
      <c r="A145" s="1" t="s">
        <v>324</v>
      </c>
      <c r="C145" s="8">
        <v>0</v>
      </c>
      <c r="D145" s="8"/>
      <c r="E145" s="8">
        <v>0</v>
      </c>
      <c r="F145" s="8"/>
      <c r="G145" s="8">
        <v>0</v>
      </c>
      <c r="H145" s="8"/>
      <c r="I145" s="8">
        <f t="shared" si="10"/>
        <v>0</v>
      </c>
      <c r="K145" s="18">
        <f t="shared" si="8"/>
        <v>0</v>
      </c>
      <c r="M145" s="8">
        <v>0</v>
      </c>
      <c r="N145" s="8"/>
      <c r="O145" s="8">
        <v>0</v>
      </c>
      <c r="P145" s="8"/>
      <c r="Q145" s="8">
        <v>-7247033993</v>
      </c>
      <c r="R145" s="8"/>
      <c r="S145" s="8">
        <f t="shared" si="9"/>
        <v>-7247033993</v>
      </c>
      <c r="U145" s="18">
        <f t="shared" si="11"/>
        <v>-8.5941623036084686E-2</v>
      </c>
    </row>
    <row r="146" spans="1:21">
      <c r="A146" s="1" t="s">
        <v>325</v>
      </c>
      <c r="C146" s="8">
        <v>0</v>
      </c>
      <c r="D146" s="8"/>
      <c r="E146" s="8">
        <v>0</v>
      </c>
      <c r="F146" s="8"/>
      <c r="G146" s="8">
        <v>0</v>
      </c>
      <c r="H146" s="8"/>
      <c r="I146" s="8">
        <f t="shared" si="10"/>
        <v>0</v>
      </c>
      <c r="K146" s="18">
        <f t="shared" si="8"/>
        <v>0</v>
      </c>
      <c r="M146" s="8">
        <v>0</v>
      </c>
      <c r="N146" s="8"/>
      <c r="O146" s="8">
        <v>0</v>
      </c>
      <c r="P146" s="8"/>
      <c r="Q146" s="8">
        <v>-243153347</v>
      </c>
      <c r="R146" s="8"/>
      <c r="S146" s="8">
        <f t="shared" si="9"/>
        <v>-243153347</v>
      </c>
      <c r="U146" s="18">
        <f t="shared" si="11"/>
        <v>-2.8835235639878272E-3</v>
      </c>
    </row>
    <row r="147" spans="1:21">
      <c r="A147" s="1" t="s">
        <v>326</v>
      </c>
      <c r="C147" s="8">
        <v>0</v>
      </c>
      <c r="D147" s="8"/>
      <c r="E147" s="8">
        <v>0</v>
      </c>
      <c r="F147" s="8"/>
      <c r="G147" s="8">
        <v>0</v>
      </c>
      <c r="H147" s="8"/>
      <c r="I147" s="8">
        <f t="shared" si="10"/>
        <v>0</v>
      </c>
      <c r="K147" s="18">
        <f t="shared" ref="K147:K180" si="12">I147/$I$181</f>
        <v>0</v>
      </c>
      <c r="M147" s="8">
        <v>0</v>
      </c>
      <c r="N147" s="8"/>
      <c r="O147" s="8">
        <v>0</v>
      </c>
      <c r="P147" s="8"/>
      <c r="Q147" s="8">
        <v>-39499</v>
      </c>
      <c r="R147" s="8"/>
      <c r="S147" s="8">
        <f t="shared" ref="S147:S180" si="13">M147+O147+Q147</f>
        <v>-39499</v>
      </c>
      <c r="U147" s="18">
        <f t="shared" si="11"/>
        <v>-4.6841344632593182E-7</v>
      </c>
    </row>
    <row r="148" spans="1:21">
      <c r="A148" s="1" t="s">
        <v>327</v>
      </c>
      <c r="C148" s="8">
        <v>0</v>
      </c>
      <c r="D148" s="8"/>
      <c r="E148" s="8">
        <v>0</v>
      </c>
      <c r="F148" s="8"/>
      <c r="G148" s="8">
        <v>0</v>
      </c>
      <c r="H148" s="8"/>
      <c r="I148" s="8">
        <f t="shared" si="10"/>
        <v>0</v>
      </c>
      <c r="K148" s="18">
        <f t="shared" si="12"/>
        <v>0</v>
      </c>
      <c r="M148" s="8">
        <v>0</v>
      </c>
      <c r="N148" s="8"/>
      <c r="O148" s="8">
        <v>0</v>
      </c>
      <c r="P148" s="8"/>
      <c r="Q148" s="8">
        <v>988073372</v>
      </c>
      <c r="R148" s="8"/>
      <c r="S148" s="8">
        <f t="shared" si="13"/>
        <v>988073372</v>
      </c>
      <c r="U148" s="18">
        <f t="shared" si="11"/>
        <v>1.1717432173001962E-2</v>
      </c>
    </row>
    <row r="149" spans="1:21">
      <c r="A149" s="1" t="s">
        <v>328</v>
      </c>
      <c r="C149" s="8">
        <v>0</v>
      </c>
      <c r="D149" s="8"/>
      <c r="E149" s="8">
        <v>0</v>
      </c>
      <c r="F149" s="8"/>
      <c r="G149" s="8">
        <v>0</v>
      </c>
      <c r="H149" s="8"/>
      <c r="I149" s="8">
        <f t="shared" si="10"/>
        <v>0</v>
      </c>
      <c r="K149" s="18">
        <f t="shared" si="12"/>
        <v>0</v>
      </c>
      <c r="M149" s="8">
        <v>0</v>
      </c>
      <c r="N149" s="8"/>
      <c r="O149" s="8">
        <v>0</v>
      </c>
      <c r="P149" s="8"/>
      <c r="Q149" s="8">
        <v>2054946822</v>
      </c>
      <c r="R149" s="8"/>
      <c r="S149" s="8">
        <f t="shared" si="13"/>
        <v>2054946822</v>
      </c>
      <c r="U149" s="18">
        <f t="shared" si="11"/>
        <v>2.4369344107687315E-2</v>
      </c>
    </row>
    <row r="150" spans="1:21">
      <c r="A150" s="1" t="s">
        <v>329</v>
      </c>
      <c r="C150" s="8">
        <v>0</v>
      </c>
      <c r="D150" s="8"/>
      <c r="E150" s="8">
        <v>0</v>
      </c>
      <c r="F150" s="8"/>
      <c r="G150" s="8">
        <v>0</v>
      </c>
      <c r="H150" s="8"/>
      <c r="I150" s="8">
        <f t="shared" si="10"/>
        <v>0</v>
      </c>
      <c r="K150" s="18">
        <f t="shared" si="12"/>
        <v>0</v>
      </c>
      <c r="M150" s="8">
        <v>0</v>
      </c>
      <c r="N150" s="8"/>
      <c r="O150" s="8">
        <v>0</v>
      </c>
      <c r="P150" s="8"/>
      <c r="Q150" s="8">
        <v>169815126</v>
      </c>
      <c r="R150" s="8"/>
      <c r="S150" s="8">
        <f t="shared" si="13"/>
        <v>169815126</v>
      </c>
      <c r="U150" s="18">
        <f t="shared" si="11"/>
        <v>2.0138152461564181E-3</v>
      </c>
    </row>
    <row r="151" spans="1:21">
      <c r="A151" s="1" t="s">
        <v>330</v>
      </c>
      <c r="C151" s="8">
        <v>0</v>
      </c>
      <c r="D151" s="8"/>
      <c r="E151" s="8">
        <v>0</v>
      </c>
      <c r="F151" s="8"/>
      <c r="G151" s="8">
        <v>0</v>
      </c>
      <c r="H151" s="8"/>
      <c r="I151" s="8">
        <f t="shared" si="10"/>
        <v>0</v>
      </c>
      <c r="K151" s="18">
        <f t="shared" si="12"/>
        <v>0</v>
      </c>
      <c r="M151" s="8">
        <v>0</v>
      </c>
      <c r="N151" s="8"/>
      <c r="O151" s="8">
        <v>0</v>
      </c>
      <c r="P151" s="8"/>
      <c r="Q151" s="8">
        <v>789981</v>
      </c>
      <c r="R151" s="8"/>
      <c r="S151" s="8">
        <f t="shared" si="13"/>
        <v>789981</v>
      </c>
      <c r="U151" s="18">
        <f t="shared" si="11"/>
        <v>9.3682807853871227E-6</v>
      </c>
    </row>
    <row r="152" spans="1:21">
      <c r="A152" s="1" t="s">
        <v>331</v>
      </c>
      <c r="C152" s="8">
        <v>0</v>
      </c>
      <c r="D152" s="8"/>
      <c r="E152" s="8">
        <v>0</v>
      </c>
      <c r="F152" s="8"/>
      <c r="G152" s="8">
        <v>0</v>
      </c>
      <c r="H152" s="8"/>
      <c r="I152" s="8">
        <f t="shared" si="10"/>
        <v>0</v>
      </c>
      <c r="K152" s="18">
        <f t="shared" si="12"/>
        <v>0</v>
      </c>
      <c r="M152" s="8">
        <v>0</v>
      </c>
      <c r="N152" s="8"/>
      <c r="O152" s="8">
        <v>0</v>
      </c>
      <c r="P152" s="8"/>
      <c r="Q152" s="8">
        <v>83346662</v>
      </c>
      <c r="R152" s="8"/>
      <c r="S152" s="8">
        <f t="shared" si="13"/>
        <v>83346662</v>
      </c>
      <c r="U152" s="18">
        <f t="shared" si="11"/>
        <v>9.883971033996452E-4</v>
      </c>
    </row>
    <row r="153" spans="1:21">
      <c r="A153" s="1" t="s">
        <v>332</v>
      </c>
      <c r="C153" s="8">
        <v>0</v>
      </c>
      <c r="D153" s="8"/>
      <c r="E153" s="8">
        <v>0</v>
      </c>
      <c r="F153" s="8"/>
      <c r="G153" s="8">
        <v>0</v>
      </c>
      <c r="H153" s="8"/>
      <c r="I153" s="8">
        <f t="shared" si="10"/>
        <v>0</v>
      </c>
      <c r="K153" s="18">
        <f t="shared" si="12"/>
        <v>0</v>
      </c>
      <c r="M153" s="8">
        <v>0</v>
      </c>
      <c r="N153" s="8"/>
      <c r="O153" s="8">
        <v>0</v>
      </c>
      <c r="P153" s="8"/>
      <c r="Q153" s="8">
        <v>326637252</v>
      </c>
      <c r="R153" s="8"/>
      <c r="S153" s="8">
        <f t="shared" si="13"/>
        <v>326637252</v>
      </c>
      <c r="U153" s="18">
        <f t="shared" si="11"/>
        <v>3.8735482140750872E-3</v>
      </c>
    </row>
    <row r="154" spans="1:21">
      <c r="A154" s="1" t="s">
        <v>333</v>
      </c>
      <c r="C154" s="8">
        <v>0</v>
      </c>
      <c r="D154" s="8"/>
      <c r="E154" s="8">
        <v>0</v>
      </c>
      <c r="F154" s="8"/>
      <c r="G154" s="8">
        <v>0</v>
      </c>
      <c r="H154" s="8"/>
      <c r="I154" s="8">
        <f t="shared" si="10"/>
        <v>0</v>
      </c>
      <c r="K154" s="18">
        <f t="shared" si="12"/>
        <v>0</v>
      </c>
      <c r="M154" s="8">
        <v>0</v>
      </c>
      <c r="N154" s="8"/>
      <c r="O154" s="8">
        <v>0</v>
      </c>
      <c r="P154" s="8"/>
      <c r="Q154" s="8">
        <v>1017216860</v>
      </c>
      <c r="R154" s="8"/>
      <c r="S154" s="8">
        <f t="shared" si="13"/>
        <v>1017216860</v>
      </c>
      <c r="U154" s="18">
        <f t="shared" si="11"/>
        <v>1.2063040964415376E-2</v>
      </c>
    </row>
    <row r="155" spans="1:21">
      <c r="A155" s="1" t="s">
        <v>334</v>
      </c>
      <c r="C155" s="8">
        <v>0</v>
      </c>
      <c r="D155" s="8"/>
      <c r="E155" s="8">
        <v>0</v>
      </c>
      <c r="F155" s="8"/>
      <c r="G155" s="8">
        <v>0</v>
      </c>
      <c r="H155" s="8"/>
      <c r="I155" s="8">
        <f t="shared" si="10"/>
        <v>0</v>
      </c>
      <c r="K155" s="18">
        <f t="shared" si="12"/>
        <v>0</v>
      </c>
      <c r="M155" s="8">
        <v>0</v>
      </c>
      <c r="N155" s="8"/>
      <c r="O155" s="8">
        <v>0</v>
      </c>
      <c r="P155" s="8"/>
      <c r="Q155" s="8">
        <v>10007087010</v>
      </c>
      <c r="R155" s="8"/>
      <c r="S155" s="8">
        <f t="shared" si="13"/>
        <v>10007087010</v>
      </c>
      <c r="U155" s="18">
        <f t="shared" si="11"/>
        <v>0.11867272877889477</v>
      </c>
    </row>
    <row r="156" spans="1:21">
      <c r="A156" s="1" t="s">
        <v>335</v>
      </c>
      <c r="C156" s="8">
        <v>0</v>
      </c>
      <c r="D156" s="8"/>
      <c r="E156" s="8">
        <v>0</v>
      </c>
      <c r="F156" s="8"/>
      <c r="G156" s="8">
        <v>0</v>
      </c>
      <c r="H156" s="8"/>
      <c r="I156" s="8">
        <f t="shared" si="10"/>
        <v>0</v>
      </c>
      <c r="K156" s="18">
        <f t="shared" si="12"/>
        <v>0</v>
      </c>
      <c r="M156" s="8">
        <v>0</v>
      </c>
      <c r="N156" s="8"/>
      <c r="O156" s="8">
        <v>0</v>
      </c>
      <c r="P156" s="8"/>
      <c r="Q156" s="8">
        <v>109930</v>
      </c>
      <c r="R156" s="8"/>
      <c r="S156" s="8">
        <f t="shared" si="13"/>
        <v>109930</v>
      </c>
      <c r="U156" s="18">
        <f t="shared" si="11"/>
        <v>1.3036454126587935E-6</v>
      </c>
    </row>
    <row r="157" spans="1:21">
      <c r="A157" s="1" t="s">
        <v>336</v>
      </c>
      <c r="C157" s="8">
        <v>0</v>
      </c>
      <c r="D157" s="8"/>
      <c r="E157" s="8">
        <v>0</v>
      </c>
      <c r="F157" s="8"/>
      <c r="G157" s="8">
        <v>0</v>
      </c>
      <c r="H157" s="8"/>
      <c r="I157" s="8">
        <f t="shared" si="10"/>
        <v>0</v>
      </c>
      <c r="K157" s="18">
        <f t="shared" si="12"/>
        <v>0</v>
      </c>
      <c r="M157" s="8">
        <v>0</v>
      </c>
      <c r="N157" s="8"/>
      <c r="O157" s="8">
        <v>0</v>
      </c>
      <c r="P157" s="8"/>
      <c r="Q157" s="8">
        <v>1720362098</v>
      </c>
      <c r="R157" s="8"/>
      <c r="S157" s="8">
        <f t="shared" si="13"/>
        <v>1720362098</v>
      </c>
      <c r="U157" s="18">
        <f t="shared" si="11"/>
        <v>2.0401547868368577E-2</v>
      </c>
    </row>
    <row r="158" spans="1:21">
      <c r="A158" s="1" t="s">
        <v>337</v>
      </c>
      <c r="C158" s="8">
        <v>0</v>
      </c>
      <c r="D158" s="8"/>
      <c r="E158" s="8">
        <v>0</v>
      </c>
      <c r="F158" s="8"/>
      <c r="G158" s="8">
        <v>0</v>
      </c>
      <c r="H158" s="8"/>
      <c r="I158" s="8">
        <f t="shared" si="10"/>
        <v>0</v>
      </c>
      <c r="K158" s="18">
        <f t="shared" si="12"/>
        <v>0</v>
      </c>
      <c r="M158" s="8">
        <v>0</v>
      </c>
      <c r="N158" s="8"/>
      <c r="O158" s="8">
        <v>0</v>
      </c>
      <c r="P158" s="8"/>
      <c r="Q158" s="8">
        <v>2576705757</v>
      </c>
      <c r="R158" s="8"/>
      <c r="S158" s="8">
        <f t="shared" si="13"/>
        <v>2576705757</v>
      </c>
      <c r="U158" s="18">
        <f t="shared" si="11"/>
        <v>3.0556814699213626E-2</v>
      </c>
    </row>
    <row r="159" spans="1:21">
      <c r="A159" s="1" t="s">
        <v>338</v>
      </c>
      <c r="C159" s="8">
        <v>0</v>
      </c>
      <c r="D159" s="8"/>
      <c r="E159" s="8">
        <v>0</v>
      </c>
      <c r="F159" s="8"/>
      <c r="G159" s="8">
        <v>0</v>
      </c>
      <c r="H159" s="8"/>
      <c r="I159" s="8">
        <f t="shared" si="10"/>
        <v>0</v>
      </c>
      <c r="K159" s="18">
        <f t="shared" si="12"/>
        <v>0</v>
      </c>
      <c r="M159" s="8">
        <v>0</v>
      </c>
      <c r="N159" s="8"/>
      <c r="O159" s="8">
        <v>0</v>
      </c>
      <c r="P159" s="8"/>
      <c r="Q159" s="8">
        <v>659788514</v>
      </c>
      <c r="R159" s="8"/>
      <c r="S159" s="8">
        <f t="shared" si="13"/>
        <v>659788514</v>
      </c>
      <c r="U159" s="18">
        <f t="shared" si="11"/>
        <v>7.824345216056237E-3</v>
      </c>
    </row>
    <row r="160" spans="1:21">
      <c r="A160" s="1" t="s">
        <v>339</v>
      </c>
      <c r="C160" s="8">
        <v>0</v>
      </c>
      <c r="D160" s="8"/>
      <c r="E160" s="8">
        <v>0</v>
      </c>
      <c r="F160" s="8"/>
      <c r="G160" s="8">
        <v>0</v>
      </c>
      <c r="H160" s="8"/>
      <c r="I160" s="8">
        <f t="shared" si="10"/>
        <v>0</v>
      </c>
      <c r="K160" s="18">
        <f t="shared" si="12"/>
        <v>0</v>
      </c>
      <c r="M160" s="8">
        <v>0</v>
      </c>
      <c r="N160" s="8"/>
      <c r="O160" s="8">
        <v>0</v>
      </c>
      <c r="P160" s="8"/>
      <c r="Q160" s="8">
        <v>7018628363</v>
      </c>
      <c r="R160" s="8"/>
      <c r="S160" s="8">
        <f t="shared" si="13"/>
        <v>7018628363</v>
      </c>
      <c r="U160" s="18">
        <f t="shared" si="11"/>
        <v>8.3232990708467638E-2</v>
      </c>
    </row>
    <row r="161" spans="1:21">
      <c r="A161" s="1" t="s">
        <v>340</v>
      </c>
      <c r="C161" s="8">
        <v>0</v>
      </c>
      <c r="D161" s="8"/>
      <c r="E161" s="8">
        <v>0</v>
      </c>
      <c r="F161" s="8"/>
      <c r="G161" s="8">
        <v>0</v>
      </c>
      <c r="H161" s="8"/>
      <c r="I161" s="8">
        <f t="shared" si="10"/>
        <v>0</v>
      </c>
      <c r="K161" s="18">
        <f t="shared" si="12"/>
        <v>0</v>
      </c>
      <c r="M161" s="8">
        <v>0</v>
      </c>
      <c r="N161" s="8"/>
      <c r="O161" s="8">
        <v>0</v>
      </c>
      <c r="P161" s="8"/>
      <c r="Q161" s="8">
        <v>-12446308206</v>
      </c>
      <c r="R161" s="8"/>
      <c r="S161" s="8">
        <f t="shared" si="13"/>
        <v>-12446308206</v>
      </c>
      <c r="U161" s="18">
        <f t="shared" si="11"/>
        <v>-0.14759913215036294</v>
      </c>
    </row>
    <row r="162" spans="1:21">
      <c r="A162" s="1" t="s">
        <v>341</v>
      </c>
      <c r="C162" s="8">
        <v>0</v>
      </c>
      <c r="D162" s="8"/>
      <c r="E162" s="8">
        <v>0</v>
      </c>
      <c r="F162" s="8"/>
      <c r="G162" s="8">
        <v>0</v>
      </c>
      <c r="H162" s="8"/>
      <c r="I162" s="8">
        <f t="shared" si="10"/>
        <v>0</v>
      </c>
      <c r="K162" s="18">
        <f t="shared" si="12"/>
        <v>0</v>
      </c>
      <c r="M162" s="8">
        <v>0</v>
      </c>
      <c r="N162" s="8"/>
      <c r="O162" s="8">
        <v>0</v>
      </c>
      <c r="P162" s="8"/>
      <c r="Q162" s="8">
        <v>11360000</v>
      </c>
      <c r="R162" s="8"/>
      <c r="S162" s="8">
        <f t="shared" si="13"/>
        <v>11360000</v>
      </c>
      <c r="U162" s="18">
        <f t="shared" si="11"/>
        <v>1.3471674600021736E-4</v>
      </c>
    </row>
    <row r="163" spans="1:21">
      <c r="A163" s="1" t="s">
        <v>342</v>
      </c>
      <c r="C163" s="8">
        <v>0</v>
      </c>
      <c r="D163" s="8"/>
      <c r="E163" s="8">
        <v>0</v>
      </c>
      <c r="F163" s="8"/>
      <c r="G163" s="8">
        <v>0</v>
      </c>
      <c r="H163" s="8"/>
      <c r="I163" s="8">
        <f t="shared" si="10"/>
        <v>0</v>
      </c>
      <c r="K163" s="18">
        <f t="shared" si="12"/>
        <v>0</v>
      </c>
      <c r="M163" s="8">
        <v>0</v>
      </c>
      <c r="N163" s="8"/>
      <c r="O163" s="8">
        <v>0</v>
      </c>
      <c r="P163" s="8"/>
      <c r="Q163" s="8">
        <v>-172034470</v>
      </c>
      <c r="R163" s="8"/>
      <c r="S163" s="8">
        <f t="shared" si="13"/>
        <v>-172034470</v>
      </c>
      <c r="U163" s="18">
        <f t="shared" si="11"/>
        <v>-2.0401341547774659E-3</v>
      </c>
    </row>
    <row r="164" spans="1:21">
      <c r="A164" s="1" t="s">
        <v>343</v>
      </c>
      <c r="C164" s="8">
        <v>0</v>
      </c>
      <c r="D164" s="8"/>
      <c r="E164" s="8">
        <v>0</v>
      </c>
      <c r="F164" s="8"/>
      <c r="G164" s="8">
        <v>0</v>
      </c>
      <c r="H164" s="8"/>
      <c r="I164" s="8">
        <f t="shared" si="10"/>
        <v>0</v>
      </c>
      <c r="K164" s="18">
        <f t="shared" si="12"/>
        <v>0</v>
      </c>
      <c r="M164" s="8">
        <v>0</v>
      </c>
      <c r="N164" s="8"/>
      <c r="O164" s="8">
        <v>0</v>
      </c>
      <c r="P164" s="8"/>
      <c r="Q164" s="8">
        <v>16165598</v>
      </c>
      <c r="R164" s="8"/>
      <c r="S164" s="8">
        <f t="shared" si="13"/>
        <v>16165598</v>
      </c>
      <c r="U164" s="18">
        <f t="shared" si="11"/>
        <v>1.9170570067848783E-4</v>
      </c>
    </row>
    <row r="165" spans="1:21">
      <c r="A165" s="1" t="s">
        <v>344</v>
      </c>
      <c r="C165" s="8">
        <v>0</v>
      </c>
      <c r="D165" s="8"/>
      <c r="E165" s="8">
        <v>0</v>
      </c>
      <c r="F165" s="8"/>
      <c r="G165" s="8">
        <v>0</v>
      </c>
      <c r="H165" s="8"/>
      <c r="I165" s="8">
        <f t="shared" si="10"/>
        <v>0</v>
      </c>
      <c r="K165" s="18">
        <f t="shared" si="12"/>
        <v>0</v>
      </c>
      <c r="M165" s="8">
        <v>0</v>
      </c>
      <c r="N165" s="8"/>
      <c r="O165" s="8">
        <v>0</v>
      </c>
      <c r="P165" s="8"/>
      <c r="Q165" s="8">
        <v>2595225181</v>
      </c>
      <c r="R165" s="8"/>
      <c r="S165" s="8">
        <f t="shared" si="13"/>
        <v>2595225181</v>
      </c>
      <c r="U165" s="18">
        <f t="shared" si="11"/>
        <v>3.0776434112864889E-2</v>
      </c>
    </row>
    <row r="166" spans="1:21">
      <c r="A166" s="1" t="s">
        <v>345</v>
      </c>
      <c r="C166" s="8">
        <v>0</v>
      </c>
      <c r="D166" s="8"/>
      <c r="E166" s="8">
        <v>0</v>
      </c>
      <c r="F166" s="8"/>
      <c r="G166" s="8">
        <v>0</v>
      </c>
      <c r="H166" s="8"/>
      <c r="I166" s="8">
        <f t="shared" si="10"/>
        <v>0</v>
      </c>
      <c r="K166" s="18">
        <f t="shared" si="12"/>
        <v>0</v>
      </c>
      <c r="M166" s="8">
        <v>0</v>
      </c>
      <c r="N166" s="8"/>
      <c r="O166" s="8">
        <v>0</v>
      </c>
      <c r="P166" s="8"/>
      <c r="Q166" s="8">
        <v>4953381932</v>
      </c>
      <c r="R166" s="8"/>
      <c r="S166" s="8">
        <f t="shared" si="13"/>
        <v>4953381932</v>
      </c>
      <c r="U166" s="18">
        <f t="shared" si="11"/>
        <v>5.8741504892192778E-2</v>
      </c>
    </row>
    <row r="167" spans="1:21">
      <c r="A167" s="1" t="s">
        <v>296</v>
      </c>
      <c r="C167" s="8">
        <v>0</v>
      </c>
      <c r="D167" s="8"/>
      <c r="E167" s="8">
        <v>0</v>
      </c>
      <c r="F167" s="8"/>
      <c r="G167" s="8">
        <v>0</v>
      </c>
      <c r="H167" s="8"/>
      <c r="I167" s="8">
        <f t="shared" si="10"/>
        <v>0</v>
      </c>
      <c r="K167" s="18">
        <f t="shared" si="12"/>
        <v>0</v>
      </c>
      <c r="M167" s="8">
        <v>0</v>
      </c>
      <c r="N167" s="8"/>
      <c r="O167" s="8">
        <v>0</v>
      </c>
      <c r="P167" s="8"/>
      <c r="Q167" s="8">
        <v>-3845838</v>
      </c>
      <c r="R167" s="8"/>
      <c r="S167" s="8">
        <f t="shared" si="13"/>
        <v>-3845838</v>
      </c>
      <c r="U167" s="18">
        <f t="shared" si="11"/>
        <v>-4.5607287060209857E-5</v>
      </c>
    </row>
    <row r="168" spans="1:21">
      <c r="A168" s="1" t="s">
        <v>17</v>
      </c>
      <c r="C168" s="8">
        <v>0</v>
      </c>
      <c r="D168" s="8"/>
      <c r="E168" s="8">
        <v>0</v>
      </c>
      <c r="F168" s="8"/>
      <c r="G168" s="8">
        <v>0</v>
      </c>
      <c r="H168" s="8"/>
      <c r="I168" s="8">
        <f t="shared" si="10"/>
        <v>0</v>
      </c>
      <c r="K168" s="18">
        <f t="shared" si="12"/>
        <v>0</v>
      </c>
      <c r="M168" s="8">
        <v>0</v>
      </c>
      <c r="N168" s="8"/>
      <c r="O168" s="8">
        <v>0</v>
      </c>
      <c r="P168" s="8"/>
      <c r="Q168" s="8">
        <v>-367094420</v>
      </c>
      <c r="R168" s="8"/>
      <c r="S168" s="8">
        <f t="shared" si="13"/>
        <v>-367094420</v>
      </c>
      <c r="U168" s="18">
        <f t="shared" si="11"/>
        <v>-4.3533244487004505E-3</v>
      </c>
    </row>
    <row r="169" spans="1:21">
      <c r="A169" s="1" t="s">
        <v>346</v>
      </c>
      <c r="C169" s="8">
        <v>0</v>
      </c>
      <c r="D169" s="8"/>
      <c r="E169" s="8">
        <v>0</v>
      </c>
      <c r="F169" s="8"/>
      <c r="G169" s="8">
        <v>0</v>
      </c>
      <c r="H169" s="8"/>
      <c r="I169" s="8">
        <f t="shared" si="10"/>
        <v>0</v>
      </c>
      <c r="K169" s="18">
        <f t="shared" si="12"/>
        <v>0</v>
      </c>
      <c r="M169" s="8">
        <v>0</v>
      </c>
      <c r="N169" s="8"/>
      <c r="O169" s="8">
        <v>0</v>
      </c>
      <c r="P169" s="8"/>
      <c r="Q169" s="8">
        <v>1505706458</v>
      </c>
      <c r="R169" s="8"/>
      <c r="S169" s="8">
        <f t="shared" si="13"/>
        <v>1505706458</v>
      </c>
      <c r="U169" s="18">
        <f t="shared" si="11"/>
        <v>1.7855974863844451E-2</v>
      </c>
    </row>
    <row r="170" spans="1:21">
      <c r="A170" s="1" t="s">
        <v>15</v>
      </c>
      <c r="C170" s="8">
        <v>0</v>
      </c>
      <c r="D170" s="8"/>
      <c r="E170" s="8">
        <v>0</v>
      </c>
      <c r="F170" s="8"/>
      <c r="G170" s="8">
        <v>0</v>
      </c>
      <c r="H170" s="8"/>
      <c r="I170" s="8">
        <f t="shared" si="10"/>
        <v>0</v>
      </c>
      <c r="K170" s="18">
        <f t="shared" si="12"/>
        <v>0</v>
      </c>
      <c r="M170" s="8">
        <v>0</v>
      </c>
      <c r="N170" s="8"/>
      <c r="O170" s="8">
        <v>0</v>
      </c>
      <c r="P170" s="8"/>
      <c r="Q170" s="8">
        <v>-12531403006</v>
      </c>
      <c r="R170" s="8"/>
      <c r="S170" s="8">
        <f t="shared" si="13"/>
        <v>-12531403006</v>
      </c>
      <c r="U170" s="18">
        <f t="shared" si="11"/>
        <v>-0.14860826019239987</v>
      </c>
    </row>
    <row r="171" spans="1:21">
      <c r="A171" s="1" t="s">
        <v>297</v>
      </c>
      <c r="C171" s="8">
        <v>0</v>
      </c>
      <c r="D171" s="8"/>
      <c r="E171" s="8">
        <v>0</v>
      </c>
      <c r="F171" s="8"/>
      <c r="G171" s="8">
        <v>0</v>
      </c>
      <c r="H171" s="8"/>
      <c r="I171" s="8">
        <f t="shared" si="10"/>
        <v>0</v>
      </c>
      <c r="K171" s="18">
        <f t="shared" si="12"/>
        <v>0</v>
      </c>
      <c r="M171" s="8">
        <v>0</v>
      </c>
      <c r="N171" s="8"/>
      <c r="O171" s="8">
        <v>0</v>
      </c>
      <c r="P171" s="8"/>
      <c r="Q171" s="8">
        <v>24074634047</v>
      </c>
      <c r="R171" s="8"/>
      <c r="S171" s="8">
        <f t="shared" si="13"/>
        <v>24074634047</v>
      </c>
      <c r="U171" s="18">
        <f t="shared" si="11"/>
        <v>0.28549791901037713</v>
      </c>
    </row>
    <row r="172" spans="1:21">
      <c r="A172" s="1" t="s">
        <v>347</v>
      </c>
      <c r="C172" s="8">
        <v>0</v>
      </c>
      <c r="D172" s="8"/>
      <c r="E172" s="8">
        <v>0</v>
      </c>
      <c r="F172" s="8"/>
      <c r="G172" s="8">
        <v>0</v>
      </c>
      <c r="H172" s="8"/>
      <c r="I172" s="8">
        <f t="shared" si="10"/>
        <v>0</v>
      </c>
      <c r="K172" s="18">
        <f t="shared" si="12"/>
        <v>0</v>
      </c>
      <c r="M172" s="8">
        <v>0</v>
      </c>
      <c r="N172" s="8"/>
      <c r="O172" s="8">
        <v>0</v>
      </c>
      <c r="P172" s="8"/>
      <c r="Q172" s="8">
        <v>-2923714248</v>
      </c>
      <c r="R172" s="8"/>
      <c r="S172" s="8">
        <f t="shared" si="13"/>
        <v>-2923714248</v>
      </c>
      <c r="U172" s="18">
        <f t="shared" si="11"/>
        <v>-3.4671942757485259E-2</v>
      </c>
    </row>
    <row r="173" spans="1:21">
      <c r="A173" s="1" t="s">
        <v>298</v>
      </c>
      <c r="C173" s="8">
        <v>0</v>
      </c>
      <c r="D173" s="8"/>
      <c r="E173" s="8">
        <v>0</v>
      </c>
      <c r="F173" s="8"/>
      <c r="G173" s="8">
        <v>0</v>
      </c>
      <c r="H173" s="8"/>
      <c r="I173" s="8">
        <f t="shared" si="10"/>
        <v>0</v>
      </c>
      <c r="K173" s="18">
        <f t="shared" si="12"/>
        <v>0</v>
      </c>
      <c r="M173" s="8">
        <v>0</v>
      </c>
      <c r="N173" s="8"/>
      <c r="O173" s="8">
        <v>0</v>
      </c>
      <c r="P173" s="8"/>
      <c r="Q173" s="8">
        <v>-1718575483</v>
      </c>
      <c r="R173" s="8"/>
      <c r="S173" s="8">
        <f t="shared" si="13"/>
        <v>-1718575483</v>
      </c>
      <c r="U173" s="18">
        <f t="shared" si="11"/>
        <v>-2.0380360636048582E-2</v>
      </c>
    </row>
    <row r="174" spans="1:21">
      <c r="A174" s="1" t="s">
        <v>348</v>
      </c>
      <c r="C174" s="8">
        <v>0</v>
      </c>
      <c r="D174" s="8"/>
      <c r="E174" s="8">
        <v>0</v>
      </c>
      <c r="F174" s="8"/>
      <c r="G174" s="8">
        <v>0</v>
      </c>
      <c r="H174" s="8"/>
      <c r="I174" s="8">
        <f t="shared" si="10"/>
        <v>0</v>
      </c>
      <c r="K174" s="18">
        <f t="shared" si="12"/>
        <v>0</v>
      </c>
      <c r="M174" s="8">
        <v>0</v>
      </c>
      <c r="N174" s="8"/>
      <c r="O174" s="8">
        <v>0</v>
      </c>
      <c r="P174" s="8"/>
      <c r="Q174" s="8">
        <v>-3119911157</v>
      </c>
      <c r="R174" s="8"/>
      <c r="S174" s="8">
        <f t="shared" si="13"/>
        <v>-3119911157</v>
      </c>
      <c r="U174" s="18">
        <f t="shared" si="11"/>
        <v>-3.6998616098663138E-2</v>
      </c>
    </row>
    <row r="175" spans="1:21">
      <c r="A175" s="1" t="s">
        <v>299</v>
      </c>
      <c r="C175" s="8">
        <v>0</v>
      </c>
      <c r="D175" s="8"/>
      <c r="E175" s="8">
        <v>0</v>
      </c>
      <c r="F175" s="8"/>
      <c r="G175" s="8">
        <v>0</v>
      </c>
      <c r="H175" s="8"/>
      <c r="I175" s="8">
        <f t="shared" si="10"/>
        <v>0</v>
      </c>
      <c r="K175" s="18">
        <f t="shared" si="12"/>
        <v>0</v>
      </c>
      <c r="M175" s="8">
        <v>0</v>
      </c>
      <c r="N175" s="8"/>
      <c r="O175" s="8">
        <v>0</v>
      </c>
      <c r="P175" s="8"/>
      <c r="Q175" s="8">
        <v>479441446</v>
      </c>
      <c r="R175" s="8"/>
      <c r="S175" s="8">
        <f t="shared" si="13"/>
        <v>479441446</v>
      </c>
      <c r="U175" s="18">
        <f t="shared" si="11"/>
        <v>5.6856330548203287E-3</v>
      </c>
    </row>
    <row r="176" spans="1:21">
      <c r="A176" s="1" t="s">
        <v>300</v>
      </c>
      <c r="C176" s="8">
        <v>0</v>
      </c>
      <c r="D176" s="8"/>
      <c r="E176" s="8">
        <v>0</v>
      </c>
      <c r="F176" s="8"/>
      <c r="G176" s="8">
        <v>0</v>
      </c>
      <c r="H176" s="8"/>
      <c r="I176" s="8">
        <f t="shared" si="10"/>
        <v>0</v>
      </c>
      <c r="K176" s="18">
        <f t="shared" si="12"/>
        <v>0</v>
      </c>
      <c r="M176" s="8">
        <v>0</v>
      </c>
      <c r="N176" s="8"/>
      <c r="O176" s="8">
        <v>0</v>
      </c>
      <c r="P176" s="8"/>
      <c r="Q176" s="8">
        <v>950304095</v>
      </c>
      <c r="R176" s="8"/>
      <c r="S176" s="8">
        <f t="shared" si="13"/>
        <v>950304095</v>
      </c>
      <c r="U176" s="18">
        <f t="shared" si="11"/>
        <v>1.1269531284250126E-2</v>
      </c>
    </row>
    <row r="177" spans="1:21">
      <c r="A177" s="1" t="s">
        <v>301</v>
      </c>
      <c r="C177" s="8">
        <v>0</v>
      </c>
      <c r="D177" s="8"/>
      <c r="E177" s="8">
        <v>0</v>
      </c>
      <c r="F177" s="8"/>
      <c r="G177" s="8">
        <v>0</v>
      </c>
      <c r="H177" s="8"/>
      <c r="I177" s="8">
        <f t="shared" si="10"/>
        <v>0</v>
      </c>
      <c r="K177" s="18">
        <f t="shared" si="12"/>
        <v>0</v>
      </c>
      <c r="M177" s="8">
        <v>0</v>
      </c>
      <c r="N177" s="8"/>
      <c r="O177" s="8">
        <v>0</v>
      </c>
      <c r="P177" s="8"/>
      <c r="Q177" s="8">
        <v>10406716903</v>
      </c>
      <c r="R177" s="8"/>
      <c r="S177" s="8">
        <f t="shared" si="13"/>
        <v>10406716903</v>
      </c>
      <c r="U177" s="18">
        <f t="shared" si="11"/>
        <v>0.1234118871230299</v>
      </c>
    </row>
    <row r="178" spans="1:21">
      <c r="A178" s="1" t="s">
        <v>302</v>
      </c>
      <c r="C178" s="8">
        <v>0</v>
      </c>
      <c r="D178" s="8"/>
      <c r="E178" s="8">
        <v>0</v>
      </c>
      <c r="F178" s="8"/>
      <c r="G178" s="8">
        <v>0</v>
      </c>
      <c r="H178" s="8"/>
      <c r="I178" s="8">
        <f t="shared" si="10"/>
        <v>0</v>
      </c>
      <c r="K178" s="18">
        <f t="shared" si="12"/>
        <v>0</v>
      </c>
      <c r="M178" s="8">
        <v>0</v>
      </c>
      <c r="N178" s="8"/>
      <c r="O178" s="8">
        <v>0</v>
      </c>
      <c r="P178" s="8"/>
      <c r="Q178" s="8">
        <v>941905843</v>
      </c>
      <c r="R178" s="8"/>
      <c r="S178" s="8">
        <f t="shared" si="13"/>
        <v>941905843</v>
      </c>
      <c r="U178" s="18">
        <f t="shared" si="11"/>
        <v>1.1169937518270388E-2</v>
      </c>
    </row>
    <row r="179" spans="1:21">
      <c r="A179" s="1" t="s">
        <v>303</v>
      </c>
      <c r="C179" s="8">
        <v>0</v>
      </c>
      <c r="D179" s="8"/>
      <c r="E179" s="8">
        <v>0</v>
      </c>
      <c r="F179" s="8"/>
      <c r="G179" s="8">
        <v>0</v>
      </c>
      <c r="H179" s="8"/>
      <c r="I179" s="8">
        <f t="shared" ref="I179:I180" si="14">C179+E179+G179</f>
        <v>0</v>
      </c>
      <c r="K179" s="18">
        <f t="shared" si="12"/>
        <v>0</v>
      </c>
      <c r="M179" s="8">
        <v>0</v>
      </c>
      <c r="N179" s="8"/>
      <c r="O179" s="8">
        <v>0</v>
      </c>
      <c r="P179" s="8"/>
      <c r="Q179" s="8">
        <v>-14095456</v>
      </c>
      <c r="R179" s="8"/>
      <c r="S179" s="8">
        <f t="shared" si="13"/>
        <v>-14095456</v>
      </c>
      <c r="U179" s="18">
        <f t="shared" si="11"/>
        <v>-1.6715615895327815E-4</v>
      </c>
    </row>
    <row r="180" spans="1:21" ht="24.75" thickBot="1">
      <c r="A180" s="1" t="s">
        <v>304</v>
      </c>
      <c r="C180" s="8">
        <v>0</v>
      </c>
      <c r="D180" s="8"/>
      <c r="E180" s="8">
        <v>0</v>
      </c>
      <c r="F180" s="8"/>
      <c r="G180" s="8">
        <v>0</v>
      </c>
      <c r="H180" s="8"/>
      <c r="I180" s="8">
        <f t="shared" si="14"/>
        <v>0</v>
      </c>
      <c r="K180" s="18">
        <f t="shared" si="12"/>
        <v>0</v>
      </c>
      <c r="M180" s="8">
        <v>0</v>
      </c>
      <c r="N180" s="8"/>
      <c r="O180" s="8">
        <v>0</v>
      </c>
      <c r="P180" s="8"/>
      <c r="Q180" s="8">
        <v>4038091203</v>
      </c>
      <c r="R180" s="8"/>
      <c r="S180" s="8">
        <f t="shared" si="13"/>
        <v>4038091203</v>
      </c>
      <c r="U180" s="18">
        <f t="shared" si="11"/>
        <v>4.7887192510586547E-2</v>
      </c>
    </row>
    <row r="181" spans="1:21" ht="24.75" thickBot="1">
      <c r="A181" s="1" t="s">
        <v>134</v>
      </c>
      <c r="C181" s="17">
        <f>SUM(C8:C180)</f>
        <v>77054364165</v>
      </c>
      <c r="D181" s="8"/>
      <c r="E181" s="17">
        <f>SUM(E8:E180)</f>
        <v>-1604546912654</v>
      </c>
      <c r="F181" s="8"/>
      <c r="G181" s="17">
        <f>SUM(G8:G180)</f>
        <v>21744879048</v>
      </c>
      <c r="H181" s="8"/>
      <c r="I181" s="17">
        <f>SUM(I8:I180)</f>
        <v>-1505747669441</v>
      </c>
      <c r="K181" s="19">
        <f>SUM(K8:K113)</f>
        <v>1.0000000000000002</v>
      </c>
      <c r="M181" s="17">
        <f>SUM(M8:M180)</f>
        <v>1418403035637</v>
      </c>
      <c r="N181" s="8"/>
      <c r="O181" s="17">
        <f>SUM(O8:O180)</f>
        <v>-596288378440</v>
      </c>
      <c r="P181" s="8"/>
      <c r="Q181" s="17">
        <f>SUM(Q8:Q180)</f>
        <v>-737789580046</v>
      </c>
      <c r="R181" s="8"/>
      <c r="S181" s="17">
        <f>SUM(S8:S180)</f>
        <v>84325077151</v>
      </c>
      <c r="U181" s="19">
        <f>SUM(U8:U180)</f>
        <v>1.0000000000000009</v>
      </c>
    </row>
    <row r="182" spans="1:21" ht="24.75" thickTop="1">
      <c r="C182" s="8"/>
      <c r="D182" s="8"/>
      <c r="E182" s="8"/>
      <c r="F182" s="8"/>
      <c r="G182" s="8"/>
      <c r="H182" s="8"/>
      <c r="I182" s="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9" workbookViewId="0">
      <selection activeCell="K32" sqref="K32"/>
    </sheetView>
  </sheetViews>
  <sheetFormatPr defaultRowHeight="2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9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.75">
      <c r="A3" s="24" t="s">
        <v>181</v>
      </c>
      <c r="B3" s="24" t="s">
        <v>181</v>
      </c>
      <c r="C3" s="24" t="s">
        <v>181</v>
      </c>
      <c r="D3" s="24" t="s">
        <v>181</v>
      </c>
      <c r="E3" s="24" t="s">
        <v>181</v>
      </c>
      <c r="F3" s="24" t="s">
        <v>181</v>
      </c>
      <c r="G3" s="24" t="s">
        <v>181</v>
      </c>
      <c r="H3" s="24" t="s">
        <v>181</v>
      </c>
      <c r="I3" s="24" t="s">
        <v>181</v>
      </c>
      <c r="J3" s="24" t="s">
        <v>181</v>
      </c>
      <c r="K3" s="24" t="s">
        <v>181</v>
      </c>
      <c r="L3" s="24" t="s">
        <v>181</v>
      </c>
      <c r="M3" s="24" t="s">
        <v>181</v>
      </c>
      <c r="N3" s="24" t="s">
        <v>181</v>
      </c>
      <c r="O3" s="24" t="s">
        <v>181</v>
      </c>
      <c r="P3" s="24" t="s">
        <v>181</v>
      </c>
      <c r="Q3" s="24" t="s">
        <v>181</v>
      </c>
    </row>
    <row r="4" spans="1:17" ht="24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.75">
      <c r="A6" s="23" t="s">
        <v>185</v>
      </c>
      <c r="C6" s="23" t="s">
        <v>183</v>
      </c>
      <c r="D6" s="23" t="s">
        <v>183</v>
      </c>
      <c r="E6" s="23" t="s">
        <v>183</v>
      </c>
      <c r="F6" s="23" t="s">
        <v>183</v>
      </c>
      <c r="G6" s="23" t="s">
        <v>183</v>
      </c>
      <c r="H6" s="23" t="s">
        <v>183</v>
      </c>
      <c r="I6" s="23" t="s">
        <v>183</v>
      </c>
      <c r="K6" s="23" t="s">
        <v>184</v>
      </c>
      <c r="L6" s="23" t="s">
        <v>184</v>
      </c>
      <c r="M6" s="23" t="s">
        <v>184</v>
      </c>
      <c r="N6" s="23" t="s">
        <v>184</v>
      </c>
      <c r="O6" s="23" t="s">
        <v>184</v>
      </c>
      <c r="P6" s="23" t="s">
        <v>184</v>
      </c>
      <c r="Q6" s="23" t="s">
        <v>184</v>
      </c>
    </row>
    <row r="7" spans="1:17" ht="24.75">
      <c r="A7" s="23" t="s">
        <v>185</v>
      </c>
      <c r="C7" s="23" t="s">
        <v>258</v>
      </c>
      <c r="E7" s="23" t="s">
        <v>253</v>
      </c>
      <c r="G7" s="23" t="s">
        <v>254</v>
      </c>
      <c r="I7" s="23" t="s">
        <v>259</v>
      </c>
      <c r="K7" s="23" t="s">
        <v>258</v>
      </c>
      <c r="M7" s="23" t="s">
        <v>253</v>
      </c>
      <c r="O7" s="23" t="s">
        <v>254</v>
      </c>
      <c r="Q7" s="23" t="s">
        <v>259</v>
      </c>
    </row>
    <row r="8" spans="1:17">
      <c r="A8" s="1" t="s">
        <v>145</v>
      </c>
      <c r="C8" s="8">
        <v>1217325585</v>
      </c>
      <c r="D8" s="8"/>
      <c r="E8" s="8">
        <v>32788005</v>
      </c>
      <c r="F8" s="8"/>
      <c r="G8" s="8">
        <v>448103860</v>
      </c>
      <c r="H8" s="8"/>
      <c r="I8" s="8">
        <f>C8+E8+G8</f>
        <v>1698217450</v>
      </c>
      <c r="J8" s="8"/>
      <c r="K8" s="8">
        <v>4051682022</v>
      </c>
      <c r="L8" s="8"/>
      <c r="M8" s="8">
        <v>862017519</v>
      </c>
      <c r="N8" s="8"/>
      <c r="O8" s="8">
        <v>203114354</v>
      </c>
      <c r="P8" s="8"/>
      <c r="Q8" s="8">
        <f>K8+M8+O8</f>
        <v>5116813895</v>
      </c>
    </row>
    <row r="9" spans="1:17">
      <c r="A9" s="1" t="s">
        <v>235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30" si="0">C9+E9+G9</f>
        <v>0</v>
      </c>
      <c r="J9" s="8"/>
      <c r="K9" s="8">
        <v>0</v>
      </c>
      <c r="L9" s="8"/>
      <c r="M9" s="8">
        <v>0</v>
      </c>
      <c r="N9" s="8"/>
      <c r="O9" s="8">
        <v>4488315</v>
      </c>
      <c r="P9" s="8"/>
      <c r="Q9" s="8">
        <f t="shared" ref="Q9:Q30" si="1">K9+M9+O9</f>
        <v>4488315</v>
      </c>
    </row>
    <row r="10" spans="1:17">
      <c r="A10" s="1" t="s">
        <v>236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>
        <v>49427734</v>
      </c>
      <c r="P10" s="8"/>
      <c r="Q10" s="8">
        <f t="shared" si="1"/>
        <v>49427734</v>
      </c>
    </row>
    <row r="11" spans="1:17">
      <c r="A11" s="1" t="s">
        <v>196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5076094942</v>
      </c>
      <c r="L11" s="8"/>
      <c r="M11" s="8">
        <v>0</v>
      </c>
      <c r="N11" s="8"/>
      <c r="O11" s="8">
        <v>1746126170</v>
      </c>
      <c r="P11" s="8"/>
      <c r="Q11" s="8">
        <f t="shared" si="1"/>
        <v>6822221112</v>
      </c>
    </row>
    <row r="12" spans="1:17">
      <c r="A12" s="1" t="s">
        <v>237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641759373</v>
      </c>
      <c r="P12" s="8"/>
      <c r="Q12" s="8">
        <f t="shared" si="1"/>
        <v>641759373</v>
      </c>
    </row>
    <row r="13" spans="1:17">
      <c r="A13" s="1" t="s">
        <v>238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0</v>
      </c>
      <c r="L13" s="8"/>
      <c r="M13" s="8">
        <v>0</v>
      </c>
      <c r="N13" s="8"/>
      <c r="O13" s="8">
        <v>2308634412</v>
      </c>
      <c r="P13" s="8"/>
      <c r="Q13" s="8">
        <f t="shared" si="1"/>
        <v>2308634412</v>
      </c>
    </row>
    <row r="14" spans="1:17">
      <c r="A14" s="1" t="s">
        <v>239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6896476017</v>
      </c>
      <c r="P14" s="8"/>
      <c r="Q14" s="8">
        <f t="shared" si="1"/>
        <v>6896476017</v>
      </c>
    </row>
    <row r="15" spans="1:17">
      <c r="A15" s="1" t="s">
        <v>194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1679693794</v>
      </c>
      <c r="L15" s="8"/>
      <c r="M15" s="8">
        <v>0</v>
      </c>
      <c r="N15" s="8"/>
      <c r="O15" s="8">
        <v>427967654</v>
      </c>
      <c r="P15" s="8"/>
      <c r="Q15" s="8">
        <f t="shared" si="1"/>
        <v>2107661448</v>
      </c>
    </row>
    <row r="16" spans="1:17">
      <c r="A16" s="1" t="s">
        <v>192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94173466</v>
      </c>
      <c r="L16" s="8"/>
      <c r="M16" s="8">
        <v>0</v>
      </c>
      <c r="N16" s="8"/>
      <c r="O16" s="8">
        <v>48540637</v>
      </c>
      <c r="P16" s="8"/>
      <c r="Q16" s="8">
        <f t="shared" si="1"/>
        <v>142714103</v>
      </c>
    </row>
    <row r="17" spans="1:17">
      <c r="A17" s="1" t="s">
        <v>150</v>
      </c>
      <c r="C17" s="8">
        <v>266560783</v>
      </c>
      <c r="D17" s="8"/>
      <c r="E17" s="8">
        <v>-14199614</v>
      </c>
      <c r="F17" s="8"/>
      <c r="G17" s="8">
        <v>0</v>
      </c>
      <c r="H17" s="8"/>
      <c r="I17" s="8">
        <f t="shared" si="0"/>
        <v>252361169</v>
      </c>
      <c r="J17" s="8"/>
      <c r="K17" s="8">
        <v>6590170398</v>
      </c>
      <c r="L17" s="8"/>
      <c r="M17" s="8">
        <v>-14199614</v>
      </c>
      <c r="N17" s="8"/>
      <c r="O17" s="8">
        <v>451491714</v>
      </c>
      <c r="P17" s="8"/>
      <c r="Q17" s="8">
        <f t="shared" si="1"/>
        <v>7027462498</v>
      </c>
    </row>
    <row r="18" spans="1:17">
      <c r="A18" s="1" t="s">
        <v>240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0</v>
      </c>
      <c r="L18" s="8"/>
      <c r="M18" s="8">
        <v>0</v>
      </c>
      <c r="N18" s="8"/>
      <c r="O18" s="8">
        <v>49463036</v>
      </c>
      <c r="P18" s="8"/>
      <c r="Q18" s="8">
        <f t="shared" si="1"/>
        <v>49463036</v>
      </c>
    </row>
    <row r="19" spans="1:17">
      <c r="A19" s="1" t="s">
        <v>241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0</v>
      </c>
      <c r="L19" s="8"/>
      <c r="M19" s="8">
        <v>0</v>
      </c>
      <c r="N19" s="8"/>
      <c r="O19" s="8">
        <v>179862549</v>
      </c>
      <c r="P19" s="8"/>
      <c r="Q19" s="8">
        <f t="shared" si="1"/>
        <v>179862549</v>
      </c>
    </row>
    <row r="20" spans="1:17">
      <c r="A20" s="1" t="s">
        <v>242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6768346969</v>
      </c>
      <c r="P20" s="8"/>
      <c r="Q20" s="8">
        <f t="shared" si="1"/>
        <v>6768346969</v>
      </c>
    </row>
    <row r="21" spans="1:17">
      <c r="A21" s="1" t="s">
        <v>243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0</v>
      </c>
      <c r="L21" s="8"/>
      <c r="M21" s="8">
        <v>0</v>
      </c>
      <c r="N21" s="8"/>
      <c r="O21" s="8">
        <v>7736980</v>
      </c>
      <c r="P21" s="8"/>
      <c r="Q21" s="8">
        <f t="shared" si="1"/>
        <v>7736980</v>
      </c>
    </row>
    <row r="22" spans="1:17">
      <c r="A22" s="1" t="s">
        <v>244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0</v>
      </c>
      <c r="L22" s="8"/>
      <c r="M22" s="8">
        <v>0</v>
      </c>
      <c r="N22" s="8"/>
      <c r="O22" s="8">
        <v>5731279259</v>
      </c>
      <c r="P22" s="8"/>
      <c r="Q22" s="8">
        <f t="shared" si="1"/>
        <v>5731279259</v>
      </c>
    </row>
    <row r="23" spans="1:17">
      <c r="A23" s="1" t="s">
        <v>245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0</v>
      </c>
      <c r="L23" s="8"/>
      <c r="M23" s="8">
        <v>0</v>
      </c>
      <c r="N23" s="8"/>
      <c r="O23" s="8">
        <v>3012837210</v>
      </c>
      <c r="P23" s="8"/>
      <c r="Q23" s="8">
        <f t="shared" si="1"/>
        <v>3012837210</v>
      </c>
    </row>
    <row r="24" spans="1:17">
      <c r="A24" s="1" t="s">
        <v>246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0</v>
      </c>
      <c r="L24" s="8"/>
      <c r="M24" s="8">
        <v>0</v>
      </c>
      <c r="N24" s="8"/>
      <c r="O24" s="8">
        <v>609894515</v>
      </c>
      <c r="P24" s="8"/>
      <c r="Q24" s="8">
        <f t="shared" si="1"/>
        <v>609894515</v>
      </c>
    </row>
    <row r="25" spans="1:17">
      <c r="A25" s="1" t="s">
        <v>247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0</v>
      </c>
      <c r="L25" s="8"/>
      <c r="M25" s="8">
        <v>0</v>
      </c>
      <c r="N25" s="8"/>
      <c r="O25" s="8">
        <v>4635380757</v>
      </c>
      <c r="P25" s="8"/>
      <c r="Q25" s="8">
        <f t="shared" si="1"/>
        <v>4635380757</v>
      </c>
    </row>
    <row r="26" spans="1:17">
      <c r="A26" s="1" t="s">
        <v>248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0</v>
      </c>
      <c r="L26" s="8"/>
      <c r="M26" s="8">
        <v>0</v>
      </c>
      <c r="N26" s="8"/>
      <c r="O26" s="8">
        <v>669878563</v>
      </c>
      <c r="P26" s="8"/>
      <c r="Q26" s="8">
        <f t="shared" si="1"/>
        <v>669878563</v>
      </c>
    </row>
    <row r="27" spans="1:17">
      <c r="A27" s="1" t="s">
        <v>249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0</v>
      </c>
      <c r="L27" s="8"/>
      <c r="M27" s="8">
        <v>0</v>
      </c>
      <c r="N27" s="8"/>
      <c r="O27" s="8">
        <v>186711479</v>
      </c>
      <c r="P27" s="8"/>
      <c r="Q27" s="8">
        <f t="shared" si="1"/>
        <v>186711479</v>
      </c>
    </row>
    <row r="28" spans="1:17">
      <c r="A28" s="1" t="s">
        <v>250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0</v>
      </c>
      <c r="L28" s="8"/>
      <c r="M28" s="8">
        <v>0</v>
      </c>
      <c r="N28" s="8"/>
      <c r="O28" s="8">
        <v>6160186435</v>
      </c>
      <c r="P28" s="8"/>
      <c r="Q28" s="8">
        <f t="shared" si="1"/>
        <v>6160186435</v>
      </c>
    </row>
    <row r="29" spans="1:17">
      <c r="A29" s="1" t="s">
        <v>251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0</v>
      </c>
      <c r="L29" s="8"/>
      <c r="M29" s="8">
        <v>0</v>
      </c>
      <c r="N29" s="8"/>
      <c r="O29" s="8">
        <v>198713979</v>
      </c>
      <c r="P29" s="8"/>
      <c r="Q29" s="8">
        <f t="shared" si="1"/>
        <v>198713979</v>
      </c>
    </row>
    <row r="30" spans="1:17">
      <c r="A30" s="1" t="s">
        <v>190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1721985271</v>
      </c>
      <c r="L30" s="8"/>
      <c r="M30" s="8">
        <v>0</v>
      </c>
      <c r="N30" s="8"/>
      <c r="O30" s="8">
        <v>-1789460154</v>
      </c>
      <c r="P30" s="8"/>
      <c r="Q30" s="8">
        <f t="shared" si="1"/>
        <v>-67474883</v>
      </c>
    </row>
    <row r="31" spans="1:17">
      <c r="A31" s="1" t="s">
        <v>134</v>
      </c>
      <c r="C31" s="17">
        <f>SUM(C8:C30)</f>
        <v>1483886368</v>
      </c>
      <c r="D31" s="8"/>
      <c r="E31" s="17">
        <f>SUM(E8:E30)</f>
        <v>18588391</v>
      </c>
      <c r="F31" s="8"/>
      <c r="G31" s="17">
        <f>SUM(G8:G30)</f>
        <v>448103860</v>
      </c>
      <c r="H31" s="8"/>
      <c r="I31" s="17">
        <f>SUM(I8:I30)</f>
        <v>1950578619</v>
      </c>
      <c r="J31" s="8"/>
      <c r="K31" s="17">
        <f>SUM(K8:K30)</f>
        <v>19213799893</v>
      </c>
      <c r="L31" s="8"/>
      <c r="M31" s="17">
        <f>SUM(M8:M30)</f>
        <v>847817905</v>
      </c>
      <c r="N31" s="8"/>
      <c r="O31" s="17">
        <f>SUM(O8:O30)</f>
        <v>39198857957</v>
      </c>
      <c r="P31" s="8"/>
      <c r="Q31" s="17">
        <f>SUM(Q8:Q30)</f>
        <v>59260475755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2024-05-24T07:37:30Z</dcterms:modified>
</cp:coreProperties>
</file>