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خرداد\"/>
    </mc:Choice>
  </mc:AlternateContent>
  <xr:revisionPtr revIDLastSave="0" documentId="13_ncr:1_{2EA8EAB4-7CFA-4EB1-A90F-19E01F7597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C8" i="15"/>
  <c r="C7" i="15"/>
  <c r="K12" i="13"/>
  <c r="K9" i="13"/>
  <c r="K10" i="13"/>
  <c r="K11" i="13"/>
  <c r="K8" i="13"/>
  <c r="G12" i="13"/>
  <c r="G9" i="13"/>
  <c r="G10" i="13"/>
  <c r="G11" i="13"/>
  <c r="G8" i="13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8" i="12"/>
  <c r="U175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148" i="11"/>
  <c r="U149" i="11"/>
  <c r="U150" i="11"/>
  <c r="U151" i="11"/>
  <c r="U152" i="11"/>
  <c r="U153" i="11"/>
  <c r="U154" i="11"/>
  <c r="U155" i="11"/>
  <c r="U156" i="11"/>
  <c r="U157" i="11"/>
  <c r="U158" i="11"/>
  <c r="U159" i="11"/>
  <c r="U160" i="11"/>
  <c r="U161" i="11"/>
  <c r="U162" i="11"/>
  <c r="U163" i="11"/>
  <c r="U164" i="11"/>
  <c r="U165" i="11"/>
  <c r="U166" i="11"/>
  <c r="U167" i="11"/>
  <c r="U168" i="11"/>
  <c r="U169" i="11"/>
  <c r="U170" i="11"/>
  <c r="U171" i="11"/>
  <c r="U172" i="11"/>
  <c r="U173" i="11"/>
  <c r="U174" i="11"/>
  <c r="U8" i="11"/>
  <c r="K175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8" i="11"/>
  <c r="S175" i="11"/>
  <c r="Q175" i="11"/>
  <c r="O175" i="11"/>
  <c r="M175" i="11"/>
  <c r="I175" i="11"/>
  <c r="G175" i="11"/>
  <c r="E175" i="11"/>
  <c r="C175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8" i="11"/>
  <c r="Q168" i="10"/>
  <c r="O168" i="10"/>
  <c r="M168" i="10"/>
  <c r="I168" i="10"/>
  <c r="G168" i="10"/>
  <c r="E168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E86" i="9" l="1"/>
  <c r="G86" i="9"/>
  <c r="I86" i="9"/>
  <c r="I94" i="10"/>
  <c r="Q94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8" i="10"/>
  <c r="Q86" i="9"/>
  <c r="O86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8" i="9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8" i="8"/>
  <c r="E9" i="14"/>
  <c r="C9" i="14"/>
  <c r="I12" i="13"/>
  <c r="E12" i="13"/>
  <c r="Q31" i="12"/>
  <c r="O31" i="12"/>
  <c r="M31" i="12"/>
  <c r="K31" i="12"/>
  <c r="I31" i="12"/>
  <c r="G31" i="12"/>
  <c r="E31" i="12"/>
  <c r="C31" i="12"/>
  <c r="M86" i="9"/>
  <c r="Q35" i="8"/>
  <c r="O35" i="8"/>
  <c r="K35" i="8"/>
  <c r="I35" i="8"/>
  <c r="S18" i="7"/>
  <c r="Q18" i="7"/>
  <c r="O18" i="7"/>
  <c r="M18" i="7"/>
  <c r="K18" i="7"/>
  <c r="I18" i="7"/>
  <c r="Q12" i="6"/>
  <c r="O12" i="6"/>
  <c r="M12" i="6"/>
  <c r="K12" i="6"/>
  <c r="AI11" i="3"/>
  <c r="AG11" i="3"/>
  <c r="AA11" i="3"/>
  <c r="W11" i="3"/>
  <c r="S11" i="3"/>
  <c r="Q11" i="3"/>
  <c r="W67" i="1"/>
  <c r="U67" i="1"/>
  <c r="O67" i="1"/>
  <c r="K67" i="1"/>
  <c r="G67" i="1"/>
  <c r="E67" i="1"/>
  <c r="S35" i="8" l="1"/>
  <c r="M35" i="8"/>
</calcChain>
</file>

<file path=xl/sharedStrings.xml><?xml version="1.0" encoding="utf-8"?>
<sst xmlns="http://schemas.openxmlformats.org/spreadsheetml/2006/main" count="1770" uniqueCount="348">
  <si>
    <t>صندوق سرمایه‌گذاری مشترک امید توسعه</t>
  </si>
  <si>
    <t>صورت وضعیت پورتفوی</t>
  </si>
  <si>
    <t>برای ماه منتهی به 1403/03/31</t>
  </si>
  <si>
    <t>نام شرکت</t>
  </si>
  <si>
    <t>1403/02/31</t>
  </si>
  <si>
    <t>تغییرات طی دوره</t>
  </si>
  <si>
    <t>1403/03/31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</si>
  <si>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</si>
  <si>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</si>
  <si>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</si>
  <si>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</si>
  <si>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</si>
  <si>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</si>
  <si>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</si>
  <si>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</si>
  <si>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</si>
  <si>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0.66%</t>
  </si>
  <si>
    <t>بانک خاورمیانه</t>
  </si>
  <si>
    <t>0.78%</t>
  </si>
  <si>
    <t>بانک ملت</t>
  </si>
  <si>
    <t>1.48%</t>
  </si>
  <si>
    <t>بهمن  دیزل</t>
  </si>
  <si>
    <t>0.98%</t>
  </si>
  <si>
    <t>پارس‌ دارو</t>
  </si>
  <si>
    <t>3.89%</t>
  </si>
  <si>
    <t>پالایش نفت اصفهان</t>
  </si>
  <si>
    <t>1.38%</t>
  </si>
  <si>
    <t>پالایش نفت بندرعباس</t>
  </si>
  <si>
    <t>1.17%</t>
  </si>
  <si>
    <t>پالایش نفت تبریز</t>
  </si>
  <si>
    <t>1.95%</t>
  </si>
  <si>
    <t>پتروشیمی پردیس</t>
  </si>
  <si>
    <t>2.35%</t>
  </si>
  <si>
    <t>پتروشیمی تندگویان</t>
  </si>
  <si>
    <t>1.01%</t>
  </si>
  <si>
    <t>پتروشیمی زاگرس</t>
  </si>
  <si>
    <t>0.38%</t>
  </si>
  <si>
    <t>پتروشیمی‌شیراز</t>
  </si>
  <si>
    <t>0.89%</t>
  </si>
  <si>
    <t>تراکتورسازی‌ایران‌</t>
  </si>
  <si>
    <t>2.65%</t>
  </si>
  <si>
    <t>توزیع دارو پخش</t>
  </si>
  <si>
    <t>0.85%</t>
  </si>
  <si>
    <t>توسعه معدنی و صنعتی صبانور</t>
  </si>
  <si>
    <t>1.50%</t>
  </si>
  <si>
    <t>توسعه‌معادن‌وفلزات‌</t>
  </si>
  <si>
    <t>1.34%</t>
  </si>
  <si>
    <t>تولیدی چدن سازان</t>
  </si>
  <si>
    <t>0.56%</t>
  </si>
  <si>
    <t>تولیدی و صنعتی گوهرفام</t>
  </si>
  <si>
    <t>0.03%</t>
  </si>
  <si>
    <t>ح.فولاد آلیاژی ایران</t>
  </si>
  <si>
    <t>0.00%</t>
  </si>
  <si>
    <t>داروپخش‌ (هلدینگ‌</t>
  </si>
  <si>
    <t>3.12%</t>
  </si>
  <si>
    <t>زغال سنگ پروده طبس</t>
  </si>
  <si>
    <t>سایپا</t>
  </si>
  <si>
    <t>سرمایه گذاری تامین اجتماعی</t>
  </si>
  <si>
    <t>2.24%</t>
  </si>
  <si>
    <t>سرمایه گذاری دارویی تامین</t>
  </si>
  <si>
    <t>1.05%</t>
  </si>
  <si>
    <t>سرمایه گذاری صدرتامین</t>
  </si>
  <si>
    <t>0.91%</t>
  </si>
  <si>
    <t>سرمایه‌ گذاری‌ آتیه‌ دماوند</t>
  </si>
  <si>
    <t>0.32%</t>
  </si>
  <si>
    <t>سرمایه‌گذاری‌ سپه‌</t>
  </si>
  <si>
    <t>6.40%</t>
  </si>
  <si>
    <t>سرمایه‌گذاری‌صندوق‌بازنشستگی‌</t>
  </si>
  <si>
    <t>5.42%</t>
  </si>
  <si>
    <t>سرمایه‌گذاری‌غدیر(هلدینگ‌</t>
  </si>
  <si>
    <t>6.12%</t>
  </si>
  <si>
    <t>سیمان خوزستان</t>
  </si>
  <si>
    <t>1.80%</t>
  </si>
  <si>
    <t>سیمان ساوه</t>
  </si>
  <si>
    <t>1.25%</t>
  </si>
  <si>
    <t>سیمان فارس نو</t>
  </si>
  <si>
    <t>1.06%</t>
  </si>
  <si>
    <t>سیمان فارس و خوزستان</t>
  </si>
  <si>
    <t>1.76%</t>
  </si>
  <si>
    <t>سیمان ممتازان کرمان</t>
  </si>
  <si>
    <t>0.23%</t>
  </si>
  <si>
    <t>سیمان‌ شمال‌</t>
  </si>
  <si>
    <t>2.69%</t>
  </si>
  <si>
    <t>سیمان‌هرمزگان‌</t>
  </si>
  <si>
    <t>2.19%</t>
  </si>
  <si>
    <t>شرکت صنایع غذایی مینو شرق</t>
  </si>
  <si>
    <t>0.49%</t>
  </si>
  <si>
    <t>صنایع پتروشیمی کرمانشاه</t>
  </si>
  <si>
    <t>صنایع‌ کاشی‌ و سرامیک‌ سینا</t>
  </si>
  <si>
    <t>صنایع‌خاک‌چینی‌ایران‌</t>
  </si>
  <si>
    <t>0.21%</t>
  </si>
  <si>
    <t>صنعتی دوده فام</t>
  </si>
  <si>
    <t>0.60%</t>
  </si>
  <si>
    <t>فولاد آلیاژی ایران</t>
  </si>
  <si>
    <t>2.50%</t>
  </si>
  <si>
    <t>فولاد مبارکه اصفهان</t>
  </si>
  <si>
    <t>7.18%</t>
  </si>
  <si>
    <t>فولاد کاوه جنوب کیش</t>
  </si>
  <si>
    <t>0.43%</t>
  </si>
  <si>
    <t>قاسم ایران</t>
  </si>
  <si>
    <t>0.06%</t>
  </si>
  <si>
    <t>گروه‌بهمن‌</t>
  </si>
  <si>
    <t>0.22%</t>
  </si>
  <si>
    <t>گسترش سوخت سبززاگرس(سهامی عام)</t>
  </si>
  <si>
    <t>0.62%</t>
  </si>
  <si>
    <t>گسترش نفت و گاز پارسیان</t>
  </si>
  <si>
    <t>6.39%</t>
  </si>
  <si>
    <t>گلتاش‌</t>
  </si>
  <si>
    <t>0.67%</t>
  </si>
  <si>
    <t>مبین انرژی خلیج فارس</t>
  </si>
  <si>
    <t>1.30%</t>
  </si>
  <si>
    <t>مدیریت صنعت شوینده ت.ص.بهشهر</t>
  </si>
  <si>
    <t>1.12%</t>
  </si>
  <si>
    <t>مس‌ شهیدباهنر</t>
  </si>
  <si>
    <t>1.91%</t>
  </si>
  <si>
    <t>ملی‌ صنایع‌ مس‌ ایران‌</t>
  </si>
  <si>
    <t>2.07%</t>
  </si>
  <si>
    <t>نفت سپاهان</t>
  </si>
  <si>
    <t>0.76%</t>
  </si>
  <si>
    <t>نفت‌ بهران‌</t>
  </si>
  <si>
    <t>0.65%</t>
  </si>
  <si>
    <t>نوردوقطعات‌ فولادی‌</t>
  </si>
  <si>
    <t>کشت و دامداری فکا</t>
  </si>
  <si>
    <t>1.67%</t>
  </si>
  <si>
    <t>کویر تایر</t>
  </si>
  <si>
    <t>2.53%</t>
  </si>
  <si>
    <t/>
  </si>
  <si>
    <t>95.93%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</si>
  <si>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</si>
  <si>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</si>
  <si>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</si>
  <si>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</si>
  <si>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</si>
  <si>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</si>
  <si>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</si>
  <si>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</si>
  <si>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</si>
  <si>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دولت5-ش.خ 0309</t>
  </si>
  <si>
    <t>بله</t>
  </si>
  <si>
    <t>1399/09/05</t>
  </si>
  <si>
    <t>1403/09/05</t>
  </si>
  <si>
    <t>مرابحه عام دولت94-ش.خ030816</t>
  </si>
  <si>
    <t>1400/09/16</t>
  </si>
  <si>
    <t>1403/08/16</t>
  </si>
  <si>
    <t>0.19%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</si>
  <si>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</si>
  <si>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</si>
  <si>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</si>
  <si>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</si>
  <si>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</si>
  <si>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</si>
  <si>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</si>
  <si>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</si>
  <si>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</si>
  <si>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</si>
  <si>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</si>
  <si>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</si>
  <si>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</si>
  <si>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0.01%</t>
  </si>
  <si>
    <t>بانک پاسارگاد هفت تیر</t>
  </si>
  <si>
    <t>207-8100-15888888-1</t>
  </si>
  <si>
    <t>1399/04/16</t>
  </si>
  <si>
    <t xml:space="preserve">بانک خاورمیانه ظفر </t>
  </si>
  <si>
    <t>1009-10-810-707074687</t>
  </si>
  <si>
    <t>1401/06/14</t>
  </si>
  <si>
    <t>0.25%</t>
  </si>
  <si>
    <t>بانک خاورمیانه آفریقا</t>
  </si>
  <si>
    <t>100960935000000712</t>
  </si>
  <si>
    <t>سپرده بلند مدت</t>
  </si>
  <si>
    <t>1403/02/19</t>
  </si>
  <si>
    <t>0.24%</t>
  </si>
  <si>
    <t>0.51%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</si>
  <si>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</si>
  <si>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</si>
  <si>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</si>
  <si>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</si>
  <si>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</si>
  <si>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</si>
  <si>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</si>
  <si>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</si>
  <si>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</si>
  <si>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دولت130-ش.خ031110</t>
  </si>
  <si>
    <t>1403/11/10</t>
  </si>
  <si>
    <t>مرابحه عام دولت3-ش.خ0211</t>
  </si>
  <si>
    <t>1402/11/13</t>
  </si>
  <si>
    <t>صکوک اجاره صملی404-6ماهه18%</t>
  </si>
  <si>
    <t>1404/05/04</t>
  </si>
  <si>
    <t>مرابحه عام دولت5-ش.خ 0209</t>
  </si>
  <si>
    <t>1402/09/27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</si>
  <si>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</si>
  <si>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</si>
  <si>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</si>
  <si>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</si>
  <si>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</si>
  <si>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</si>
  <si>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1403/01/26</t>
  </si>
  <si>
    <t>1403/03/09</t>
  </si>
  <si>
    <t>1402/12/05</t>
  </si>
  <si>
    <t>1403/01/28</t>
  </si>
  <si>
    <t>1403/03/22</t>
  </si>
  <si>
    <t>1402/12/09</t>
  </si>
  <si>
    <t>1403/03/24</t>
  </si>
  <si>
    <t>1403/01/21</t>
  </si>
  <si>
    <t>1402/11/11</t>
  </si>
  <si>
    <t>1403/03/30</t>
  </si>
  <si>
    <t>1403/02/23</t>
  </si>
  <si>
    <t>1402/10/28</t>
  </si>
  <si>
    <t>1402/10/06</t>
  </si>
  <si>
    <t>1403/03/02</t>
  </si>
  <si>
    <t>1403/03/13</t>
  </si>
  <si>
    <t>1403/03/29</t>
  </si>
  <si>
    <t>1402/12/27</t>
  </si>
  <si>
    <t>1403/03/19</t>
  </si>
  <si>
    <t>1403/02/30</t>
  </si>
  <si>
    <t>1403/03/26</t>
  </si>
  <si>
    <t>1402/07/30</t>
  </si>
  <si>
    <t>1403/03/21</t>
  </si>
  <si>
    <t>1403/03/01</t>
  </si>
  <si>
    <t>بهای فروش</t>
  </si>
  <si>
    <t>ارزش دفتری</t>
  </si>
  <si>
    <t>سود و زیان ناشی از تغییر قیمت</t>
  </si>
  <si>
    <t>سود و زیان ناشی از فروش</t>
  </si>
  <si>
    <t>صنایع فروآلیاژ ایران</t>
  </si>
  <si>
    <t>نفت ایرانول</t>
  </si>
  <si>
    <t>ح . سرمایه‌گذاری‌ سپه‌</t>
  </si>
  <si>
    <t>اقتصادی و خودکفایی آزادگان</t>
  </si>
  <si>
    <t>ح. گسترش سوخت سبززاگرس(س. عام)</t>
  </si>
  <si>
    <t>پرتو بار فرابر خلیج فارس</t>
  </si>
  <si>
    <t>ح توسعه معدنی و صنعتی صبانور</t>
  </si>
  <si>
    <t>کاشی‌ وسرامیک‌ حافظ‌</t>
  </si>
  <si>
    <t>پارس فنر</t>
  </si>
  <si>
    <t>بانک‌اقتصادنوین‌</t>
  </si>
  <si>
    <t>مولد نیروگاهی تجارت فارس</t>
  </si>
  <si>
    <t>توسعه معادن کرومیت کاوندگان</t>
  </si>
  <si>
    <t>سرمایه‌ گذاری‌ پارس‌ توشه‌</t>
  </si>
  <si>
    <t>بانک تجارت</t>
  </si>
  <si>
    <t>صبا فولاد خلیج فارس</t>
  </si>
  <si>
    <t>ح. مبین انرژی خلیج فارس</t>
  </si>
  <si>
    <t>اسنادخزانه-م21بودجه98-020906</t>
  </si>
  <si>
    <t>اسنادخزانه-م20بودجه98-020806</t>
  </si>
  <si>
    <t>اسنادخزانه-م10بودجه99-020807</t>
  </si>
  <si>
    <t>اسنادخزانه-م4بودجه00-030522</t>
  </si>
  <si>
    <t>اسنادخزانه-م6بودجه00-030723</t>
  </si>
  <si>
    <t>اسناد خزانه-م1بودجه01-040326</t>
  </si>
  <si>
    <t>اسناد خزانه-م3بودجه01-040520</t>
  </si>
  <si>
    <t>گواهی اعتبار مولد سپه0207</t>
  </si>
  <si>
    <t>گام بانک صادرات ایران0207</t>
  </si>
  <si>
    <t>گواهی اعتبار مولد سامان0207</t>
  </si>
  <si>
    <t>گواهی اعتبارمولد رفاه0208</t>
  </si>
  <si>
    <t>گواهی اعتبار مولد سامان0208</t>
  </si>
  <si>
    <t>اسنادخزانه-م6بودجه01-030814</t>
  </si>
  <si>
    <t>اسنادخزانه-م5بودجه01-041015</t>
  </si>
  <si>
    <t>اسنادخزانه-م4بودجه01-040917</t>
  </si>
  <si>
    <t>گام بانک ملت0211</t>
  </si>
  <si>
    <t>اسنادخزانه-م8بودجه01-040728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</si>
  <si>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</si>
  <si>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</si>
  <si>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</si>
  <si>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</si>
  <si>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</si>
  <si>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</si>
  <si>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</si>
  <si>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</si>
  <si>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</si>
  <si>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</si>
  <si>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</si>
  <si>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</si>
  <si>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</si>
  <si>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</si>
  <si>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</si>
  <si>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-</t>
  </si>
  <si>
    <t>ارزشیابی اوراق اختیارخ خودرو-2800-1403/04/06</t>
  </si>
  <si>
    <t>ارزشیابی اوراق اختیارخ شستا-1000-1403/04/13</t>
  </si>
  <si>
    <t>ارزشیابی اوراق اختیارخ شستا-1100-1403/04/13</t>
  </si>
  <si>
    <t>ارزشیابی اوراق اختیارخ خساپا-2600-1403/04/20</t>
  </si>
  <si>
    <t>ارزشیابی اوراق اختیارخ خساپا-2800-1403/04/20</t>
  </si>
  <si>
    <t>ارزشیابی اوراق اختیارخ وبملت-2000-1403/05/24</t>
  </si>
  <si>
    <t>ارزشیابی اوراق اختیارخ خودرو-2800-1403/03/09</t>
  </si>
  <si>
    <t>ارزشیابی اوراق اختیارخ خودرو-3000-1403/03/09</t>
  </si>
  <si>
    <t>ارزشیابی اوراق اختیارخ شستا-1100-1403/03/09</t>
  </si>
  <si>
    <t>ارزشیابی اوراق اختیارخ شستا-1200-1403/03/09</t>
  </si>
  <si>
    <t>ارزشیابی اوراق اختیارخ وبملت-1800-1403/03/23</t>
  </si>
  <si>
    <t>ارزشیابی اوراق اختیارخ وبملت-2200-1403/03/23</t>
  </si>
  <si>
    <t>ارزشیابی اوراق اختیارخ وبملت-2400-1403/03/23</t>
  </si>
  <si>
    <t>ارزشیابی اوراق اختیارخ وبملت-2600-1403/03/23</t>
  </si>
  <si>
    <t>اختیارف شستا-1212-1402/12/09</t>
  </si>
  <si>
    <t>اختیارخ شستا-1112-1402/12/09</t>
  </si>
  <si>
    <t>اختیارخ شستا-1212-1402/12/09</t>
  </si>
  <si>
    <t>اختیارخ شستا-1312-1402/12/09</t>
  </si>
  <si>
    <t>اختیارخ خودرو-2200-1402/09/08</t>
  </si>
  <si>
    <t>اختیارخ خودرو-2400-1402/09/08</t>
  </si>
  <si>
    <t>اختیارخ خودرو-2600-1402/09/08</t>
  </si>
  <si>
    <t>اختیارخ خودرو-2400-1402/10/06</t>
  </si>
  <si>
    <t>اختیارخ خودرو-2600-1402/10/06</t>
  </si>
  <si>
    <t>اختیارف خودرو-2400-1402/11/11</t>
  </si>
  <si>
    <t>اختیارف خودرو-2600-1402/11/11</t>
  </si>
  <si>
    <t>اختیارخ خودرو-2600-1402/11/11</t>
  </si>
  <si>
    <t>اختیارخ شپنا-8000-1402/10/03</t>
  </si>
  <si>
    <t>اختیارخ شپنا-9000-1402/10/03</t>
  </si>
  <si>
    <t>اختیارخ شپنا-10000-1402/10/03</t>
  </si>
  <si>
    <t>اختیارخ خساپا-2200-1402/12/23</t>
  </si>
  <si>
    <t>اختیارخ خساپا-2400-1402/12/23</t>
  </si>
  <si>
    <t>اختیارخ خودرو-2400-1402/11/11</t>
  </si>
  <si>
    <t>اختیارخ شستا-1112-1402/09/15</t>
  </si>
  <si>
    <t>اختیارخ شستا-1212-1402/09/15</t>
  </si>
  <si>
    <t>اختیارف فملی-9000-1402/09/05</t>
  </si>
  <si>
    <t>اختیارخ وبملت-4000-1402/09/29</t>
  </si>
  <si>
    <t>اختیارخ وبملت-4500-1402/09/29</t>
  </si>
  <si>
    <t>اختیارخ وبملت-5000-1402/09/29</t>
  </si>
  <si>
    <t>اختیارخ وبملت-5500-1402/09/29</t>
  </si>
  <si>
    <t>اختیارخ فولاد-5000-1402/09/29</t>
  </si>
  <si>
    <t>اختیارخ فولاد-5500-1402/09/29</t>
  </si>
  <si>
    <t>اختیارخ فولاد-6000-1402/09/29</t>
  </si>
  <si>
    <t>اختیارخ خودرو-2400-1402/12/02</t>
  </si>
  <si>
    <t>اختیارخ خودرو-2600-1402/12/02</t>
  </si>
  <si>
    <t>اختیارخ شستا-1112-1402/10/13</t>
  </si>
  <si>
    <t>اختیارخ شستا-1212-1402/10/13</t>
  </si>
  <si>
    <t>اختیارخ شستا-1312-1402/10/13</t>
  </si>
  <si>
    <t>اختیارخ وبملت-4500-1402/11/25</t>
  </si>
  <si>
    <t>اختیارخ وبملت-5000-1402/11/25</t>
  </si>
  <si>
    <t>اختیارخ خودرو-2600-1403/01/08</t>
  </si>
  <si>
    <t>اختیارخ شپنا-8000-1402/12/02</t>
  </si>
  <si>
    <t>اختیارخ شستا-1100-1403/01/08</t>
  </si>
  <si>
    <t>اختیارخ وبملت-4000-1403/01/29</t>
  </si>
  <si>
    <t>اختیارخ وبملت-4500-1403/01/29</t>
  </si>
  <si>
    <t>اختیارخ وبملت-5000-1403/01/29</t>
  </si>
  <si>
    <t>اختیارخ شپنا-4589-1403/02/09</t>
  </si>
  <si>
    <t>اختیارف شستا-1100-1403/02/12</t>
  </si>
  <si>
    <t>اختیارخ شستا-1300-1403/02/12</t>
  </si>
  <si>
    <t>اختیارخ شستا-1100-1403/02/12</t>
  </si>
  <si>
    <t>اختیارخ شستا-1200-1403/02/12</t>
  </si>
  <si>
    <t>اختیارخ خودرو-2400-1403/02/05</t>
  </si>
  <si>
    <t>اختیارخ خودرو-2600-1403/02/05</t>
  </si>
  <si>
    <t>اختیارخ خودرو-2800-1403/02/05</t>
  </si>
  <si>
    <t>اختیارخ خودرو-3000-1403/02/05</t>
  </si>
  <si>
    <t>اختیارخ خساپا-2400-1403/02/26</t>
  </si>
  <si>
    <t>اختیارخ خساپا-2600-1403/02/26</t>
  </si>
  <si>
    <t>اختیارخ خساپا-2800-1403/02/26</t>
  </si>
  <si>
    <t>اختیارخ خودرو-2800-1403/03/09</t>
  </si>
  <si>
    <t>اختیارخ خودرو-3000-1403/03/09</t>
  </si>
  <si>
    <t>اختیارخ شستا-1100-1403/03/09</t>
  </si>
  <si>
    <t>اختیارخ شستا-1200-1403/03/09</t>
  </si>
  <si>
    <t>اختیارخ وبملت-1800-1403/03/23</t>
  </si>
  <si>
    <t>اختیارخ وبملت-2200-1403/03/23</t>
  </si>
  <si>
    <t>اختیارخ وبملت-2400-1403/03/23</t>
  </si>
  <si>
    <t>اختیارخ وبملت-2600-1403/03/23</t>
  </si>
  <si>
    <t>اختیارخ خودرو-2800-1403/04/06</t>
  </si>
  <si>
    <t>اختیارخ شستا-1100-1403/04/13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</si>
</sst>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sz val="16"/>
      <color rgb="FF000000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64" fontId="3" fillId="0" borderId="0" xfId="1" applyNumberFormat="1" applyFont="1"/>
    <xf numFmtId="43" fontId="3" fillId="0" borderId="0" xfId="1" applyFont="1" applyAlignment="1">
      <alignment horizontal="center"/>
    </xf>
    <xf numFmtId="37" fontId="3" fillId="0" borderId="0" xfId="1" applyNumberFormat="1" applyFont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7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37" fontId="3" fillId="0" borderId="0" xfId="0" applyNumberFormat="1" applyFont="1" applyFill="1"/>
    <xf numFmtId="3" fontId="3" fillId="0" borderId="0" xfId="0" applyNumberFormat="1" applyFont="1" applyFill="1" applyAlignment="1">
      <alignment horizontal="center"/>
    </xf>
    <xf numFmtId="3" fontId="3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3" fillId="2" borderId="0" xfId="0" applyFont="1" applyFill="1"/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37" fontId="3" fillId="0" borderId="2" xfId="0" applyNumberFormat="1" applyFont="1" applyFill="1" applyBorder="1"/>
    <xf numFmtId="10" fontId="3" fillId="0" borderId="0" xfId="2" applyNumberFormat="1" applyFont="1" applyFill="1" applyAlignment="1">
      <alignment horizontal="center"/>
    </xf>
    <xf numFmtId="10" fontId="3" fillId="0" borderId="2" xfId="2" applyNumberFormat="1" applyFont="1" applyFill="1" applyBorder="1" applyAlignment="1">
      <alignment horizontal="center"/>
    </xf>
    <xf numFmtId="10" fontId="3" fillId="0" borderId="2" xfId="0" applyNumberFormat="1" applyFont="1" applyFill="1" applyBorder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2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8"/>
  <sheetViews>
    <sheetView rightToLeft="1" tabSelected="1" topLeftCell="D55" workbookViewId="0">
      <selection activeCell="G11" sqref="C6:G11"/>
    </sheetView>
  </sheetViews>
  <sheetFormatPr defaultRowHeight="24"/>
  <cols>
    <col min="1" max="1" width="35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8" style="1" customWidth="1"/>
    <col min="10" max="10" width="1" style="1" customWidth="1"/>
    <col min="11" max="11" width="20" style="1" customWidth="1"/>
    <col min="12" max="12" width="1" style="1" customWidth="1"/>
    <col min="13" max="13" width="19" style="1" customWidth="1"/>
    <col min="14" max="14" width="1" style="1" customWidth="1"/>
    <col min="15" max="15" width="21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  <c r="S2" s="17" t="s">
        <v>0</v>
      </c>
      <c r="T2" s="17" t="s">
        <v>0</v>
      </c>
      <c r="U2" s="17" t="s">
        <v>0</v>
      </c>
      <c r="V2" s="17" t="s">
        <v>0</v>
      </c>
      <c r="W2" s="17" t="s">
        <v>0</v>
      </c>
      <c r="X2" s="17" t="s">
        <v>0</v>
      </c>
      <c r="Y2" s="17" t="s">
        <v>0</v>
      </c>
    </row>
    <row r="3" spans="1:25" ht="24.75">
      <c r="A3" s="17" t="s">
        <v>1</v>
      </c>
      <c r="B3" s="17" t="s">
        <v>1</v>
      </c>
      <c r="C3" s="17" t="s">
        <v>1</v>
      </c>
      <c r="D3" s="17" t="s">
        <v>1</v>
      </c>
      <c r="E3" s="17" t="s">
        <v>1</v>
      </c>
      <c r="F3" s="17" t="s">
        <v>1</v>
      </c>
      <c r="G3" s="17" t="s">
        <v>1</v>
      </c>
      <c r="H3" s="17" t="s">
        <v>1</v>
      </c>
      <c r="I3" s="17" t="s">
        <v>1</v>
      </c>
      <c r="J3" s="17" t="s">
        <v>1</v>
      </c>
      <c r="K3" s="17" t="s">
        <v>1</v>
      </c>
      <c r="L3" s="17" t="s">
        <v>1</v>
      </c>
      <c r="M3" s="17" t="s">
        <v>1</v>
      </c>
      <c r="N3" s="17" t="s">
        <v>1</v>
      </c>
      <c r="O3" s="17" t="s">
        <v>1</v>
      </c>
      <c r="P3" s="17" t="s">
        <v>1</v>
      </c>
      <c r="Q3" s="17" t="s">
        <v>1</v>
      </c>
      <c r="R3" s="17" t="s">
        <v>1</v>
      </c>
      <c r="S3" s="17" t="s">
        <v>1</v>
      </c>
      <c r="T3" s="17" t="s">
        <v>1</v>
      </c>
      <c r="U3" s="17" t="s">
        <v>1</v>
      </c>
      <c r="V3" s="17" t="s">
        <v>1</v>
      </c>
      <c r="W3" s="17" t="s">
        <v>1</v>
      </c>
      <c r="X3" s="17" t="s">
        <v>1</v>
      </c>
      <c r="Y3" s="17" t="s">
        <v>1</v>
      </c>
    </row>
    <row r="4" spans="1:25" ht="24.7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  <c r="R4" s="17" t="s">
        <v>2</v>
      </c>
      <c r="S4" s="17" t="s">
        <v>2</v>
      </c>
      <c r="T4" s="17" t="s">
        <v>2</v>
      </c>
      <c r="U4" s="17" t="s">
        <v>2</v>
      </c>
      <c r="V4" s="17" t="s">
        <v>2</v>
      </c>
      <c r="W4" s="17" t="s">
        <v>2</v>
      </c>
      <c r="X4" s="17" t="s">
        <v>2</v>
      </c>
      <c r="Y4" s="17" t="s">
        <v>2</v>
      </c>
    </row>
    <row r="6" spans="1:25" ht="24.75">
      <c r="A6" s="16" t="s">
        <v>3</v>
      </c>
      <c r="C6" s="16" t="s">
        <v>217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24.75">
      <c r="A7" s="16" t="s">
        <v>3</v>
      </c>
      <c r="C7" s="16" t="s">
        <v>7</v>
      </c>
      <c r="E7" s="16" t="s">
        <v>8</v>
      </c>
      <c r="G7" s="16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5" ht="24.7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>
      <c r="A9" s="1" t="s">
        <v>15</v>
      </c>
      <c r="C9" s="8">
        <v>50235077</v>
      </c>
      <c r="D9" s="8"/>
      <c r="E9" s="8">
        <v>146172355693</v>
      </c>
      <c r="F9" s="8"/>
      <c r="G9" s="8">
        <v>136775192341.377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50235077</v>
      </c>
      <c r="R9" s="8"/>
      <c r="S9" s="8">
        <v>2770</v>
      </c>
      <c r="T9" s="8"/>
      <c r="U9" s="8">
        <v>146172355693</v>
      </c>
      <c r="V9" s="8"/>
      <c r="W9" s="8">
        <v>138323213868.42401</v>
      </c>
      <c r="X9" s="5"/>
      <c r="Y9" s="5" t="s">
        <v>16</v>
      </c>
    </row>
    <row r="10" spans="1:25">
      <c r="A10" s="1" t="s">
        <v>17</v>
      </c>
      <c r="C10" s="8">
        <v>47400000</v>
      </c>
      <c r="D10" s="8"/>
      <c r="E10" s="8">
        <v>186950109647</v>
      </c>
      <c r="F10" s="8"/>
      <c r="G10" s="8">
        <v>155395065060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47400000</v>
      </c>
      <c r="R10" s="8"/>
      <c r="S10" s="8">
        <v>3451</v>
      </c>
      <c r="T10" s="8"/>
      <c r="U10" s="8">
        <v>186950109647</v>
      </c>
      <c r="V10" s="8"/>
      <c r="W10" s="8">
        <v>162604114470</v>
      </c>
      <c r="X10" s="5"/>
      <c r="Y10" s="5" t="s">
        <v>18</v>
      </c>
    </row>
    <row r="11" spans="1:25">
      <c r="A11" s="1" t="s">
        <v>19</v>
      </c>
      <c r="C11" s="8">
        <v>156406690</v>
      </c>
      <c r="D11" s="8"/>
      <c r="E11" s="8">
        <v>220820956655</v>
      </c>
      <c r="F11" s="8"/>
      <c r="G11" s="8">
        <v>335206407339.34198</v>
      </c>
      <c r="H11" s="8"/>
      <c r="I11" s="8">
        <v>0</v>
      </c>
      <c r="J11" s="8"/>
      <c r="K11" s="8">
        <v>0</v>
      </c>
      <c r="L11" s="8"/>
      <c r="M11" s="8">
        <v>-8105158</v>
      </c>
      <c r="N11" s="8"/>
      <c r="O11" s="8">
        <v>17719854881</v>
      </c>
      <c r="P11" s="8"/>
      <c r="Q11" s="8">
        <v>143098532</v>
      </c>
      <c r="R11" s="8"/>
      <c r="S11" s="8">
        <v>2176</v>
      </c>
      <c r="T11" s="8"/>
      <c r="U11" s="8">
        <v>202031989373</v>
      </c>
      <c r="V11" s="8"/>
      <c r="W11" s="8">
        <v>309529680318.48999</v>
      </c>
      <c r="X11" s="5"/>
      <c r="Y11" s="5" t="s">
        <v>20</v>
      </c>
    </row>
    <row r="12" spans="1:25">
      <c r="A12" s="1" t="s">
        <v>21</v>
      </c>
      <c r="C12" s="8">
        <v>67322904</v>
      </c>
      <c r="D12" s="8"/>
      <c r="E12" s="8">
        <v>373458785571</v>
      </c>
      <c r="F12" s="8"/>
      <c r="G12" s="8">
        <v>213415319047.90701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67322904</v>
      </c>
      <c r="R12" s="8"/>
      <c r="S12" s="8">
        <v>3048</v>
      </c>
      <c r="T12" s="8"/>
      <c r="U12" s="8">
        <v>373458785571</v>
      </c>
      <c r="V12" s="8"/>
      <c r="W12" s="8">
        <v>203979270134.21799</v>
      </c>
      <c r="X12" s="5"/>
      <c r="Y12" s="5" t="s">
        <v>22</v>
      </c>
    </row>
    <row r="13" spans="1:25">
      <c r="A13" s="1" t="s">
        <v>23</v>
      </c>
      <c r="C13" s="8">
        <v>17125390</v>
      </c>
      <c r="D13" s="8"/>
      <c r="E13" s="8">
        <v>806541990933</v>
      </c>
      <c r="F13" s="8"/>
      <c r="G13" s="8">
        <v>844365298903.19995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17125390</v>
      </c>
      <c r="R13" s="8"/>
      <c r="S13" s="8">
        <v>47710</v>
      </c>
      <c r="T13" s="8"/>
      <c r="U13" s="8">
        <v>806541990933</v>
      </c>
      <c r="V13" s="8"/>
      <c r="W13" s="8">
        <v>812190895376.44495</v>
      </c>
      <c r="X13" s="5"/>
      <c r="Y13" s="5" t="s">
        <v>24</v>
      </c>
    </row>
    <row r="14" spans="1:25">
      <c r="A14" s="1" t="s">
        <v>25</v>
      </c>
      <c r="C14" s="8">
        <v>57364617</v>
      </c>
      <c r="D14" s="8"/>
      <c r="E14" s="8">
        <v>293321397767</v>
      </c>
      <c r="F14" s="8"/>
      <c r="G14" s="8">
        <v>314198369383.96399</v>
      </c>
      <c r="H14" s="8"/>
      <c r="I14" s="8">
        <v>0</v>
      </c>
      <c r="J14" s="8"/>
      <c r="K14" s="8">
        <v>0</v>
      </c>
      <c r="L14" s="8"/>
      <c r="M14" s="8">
        <v>-1931922</v>
      </c>
      <c r="N14" s="8"/>
      <c r="O14" s="8">
        <v>10073458289</v>
      </c>
      <c r="P14" s="8"/>
      <c r="Q14" s="8">
        <v>55432695</v>
      </c>
      <c r="R14" s="8"/>
      <c r="S14" s="8">
        <v>5220</v>
      </c>
      <c r="T14" s="8"/>
      <c r="U14" s="8">
        <v>283442937989</v>
      </c>
      <c r="V14" s="8"/>
      <c r="W14" s="8">
        <v>287636983825.995</v>
      </c>
      <c r="X14" s="5"/>
      <c r="Y14" s="5" t="s">
        <v>26</v>
      </c>
    </row>
    <row r="15" spans="1:25">
      <c r="A15" s="1" t="s">
        <v>27</v>
      </c>
      <c r="C15" s="8">
        <v>26274587</v>
      </c>
      <c r="D15" s="8"/>
      <c r="E15" s="8">
        <v>217625770286</v>
      </c>
      <c r="F15" s="8"/>
      <c r="G15" s="8">
        <v>272152198420.58701</v>
      </c>
      <c r="H15" s="8"/>
      <c r="I15" s="8">
        <v>0</v>
      </c>
      <c r="J15" s="8"/>
      <c r="K15" s="8">
        <v>0</v>
      </c>
      <c r="L15" s="8"/>
      <c r="M15" s="8">
        <v>-732876</v>
      </c>
      <c r="N15" s="8"/>
      <c r="O15" s="8">
        <v>7133845861</v>
      </c>
      <c r="P15" s="8"/>
      <c r="Q15" s="8">
        <v>25541711</v>
      </c>
      <c r="R15" s="8"/>
      <c r="S15" s="8">
        <v>9640</v>
      </c>
      <c r="T15" s="8"/>
      <c r="U15" s="8">
        <v>211555543401</v>
      </c>
      <c r="V15" s="8"/>
      <c r="W15" s="8">
        <v>244757072580.46201</v>
      </c>
      <c r="X15" s="5"/>
      <c r="Y15" s="5" t="s">
        <v>28</v>
      </c>
    </row>
    <row r="16" spans="1:25">
      <c r="A16" s="1" t="s">
        <v>29</v>
      </c>
      <c r="C16" s="8">
        <v>33754737</v>
      </c>
      <c r="D16" s="8"/>
      <c r="E16" s="8">
        <v>463040251380</v>
      </c>
      <c r="F16" s="8"/>
      <c r="G16" s="8">
        <v>428483255940.63501</v>
      </c>
      <c r="H16" s="8"/>
      <c r="I16" s="8">
        <v>0</v>
      </c>
      <c r="J16" s="8"/>
      <c r="K16" s="8">
        <v>0</v>
      </c>
      <c r="L16" s="8"/>
      <c r="M16" s="8">
        <v>-140575</v>
      </c>
      <c r="N16" s="8"/>
      <c r="O16" s="8">
        <v>1690480553</v>
      </c>
      <c r="P16" s="8"/>
      <c r="Q16" s="8">
        <v>33614162</v>
      </c>
      <c r="R16" s="8"/>
      <c r="S16" s="8">
        <v>12170</v>
      </c>
      <c r="T16" s="8"/>
      <c r="U16" s="8">
        <v>461111873642</v>
      </c>
      <c r="V16" s="8"/>
      <c r="W16" s="8">
        <v>406650299648.33698</v>
      </c>
      <c r="X16" s="5"/>
      <c r="Y16" s="5" t="s">
        <v>30</v>
      </c>
    </row>
    <row r="17" spans="1:25">
      <c r="A17" s="1" t="s">
        <v>31</v>
      </c>
      <c r="C17" s="8">
        <v>3502979</v>
      </c>
      <c r="D17" s="8"/>
      <c r="E17" s="8">
        <v>260118273221</v>
      </c>
      <c r="F17" s="8"/>
      <c r="G17" s="8">
        <v>515216883241.60199</v>
      </c>
      <c r="H17" s="8"/>
      <c r="I17" s="8">
        <v>0</v>
      </c>
      <c r="J17" s="8"/>
      <c r="K17" s="8">
        <v>0</v>
      </c>
      <c r="L17" s="8"/>
      <c r="M17" s="8">
        <v>-365</v>
      </c>
      <c r="N17" s="8"/>
      <c r="O17" s="8">
        <v>51528378</v>
      </c>
      <c r="P17" s="8"/>
      <c r="Q17" s="8">
        <v>3502614</v>
      </c>
      <c r="R17" s="8"/>
      <c r="S17" s="8">
        <v>140520</v>
      </c>
      <c r="T17" s="8"/>
      <c r="U17" s="8">
        <v>260091169670</v>
      </c>
      <c r="V17" s="8"/>
      <c r="W17" s="8">
        <v>489258804730.284</v>
      </c>
      <c r="X17" s="5"/>
      <c r="Y17" s="5" t="s">
        <v>32</v>
      </c>
    </row>
    <row r="18" spans="1:25">
      <c r="A18" s="1" t="s">
        <v>33</v>
      </c>
      <c r="C18" s="8">
        <v>17651968</v>
      </c>
      <c r="D18" s="8"/>
      <c r="E18" s="8">
        <v>184265515073</v>
      </c>
      <c r="F18" s="8"/>
      <c r="G18" s="8">
        <v>278294449215.74402</v>
      </c>
      <c r="H18" s="8"/>
      <c r="I18" s="8">
        <v>0</v>
      </c>
      <c r="J18" s="8"/>
      <c r="K18" s="8">
        <v>0</v>
      </c>
      <c r="L18" s="8"/>
      <c r="M18" s="8">
        <v>-600000</v>
      </c>
      <c r="N18" s="8"/>
      <c r="O18" s="8">
        <v>8460550207</v>
      </c>
      <c r="P18" s="8"/>
      <c r="Q18" s="8">
        <v>17051968</v>
      </c>
      <c r="R18" s="8"/>
      <c r="S18" s="8">
        <v>12400</v>
      </c>
      <c r="T18" s="8"/>
      <c r="U18" s="8">
        <v>178002229923</v>
      </c>
      <c r="V18" s="8"/>
      <c r="W18" s="8">
        <v>210186309000.95999</v>
      </c>
      <c r="X18" s="5"/>
      <c r="Y18" s="5" t="s">
        <v>34</v>
      </c>
    </row>
    <row r="19" spans="1:25">
      <c r="A19" s="1" t="s">
        <v>35</v>
      </c>
      <c r="C19" s="8">
        <v>800000</v>
      </c>
      <c r="D19" s="8"/>
      <c r="E19" s="8">
        <v>108891102400</v>
      </c>
      <c r="F19" s="8"/>
      <c r="G19" s="8">
        <v>100080954000</v>
      </c>
      <c r="H19" s="8"/>
      <c r="I19" s="8">
        <v>0</v>
      </c>
      <c r="J19" s="8"/>
      <c r="K19" s="8">
        <v>0</v>
      </c>
      <c r="L19" s="8"/>
      <c r="M19" s="8">
        <v>-10000</v>
      </c>
      <c r="N19" s="8"/>
      <c r="O19" s="8">
        <v>1060651350</v>
      </c>
      <c r="P19" s="8"/>
      <c r="Q19" s="8">
        <v>790000</v>
      </c>
      <c r="R19" s="8"/>
      <c r="S19" s="8">
        <v>101000</v>
      </c>
      <c r="T19" s="8"/>
      <c r="U19" s="8">
        <v>107529963620</v>
      </c>
      <c r="V19" s="8"/>
      <c r="W19" s="8">
        <v>79315249500</v>
      </c>
      <c r="X19" s="5"/>
      <c r="Y19" s="5" t="s">
        <v>36</v>
      </c>
    </row>
    <row r="20" spans="1:25">
      <c r="A20" s="1" t="s">
        <v>37</v>
      </c>
      <c r="C20" s="8">
        <v>9437123</v>
      </c>
      <c r="D20" s="8"/>
      <c r="E20" s="8">
        <v>198072152816</v>
      </c>
      <c r="F20" s="8"/>
      <c r="G20" s="8">
        <v>237713833473.92099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9437123</v>
      </c>
      <c r="R20" s="8"/>
      <c r="S20" s="8">
        <v>19730</v>
      </c>
      <c r="T20" s="8"/>
      <c r="U20" s="8">
        <v>198072152816</v>
      </c>
      <c r="V20" s="8"/>
      <c r="W20" s="8">
        <v>185086579891.099</v>
      </c>
      <c r="X20" s="5"/>
      <c r="Y20" s="5" t="s">
        <v>38</v>
      </c>
    </row>
    <row r="21" spans="1:25">
      <c r="A21" s="1" t="s">
        <v>39</v>
      </c>
      <c r="C21" s="8">
        <v>60735419</v>
      </c>
      <c r="D21" s="8"/>
      <c r="E21" s="8">
        <v>369267271877</v>
      </c>
      <c r="F21" s="8"/>
      <c r="G21" s="8">
        <v>536725244554.28601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60735419</v>
      </c>
      <c r="R21" s="8"/>
      <c r="S21" s="8">
        <v>9140</v>
      </c>
      <c r="T21" s="8"/>
      <c r="U21" s="8">
        <v>369267271877</v>
      </c>
      <c r="V21" s="8"/>
      <c r="W21" s="8">
        <v>551818755368.52295</v>
      </c>
      <c r="X21" s="5"/>
      <c r="Y21" s="5" t="s">
        <v>40</v>
      </c>
    </row>
    <row r="22" spans="1:25">
      <c r="A22" s="1" t="s">
        <v>41</v>
      </c>
      <c r="C22" s="8">
        <v>10944487</v>
      </c>
      <c r="D22" s="8"/>
      <c r="E22" s="8">
        <v>341895983029</v>
      </c>
      <c r="F22" s="8"/>
      <c r="G22" s="8">
        <v>208883852205.12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10944487</v>
      </c>
      <c r="R22" s="8"/>
      <c r="S22" s="8">
        <v>16380</v>
      </c>
      <c r="T22" s="8"/>
      <c r="U22" s="8">
        <v>341895983029</v>
      </c>
      <c r="V22" s="8"/>
      <c r="W22" s="8">
        <v>178204036412.49301</v>
      </c>
      <c r="X22" s="5"/>
      <c r="Y22" s="5" t="s">
        <v>42</v>
      </c>
    </row>
    <row r="23" spans="1:25">
      <c r="A23" s="1" t="s">
        <v>43</v>
      </c>
      <c r="C23" s="8">
        <v>56937116</v>
      </c>
      <c r="D23" s="8"/>
      <c r="E23" s="8">
        <v>378577704741</v>
      </c>
      <c r="F23" s="8"/>
      <c r="G23" s="8">
        <v>434675252427.26398</v>
      </c>
      <c r="H23" s="8"/>
      <c r="I23" s="8">
        <v>0</v>
      </c>
      <c r="J23" s="8"/>
      <c r="K23" s="8">
        <v>0</v>
      </c>
      <c r="L23" s="8"/>
      <c r="M23" s="8">
        <v>-811922</v>
      </c>
      <c r="N23" s="8"/>
      <c r="O23" s="8">
        <v>6025929864</v>
      </c>
      <c r="P23" s="8"/>
      <c r="Q23" s="8">
        <v>56125194</v>
      </c>
      <c r="R23" s="8"/>
      <c r="S23" s="8">
        <v>5600</v>
      </c>
      <c r="T23" s="8"/>
      <c r="U23" s="8">
        <v>373179195143</v>
      </c>
      <c r="V23" s="8"/>
      <c r="W23" s="8">
        <v>312430994935.91998</v>
      </c>
      <c r="X23" s="5"/>
      <c r="Y23" s="5" t="s">
        <v>44</v>
      </c>
    </row>
    <row r="24" spans="1:25">
      <c r="A24" s="1" t="s">
        <v>45</v>
      </c>
      <c r="C24" s="8">
        <v>97161862</v>
      </c>
      <c r="D24" s="8"/>
      <c r="E24" s="8">
        <v>300398732682</v>
      </c>
      <c r="F24" s="8"/>
      <c r="G24" s="8">
        <v>293807764217.98602</v>
      </c>
      <c r="H24" s="8"/>
      <c r="I24" s="8">
        <v>0</v>
      </c>
      <c r="J24" s="8"/>
      <c r="K24" s="8">
        <v>0</v>
      </c>
      <c r="L24" s="8"/>
      <c r="M24" s="8">
        <v>-1343308</v>
      </c>
      <c r="N24" s="8"/>
      <c r="O24" s="8">
        <v>3926919667</v>
      </c>
      <c r="P24" s="8"/>
      <c r="Q24" s="8">
        <v>95818554</v>
      </c>
      <c r="R24" s="8"/>
      <c r="S24" s="8">
        <v>2925</v>
      </c>
      <c r="T24" s="8"/>
      <c r="U24" s="8">
        <v>296245580273</v>
      </c>
      <c r="V24" s="8"/>
      <c r="W24" s="8">
        <v>278601668290.823</v>
      </c>
      <c r="X24" s="5"/>
      <c r="Y24" s="5" t="s">
        <v>46</v>
      </c>
    </row>
    <row r="25" spans="1:25">
      <c r="A25" s="1" t="s">
        <v>47</v>
      </c>
      <c r="C25" s="8">
        <v>57291810</v>
      </c>
      <c r="D25" s="8"/>
      <c r="E25" s="8">
        <v>150703348816</v>
      </c>
      <c r="F25" s="8"/>
      <c r="G25" s="8">
        <v>122786191562.95799</v>
      </c>
      <c r="H25" s="8"/>
      <c r="I25" s="8">
        <v>532482</v>
      </c>
      <c r="J25" s="8"/>
      <c r="K25" s="8">
        <v>1096534659</v>
      </c>
      <c r="L25" s="8"/>
      <c r="M25" s="8">
        <v>0</v>
      </c>
      <c r="N25" s="8"/>
      <c r="O25" s="8">
        <v>0</v>
      </c>
      <c r="P25" s="8"/>
      <c r="Q25" s="8">
        <v>57824292</v>
      </c>
      <c r="R25" s="8"/>
      <c r="S25" s="8">
        <v>2038</v>
      </c>
      <c r="T25" s="8"/>
      <c r="U25" s="8">
        <v>151799883475</v>
      </c>
      <c r="V25" s="8"/>
      <c r="W25" s="8">
        <v>117144723948.77901</v>
      </c>
      <c r="X25" s="5"/>
      <c r="Y25" s="5" t="s">
        <v>48</v>
      </c>
    </row>
    <row r="26" spans="1:25">
      <c r="A26" s="1" t="s">
        <v>49</v>
      </c>
      <c r="C26" s="8">
        <v>625000</v>
      </c>
      <c r="D26" s="8"/>
      <c r="E26" s="8">
        <v>5408031035</v>
      </c>
      <c r="F26" s="8"/>
      <c r="G26" s="8">
        <v>5808979687.5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625000</v>
      </c>
      <c r="R26" s="8"/>
      <c r="S26" s="8">
        <v>8450</v>
      </c>
      <c r="T26" s="8"/>
      <c r="U26" s="8">
        <v>5408031035</v>
      </c>
      <c r="V26" s="8"/>
      <c r="W26" s="8">
        <v>5249826562.5</v>
      </c>
      <c r="X26" s="5"/>
      <c r="Y26" s="5" t="s">
        <v>50</v>
      </c>
    </row>
    <row r="27" spans="1:25">
      <c r="A27" s="1" t="s">
        <v>51</v>
      </c>
      <c r="C27" s="8">
        <v>32968095</v>
      </c>
      <c r="D27" s="8"/>
      <c r="E27" s="8">
        <v>214292617500</v>
      </c>
      <c r="F27" s="8"/>
      <c r="G27" s="8">
        <v>153339883091.79501</v>
      </c>
      <c r="H27" s="8"/>
      <c r="I27" s="8">
        <v>0</v>
      </c>
      <c r="J27" s="8"/>
      <c r="K27" s="8">
        <v>0</v>
      </c>
      <c r="L27" s="8"/>
      <c r="M27" s="8">
        <v>-32968095</v>
      </c>
      <c r="N27" s="8"/>
      <c r="O27" s="8">
        <v>0</v>
      </c>
      <c r="P27" s="8"/>
      <c r="Q27" s="8">
        <v>0</v>
      </c>
      <c r="R27" s="8"/>
      <c r="S27" s="8">
        <v>0</v>
      </c>
      <c r="T27" s="8"/>
      <c r="U27" s="8">
        <v>0</v>
      </c>
      <c r="V27" s="8"/>
      <c r="W27" s="8">
        <v>0</v>
      </c>
      <c r="X27" s="5"/>
      <c r="Y27" s="5" t="s">
        <v>52</v>
      </c>
    </row>
    <row r="28" spans="1:25">
      <c r="A28" s="1" t="s">
        <v>53</v>
      </c>
      <c r="C28" s="8">
        <v>41604131</v>
      </c>
      <c r="D28" s="8"/>
      <c r="E28" s="8">
        <v>440169773494</v>
      </c>
      <c r="F28" s="8"/>
      <c r="G28" s="8">
        <v>677007319704.40295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41604131</v>
      </c>
      <c r="R28" s="8"/>
      <c r="S28" s="8">
        <v>15740</v>
      </c>
      <c r="T28" s="8"/>
      <c r="U28" s="8">
        <v>440169773494</v>
      </c>
      <c r="V28" s="8"/>
      <c r="W28" s="8">
        <v>650952670259.45703</v>
      </c>
      <c r="X28" s="5"/>
      <c r="Y28" s="5" t="s">
        <v>54</v>
      </c>
    </row>
    <row r="29" spans="1:25">
      <c r="A29" s="1" t="s">
        <v>55</v>
      </c>
      <c r="C29" s="8">
        <v>10816819</v>
      </c>
      <c r="D29" s="8"/>
      <c r="E29" s="8">
        <v>255653281477</v>
      </c>
      <c r="F29" s="8"/>
      <c r="G29" s="8">
        <v>204834342558.397</v>
      </c>
      <c r="H29" s="8"/>
      <c r="I29" s="8">
        <v>0</v>
      </c>
      <c r="J29" s="8"/>
      <c r="K29" s="8">
        <v>0</v>
      </c>
      <c r="L29" s="8"/>
      <c r="M29" s="8">
        <v>-50000</v>
      </c>
      <c r="N29" s="8"/>
      <c r="O29" s="8">
        <v>909712226</v>
      </c>
      <c r="P29" s="8"/>
      <c r="Q29" s="8">
        <v>10766819</v>
      </c>
      <c r="R29" s="8"/>
      <c r="S29" s="8">
        <v>15160</v>
      </c>
      <c r="T29" s="8"/>
      <c r="U29" s="8">
        <v>254471541809</v>
      </c>
      <c r="V29" s="8"/>
      <c r="W29" s="8">
        <v>162253787432.56201</v>
      </c>
      <c r="X29" s="5"/>
      <c r="Y29" s="5" t="s">
        <v>18</v>
      </c>
    </row>
    <row r="30" spans="1:25">
      <c r="A30" s="1" t="s">
        <v>56</v>
      </c>
      <c r="C30" s="8">
        <v>48286973</v>
      </c>
      <c r="D30" s="8"/>
      <c r="E30" s="8">
        <v>128868382839</v>
      </c>
      <c r="F30" s="8"/>
      <c r="G30" s="8">
        <v>111935219970.836</v>
      </c>
      <c r="H30" s="8"/>
      <c r="I30" s="8">
        <v>0</v>
      </c>
      <c r="J30" s="8"/>
      <c r="K30" s="8">
        <v>0</v>
      </c>
      <c r="L30" s="8"/>
      <c r="M30" s="8">
        <v>-106157</v>
      </c>
      <c r="N30" s="8"/>
      <c r="O30" s="8">
        <v>252627750</v>
      </c>
      <c r="P30" s="8"/>
      <c r="Q30" s="8">
        <v>48180816</v>
      </c>
      <c r="R30" s="8"/>
      <c r="S30" s="8">
        <v>2419</v>
      </c>
      <c r="T30" s="8"/>
      <c r="U30" s="8">
        <v>128585070795</v>
      </c>
      <c r="V30" s="8"/>
      <c r="W30" s="8">
        <v>115855925010.271</v>
      </c>
      <c r="X30" s="5"/>
      <c r="Y30" s="5" t="s">
        <v>48</v>
      </c>
    </row>
    <row r="31" spans="1:25">
      <c r="A31" s="1" t="s">
        <v>57</v>
      </c>
      <c r="C31" s="8">
        <v>469628998</v>
      </c>
      <c r="D31" s="8"/>
      <c r="E31" s="8">
        <v>491267232202</v>
      </c>
      <c r="F31" s="8"/>
      <c r="G31" s="8">
        <v>478972407803.909</v>
      </c>
      <c r="H31" s="8"/>
      <c r="I31" s="8">
        <v>0</v>
      </c>
      <c r="J31" s="8"/>
      <c r="K31" s="8">
        <v>0</v>
      </c>
      <c r="L31" s="8"/>
      <c r="M31" s="8">
        <v>-11984919</v>
      </c>
      <c r="N31" s="8"/>
      <c r="O31" s="8">
        <v>11784013371</v>
      </c>
      <c r="P31" s="8"/>
      <c r="Q31" s="8">
        <v>457644079</v>
      </c>
      <c r="R31" s="8"/>
      <c r="S31" s="8">
        <v>1029</v>
      </c>
      <c r="T31" s="8"/>
      <c r="U31" s="8">
        <v>478730106062</v>
      </c>
      <c r="V31" s="8"/>
      <c r="W31" s="8">
        <v>468113808535.11902</v>
      </c>
      <c r="X31" s="5"/>
      <c r="Y31" s="5" t="s">
        <v>58</v>
      </c>
    </row>
    <row r="32" spans="1:25">
      <c r="A32" s="1" t="s">
        <v>59</v>
      </c>
      <c r="C32" s="8">
        <v>8398275</v>
      </c>
      <c r="D32" s="8"/>
      <c r="E32" s="8">
        <v>103931950314</v>
      </c>
      <c r="F32" s="8"/>
      <c r="G32" s="8">
        <v>226906937068.72501</v>
      </c>
      <c r="H32" s="8"/>
      <c r="I32" s="8">
        <v>0</v>
      </c>
      <c r="J32" s="8"/>
      <c r="K32" s="8">
        <v>0</v>
      </c>
      <c r="L32" s="8"/>
      <c r="M32" s="8">
        <v>-983</v>
      </c>
      <c r="N32" s="8"/>
      <c r="O32" s="8">
        <v>25738166</v>
      </c>
      <c r="P32" s="8"/>
      <c r="Q32" s="8">
        <v>8397292</v>
      </c>
      <c r="R32" s="8"/>
      <c r="S32" s="8">
        <v>26250</v>
      </c>
      <c r="T32" s="8"/>
      <c r="U32" s="8">
        <v>103919785303</v>
      </c>
      <c r="V32" s="8"/>
      <c r="W32" s="8">
        <v>219117362955.75</v>
      </c>
      <c r="X32" s="5"/>
      <c r="Y32" s="5" t="s">
        <v>60</v>
      </c>
    </row>
    <row r="33" spans="1:25">
      <c r="A33" s="1" t="s">
        <v>61</v>
      </c>
      <c r="C33" s="8">
        <v>23682052</v>
      </c>
      <c r="D33" s="8"/>
      <c r="E33" s="8">
        <v>223497824049</v>
      </c>
      <c r="F33" s="8"/>
      <c r="G33" s="8">
        <v>187387504573.17599</v>
      </c>
      <c r="H33" s="8"/>
      <c r="I33" s="8">
        <v>0</v>
      </c>
      <c r="J33" s="8"/>
      <c r="K33" s="8">
        <v>0</v>
      </c>
      <c r="L33" s="8"/>
      <c r="M33" s="8">
        <v>-69657</v>
      </c>
      <c r="N33" s="8"/>
      <c r="O33" s="8">
        <v>550562877</v>
      </c>
      <c r="P33" s="8"/>
      <c r="Q33" s="8">
        <v>23612395</v>
      </c>
      <c r="R33" s="8"/>
      <c r="S33" s="8">
        <v>8060</v>
      </c>
      <c r="T33" s="8"/>
      <c r="U33" s="8">
        <v>222840440645</v>
      </c>
      <c r="V33" s="8"/>
      <c r="W33" s="8">
        <v>189183524072.98499</v>
      </c>
      <c r="X33" s="5"/>
      <c r="Y33" s="5" t="s">
        <v>62</v>
      </c>
    </row>
    <row r="34" spans="1:25">
      <c r="A34" s="1" t="s">
        <v>63</v>
      </c>
      <c r="C34" s="8">
        <v>11113082</v>
      </c>
      <c r="D34" s="8"/>
      <c r="E34" s="8">
        <v>92472737627</v>
      </c>
      <c r="F34" s="8"/>
      <c r="G34" s="8">
        <v>67607390072.052002</v>
      </c>
      <c r="H34" s="8"/>
      <c r="I34" s="8">
        <v>0</v>
      </c>
      <c r="J34" s="8"/>
      <c r="K34" s="8">
        <v>0</v>
      </c>
      <c r="L34" s="8"/>
      <c r="M34" s="8">
        <v>-200000</v>
      </c>
      <c r="N34" s="8"/>
      <c r="O34" s="8">
        <v>1232920230</v>
      </c>
      <c r="P34" s="8"/>
      <c r="Q34" s="8">
        <v>10913082</v>
      </c>
      <c r="R34" s="8"/>
      <c r="S34" s="8">
        <v>6200</v>
      </c>
      <c r="T34" s="8"/>
      <c r="U34" s="8">
        <v>90808523547</v>
      </c>
      <c r="V34" s="8"/>
      <c r="W34" s="8">
        <v>67258524805.019997</v>
      </c>
      <c r="X34" s="5"/>
      <c r="Y34" s="5" t="s">
        <v>64</v>
      </c>
    </row>
    <row r="35" spans="1:25">
      <c r="A35" s="1" t="s">
        <v>65</v>
      </c>
      <c r="C35" s="8">
        <v>335340498</v>
      </c>
      <c r="D35" s="8"/>
      <c r="E35" s="8">
        <v>1231368827738</v>
      </c>
      <c r="F35" s="8"/>
      <c r="G35" s="8">
        <v>1373048969569.99</v>
      </c>
      <c r="H35" s="8"/>
      <c r="I35" s="8">
        <v>0</v>
      </c>
      <c r="J35" s="8"/>
      <c r="K35" s="8">
        <v>0</v>
      </c>
      <c r="L35" s="8"/>
      <c r="M35" s="8">
        <v>-1387394</v>
      </c>
      <c r="N35" s="8"/>
      <c r="O35" s="8">
        <v>5511728648</v>
      </c>
      <c r="P35" s="8"/>
      <c r="Q35" s="8">
        <v>333953104</v>
      </c>
      <c r="R35" s="8"/>
      <c r="S35" s="8">
        <v>4018</v>
      </c>
      <c r="T35" s="8"/>
      <c r="U35" s="8">
        <v>1226274323097</v>
      </c>
      <c r="V35" s="8"/>
      <c r="W35" s="8">
        <v>1333839721619.3601</v>
      </c>
      <c r="X35" s="5"/>
      <c r="Y35" s="5" t="s">
        <v>66</v>
      </c>
    </row>
    <row r="36" spans="1:25">
      <c r="A36" s="1" t="s">
        <v>67</v>
      </c>
      <c r="C36" s="8">
        <v>62975330</v>
      </c>
      <c r="D36" s="8"/>
      <c r="E36" s="8">
        <v>651036125469</v>
      </c>
      <c r="F36" s="8"/>
      <c r="G36" s="8">
        <v>1161241626889.5701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62975330</v>
      </c>
      <c r="R36" s="8"/>
      <c r="S36" s="8">
        <v>18070</v>
      </c>
      <c r="T36" s="8"/>
      <c r="U36" s="8">
        <v>651036125469</v>
      </c>
      <c r="V36" s="8"/>
      <c r="W36" s="8">
        <v>1131193326032.05</v>
      </c>
      <c r="X36" s="5"/>
      <c r="Y36" s="5" t="s">
        <v>68</v>
      </c>
    </row>
    <row r="37" spans="1:25">
      <c r="A37" s="1" t="s">
        <v>69</v>
      </c>
      <c r="C37" s="8">
        <v>65410148</v>
      </c>
      <c r="D37" s="8"/>
      <c r="E37" s="8">
        <v>832026852897</v>
      </c>
      <c r="F37" s="8"/>
      <c r="G37" s="8">
        <v>1253604062902.03</v>
      </c>
      <c r="H37" s="8"/>
      <c r="I37" s="8">
        <v>0</v>
      </c>
      <c r="J37" s="8"/>
      <c r="K37" s="8">
        <v>0</v>
      </c>
      <c r="L37" s="8"/>
      <c r="M37" s="8">
        <v>-73359</v>
      </c>
      <c r="N37" s="8"/>
      <c r="O37" s="8">
        <v>1419198728</v>
      </c>
      <c r="P37" s="8"/>
      <c r="Q37" s="8">
        <v>65336789</v>
      </c>
      <c r="R37" s="8"/>
      <c r="S37" s="8">
        <v>19640</v>
      </c>
      <c r="T37" s="8"/>
      <c r="U37" s="8">
        <v>831093715459</v>
      </c>
      <c r="V37" s="8"/>
      <c r="W37" s="8">
        <v>1275579409471.04</v>
      </c>
      <c r="X37" s="5"/>
      <c r="Y37" s="5" t="s">
        <v>70</v>
      </c>
    </row>
    <row r="38" spans="1:25">
      <c r="A38" s="1" t="s">
        <v>71</v>
      </c>
      <c r="C38" s="8">
        <v>10040396</v>
      </c>
      <c r="D38" s="8"/>
      <c r="E38" s="8">
        <v>237946915084</v>
      </c>
      <c r="F38" s="8"/>
      <c r="G38" s="8">
        <v>468392169363.534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10040396</v>
      </c>
      <c r="R38" s="8"/>
      <c r="S38" s="8">
        <v>37670</v>
      </c>
      <c r="T38" s="8"/>
      <c r="U38" s="8">
        <v>237946915084</v>
      </c>
      <c r="V38" s="8"/>
      <c r="W38" s="8">
        <v>375971298101.94598</v>
      </c>
      <c r="X38" s="5"/>
      <c r="Y38" s="5" t="s">
        <v>72</v>
      </c>
    </row>
    <row r="39" spans="1:25">
      <c r="A39" s="1" t="s">
        <v>73</v>
      </c>
      <c r="C39" s="8">
        <v>1968034</v>
      </c>
      <c r="D39" s="8"/>
      <c r="E39" s="8">
        <v>118851038952</v>
      </c>
      <c r="F39" s="8"/>
      <c r="G39" s="8">
        <v>268407679924.44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1968034</v>
      </c>
      <c r="R39" s="8"/>
      <c r="S39" s="8">
        <v>132950</v>
      </c>
      <c r="T39" s="8"/>
      <c r="U39" s="8">
        <v>118851038952</v>
      </c>
      <c r="V39" s="8"/>
      <c r="W39" s="8">
        <v>260093302084.215</v>
      </c>
      <c r="X39" s="5"/>
      <c r="Y39" s="5" t="s">
        <v>74</v>
      </c>
    </row>
    <row r="40" spans="1:25">
      <c r="A40" s="1" t="s">
        <v>75</v>
      </c>
      <c r="C40" s="8">
        <v>3420428</v>
      </c>
      <c r="D40" s="8"/>
      <c r="E40" s="8">
        <v>167377737608</v>
      </c>
      <c r="F40" s="8"/>
      <c r="G40" s="8">
        <v>222296998523.29199</v>
      </c>
      <c r="H40" s="8"/>
      <c r="I40" s="8">
        <v>0</v>
      </c>
      <c r="J40" s="8"/>
      <c r="K40" s="8">
        <v>0</v>
      </c>
      <c r="L40" s="8"/>
      <c r="M40" s="8">
        <v>-2841</v>
      </c>
      <c r="N40" s="8"/>
      <c r="O40" s="8">
        <v>179350990</v>
      </c>
      <c r="P40" s="8"/>
      <c r="Q40" s="8">
        <v>3417587</v>
      </c>
      <c r="R40" s="8"/>
      <c r="S40" s="8">
        <v>65310</v>
      </c>
      <c r="T40" s="8"/>
      <c r="U40" s="8">
        <v>167238714027</v>
      </c>
      <c r="V40" s="8"/>
      <c r="W40" s="8">
        <v>221874551458.52899</v>
      </c>
      <c r="X40" s="5"/>
      <c r="Y40" s="5" t="s">
        <v>76</v>
      </c>
    </row>
    <row r="41" spans="1:25">
      <c r="A41" s="1" t="s">
        <v>77</v>
      </c>
      <c r="C41" s="8">
        <v>10814617</v>
      </c>
      <c r="D41" s="8"/>
      <c r="E41" s="8">
        <v>406411367866</v>
      </c>
      <c r="F41" s="8"/>
      <c r="G41" s="8">
        <v>358091494660.99298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10814617</v>
      </c>
      <c r="R41" s="8"/>
      <c r="S41" s="8">
        <v>34220</v>
      </c>
      <c r="T41" s="8"/>
      <c r="U41" s="8">
        <v>406411367866</v>
      </c>
      <c r="V41" s="8"/>
      <c r="W41" s="8">
        <v>367874240387.24701</v>
      </c>
      <c r="X41" s="5"/>
      <c r="Y41" s="5" t="s">
        <v>78</v>
      </c>
    </row>
    <row r="42" spans="1:25">
      <c r="A42" s="1" t="s">
        <v>79</v>
      </c>
      <c r="C42" s="8">
        <v>1085372</v>
      </c>
      <c r="D42" s="8"/>
      <c r="E42" s="8">
        <v>56904148983</v>
      </c>
      <c r="F42" s="8"/>
      <c r="G42" s="8">
        <v>48389294541.510002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1085372</v>
      </c>
      <c r="R42" s="8"/>
      <c r="S42" s="8">
        <v>44400</v>
      </c>
      <c r="T42" s="8"/>
      <c r="U42" s="8">
        <v>56904148983</v>
      </c>
      <c r="V42" s="8"/>
      <c r="W42" s="8">
        <v>47903783225.040001</v>
      </c>
      <c r="X42" s="5"/>
      <c r="Y42" s="5" t="s">
        <v>80</v>
      </c>
    </row>
    <row r="43" spans="1:25">
      <c r="A43" s="1" t="s">
        <v>81</v>
      </c>
      <c r="C43" s="8">
        <v>38447503</v>
      </c>
      <c r="D43" s="8"/>
      <c r="E43" s="8">
        <v>410272303887</v>
      </c>
      <c r="F43" s="8"/>
      <c r="G43" s="8">
        <v>569459231321.53503</v>
      </c>
      <c r="H43" s="8"/>
      <c r="I43" s="8">
        <v>0</v>
      </c>
      <c r="J43" s="8"/>
      <c r="K43" s="8">
        <v>0</v>
      </c>
      <c r="L43" s="8"/>
      <c r="M43" s="8">
        <v>-9925</v>
      </c>
      <c r="N43" s="8"/>
      <c r="O43" s="8">
        <v>138419235</v>
      </c>
      <c r="P43" s="8"/>
      <c r="Q43" s="8">
        <v>38437578</v>
      </c>
      <c r="R43" s="8"/>
      <c r="S43" s="8">
        <v>14690</v>
      </c>
      <c r="T43" s="8"/>
      <c r="U43" s="8">
        <v>410166394470</v>
      </c>
      <c r="V43" s="8"/>
      <c r="W43" s="8">
        <v>561288365096.12097</v>
      </c>
      <c r="X43" s="5"/>
      <c r="Y43" s="5" t="s">
        <v>82</v>
      </c>
    </row>
    <row r="44" spans="1:25">
      <c r="A44" s="1" t="s">
        <v>83</v>
      </c>
      <c r="C44" s="8">
        <v>16333704</v>
      </c>
      <c r="D44" s="8"/>
      <c r="E44" s="8">
        <v>321189570286</v>
      </c>
      <c r="F44" s="8"/>
      <c r="G44" s="8">
        <v>431566660698.69598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16333704</v>
      </c>
      <c r="R44" s="8"/>
      <c r="S44" s="8">
        <v>28110</v>
      </c>
      <c r="T44" s="8"/>
      <c r="U44" s="8">
        <v>321189570286</v>
      </c>
      <c r="V44" s="8"/>
      <c r="W44" s="8">
        <v>456408533944.33197</v>
      </c>
      <c r="X44" s="5"/>
      <c r="Y44" s="5" t="s">
        <v>84</v>
      </c>
    </row>
    <row r="45" spans="1:25">
      <c r="A45" s="1" t="s">
        <v>85</v>
      </c>
      <c r="C45" s="8">
        <v>27457875</v>
      </c>
      <c r="D45" s="8"/>
      <c r="E45" s="8">
        <v>112818729994</v>
      </c>
      <c r="F45" s="8"/>
      <c r="G45" s="8">
        <v>117803064778.425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27457875</v>
      </c>
      <c r="R45" s="8"/>
      <c r="S45" s="8">
        <v>3781</v>
      </c>
      <c r="T45" s="8"/>
      <c r="U45" s="8">
        <v>112818729994</v>
      </c>
      <c r="V45" s="8"/>
      <c r="W45" s="8">
        <v>103200506934.019</v>
      </c>
      <c r="X45" s="5"/>
      <c r="Y45" s="5" t="s">
        <v>86</v>
      </c>
    </row>
    <row r="46" spans="1:25">
      <c r="A46" s="1" t="s">
        <v>87</v>
      </c>
      <c r="C46" s="8">
        <v>11403999</v>
      </c>
      <c r="D46" s="8"/>
      <c r="E46" s="8">
        <v>181473953823</v>
      </c>
      <c r="F46" s="8"/>
      <c r="G46" s="8">
        <v>204617420967.397</v>
      </c>
      <c r="H46" s="8"/>
      <c r="I46" s="8">
        <v>0</v>
      </c>
      <c r="J46" s="8"/>
      <c r="K46" s="8">
        <v>0</v>
      </c>
      <c r="L46" s="8"/>
      <c r="M46" s="8">
        <v>-153397</v>
      </c>
      <c r="N46" s="8"/>
      <c r="O46" s="8">
        <v>2673049620</v>
      </c>
      <c r="P46" s="8"/>
      <c r="Q46" s="8">
        <v>11250602</v>
      </c>
      <c r="R46" s="8"/>
      <c r="S46" s="8">
        <v>16900</v>
      </c>
      <c r="T46" s="8"/>
      <c r="U46" s="8">
        <v>179032918873</v>
      </c>
      <c r="V46" s="8"/>
      <c r="W46" s="8">
        <v>189003869515.89001</v>
      </c>
      <c r="X46" s="5"/>
      <c r="Y46" s="5" t="s">
        <v>62</v>
      </c>
    </row>
    <row r="47" spans="1:25">
      <c r="A47" s="1" t="s">
        <v>88</v>
      </c>
      <c r="C47" s="8">
        <v>11771160</v>
      </c>
      <c r="D47" s="8"/>
      <c r="E47" s="8">
        <v>209293934385</v>
      </c>
      <c r="F47" s="8"/>
      <c r="G47" s="8">
        <v>201493313917.56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11771160</v>
      </c>
      <c r="R47" s="8"/>
      <c r="S47" s="8">
        <v>16130</v>
      </c>
      <c r="T47" s="8"/>
      <c r="U47" s="8">
        <v>209293934385</v>
      </c>
      <c r="V47" s="8"/>
      <c r="W47" s="8">
        <v>188739091375.73999</v>
      </c>
      <c r="X47" s="5"/>
      <c r="Y47" s="5" t="s">
        <v>62</v>
      </c>
    </row>
    <row r="48" spans="1:25">
      <c r="A48" s="1" t="s">
        <v>89</v>
      </c>
      <c r="C48" s="8">
        <v>3545761</v>
      </c>
      <c r="D48" s="8"/>
      <c r="E48" s="8">
        <v>48149200542</v>
      </c>
      <c r="F48" s="8"/>
      <c r="G48" s="8">
        <v>50120718127.551003</v>
      </c>
      <c r="H48" s="8"/>
      <c r="I48" s="8">
        <v>0</v>
      </c>
      <c r="J48" s="8"/>
      <c r="K48" s="8">
        <v>0</v>
      </c>
      <c r="L48" s="8"/>
      <c r="M48" s="8">
        <v>-118571</v>
      </c>
      <c r="N48" s="8"/>
      <c r="O48" s="8">
        <v>1677700047</v>
      </c>
      <c r="P48" s="8"/>
      <c r="Q48" s="8">
        <v>3427190</v>
      </c>
      <c r="R48" s="8"/>
      <c r="S48" s="8">
        <v>12690</v>
      </c>
      <c r="T48" s="8"/>
      <c r="U48" s="8">
        <v>46539081062</v>
      </c>
      <c r="V48" s="8"/>
      <c r="W48" s="8">
        <v>43232269405.455002</v>
      </c>
      <c r="X48" s="5"/>
      <c r="Y48" s="5" t="s">
        <v>90</v>
      </c>
    </row>
    <row r="49" spans="1:25">
      <c r="A49" s="1" t="s">
        <v>91</v>
      </c>
      <c r="C49" s="8">
        <v>10054271</v>
      </c>
      <c r="D49" s="8"/>
      <c r="E49" s="8">
        <v>129213103591</v>
      </c>
      <c r="F49" s="8"/>
      <c r="G49" s="8">
        <v>150516388198.50299</v>
      </c>
      <c r="H49" s="8"/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10054271</v>
      </c>
      <c r="R49" s="8"/>
      <c r="S49" s="8">
        <v>12510</v>
      </c>
      <c r="T49" s="8"/>
      <c r="U49" s="8">
        <v>129213103591</v>
      </c>
      <c r="V49" s="8"/>
      <c r="W49" s="8">
        <v>125030545575.25101</v>
      </c>
      <c r="X49" s="5"/>
      <c r="Y49" s="5" t="s">
        <v>92</v>
      </c>
    </row>
    <row r="50" spans="1:25">
      <c r="A50" s="1" t="s">
        <v>93</v>
      </c>
      <c r="C50" s="8">
        <v>38311516</v>
      </c>
      <c r="D50" s="8"/>
      <c r="E50" s="8">
        <v>287378592859</v>
      </c>
      <c r="F50" s="8"/>
      <c r="G50" s="8">
        <v>282960869224.914</v>
      </c>
      <c r="H50" s="8"/>
      <c r="I50" s="8">
        <v>32968095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71279611</v>
      </c>
      <c r="R50" s="8"/>
      <c r="S50" s="8">
        <v>7370</v>
      </c>
      <c r="T50" s="8"/>
      <c r="U50" s="8">
        <v>534639305359</v>
      </c>
      <c r="V50" s="8"/>
      <c r="W50" s="8">
        <v>522205015208.23401</v>
      </c>
      <c r="X50" s="5"/>
      <c r="Y50" s="5" t="s">
        <v>94</v>
      </c>
    </row>
    <row r="51" spans="1:25">
      <c r="A51" s="1" t="s">
        <v>95</v>
      </c>
      <c r="C51" s="8">
        <v>323041615</v>
      </c>
      <c r="D51" s="8"/>
      <c r="E51" s="8">
        <v>757277804001</v>
      </c>
      <c r="F51" s="8"/>
      <c r="G51" s="8">
        <v>1554218464171.23</v>
      </c>
      <c r="H51" s="8"/>
      <c r="I51" s="8">
        <v>0</v>
      </c>
      <c r="J51" s="8"/>
      <c r="K51" s="8">
        <v>0</v>
      </c>
      <c r="L51" s="8"/>
      <c r="M51" s="8">
        <v>-2291327</v>
      </c>
      <c r="N51" s="8"/>
      <c r="O51" s="8">
        <v>10566581251</v>
      </c>
      <c r="P51" s="8"/>
      <c r="Q51" s="8">
        <v>320750288</v>
      </c>
      <c r="R51" s="8"/>
      <c r="S51" s="8">
        <v>4698</v>
      </c>
      <c r="T51" s="8"/>
      <c r="U51" s="8">
        <v>751906449359</v>
      </c>
      <c r="V51" s="8"/>
      <c r="W51" s="8">
        <v>1497918888148.51</v>
      </c>
      <c r="X51" s="5"/>
      <c r="Y51" s="5" t="s">
        <v>96</v>
      </c>
    </row>
    <row r="52" spans="1:25">
      <c r="A52" s="1" t="s">
        <v>97</v>
      </c>
      <c r="C52" s="8">
        <v>10750000</v>
      </c>
      <c r="D52" s="8"/>
      <c r="E52" s="8">
        <v>120984683473</v>
      </c>
      <c r="F52" s="8"/>
      <c r="G52" s="8">
        <v>119256178500</v>
      </c>
      <c r="H52" s="8"/>
      <c r="I52" s="8">
        <v>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10750000</v>
      </c>
      <c r="R52" s="8"/>
      <c r="S52" s="8">
        <v>8360</v>
      </c>
      <c r="T52" s="8"/>
      <c r="U52" s="8">
        <v>120984683473</v>
      </c>
      <c r="V52" s="8"/>
      <c r="W52" s="8">
        <v>89335273500</v>
      </c>
      <c r="X52" s="5"/>
      <c r="Y52" s="5" t="s">
        <v>98</v>
      </c>
    </row>
    <row r="53" spans="1:25">
      <c r="A53" s="1" t="s">
        <v>99</v>
      </c>
      <c r="C53" s="8">
        <v>3748659</v>
      </c>
      <c r="D53" s="8"/>
      <c r="E53" s="8">
        <v>20690431808</v>
      </c>
      <c r="F53" s="8"/>
      <c r="G53" s="8">
        <v>13970102941.5835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3748659</v>
      </c>
      <c r="R53" s="8"/>
      <c r="S53" s="8">
        <v>3114</v>
      </c>
      <c r="T53" s="8"/>
      <c r="U53" s="8">
        <v>20690431808</v>
      </c>
      <c r="V53" s="8"/>
      <c r="W53" s="8">
        <v>11603867847.4503</v>
      </c>
      <c r="X53" s="5"/>
      <c r="Y53" s="5" t="s">
        <v>100</v>
      </c>
    </row>
    <row r="54" spans="1:25">
      <c r="A54" s="1" t="s">
        <v>101</v>
      </c>
      <c r="C54" s="8">
        <v>29800000</v>
      </c>
      <c r="D54" s="8"/>
      <c r="E54" s="8">
        <v>50069057514</v>
      </c>
      <c r="F54" s="8"/>
      <c r="G54" s="8">
        <v>46181773710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29800000</v>
      </c>
      <c r="R54" s="8"/>
      <c r="S54" s="8">
        <v>1514</v>
      </c>
      <c r="T54" s="8"/>
      <c r="U54" s="8">
        <v>50069057514</v>
      </c>
      <c r="V54" s="8"/>
      <c r="W54" s="8">
        <v>44848752660</v>
      </c>
      <c r="X54" s="5"/>
      <c r="Y54" s="5" t="s">
        <v>102</v>
      </c>
    </row>
    <row r="55" spans="1:25">
      <c r="A55" s="1" t="s">
        <v>103</v>
      </c>
      <c r="C55" s="8">
        <v>83833020</v>
      </c>
      <c r="D55" s="8"/>
      <c r="E55" s="8">
        <v>126923192280</v>
      </c>
      <c r="F55" s="8"/>
      <c r="G55" s="8">
        <v>131334720524.856</v>
      </c>
      <c r="H55" s="8"/>
      <c r="I55" s="8">
        <v>0</v>
      </c>
      <c r="J55" s="8"/>
      <c r="K55" s="8">
        <v>0</v>
      </c>
      <c r="L55" s="8"/>
      <c r="M55" s="8">
        <v>-500000</v>
      </c>
      <c r="N55" s="8"/>
      <c r="O55" s="8">
        <v>776859334</v>
      </c>
      <c r="P55" s="8"/>
      <c r="Q55" s="8">
        <v>83333020</v>
      </c>
      <c r="R55" s="8"/>
      <c r="S55" s="8">
        <v>1558</v>
      </c>
      <c r="T55" s="8"/>
      <c r="U55" s="8">
        <v>126166192280</v>
      </c>
      <c r="V55" s="8"/>
      <c r="W55" s="8">
        <v>129060339731.298</v>
      </c>
      <c r="X55" s="5"/>
      <c r="Y55" s="5" t="s">
        <v>104</v>
      </c>
    </row>
    <row r="56" spans="1:25">
      <c r="A56" s="1" t="s">
        <v>105</v>
      </c>
      <c r="C56" s="8">
        <v>44185104</v>
      </c>
      <c r="D56" s="8"/>
      <c r="E56" s="8">
        <v>972007329491</v>
      </c>
      <c r="F56" s="8"/>
      <c r="G56" s="8">
        <v>1380474828698.6201</v>
      </c>
      <c r="H56" s="8"/>
      <c r="I56" s="8">
        <v>0</v>
      </c>
      <c r="J56" s="8"/>
      <c r="K56" s="8">
        <v>0</v>
      </c>
      <c r="L56" s="8"/>
      <c r="M56" s="8">
        <v>-103726</v>
      </c>
      <c r="N56" s="8"/>
      <c r="O56" s="8">
        <v>3134793745</v>
      </c>
      <c r="P56" s="8"/>
      <c r="Q56" s="8">
        <v>44081378</v>
      </c>
      <c r="R56" s="8"/>
      <c r="S56" s="8">
        <v>30420</v>
      </c>
      <c r="T56" s="8"/>
      <c r="U56" s="8">
        <v>969725509983</v>
      </c>
      <c r="V56" s="8"/>
      <c r="W56" s="8">
        <v>1332976833423.3799</v>
      </c>
      <c r="X56" s="5"/>
      <c r="Y56" s="5" t="s">
        <v>106</v>
      </c>
    </row>
    <row r="57" spans="1:25">
      <c r="A57" s="1" t="s">
        <v>107</v>
      </c>
      <c r="C57" s="8">
        <v>28125252</v>
      </c>
      <c r="D57" s="8"/>
      <c r="E57" s="8">
        <v>364213118510</v>
      </c>
      <c r="F57" s="8"/>
      <c r="G57" s="8">
        <v>146779010440.64999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28125252</v>
      </c>
      <c r="R57" s="8"/>
      <c r="S57" s="8">
        <v>5020</v>
      </c>
      <c r="T57" s="8"/>
      <c r="U57" s="8">
        <v>364213118510</v>
      </c>
      <c r="V57" s="8"/>
      <c r="W57" s="8">
        <v>140348691888.01199</v>
      </c>
      <c r="X57" s="5"/>
      <c r="Y57" s="5" t="s">
        <v>108</v>
      </c>
    </row>
    <row r="58" spans="1:25">
      <c r="A58" s="1" t="s">
        <v>109</v>
      </c>
      <c r="C58" s="8">
        <v>33308480</v>
      </c>
      <c r="D58" s="8"/>
      <c r="E58" s="8">
        <v>174030279628</v>
      </c>
      <c r="F58" s="8"/>
      <c r="G58" s="8">
        <v>277464268278.71997</v>
      </c>
      <c r="H58" s="8"/>
      <c r="I58" s="8">
        <v>0</v>
      </c>
      <c r="J58" s="8"/>
      <c r="K58" s="8">
        <v>0</v>
      </c>
      <c r="L58" s="8"/>
      <c r="M58" s="8">
        <v>-32117</v>
      </c>
      <c r="N58" s="8"/>
      <c r="O58" s="8">
        <v>260935212</v>
      </c>
      <c r="P58" s="8"/>
      <c r="Q58" s="8">
        <v>33276363</v>
      </c>
      <c r="R58" s="8"/>
      <c r="S58" s="8">
        <v>8220</v>
      </c>
      <c r="T58" s="8"/>
      <c r="U58" s="8">
        <v>173862474598</v>
      </c>
      <c r="V58" s="8"/>
      <c r="W58" s="8">
        <v>271904190222.03299</v>
      </c>
      <c r="X58" s="5"/>
      <c r="Y58" s="5" t="s">
        <v>110</v>
      </c>
    </row>
    <row r="59" spans="1:25">
      <c r="A59" s="1" t="s">
        <v>111</v>
      </c>
      <c r="C59" s="8">
        <v>17109100</v>
      </c>
      <c r="D59" s="8"/>
      <c r="E59" s="8">
        <v>769747788080</v>
      </c>
      <c r="F59" s="8"/>
      <c r="G59" s="8">
        <v>246435789388.95001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17109100</v>
      </c>
      <c r="R59" s="8"/>
      <c r="S59" s="8">
        <v>13770</v>
      </c>
      <c r="T59" s="8"/>
      <c r="U59" s="8">
        <v>769747788080</v>
      </c>
      <c r="V59" s="8"/>
      <c r="W59" s="8">
        <v>234190532773.35001</v>
      </c>
      <c r="X59" s="5"/>
      <c r="Y59" s="5" t="s">
        <v>112</v>
      </c>
    </row>
    <row r="60" spans="1:25">
      <c r="A60" s="1" t="s">
        <v>113</v>
      </c>
      <c r="C60" s="8">
        <v>85599619</v>
      </c>
      <c r="D60" s="8"/>
      <c r="E60" s="8">
        <v>330779707646</v>
      </c>
      <c r="F60" s="8"/>
      <c r="G60" s="8">
        <v>413538864157.37701</v>
      </c>
      <c r="H60" s="8"/>
      <c r="I60" s="8">
        <v>0</v>
      </c>
      <c r="J60" s="8"/>
      <c r="K60" s="8">
        <v>0</v>
      </c>
      <c r="L60" s="8"/>
      <c r="M60" s="8">
        <v>0</v>
      </c>
      <c r="N60" s="8"/>
      <c r="O60" s="8">
        <v>0</v>
      </c>
      <c r="P60" s="8"/>
      <c r="Q60" s="8">
        <v>85599619</v>
      </c>
      <c r="R60" s="8"/>
      <c r="S60" s="8">
        <v>4679</v>
      </c>
      <c r="T60" s="8"/>
      <c r="U60" s="8">
        <v>330779707646</v>
      </c>
      <c r="V60" s="8"/>
      <c r="W60" s="8">
        <v>398137519628.05902</v>
      </c>
      <c r="X60" s="5"/>
      <c r="Y60" s="5" t="s">
        <v>114</v>
      </c>
    </row>
    <row r="61" spans="1:25">
      <c r="A61" s="1" t="s">
        <v>115</v>
      </c>
      <c r="C61" s="8">
        <v>65687850</v>
      </c>
      <c r="D61" s="8"/>
      <c r="E61" s="8">
        <v>353782757911</v>
      </c>
      <c r="F61" s="8"/>
      <c r="G61" s="8">
        <v>450549350318.25</v>
      </c>
      <c r="H61" s="8"/>
      <c r="I61" s="8">
        <v>0</v>
      </c>
      <c r="J61" s="8"/>
      <c r="K61" s="8">
        <v>0</v>
      </c>
      <c r="L61" s="8"/>
      <c r="M61" s="8">
        <v>-2325919</v>
      </c>
      <c r="N61" s="8"/>
      <c r="O61" s="8">
        <v>15827090000</v>
      </c>
      <c r="P61" s="8"/>
      <c r="Q61" s="8">
        <v>63361931</v>
      </c>
      <c r="R61" s="8"/>
      <c r="S61" s="8">
        <v>6860</v>
      </c>
      <c r="T61" s="8"/>
      <c r="U61" s="8">
        <v>341255783162</v>
      </c>
      <c r="V61" s="8"/>
      <c r="W61" s="8">
        <v>432076602722.37299</v>
      </c>
      <c r="X61" s="5"/>
      <c r="Y61" s="5" t="s">
        <v>116</v>
      </c>
    </row>
    <row r="62" spans="1:25">
      <c r="A62" s="1" t="s">
        <v>117</v>
      </c>
      <c r="C62" s="8">
        <v>34081190</v>
      </c>
      <c r="D62" s="8"/>
      <c r="E62" s="8">
        <v>241396876311</v>
      </c>
      <c r="F62" s="8"/>
      <c r="G62" s="8">
        <v>164242516745.73599</v>
      </c>
      <c r="H62" s="8"/>
      <c r="I62" s="8">
        <v>0</v>
      </c>
      <c r="J62" s="8"/>
      <c r="K62" s="8">
        <v>0</v>
      </c>
      <c r="L62" s="8"/>
      <c r="M62" s="8">
        <v>-267860</v>
      </c>
      <c r="N62" s="8"/>
      <c r="O62" s="8">
        <v>1262237226</v>
      </c>
      <c r="P62" s="8"/>
      <c r="Q62" s="8">
        <v>33813330</v>
      </c>
      <c r="R62" s="8"/>
      <c r="S62" s="8">
        <v>4730</v>
      </c>
      <c r="T62" s="8"/>
      <c r="U62" s="8">
        <v>239499625444</v>
      </c>
      <c r="V62" s="8"/>
      <c r="W62" s="8">
        <v>158985425447.14499</v>
      </c>
      <c r="X62" s="5"/>
      <c r="Y62" s="5" t="s">
        <v>118</v>
      </c>
    </row>
    <row r="63" spans="1:25">
      <c r="A63" s="1" t="s">
        <v>119</v>
      </c>
      <c r="C63" s="8">
        <v>9602531</v>
      </c>
      <c r="D63" s="8"/>
      <c r="E63" s="8">
        <v>95773832434</v>
      </c>
      <c r="F63" s="8"/>
      <c r="G63" s="8">
        <v>142894577230.034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9602531</v>
      </c>
      <c r="R63" s="8"/>
      <c r="S63" s="8">
        <v>14150</v>
      </c>
      <c r="T63" s="8"/>
      <c r="U63" s="8">
        <v>95773832434</v>
      </c>
      <c r="V63" s="8"/>
      <c r="W63" s="8">
        <v>135067352558.783</v>
      </c>
      <c r="X63" s="5"/>
      <c r="Y63" s="5" t="s">
        <v>120</v>
      </c>
    </row>
    <row r="64" spans="1:25">
      <c r="A64" s="1" t="s">
        <v>121</v>
      </c>
      <c r="C64" s="8">
        <v>22254937</v>
      </c>
      <c r="D64" s="8"/>
      <c r="E64" s="8">
        <v>235917576436</v>
      </c>
      <c r="F64" s="8"/>
      <c r="G64" s="8">
        <v>258169809857</v>
      </c>
      <c r="H64" s="8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22254937</v>
      </c>
      <c r="R64" s="8"/>
      <c r="S64" s="8">
        <v>9240</v>
      </c>
      <c r="T64" s="8"/>
      <c r="U64" s="8">
        <v>235917576436</v>
      </c>
      <c r="V64" s="8"/>
      <c r="W64" s="8">
        <v>204412085953.61401</v>
      </c>
      <c r="X64" s="5"/>
      <c r="Y64" s="5" t="s">
        <v>22</v>
      </c>
    </row>
    <row r="65" spans="1:25">
      <c r="A65" s="1" t="s">
        <v>122</v>
      </c>
      <c r="C65" s="8">
        <v>22561779</v>
      </c>
      <c r="D65" s="8"/>
      <c r="E65" s="8">
        <v>375114720478</v>
      </c>
      <c r="F65" s="8"/>
      <c r="G65" s="8">
        <v>323180799739.42999</v>
      </c>
      <c r="H65" s="8"/>
      <c r="I65" s="8"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22561779</v>
      </c>
      <c r="R65" s="8"/>
      <c r="S65" s="8">
        <v>15510</v>
      </c>
      <c r="T65" s="8"/>
      <c r="U65" s="8">
        <v>375114720478</v>
      </c>
      <c r="V65" s="8"/>
      <c r="W65" s="8">
        <v>347851089795.875</v>
      </c>
      <c r="X65" s="5"/>
      <c r="Y65" s="5" t="s">
        <v>123</v>
      </c>
    </row>
    <row r="66" spans="1:25">
      <c r="A66" s="1" t="s">
        <v>124</v>
      </c>
      <c r="C66" s="8">
        <v>103943339</v>
      </c>
      <c r="D66" s="8"/>
      <c r="E66" s="8">
        <v>260523682181</v>
      </c>
      <c r="F66" s="8"/>
      <c r="G66" s="8">
        <v>489139963613.38501</v>
      </c>
      <c r="H66" s="8"/>
      <c r="I66" s="8">
        <v>0</v>
      </c>
      <c r="J66" s="8"/>
      <c r="K66" s="8">
        <v>0</v>
      </c>
      <c r="L66" s="8"/>
      <c r="M66" s="8">
        <v>-400000</v>
      </c>
      <c r="N66" s="8"/>
      <c r="O66" s="8">
        <v>1976199004</v>
      </c>
      <c r="P66" s="8"/>
      <c r="Q66" s="8">
        <v>103543339</v>
      </c>
      <c r="R66" s="8"/>
      <c r="S66" s="8">
        <v>5120</v>
      </c>
      <c r="T66" s="8"/>
      <c r="U66" s="8">
        <v>259521121806</v>
      </c>
      <c r="V66" s="8"/>
      <c r="W66" s="8">
        <v>526987551400.70398</v>
      </c>
      <c r="X66" s="5"/>
      <c r="Y66" s="5" t="s">
        <v>125</v>
      </c>
    </row>
    <row r="67" spans="1:25">
      <c r="A67" s="1" t="s">
        <v>126</v>
      </c>
      <c r="C67" s="5" t="s">
        <v>126</v>
      </c>
      <c r="D67" s="5"/>
      <c r="E67" s="6">
        <f>SUM(E9:E66)</f>
        <v>17606628775270</v>
      </c>
      <c r="F67" s="5"/>
      <c r="G67" s="6">
        <f>SUM(G9:G66)</f>
        <v>20861816497792.445</v>
      </c>
      <c r="H67" s="5"/>
      <c r="I67" s="5" t="s">
        <v>126</v>
      </c>
      <c r="J67" s="5"/>
      <c r="K67" s="6">
        <f>SUM(K9:K66)</f>
        <v>1096534659</v>
      </c>
      <c r="L67" s="5"/>
      <c r="M67" s="5" t="s">
        <v>126</v>
      </c>
      <c r="N67" s="5"/>
      <c r="O67" s="6">
        <f>SUM(O9:O66)</f>
        <v>116302936710</v>
      </c>
      <c r="P67" s="5"/>
      <c r="Q67" s="5" t="s">
        <v>126</v>
      </c>
      <c r="R67" s="5"/>
      <c r="S67" s="5" t="s">
        <v>126</v>
      </c>
      <c r="T67" s="5"/>
      <c r="U67" s="6">
        <f>SUM(U9:U66)</f>
        <v>17536159748733</v>
      </c>
      <c r="V67" s="5"/>
      <c r="W67" s="6">
        <f>SUM(W9:W66)</f>
        <v>20004846909069.969</v>
      </c>
      <c r="X67" s="5"/>
      <c r="Y67" s="7" t="s">
        <v>127</v>
      </c>
    </row>
    <row r="68" spans="1:2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5"/>
  <sheetViews>
    <sheetView rightToLeft="1" workbookViewId="0">
      <selection activeCell="I17" sqref="I17"/>
    </sheetView>
  </sheetViews>
  <sheetFormatPr defaultRowHeight="24"/>
  <cols>
    <col min="1" max="1" width="32.4257812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</row>
    <row r="3" spans="1:11" ht="24.75">
      <c r="A3" s="17" t="s">
        <v>172</v>
      </c>
      <c r="B3" s="17" t="s">
        <v>172</v>
      </c>
      <c r="C3" s="17" t="s">
        <v>172</v>
      </c>
      <c r="D3" s="17" t="s">
        <v>172</v>
      </c>
      <c r="E3" s="17" t="s">
        <v>172</v>
      </c>
      <c r="F3" s="17" t="s">
        <v>172</v>
      </c>
      <c r="G3" s="17" t="s">
        <v>172</v>
      </c>
      <c r="H3" s="17" t="s">
        <v>172</v>
      </c>
      <c r="I3" s="17" t="s">
        <v>172</v>
      </c>
      <c r="J3" s="17" t="s">
        <v>172</v>
      </c>
      <c r="K3" s="17" t="s">
        <v>172</v>
      </c>
    </row>
    <row r="4" spans="1:11" ht="24.7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</row>
    <row r="6" spans="1:11" ht="24.75">
      <c r="A6" s="16" t="s">
        <v>261</v>
      </c>
      <c r="B6" s="16" t="s">
        <v>261</v>
      </c>
      <c r="C6" s="16" t="s">
        <v>261</v>
      </c>
      <c r="E6" s="16" t="s">
        <v>174</v>
      </c>
      <c r="F6" s="16" t="s">
        <v>174</v>
      </c>
      <c r="G6" s="16" t="s">
        <v>174</v>
      </c>
      <c r="I6" s="16" t="s">
        <v>175</v>
      </c>
      <c r="J6" s="16" t="s">
        <v>175</v>
      </c>
      <c r="K6" s="16" t="s">
        <v>175</v>
      </c>
    </row>
    <row r="7" spans="1:11" ht="24.75">
      <c r="A7" s="16" t="s">
        <v>262</v>
      </c>
      <c r="C7" s="16" t="s">
        <v>148</v>
      </c>
      <c r="E7" s="16" t="s">
        <v>263</v>
      </c>
      <c r="G7" s="16" t="s">
        <v>264</v>
      </c>
      <c r="I7" s="16" t="s">
        <v>263</v>
      </c>
      <c r="K7" s="16" t="s">
        <v>264</v>
      </c>
    </row>
    <row r="8" spans="1:11">
      <c r="A8" s="1" t="s">
        <v>154</v>
      </c>
      <c r="C8" s="5" t="s">
        <v>155</v>
      </c>
      <c r="D8" s="5"/>
      <c r="E8" s="4">
        <v>1950701</v>
      </c>
      <c r="F8" s="5"/>
      <c r="G8" s="33">
        <f>E8/$E$12</f>
        <v>6.4992460412012184E-4</v>
      </c>
      <c r="H8" s="5"/>
      <c r="I8" s="4">
        <v>20260870</v>
      </c>
      <c r="J8" s="5"/>
      <c r="K8" s="33">
        <f>I8/$I$12</f>
        <v>1.0148359902975078E-3</v>
      </c>
    </row>
    <row r="9" spans="1:11">
      <c r="A9" s="1" t="s">
        <v>159</v>
      </c>
      <c r="C9" s="5" t="s">
        <v>160</v>
      </c>
      <c r="D9" s="5"/>
      <c r="E9" s="4">
        <v>5543</v>
      </c>
      <c r="F9" s="5"/>
      <c r="G9" s="33">
        <f t="shared" ref="G9:G11" si="0">E9/$E$12</f>
        <v>1.8467884522732264E-6</v>
      </c>
      <c r="H9" s="5"/>
      <c r="I9" s="4">
        <v>1518387098</v>
      </c>
      <c r="J9" s="5"/>
      <c r="K9" s="33">
        <f t="shared" ref="K9:K11" si="1">I9/$I$12</f>
        <v>7.6053687440558529E-2</v>
      </c>
    </row>
    <row r="10" spans="1:11">
      <c r="A10" s="1" t="s">
        <v>162</v>
      </c>
      <c r="C10" s="5" t="s">
        <v>163</v>
      </c>
      <c r="D10" s="5"/>
      <c r="E10" s="4">
        <v>950290037</v>
      </c>
      <c r="F10" s="5"/>
      <c r="G10" s="33">
        <f t="shared" si="0"/>
        <v>0.31661278488939149</v>
      </c>
      <c r="H10" s="5"/>
      <c r="I10" s="4">
        <v>15311272221</v>
      </c>
      <c r="J10" s="5"/>
      <c r="K10" s="33">
        <f t="shared" si="1"/>
        <v>0.76691820771335373</v>
      </c>
    </row>
    <row r="11" spans="1:11" ht="24.75" thickBot="1">
      <c r="A11" s="1" t="s">
        <v>166</v>
      </c>
      <c r="C11" s="5" t="s">
        <v>167</v>
      </c>
      <c r="D11" s="5"/>
      <c r="E11" s="4">
        <v>2049180327</v>
      </c>
      <c r="F11" s="5"/>
      <c r="G11" s="33">
        <f t="shared" si="0"/>
        <v>0.68273544371803607</v>
      </c>
      <c r="H11" s="5"/>
      <c r="I11" s="4">
        <v>3114754097</v>
      </c>
      <c r="J11" s="5"/>
      <c r="K11" s="33">
        <f t="shared" si="1"/>
        <v>0.15601326885579023</v>
      </c>
    </row>
    <row r="12" spans="1:11" ht="24.75" thickBot="1">
      <c r="A12" s="1" t="s">
        <v>126</v>
      </c>
      <c r="C12" s="5" t="s">
        <v>126</v>
      </c>
      <c r="D12" s="5"/>
      <c r="E12" s="6">
        <f>SUM(E8:E11)</f>
        <v>3001426608</v>
      </c>
      <c r="F12" s="5"/>
      <c r="G12" s="34">
        <f>SUM(G8:G11)</f>
        <v>1</v>
      </c>
      <c r="H12" s="5"/>
      <c r="I12" s="6">
        <f>SUM(I8:I11)</f>
        <v>19964674286</v>
      </c>
      <c r="J12" s="5"/>
      <c r="K12" s="34">
        <f>SUM(K8:K11)</f>
        <v>1</v>
      </c>
    </row>
    <row r="13" spans="1:11" ht="24.75" thickTop="1">
      <c r="C13" s="5"/>
      <c r="D13" s="5"/>
      <c r="E13" s="5"/>
      <c r="F13" s="5"/>
      <c r="G13" s="5"/>
      <c r="H13" s="5"/>
      <c r="I13" s="5"/>
      <c r="J13" s="5"/>
      <c r="K13" s="5"/>
    </row>
    <row r="14" spans="1:11">
      <c r="C14" s="5"/>
      <c r="D14" s="5"/>
      <c r="E14" s="5"/>
      <c r="F14" s="5"/>
      <c r="G14" s="5"/>
      <c r="H14" s="5"/>
      <c r="I14" s="5"/>
      <c r="J14" s="5"/>
      <c r="K14" s="5"/>
    </row>
    <row r="15" spans="1:11">
      <c r="C15" s="5"/>
      <c r="D15" s="5"/>
      <c r="E15" s="5"/>
      <c r="F15" s="5"/>
      <c r="G15" s="5"/>
      <c r="H15" s="5"/>
      <c r="I15" s="5"/>
      <c r="J15" s="5"/>
      <c r="K15" s="5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H19" sqref="H19"/>
    </sheetView>
  </sheetViews>
  <sheetFormatPr defaultRowHeight="24"/>
  <cols>
    <col min="1" max="1" width="31" style="1" bestFit="1" customWidth="1"/>
    <col min="2" max="2" width="1" style="1" customWidth="1"/>
    <col min="3" max="3" width="14" style="1" customWidth="1"/>
    <col min="4" max="4" width="1" style="1" customWidth="1"/>
    <col min="5" max="5" width="21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</row>
    <row r="3" spans="1:5" ht="24.75">
      <c r="A3" s="17" t="s">
        <v>172</v>
      </c>
      <c r="B3" s="17" t="s">
        <v>172</v>
      </c>
      <c r="C3" s="17" t="s">
        <v>172</v>
      </c>
      <c r="D3" s="17" t="s">
        <v>172</v>
      </c>
      <c r="E3" s="17" t="s">
        <v>172</v>
      </c>
    </row>
    <row r="4" spans="1:5" ht="24.7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</row>
    <row r="6" spans="1:5" ht="24.75">
      <c r="A6" s="16" t="s">
        <v>265</v>
      </c>
      <c r="C6" s="16" t="s">
        <v>174</v>
      </c>
      <c r="E6" s="16" t="s">
        <v>6</v>
      </c>
    </row>
    <row r="7" spans="1:5" ht="24.75">
      <c r="A7" s="16" t="s">
        <v>265</v>
      </c>
      <c r="C7" s="16" t="s">
        <v>151</v>
      </c>
      <c r="E7" s="16" t="s">
        <v>151</v>
      </c>
    </row>
    <row r="8" spans="1:5">
      <c r="A8" s="1" t="s">
        <v>266</v>
      </c>
      <c r="C8" s="2">
        <v>2000</v>
      </c>
      <c r="E8" s="2">
        <v>57302794506</v>
      </c>
    </row>
    <row r="9" spans="1:5">
      <c r="A9" s="1" t="s">
        <v>126</v>
      </c>
      <c r="C9" s="3">
        <f>SUM(C8:C8)</f>
        <v>2000</v>
      </c>
      <c r="E9" s="3">
        <f>SUM(E8:E8)</f>
        <v>57302794506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G14" sqref="G14"/>
    </sheetView>
  </sheetViews>
  <sheetFormatPr defaultRowHeight="24"/>
  <cols>
    <col min="1" max="1" width="31.42578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</row>
    <row r="3" spans="1:7" ht="24.75">
      <c r="A3" s="17" t="s">
        <v>172</v>
      </c>
      <c r="B3" s="17" t="s">
        <v>172</v>
      </c>
      <c r="C3" s="17" t="s">
        <v>172</v>
      </c>
      <c r="D3" s="17" t="s">
        <v>172</v>
      </c>
      <c r="E3" s="17" t="s">
        <v>172</v>
      </c>
      <c r="F3" s="17" t="s">
        <v>172</v>
      </c>
      <c r="G3" s="17" t="s">
        <v>172</v>
      </c>
    </row>
    <row r="4" spans="1:7" ht="24.7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</row>
    <row r="6" spans="1:7" ht="25.5" thickBot="1">
      <c r="A6" s="16" t="s">
        <v>176</v>
      </c>
      <c r="C6" s="16" t="s">
        <v>151</v>
      </c>
      <c r="E6" s="16" t="s">
        <v>258</v>
      </c>
      <c r="G6" s="16" t="s">
        <v>13</v>
      </c>
    </row>
    <row r="7" spans="1:7">
      <c r="A7" s="1" t="s">
        <v>267</v>
      </c>
      <c r="C7" s="8">
        <f>'سرمایه‌گذاری در سهام'!I175</f>
        <v>-527906675272</v>
      </c>
      <c r="E7" s="33">
        <f>C7/$C$11</f>
        <v>1.0087733934733449</v>
      </c>
      <c r="G7" s="33">
        <v>-2.5366470007893938E-2</v>
      </c>
    </row>
    <row r="8" spans="1:7">
      <c r="A8" s="1" t="s">
        <v>268</v>
      </c>
      <c r="C8" s="8">
        <f>'سرمایه‌گذاری در اوراق بهادار'!I31</f>
        <v>1589823510</v>
      </c>
      <c r="E8" s="33">
        <f t="shared" ref="E8:E10" si="0">C8/$C$11</f>
        <v>-3.0379832882015986E-3</v>
      </c>
      <c r="G8" s="33">
        <v>7.639268884690814E-5</v>
      </c>
    </row>
    <row r="9" spans="1:7">
      <c r="A9" s="1" t="s">
        <v>269</v>
      </c>
      <c r="C9" s="8">
        <v>3001426608</v>
      </c>
      <c r="E9" s="33">
        <f t="shared" si="0"/>
        <v>-5.7354063633564024E-3</v>
      </c>
      <c r="G9" s="33">
        <v>1.4422169977960315E-4</v>
      </c>
    </row>
    <row r="10" spans="1:7" ht="24.75" thickBot="1">
      <c r="A10" s="1" t="s">
        <v>265</v>
      </c>
      <c r="C10" s="8">
        <v>2000</v>
      </c>
      <c r="E10" s="33">
        <f t="shared" si="0"/>
        <v>-3.8217868450084738E-9</v>
      </c>
      <c r="G10" s="33">
        <v>9.6102099844916916E-11</v>
      </c>
    </row>
    <row r="11" spans="1:7" ht="24.75" thickBot="1">
      <c r="A11" s="1" t="s">
        <v>126</v>
      </c>
      <c r="C11" s="12">
        <f>SUM(C7:C10)</f>
        <v>-523315423154</v>
      </c>
      <c r="E11" s="35">
        <f>SUM(E7:E10)</f>
        <v>1</v>
      </c>
      <c r="G11" s="35">
        <f>SUM(G7:G10)</f>
        <v>-2.5145855523165329E-2</v>
      </c>
    </row>
    <row r="12" spans="1:7" ht="24.75" thickTop="1"/>
    <row r="14" spans="1:7">
      <c r="G14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19"/>
  <sheetViews>
    <sheetView rightToLeft="1" topLeftCell="N1" workbookViewId="0">
      <selection activeCell="AA15" sqref="AA15"/>
    </sheetView>
  </sheetViews>
  <sheetFormatPr defaultRowHeight="24"/>
  <cols>
    <col min="1" max="1" width="30" style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2" style="1" customWidth="1"/>
    <col min="12" max="12" width="1" style="1" customWidth="1"/>
    <col min="13" max="13" width="13" style="1" customWidth="1"/>
    <col min="14" max="14" width="1" style="1" customWidth="1"/>
    <col min="15" max="15" width="15" style="1" customWidth="1"/>
    <col min="16" max="16" width="1" style="1" customWidth="1"/>
    <col min="17" max="17" width="21" style="1" customWidth="1"/>
    <col min="18" max="18" width="1" style="1" customWidth="1"/>
    <col min="19" max="19" width="21" style="1" customWidth="1"/>
    <col min="20" max="20" width="1" style="1" customWidth="1"/>
    <col min="21" max="21" width="11" style="1" customWidth="1"/>
    <col min="22" max="22" width="1" style="1" customWidth="1"/>
    <col min="23" max="23" width="18" style="1" customWidth="1"/>
    <col min="24" max="24" width="1" style="1" customWidth="1"/>
    <col min="25" max="25" width="15" style="1" customWidth="1"/>
    <col min="26" max="26" width="1" style="1" customWidth="1"/>
    <col min="27" max="27" width="21" style="1" customWidth="1"/>
    <col min="28" max="28" width="1" style="1" customWidth="1"/>
    <col min="29" max="29" width="15" style="1" customWidth="1"/>
    <col min="30" max="30" width="1" style="1" customWidth="1"/>
    <col min="31" max="31" width="23" style="1" customWidth="1"/>
    <col min="32" max="32" width="1" style="1" customWidth="1"/>
    <col min="33" max="33" width="21" style="1" customWidth="1"/>
    <col min="34" max="34" width="1" style="1" customWidth="1"/>
    <col min="35" max="35" width="21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8" ht="24.7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  <c r="S2" s="17" t="s">
        <v>0</v>
      </c>
      <c r="T2" s="17" t="s">
        <v>0</v>
      </c>
      <c r="U2" s="17" t="s">
        <v>0</v>
      </c>
      <c r="V2" s="17" t="s">
        <v>0</v>
      </c>
      <c r="W2" s="17" t="s">
        <v>0</v>
      </c>
      <c r="X2" s="17" t="s">
        <v>0</v>
      </c>
      <c r="Y2" s="17" t="s">
        <v>0</v>
      </c>
      <c r="Z2" s="17" t="s">
        <v>0</v>
      </c>
      <c r="AA2" s="17" t="s">
        <v>0</v>
      </c>
      <c r="AB2" s="17" t="s">
        <v>0</v>
      </c>
      <c r="AC2" s="17" t="s">
        <v>0</v>
      </c>
      <c r="AD2" s="17" t="s">
        <v>0</v>
      </c>
      <c r="AE2" s="17" t="s">
        <v>0</v>
      </c>
      <c r="AF2" s="17" t="s">
        <v>0</v>
      </c>
      <c r="AG2" s="17" t="s">
        <v>0</v>
      </c>
      <c r="AH2" s="17" t="s">
        <v>0</v>
      </c>
      <c r="AI2" s="17" t="s">
        <v>0</v>
      </c>
      <c r="AJ2" s="17" t="s">
        <v>0</v>
      </c>
      <c r="AK2" s="17" t="s">
        <v>0</v>
      </c>
    </row>
    <row r="3" spans="1:38" ht="24.75">
      <c r="A3" s="17" t="s">
        <v>1</v>
      </c>
      <c r="B3" s="17" t="s">
        <v>1</v>
      </c>
      <c r="C3" s="17" t="s">
        <v>1</v>
      </c>
      <c r="D3" s="17" t="s">
        <v>1</v>
      </c>
      <c r="E3" s="17" t="s">
        <v>1</v>
      </c>
      <c r="F3" s="17" t="s">
        <v>1</v>
      </c>
      <c r="G3" s="17" t="s">
        <v>1</v>
      </c>
      <c r="H3" s="17" t="s">
        <v>1</v>
      </c>
      <c r="I3" s="17" t="s">
        <v>1</v>
      </c>
      <c r="J3" s="17" t="s">
        <v>1</v>
      </c>
      <c r="K3" s="17" t="s">
        <v>1</v>
      </c>
      <c r="L3" s="17" t="s">
        <v>1</v>
      </c>
      <c r="M3" s="17" t="s">
        <v>1</v>
      </c>
      <c r="N3" s="17" t="s">
        <v>1</v>
      </c>
      <c r="O3" s="17" t="s">
        <v>1</v>
      </c>
      <c r="P3" s="17" t="s">
        <v>1</v>
      </c>
      <c r="Q3" s="17" t="s">
        <v>1</v>
      </c>
      <c r="R3" s="17" t="s">
        <v>1</v>
      </c>
      <c r="S3" s="17" t="s">
        <v>1</v>
      </c>
      <c r="T3" s="17" t="s">
        <v>1</v>
      </c>
      <c r="U3" s="17" t="s">
        <v>1</v>
      </c>
      <c r="V3" s="17" t="s">
        <v>1</v>
      </c>
      <c r="W3" s="17" t="s">
        <v>1</v>
      </c>
      <c r="X3" s="17" t="s">
        <v>1</v>
      </c>
      <c r="Y3" s="17" t="s">
        <v>1</v>
      </c>
      <c r="Z3" s="17" t="s">
        <v>1</v>
      </c>
      <c r="AA3" s="17" t="s">
        <v>1</v>
      </c>
      <c r="AB3" s="17" t="s">
        <v>1</v>
      </c>
      <c r="AC3" s="17" t="s">
        <v>1</v>
      </c>
      <c r="AD3" s="17" t="s">
        <v>1</v>
      </c>
      <c r="AE3" s="17" t="s">
        <v>1</v>
      </c>
      <c r="AF3" s="17" t="s">
        <v>1</v>
      </c>
      <c r="AG3" s="17" t="s">
        <v>1</v>
      </c>
      <c r="AH3" s="17" t="s">
        <v>1</v>
      </c>
      <c r="AI3" s="17" t="s">
        <v>1</v>
      </c>
      <c r="AJ3" s="17" t="s">
        <v>1</v>
      </c>
      <c r="AK3" s="17" t="s">
        <v>1</v>
      </c>
    </row>
    <row r="4" spans="1:38" ht="24.7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  <c r="R4" s="17" t="s">
        <v>2</v>
      </c>
      <c r="S4" s="17" t="s">
        <v>2</v>
      </c>
      <c r="T4" s="17" t="s">
        <v>2</v>
      </c>
      <c r="U4" s="17" t="s">
        <v>2</v>
      </c>
      <c r="V4" s="17" t="s">
        <v>2</v>
      </c>
      <c r="W4" s="17" t="s">
        <v>2</v>
      </c>
      <c r="X4" s="17" t="s">
        <v>2</v>
      </c>
      <c r="Y4" s="17" t="s">
        <v>2</v>
      </c>
      <c r="Z4" s="17" t="s">
        <v>2</v>
      </c>
      <c r="AA4" s="17" t="s">
        <v>2</v>
      </c>
      <c r="AB4" s="17" t="s">
        <v>2</v>
      </c>
      <c r="AC4" s="17" t="s">
        <v>2</v>
      </c>
      <c r="AD4" s="17" t="s">
        <v>2</v>
      </c>
      <c r="AE4" s="17" t="s">
        <v>2</v>
      </c>
      <c r="AF4" s="17" t="s">
        <v>2</v>
      </c>
      <c r="AG4" s="17" t="s">
        <v>2</v>
      </c>
      <c r="AH4" s="17" t="s">
        <v>2</v>
      </c>
      <c r="AI4" s="17" t="s">
        <v>2</v>
      </c>
      <c r="AJ4" s="17" t="s">
        <v>2</v>
      </c>
      <c r="AK4" s="17" t="s">
        <v>2</v>
      </c>
    </row>
    <row r="6" spans="1:38" ht="24.75">
      <c r="A6" s="16" t="s">
        <v>129</v>
      </c>
      <c r="B6" s="16" t="s">
        <v>129</v>
      </c>
      <c r="C6" s="16" t="s">
        <v>129</v>
      </c>
      <c r="D6" s="16" t="s">
        <v>129</v>
      </c>
      <c r="E6" s="16" t="s">
        <v>129</v>
      </c>
      <c r="F6" s="16" t="s">
        <v>129</v>
      </c>
      <c r="G6" s="16" t="s">
        <v>129</v>
      </c>
      <c r="H6" s="16" t="s">
        <v>129</v>
      </c>
      <c r="I6" s="16" t="s">
        <v>129</v>
      </c>
      <c r="J6" s="16" t="s">
        <v>129</v>
      </c>
      <c r="K6" s="16" t="s">
        <v>129</v>
      </c>
      <c r="L6" s="16" t="s">
        <v>129</v>
      </c>
      <c r="M6" s="16" t="s">
        <v>129</v>
      </c>
      <c r="O6" s="16" t="s">
        <v>217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8" ht="24.75">
      <c r="A7" s="16" t="s">
        <v>130</v>
      </c>
      <c r="C7" s="16" t="s">
        <v>131</v>
      </c>
      <c r="E7" s="16" t="s">
        <v>132</v>
      </c>
      <c r="G7" s="16" t="s">
        <v>133</v>
      </c>
      <c r="I7" s="16" t="s">
        <v>134</v>
      </c>
      <c r="K7" s="16" t="s">
        <v>135</v>
      </c>
      <c r="M7" s="16" t="s">
        <v>128</v>
      </c>
      <c r="O7" s="16" t="s">
        <v>7</v>
      </c>
      <c r="Q7" s="16" t="s">
        <v>8</v>
      </c>
      <c r="S7" s="16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6" t="s">
        <v>7</v>
      </c>
      <c r="AE7" s="16" t="s">
        <v>136</v>
      </c>
      <c r="AG7" s="16" t="s">
        <v>8</v>
      </c>
      <c r="AI7" s="16" t="s">
        <v>9</v>
      </c>
      <c r="AK7" s="16" t="s">
        <v>13</v>
      </c>
    </row>
    <row r="8" spans="1:38" ht="24.75">
      <c r="A8" s="16" t="s">
        <v>130</v>
      </c>
      <c r="C8" s="16" t="s">
        <v>131</v>
      </c>
      <c r="E8" s="16" t="s">
        <v>132</v>
      </c>
      <c r="G8" s="16" t="s">
        <v>133</v>
      </c>
      <c r="I8" s="16" t="s">
        <v>134</v>
      </c>
      <c r="K8" s="16" t="s">
        <v>135</v>
      </c>
      <c r="M8" s="16" t="s">
        <v>128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136</v>
      </c>
      <c r="AG8" s="16" t="s">
        <v>8</v>
      </c>
      <c r="AI8" s="16" t="s">
        <v>9</v>
      </c>
      <c r="AK8" s="16" t="s">
        <v>13</v>
      </c>
    </row>
    <row r="9" spans="1:38">
      <c r="A9" s="1" t="s">
        <v>137</v>
      </c>
      <c r="C9" s="5" t="s">
        <v>138</v>
      </c>
      <c r="D9" s="5"/>
      <c r="E9" s="5" t="s">
        <v>138</v>
      </c>
      <c r="F9" s="5"/>
      <c r="G9" s="5" t="s">
        <v>139</v>
      </c>
      <c r="H9" s="5"/>
      <c r="I9" s="5" t="s">
        <v>140</v>
      </c>
      <c r="J9" s="5"/>
      <c r="K9" s="4">
        <v>18</v>
      </c>
      <c r="L9" s="5"/>
      <c r="M9" s="4">
        <v>18</v>
      </c>
      <c r="N9" s="5"/>
      <c r="O9" s="4">
        <v>54132</v>
      </c>
      <c r="P9" s="5"/>
      <c r="Q9" s="4">
        <v>50175206307</v>
      </c>
      <c r="R9" s="5"/>
      <c r="S9" s="4">
        <v>51037223826</v>
      </c>
      <c r="T9" s="5"/>
      <c r="U9" s="4">
        <v>0</v>
      </c>
      <c r="V9" s="5"/>
      <c r="W9" s="4">
        <v>0</v>
      </c>
      <c r="X9" s="5"/>
      <c r="Y9" s="4">
        <v>54132</v>
      </c>
      <c r="Z9" s="5"/>
      <c r="AA9" s="4">
        <v>50968488649</v>
      </c>
      <c r="AB9" s="5"/>
      <c r="AC9" s="4">
        <v>0</v>
      </c>
      <c r="AD9" s="5"/>
      <c r="AE9" s="4">
        <v>0</v>
      </c>
      <c r="AF9" s="5"/>
      <c r="AG9" s="4">
        <v>0</v>
      </c>
      <c r="AH9" s="5"/>
      <c r="AI9" s="4">
        <v>0</v>
      </c>
      <c r="AJ9" s="5"/>
      <c r="AK9" s="5" t="s">
        <v>52</v>
      </c>
      <c r="AL9" s="5"/>
    </row>
    <row r="10" spans="1:38">
      <c r="A10" s="1" t="s">
        <v>141</v>
      </c>
      <c r="C10" s="5" t="s">
        <v>138</v>
      </c>
      <c r="D10" s="5"/>
      <c r="E10" s="5" t="s">
        <v>138</v>
      </c>
      <c r="F10" s="5"/>
      <c r="G10" s="5" t="s">
        <v>142</v>
      </c>
      <c r="H10" s="5"/>
      <c r="I10" s="5" t="s">
        <v>143</v>
      </c>
      <c r="J10" s="5"/>
      <c r="K10" s="4">
        <v>17</v>
      </c>
      <c r="L10" s="5"/>
      <c r="M10" s="4">
        <v>17</v>
      </c>
      <c r="N10" s="5"/>
      <c r="O10" s="4">
        <v>41368</v>
      </c>
      <c r="P10" s="5"/>
      <c r="Q10" s="4">
        <v>39178459006</v>
      </c>
      <c r="R10" s="5"/>
      <c r="S10" s="4">
        <v>39164259391</v>
      </c>
      <c r="T10" s="5"/>
      <c r="U10" s="4">
        <v>0</v>
      </c>
      <c r="V10" s="5"/>
      <c r="W10" s="4">
        <v>0</v>
      </c>
      <c r="X10" s="5"/>
      <c r="Y10" s="4">
        <v>0</v>
      </c>
      <c r="Z10" s="5"/>
      <c r="AA10" s="4">
        <v>0</v>
      </c>
      <c r="AB10" s="5"/>
      <c r="AC10" s="4">
        <v>41368</v>
      </c>
      <c r="AD10" s="5"/>
      <c r="AE10" s="4">
        <v>946900</v>
      </c>
      <c r="AF10" s="5"/>
      <c r="AG10" s="4">
        <v>39178459006</v>
      </c>
      <c r="AH10" s="5"/>
      <c r="AI10" s="4">
        <v>39164259391</v>
      </c>
      <c r="AJ10" s="5"/>
      <c r="AK10" s="5" t="s">
        <v>144</v>
      </c>
      <c r="AL10" s="5"/>
    </row>
    <row r="11" spans="1:38">
      <c r="A11" s="1" t="s">
        <v>126</v>
      </c>
      <c r="C11" s="5" t="s">
        <v>126</v>
      </c>
      <c r="D11" s="5"/>
      <c r="E11" s="5" t="s">
        <v>126</v>
      </c>
      <c r="F11" s="5"/>
      <c r="G11" s="5" t="s">
        <v>126</v>
      </c>
      <c r="H11" s="5"/>
      <c r="I11" s="5" t="s">
        <v>126</v>
      </c>
      <c r="J11" s="5"/>
      <c r="K11" s="5" t="s">
        <v>126</v>
      </c>
      <c r="L11" s="5"/>
      <c r="M11" s="5" t="s">
        <v>126</v>
      </c>
      <c r="N11" s="5"/>
      <c r="O11" s="5" t="s">
        <v>126</v>
      </c>
      <c r="P11" s="5"/>
      <c r="Q11" s="6">
        <f>SUM(Q9:Q10)</f>
        <v>89353665313</v>
      </c>
      <c r="R11" s="5"/>
      <c r="S11" s="6">
        <f>SUM(S9:S10)</f>
        <v>90201483217</v>
      </c>
      <c r="T11" s="5"/>
      <c r="U11" s="5" t="s">
        <v>126</v>
      </c>
      <c r="V11" s="5"/>
      <c r="W11" s="6">
        <f>SUM(W9:W10)</f>
        <v>0</v>
      </c>
      <c r="X11" s="5"/>
      <c r="Y11" s="5" t="s">
        <v>126</v>
      </c>
      <c r="Z11" s="5"/>
      <c r="AA11" s="6">
        <f>SUM(AA9:AA10)</f>
        <v>50968488649</v>
      </c>
      <c r="AB11" s="5"/>
      <c r="AC11" s="5" t="s">
        <v>126</v>
      </c>
      <c r="AD11" s="5"/>
      <c r="AE11" s="5" t="s">
        <v>126</v>
      </c>
      <c r="AF11" s="5"/>
      <c r="AG11" s="6">
        <f>SUM(AG9:AG10)</f>
        <v>39178459006</v>
      </c>
      <c r="AH11" s="5"/>
      <c r="AI11" s="6">
        <f>SUM(AI9:AI10)</f>
        <v>39164259391</v>
      </c>
      <c r="AJ11" s="5"/>
      <c r="AK11" s="7" t="s">
        <v>144</v>
      </c>
      <c r="AL11" s="5"/>
    </row>
    <row r="12" spans="1:38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3:38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3:38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3:38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4"/>
  <sheetViews>
    <sheetView rightToLeft="1" workbookViewId="0">
      <selection activeCell="S10" sqref="S10"/>
    </sheetView>
  </sheetViews>
  <sheetFormatPr defaultRowHeight="24"/>
  <cols>
    <col min="1" max="1" width="32.42578125" style="1" bestFit="1" customWidth="1"/>
    <col min="2" max="2" width="1" style="1" customWidth="1"/>
    <col min="3" max="3" width="31" style="1" customWidth="1"/>
    <col min="4" max="4" width="1" style="1" customWidth="1"/>
    <col min="5" max="5" width="25" style="1" customWidth="1"/>
    <col min="6" max="6" width="1" style="1" customWidth="1"/>
    <col min="7" max="7" width="20" style="1" customWidth="1"/>
    <col min="8" max="8" width="1" style="1" customWidth="1"/>
    <col min="9" max="9" width="1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1" style="1" customWidth="1"/>
    <col min="18" max="18" width="1" style="1" customWidth="1"/>
    <col min="19" max="19" width="25" style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  <c r="S2" s="17" t="s">
        <v>0</v>
      </c>
    </row>
    <row r="3" spans="1:21" ht="24.75">
      <c r="A3" s="17" t="s">
        <v>1</v>
      </c>
      <c r="B3" s="17" t="s">
        <v>1</v>
      </c>
      <c r="C3" s="17" t="s">
        <v>1</v>
      </c>
      <c r="D3" s="17" t="s">
        <v>1</v>
      </c>
      <c r="E3" s="17" t="s">
        <v>1</v>
      </c>
      <c r="F3" s="17" t="s">
        <v>1</v>
      </c>
      <c r="G3" s="17" t="s">
        <v>1</v>
      </c>
      <c r="H3" s="17" t="s">
        <v>1</v>
      </c>
      <c r="I3" s="17" t="s">
        <v>1</v>
      </c>
      <c r="J3" s="17" t="s">
        <v>1</v>
      </c>
      <c r="K3" s="17" t="s">
        <v>1</v>
      </c>
      <c r="L3" s="17" t="s">
        <v>1</v>
      </c>
      <c r="M3" s="17" t="s">
        <v>1</v>
      </c>
      <c r="N3" s="17" t="s">
        <v>1</v>
      </c>
      <c r="O3" s="17" t="s">
        <v>1</v>
      </c>
      <c r="P3" s="17" t="s">
        <v>1</v>
      </c>
      <c r="Q3" s="17" t="s">
        <v>1</v>
      </c>
      <c r="R3" s="17" t="s">
        <v>1</v>
      </c>
      <c r="S3" s="17" t="s">
        <v>1</v>
      </c>
    </row>
    <row r="4" spans="1:21" ht="24.7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  <c r="R4" s="17" t="s">
        <v>2</v>
      </c>
      <c r="S4" s="17" t="s">
        <v>2</v>
      </c>
    </row>
    <row r="6" spans="1:21" ht="24.75">
      <c r="A6" s="16" t="s">
        <v>146</v>
      </c>
      <c r="C6" s="16" t="s">
        <v>147</v>
      </c>
      <c r="D6" s="16" t="s">
        <v>147</v>
      </c>
      <c r="E6" s="16" t="s">
        <v>147</v>
      </c>
      <c r="F6" s="16" t="s">
        <v>147</v>
      </c>
      <c r="G6" s="16" t="s">
        <v>147</v>
      </c>
      <c r="H6" s="16" t="s">
        <v>147</v>
      </c>
      <c r="I6" s="16" t="s">
        <v>147</v>
      </c>
      <c r="K6" s="16" t="s">
        <v>217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21" ht="24.75">
      <c r="A7" s="16" t="s">
        <v>146</v>
      </c>
      <c r="C7" s="16" t="s">
        <v>148</v>
      </c>
      <c r="E7" s="16" t="s">
        <v>149</v>
      </c>
      <c r="G7" s="16" t="s">
        <v>150</v>
      </c>
      <c r="I7" s="16" t="s">
        <v>135</v>
      </c>
      <c r="K7" s="16" t="s">
        <v>151</v>
      </c>
      <c r="M7" s="16" t="s">
        <v>152</v>
      </c>
      <c r="O7" s="16" t="s">
        <v>153</v>
      </c>
      <c r="Q7" s="16" t="s">
        <v>151</v>
      </c>
      <c r="S7" s="16" t="s">
        <v>145</v>
      </c>
    </row>
    <row r="8" spans="1:21">
      <c r="A8" s="1" t="s">
        <v>154</v>
      </c>
      <c r="C8" s="5" t="s">
        <v>155</v>
      </c>
      <c r="D8" s="5"/>
      <c r="E8" s="5" t="s">
        <v>156</v>
      </c>
      <c r="F8" s="5"/>
      <c r="G8" s="5" t="s">
        <v>157</v>
      </c>
      <c r="H8" s="5"/>
      <c r="I8" s="10">
        <v>5</v>
      </c>
      <c r="J8" s="5"/>
      <c r="K8" s="11">
        <v>1173076588</v>
      </c>
      <c r="L8" s="11"/>
      <c r="M8" s="11">
        <v>869849223</v>
      </c>
      <c r="N8" s="11"/>
      <c r="O8" s="11">
        <v>124800</v>
      </c>
      <c r="P8" s="11"/>
      <c r="Q8" s="11">
        <v>2042801011</v>
      </c>
      <c r="R8" s="5"/>
      <c r="S8" s="5" t="s">
        <v>158</v>
      </c>
      <c r="T8" s="5"/>
      <c r="U8" s="5"/>
    </row>
    <row r="9" spans="1:21">
      <c r="A9" s="1" t="s">
        <v>159</v>
      </c>
      <c r="C9" s="5" t="s">
        <v>160</v>
      </c>
      <c r="D9" s="5"/>
      <c r="E9" s="5" t="s">
        <v>156</v>
      </c>
      <c r="F9" s="5"/>
      <c r="G9" s="5" t="s">
        <v>161</v>
      </c>
      <c r="H9" s="5"/>
      <c r="I9" s="10">
        <v>5</v>
      </c>
      <c r="J9" s="5"/>
      <c r="K9" s="11">
        <v>266702269</v>
      </c>
      <c r="L9" s="11"/>
      <c r="M9" s="11">
        <v>2521234223</v>
      </c>
      <c r="N9" s="11"/>
      <c r="O9" s="11">
        <v>1900698374</v>
      </c>
      <c r="P9" s="11"/>
      <c r="Q9" s="11">
        <v>887238118</v>
      </c>
      <c r="R9" s="5"/>
      <c r="S9" s="5" t="s">
        <v>52</v>
      </c>
      <c r="T9" s="5"/>
      <c r="U9" s="5"/>
    </row>
    <row r="10" spans="1:21">
      <c r="A10" s="1" t="s">
        <v>162</v>
      </c>
      <c r="C10" s="5" t="s">
        <v>163</v>
      </c>
      <c r="D10" s="5"/>
      <c r="E10" s="5" t="s">
        <v>156</v>
      </c>
      <c r="F10" s="5"/>
      <c r="G10" s="5" t="s">
        <v>164</v>
      </c>
      <c r="H10" s="5"/>
      <c r="I10" s="10">
        <v>5</v>
      </c>
      <c r="J10" s="5"/>
      <c r="K10" s="11">
        <v>60506933078</v>
      </c>
      <c r="L10" s="11"/>
      <c r="M10" s="11">
        <v>383064692781</v>
      </c>
      <c r="N10" s="11"/>
      <c r="O10" s="11">
        <v>390557256235</v>
      </c>
      <c r="P10" s="11"/>
      <c r="Q10" s="11">
        <v>53014369624</v>
      </c>
      <c r="R10" s="5"/>
      <c r="S10" s="5" t="s">
        <v>165</v>
      </c>
      <c r="T10" s="5"/>
      <c r="U10" s="5"/>
    </row>
    <row r="11" spans="1:21">
      <c r="A11" s="1" t="s">
        <v>166</v>
      </c>
      <c r="C11" s="5" t="s">
        <v>167</v>
      </c>
      <c r="D11" s="5"/>
      <c r="E11" s="5" t="s">
        <v>168</v>
      </c>
      <c r="F11" s="5"/>
      <c r="G11" s="5" t="s">
        <v>169</v>
      </c>
      <c r="H11" s="5"/>
      <c r="I11" s="10">
        <v>22.5</v>
      </c>
      <c r="J11" s="5"/>
      <c r="K11" s="11">
        <v>100000000000</v>
      </c>
      <c r="L11" s="11"/>
      <c r="M11" s="11">
        <v>0</v>
      </c>
      <c r="N11" s="11"/>
      <c r="O11" s="11">
        <v>50000000000</v>
      </c>
      <c r="P11" s="11"/>
      <c r="Q11" s="11">
        <v>50000000000</v>
      </c>
      <c r="R11" s="5"/>
      <c r="S11" s="5" t="s">
        <v>170</v>
      </c>
      <c r="T11" s="5"/>
      <c r="U11" s="5"/>
    </row>
    <row r="12" spans="1:21">
      <c r="A12" s="1" t="s">
        <v>126</v>
      </c>
      <c r="C12" s="5" t="s">
        <v>126</v>
      </c>
      <c r="D12" s="5"/>
      <c r="E12" s="5" t="s">
        <v>126</v>
      </c>
      <c r="F12" s="5"/>
      <c r="G12" s="5" t="s">
        <v>126</v>
      </c>
      <c r="H12" s="5"/>
      <c r="I12" s="10" t="s">
        <v>126</v>
      </c>
      <c r="J12" s="5"/>
      <c r="K12" s="6">
        <f>SUM(K8:K11)</f>
        <v>161946711935</v>
      </c>
      <c r="L12" s="5"/>
      <c r="M12" s="6">
        <f>SUM(M8:M11)</f>
        <v>386455776227</v>
      </c>
      <c r="N12" s="5"/>
      <c r="O12" s="6">
        <f>SUM(O8:O11)</f>
        <v>442458079409</v>
      </c>
      <c r="P12" s="5"/>
      <c r="Q12" s="6">
        <f>SUM(Q8:Q11)</f>
        <v>105944408753</v>
      </c>
      <c r="R12" s="5"/>
      <c r="S12" s="7" t="s">
        <v>171</v>
      </c>
      <c r="T12" s="5"/>
      <c r="U12" s="5"/>
    </row>
    <row r="13" spans="1:21">
      <c r="C13" s="5"/>
      <c r="D13" s="5"/>
      <c r="E13" s="5"/>
      <c r="F13" s="5"/>
      <c r="G13" s="5"/>
      <c r="H13" s="5"/>
      <c r="I13" s="10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</sheetData>
  <mergeCells count="17">
    <mergeCell ref="I7"/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2"/>
  <sheetViews>
    <sheetView rightToLeft="1" topLeftCell="A9" workbookViewId="0">
      <selection activeCell="M19" sqref="M19:S30"/>
    </sheetView>
  </sheetViews>
  <sheetFormatPr defaultRowHeight="24"/>
  <cols>
    <col min="1" max="1" width="40.85546875" style="1" bestFit="1" customWidth="1"/>
    <col min="2" max="2" width="1" style="1" customWidth="1"/>
    <col min="3" max="3" width="19" style="1" customWidth="1"/>
    <col min="4" max="4" width="1" style="1" customWidth="1"/>
    <col min="5" max="5" width="20" style="1" customWidth="1"/>
    <col min="6" max="6" width="1" style="1" customWidth="1"/>
    <col min="7" max="7" width="14" style="1" customWidth="1"/>
    <col min="8" max="8" width="1" style="1" customWidth="1"/>
    <col min="9" max="9" width="20" style="1" customWidth="1"/>
    <col min="10" max="10" width="1" style="1" customWidth="1"/>
    <col min="11" max="11" width="17" style="1" customWidth="1"/>
    <col min="12" max="12" width="1" style="1" customWidth="1"/>
    <col min="13" max="13" width="20" style="1" customWidth="1"/>
    <col min="14" max="14" width="1" style="1" customWidth="1"/>
    <col min="15" max="15" width="21" style="1" customWidth="1"/>
    <col min="16" max="16" width="1" style="1" customWidth="1"/>
    <col min="17" max="17" width="16" style="1" customWidth="1"/>
    <col min="18" max="18" width="1" style="1" customWidth="1"/>
    <col min="19" max="19" width="21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  <c r="S2" s="17" t="s">
        <v>0</v>
      </c>
    </row>
    <row r="3" spans="1:19" ht="24.75">
      <c r="A3" s="17" t="s">
        <v>172</v>
      </c>
      <c r="B3" s="17" t="s">
        <v>172</v>
      </c>
      <c r="C3" s="17" t="s">
        <v>172</v>
      </c>
      <c r="D3" s="17" t="s">
        <v>172</v>
      </c>
      <c r="E3" s="17" t="s">
        <v>172</v>
      </c>
      <c r="F3" s="17" t="s">
        <v>172</v>
      </c>
      <c r="G3" s="17" t="s">
        <v>172</v>
      </c>
      <c r="H3" s="17" t="s">
        <v>172</v>
      </c>
      <c r="I3" s="17" t="s">
        <v>172</v>
      </c>
      <c r="J3" s="17" t="s">
        <v>172</v>
      </c>
      <c r="K3" s="17" t="s">
        <v>172</v>
      </c>
      <c r="L3" s="17" t="s">
        <v>172</v>
      </c>
      <c r="M3" s="17" t="s">
        <v>172</v>
      </c>
      <c r="N3" s="17" t="s">
        <v>172</v>
      </c>
      <c r="O3" s="17" t="s">
        <v>172</v>
      </c>
      <c r="P3" s="17" t="s">
        <v>172</v>
      </c>
      <c r="Q3" s="17" t="s">
        <v>172</v>
      </c>
      <c r="R3" s="17" t="s">
        <v>172</v>
      </c>
      <c r="S3" s="17" t="s">
        <v>172</v>
      </c>
    </row>
    <row r="4" spans="1:19" ht="24.7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  <c r="R4" s="17" t="s">
        <v>2</v>
      </c>
      <c r="S4" s="17" t="s">
        <v>2</v>
      </c>
    </row>
    <row r="6" spans="1:19" ht="24.75">
      <c r="A6" s="16" t="s">
        <v>173</v>
      </c>
      <c r="B6" s="16" t="s">
        <v>173</v>
      </c>
      <c r="C6" s="16" t="s">
        <v>173</v>
      </c>
      <c r="D6" s="16" t="s">
        <v>173</v>
      </c>
      <c r="E6" s="16" t="s">
        <v>173</v>
      </c>
      <c r="F6" s="16" t="s">
        <v>173</v>
      </c>
      <c r="G6" s="16" t="s">
        <v>173</v>
      </c>
      <c r="I6" s="16" t="s">
        <v>174</v>
      </c>
      <c r="J6" s="16" t="s">
        <v>174</v>
      </c>
      <c r="K6" s="16" t="s">
        <v>174</v>
      </c>
      <c r="L6" s="16" t="s">
        <v>174</v>
      </c>
      <c r="M6" s="16" t="s">
        <v>174</v>
      </c>
      <c r="O6" s="16" t="s">
        <v>175</v>
      </c>
      <c r="P6" s="16" t="s">
        <v>175</v>
      </c>
      <c r="Q6" s="16" t="s">
        <v>175</v>
      </c>
      <c r="R6" s="16" t="s">
        <v>175</v>
      </c>
      <c r="S6" s="16" t="s">
        <v>175</v>
      </c>
    </row>
    <row r="7" spans="1:19" ht="24.75">
      <c r="A7" s="16" t="s">
        <v>176</v>
      </c>
      <c r="C7" s="16" t="s">
        <v>177</v>
      </c>
      <c r="E7" s="16" t="s">
        <v>134</v>
      </c>
      <c r="G7" s="16" t="s">
        <v>135</v>
      </c>
      <c r="I7" s="16" t="s">
        <v>178</v>
      </c>
      <c r="K7" s="16" t="s">
        <v>179</v>
      </c>
      <c r="M7" s="16" t="s">
        <v>180</v>
      </c>
      <c r="O7" s="16" t="s">
        <v>178</v>
      </c>
      <c r="Q7" s="16" t="s">
        <v>179</v>
      </c>
      <c r="S7" s="16" t="s">
        <v>180</v>
      </c>
    </row>
    <row r="8" spans="1:19">
      <c r="A8" s="1" t="s">
        <v>181</v>
      </c>
      <c r="C8" s="5" t="s">
        <v>270</v>
      </c>
      <c r="E8" s="1" t="s">
        <v>182</v>
      </c>
      <c r="G8" s="4">
        <v>20.5</v>
      </c>
      <c r="H8" s="5"/>
      <c r="I8" s="8">
        <v>0</v>
      </c>
      <c r="J8" s="8"/>
      <c r="K8" s="8">
        <v>0</v>
      </c>
      <c r="L8" s="8"/>
      <c r="M8" s="8">
        <v>0</v>
      </c>
      <c r="N8" s="8"/>
      <c r="O8" s="8">
        <v>1721985271</v>
      </c>
      <c r="P8" s="8"/>
      <c r="Q8" s="8">
        <v>0</v>
      </c>
      <c r="R8" s="8"/>
      <c r="S8" s="8">
        <v>1721985271</v>
      </c>
    </row>
    <row r="9" spans="1:19">
      <c r="A9" s="1" t="s">
        <v>141</v>
      </c>
      <c r="C9" s="5" t="s">
        <v>270</v>
      </c>
      <c r="E9" s="1" t="s">
        <v>143</v>
      </c>
      <c r="G9" s="4">
        <v>17</v>
      </c>
      <c r="H9" s="5"/>
      <c r="I9" s="8">
        <v>602707520</v>
      </c>
      <c r="J9" s="8"/>
      <c r="K9" s="8">
        <v>0</v>
      </c>
      <c r="L9" s="8"/>
      <c r="M9" s="8">
        <v>602707520</v>
      </c>
      <c r="N9" s="8"/>
      <c r="O9" s="8">
        <v>7192877918</v>
      </c>
      <c r="P9" s="8"/>
      <c r="Q9" s="8">
        <v>0</v>
      </c>
      <c r="R9" s="8"/>
      <c r="S9" s="8">
        <v>7192877918</v>
      </c>
    </row>
    <row r="10" spans="1:19">
      <c r="A10" s="1" t="s">
        <v>183</v>
      </c>
      <c r="C10" s="5" t="s">
        <v>270</v>
      </c>
      <c r="E10" s="1" t="s">
        <v>184</v>
      </c>
      <c r="G10" s="4">
        <v>15</v>
      </c>
      <c r="H10" s="5"/>
      <c r="I10" s="8">
        <v>0</v>
      </c>
      <c r="J10" s="8"/>
      <c r="K10" s="8">
        <v>0</v>
      </c>
      <c r="L10" s="8"/>
      <c r="M10" s="8">
        <v>0</v>
      </c>
      <c r="N10" s="8"/>
      <c r="O10" s="8">
        <v>94173466</v>
      </c>
      <c r="P10" s="8"/>
      <c r="Q10" s="8">
        <v>0</v>
      </c>
      <c r="R10" s="8"/>
      <c r="S10" s="8">
        <v>94173466</v>
      </c>
    </row>
    <row r="11" spans="1:19">
      <c r="A11" s="1" t="s">
        <v>185</v>
      </c>
      <c r="C11" s="5" t="s">
        <v>270</v>
      </c>
      <c r="E11" s="1" t="s">
        <v>186</v>
      </c>
      <c r="G11" s="4">
        <v>18</v>
      </c>
      <c r="H11" s="5"/>
      <c r="I11" s="8">
        <v>0</v>
      </c>
      <c r="J11" s="8"/>
      <c r="K11" s="8">
        <v>0</v>
      </c>
      <c r="L11" s="8"/>
      <c r="M11" s="8">
        <v>0</v>
      </c>
      <c r="N11" s="8"/>
      <c r="O11" s="8">
        <v>1679693794</v>
      </c>
      <c r="P11" s="8"/>
      <c r="Q11" s="8">
        <v>0</v>
      </c>
      <c r="R11" s="8"/>
      <c r="S11" s="8">
        <v>1679693794</v>
      </c>
    </row>
    <row r="12" spans="1:19">
      <c r="A12" s="1" t="s">
        <v>137</v>
      </c>
      <c r="C12" s="5" t="s">
        <v>270</v>
      </c>
      <c r="E12" s="1" t="s">
        <v>140</v>
      </c>
      <c r="G12" s="4">
        <v>18</v>
      </c>
      <c r="H12" s="5"/>
      <c r="I12" s="8">
        <v>193833648</v>
      </c>
      <c r="J12" s="8"/>
      <c r="K12" s="8">
        <v>0</v>
      </c>
      <c r="L12" s="8"/>
      <c r="M12" s="8">
        <v>193833648</v>
      </c>
      <c r="N12" s="8"/>
      <c r="O12" s="8">
        <v>4245515670</v>
      </c>
      <c r="P12" s="8"/>
      <c r="Q12" s="8">
        <v>0</v>
      </c>
      <c r="R12" s="8"/>
      <c r="S12" s="8">
        <v>4245515670</v>
      </c>
    </row>
    <row r="13" spans="1:19">
      <c r="A13" s="1" t="s">
        <v>187</v>
      </c>
      <c r="C13" s="5" t="s">
        <v>270</v>
      </c>
      <c r="E13" s="1" t="s">
        <v>188</v>
      </c>
      <c r="G13" s="4">
        <v>17</v>
      </c>
      <c r="H13" s="5"/>
      <c r="I13" s="8">
        <v>0</v>
      </c>
      <c r="J13" s="8"/>
      <c r="K13" s="8">
        <v>0</v>
      </c>
      <c r="L13" s="8"/>
      <c r="M13" s="8">
        <v>0</v>
      </c>
      <c r="N13" s="8"/>
      <c r="O13" s="8">
        <v>5076094942</v>
      </c>
      <c r="P13" s="8"/>
      <c r="Q13" s="8">
        <v>0</v>
      </c>
      <c r="R13" s="8"/>
      <c r="S13" s="8">
        <v>5076094942</v>
      </c>
    </row>
    <row r="14" spans="1:19">
      <c r="A14" s="1" t="s">
        <v>154</v>
      </c>
      <c r="C14" s="4">
        <v>1</v>
      </c>
      <c r="E14" s="1" t="s">
        <v>270</v>
      </c>
      <c r="G14" s="4">
        <v>5</v>
      </c>
      <c r="H14" s="5"/>
      <c r="I14" s="8">
        <v>1950701</v>
      </c>
      <c r="J14" s="8"/>
      <c r="K14" s="8">
        <v>0</v>
      </c>
      <c r="L14" s="8"/>
      <c r="M14" s="8">
        <v>1950701</v>
      </c>
      <c r="N14" s="8"/>
      <c r="O14" s="8">
        <v>20260870</v>
      </c>
      <c r="P14" s="8"/>
      <c r="Q14" s="8">
        <v>0</v>
      </c>
      <c r="R14" s="8"/>
      <c r="S14" s="8">
        <v>20260870</v>
      </c>
    </row>
    <row r="15" spans="1:19">
      <c r="A15" s="1" t="s">
        <v>159</v>
      </c>
      <c r="C15" s="4">
        <v>17</v>
      </c>
      <c r="E15" s="1" t="s">
        <v>270</v>
      </c>
      <c r="G15" s="4">
        <v>5</v>
      </c>
      <c r="H15" s="5"/>
      <c r="I15" s="8">
        <v>5543</v>
      </c>
      <c r="J15" s="8"/>
      <c r="K15" s="8">
        <v>0</v>
      </c>
      <c r="L15" s="8"/>
      <c r="M15" s="8">
        <v>5543</v>
      </c>
      <c r="N15" s="8"/>
      <c r="O15" s="8">
        <v>1518387098</v>
      </c>
      <c r="P15" s="8"/>
      <c r="Q15" s="8">
        <v>0</v>
      </c>
      <c r="R15" s="8"/>
      <c r="S15" s="8">
        <v>1518387098</v>
      </c>
    </row>
    <row r="16" spans="1:19">
      <c r="A16" s="1" t="s">
        <v>162</v>
      </c>
      <c r="C16" s="4">
        <v>1</v>
      </c>
      <c r="E16" s="1" t="s">
        <v>270</v>
      </c>
      <c r="G16" s="4">
        <v>5</v>
      </c>
      <c r="H16" s="5"/>
      <c r="I16" s="8">
        <v>950290037</v>
      </c>
      <c r="J16" s="8"/>
      <c r="K16" s="8">
        <v>0</v>
      </c>
      <c r="L16" s="8"/>
      <c r="M16" s="8">
        <v>950290037</v>
      </c>
      <c r="N16" s="8"/>
      <c r="O16" s="8">
        <v>15311272221</v>
      </c>
      <c r="P16" s="8"/>
      <c r="Q16" s="8">
        <v>0</v>
      </c>
      <c r="R16" s="8"/>
      <c r="S16" s="8">
        <v>15311272221</v>
      </c>
    </row>
    <row r="17" spans="1:19">
      <c r="A17" s="1" t="s">
        <v>166</v>
      </c>
      <c r="C17" s="4">
        <v>30</v>
      </c>
      <c r="E17" s="1" t="s">
        <v>270</v>
      </c>
      <c r="G17" s="4">
        <v>5</v>
      </c>
      <c r="H17" s="5"/>
      <c r="I17" s="8">
        <v>2049180327</v>
      </c>
      <c r="J17" s="8"/>
      <c r="K17" s="8">
        <v>-983606</v>
      </c>
      <c r="L17" s="8"/>
      <c r="M17" s="8">
        <v>2050163933</v>
      </c>
      <c r="N17" s="8"/>
      <c r="O17" s="8">
        <v>3114754097</v>
      </c>
      <c r="P17" s="8"/>
      <c r="Q17" s="8">
        <v>983607</v>
      </c>
      <c r="R17" s="8"/>
      <c r="S17" s="8">
        <v>3113770490</v>
      </c>
    </row>
    <row r="18" spans="1:19">
      <c r="A18" s="1" t="s">
        <v>126</v>
      </c>
      <c r="C18" s="1" t="s">
        <v>126</v>
      </c>
      <c r="E18" s="1" t="s">
        <v>126</v>
      </c>
      <c r="G18" s="4"/>
      <c r="H18" s="5"/>
      <c r="I18" s="12">
        <f>SUM(I8:I17)</f>
        <v>3797967776</v>
      </c>
      <c r="J18" s="8"/>
      <c r="K18" s="12">
        <f>SUM(K8:K17)</f>
        <v>-983606</v>
      </c>
      <c r="L18" s="8"/>
      <c r="M18" s="12">
        <f>SUM(M8:M17)</f>
        <v>3798951382</v>
      </c>
      <c r="N18" s="8"/>
      <c r="O18" s="12">
        <f>SUM(O8:O17)</f>
        <v>39975015347</v>
      </c>
      <c r="P18" s="8"/>
      <c r="Q18" s="12">
        <f>SUM(Q8:Q17)</f>
        <v>983607</v>
      </c>
      <c r="R18" s="8"/>
      <c r="S18" s="12">
        <f>SUM(S8:S17)</f>
        <v>39974031740</v>
      </c>
    </row>
    <row r="19" spans="1:19">
      <c r="G19" s="5"/>
      <c r="H19" s="5"/>
      <c r="I19" s="5"/>
      <c r="J19" s="5"/>
      <c r="K19" s="5"/>
      <c r="L19" s="5"/>
      <c r="M19" s="8"/>
      <c r="N19" s="8"/>
      <c r="O19" s="8"/>
      <c r="P19" s="8"/>
      <c r="Q19" s="8"/>
      <c r="R19" s="8"/>
      <c r="S19" s="8"/>
    </row>
    <row r="20" spans="1:19"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2" spans="1:19">
      <c r="M22" s="13"/>
      <c r="N22" s="13"/>
      <c r="O22" s="13"/>
      <c r="P22" s="13"/>
      <c r="Q22" s="13"/>
      <c r="R22" s="13"/>
      <c r="S22" s="13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5"/>
  <sheetViews>
    <sheetView rightToLeft="1" workbookViewId="0">
      <selection activeCell="C30" sqref="C30"/>
    </sheetView>
  </sheetViews>
  <sheetFormatPr defaultRowHeight="24"/>
  <cols>
    <col min="1" max="1" width="32.1406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0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0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  <c r="S2" s="17" t="s">
        <v>0</v>
      </c>
    </row>
    <row r="3" spans="1:19" ht="24.75">
      <c r="A3" s="17" t="s">
        <v>172</v>
      </c>
      <c r="B3" s="17" t="s">
        <v>172</v>
      </c>
      <c r="C3" s="17" t="s">
        <v>172</v>
      </c>
      <c r="D3" s="17" t="s">
        <v>172</v>
      </c>
      <c r="E3" s="17" t="s">
        <v>172</v>
      </c>
      <c r="F3" s="17" t="s">
        <v>172</v>
      </c>
      <c r="G3" s="17" t="s">
        <v>172</v>
      </c>
      <c r="H3" s="17" t="s">
        <v>172</v>
      </c>
      <c r="I3" s="17" t="s">
        <v>172</v>
      </c>
      <c r="J3" s="17" t="s">
        <v>172</v>
      </c>
      <c r="K3" s="17" t="s">
        <v>172</v>
      </c>
      <c r="L3" s="17" t="s">
        <v>172</v>
      </c>
      <c r="M3" s="17" t="s">
        <v>172</v>
      </c>
      <c r="N3" s="17" t="s">
        <v>172</v>
      </c>
      <c r="O3" s="17" t="s">
        <v>172</v>
      </c>
      <c r="P3" s="17" t="s">
        <v>172</v>
      </c>
      <c r="Q3" s="17" t="s">
        <v>172</v>
      </c>
      <c r="R3" s="17" t="s">
        <v>172</v>
      </c>
      <c r="S3" s="17" t="s">
        <v>172</v>
      </c>
    </row>
    <row r="4" spans="1:19" ht="24.7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  <c r="R4" s="17" t="s">
        <v>2</v>
      </c>
      <c r="S4" s="17" t="s">
        <v>2</v>
      </c>
    </row>
    <row r="6" spans="1:19" ht="24.75">
      <c r="A6" s="16" t="s">
        <v>3</v>
      </c>
      <c r="C6" s="16" t="s">
        <v>189</v>
      </c>
      <c r="D6" s="16" t="s">
        <v>189</v>
      </c>
      <c r="E6" s="16" t="s">
        <v>189</v>
      </c>
      <c r="F6" s="16" t="s">
        <v>189</v>
      </c>
      <c r="G6" s="16" t="s">
        <v>189</v>
      </c>
      <c r="I6" s="16" t="s">
        <v>174</v>
      </c>
      <c r="J6" s="16" t="s">
        <v>174</v>
      </c>
      <c r="K6" s="16" t="s">
        <v>174</v>
      </c>
      <c r="L6" s="16" t="s">
        <v>174</v>
      </c>
      <c r="M6" s="16" t="s">
        <v>174</v>
      </c>
      <c r="O6" s="16" t="s">
        <v>175</v>
      </c>
      <c r="P6" s="16" t="s">
        <v>175</v>
      </c>
      <c r="Q6" s="16" t="s">
        <v>175</v>
      </c>
      <c r="R6" s="16" t="s">
        <v>175</v>
      </c>
      <c r="S6" s="16" t="s">
        <v>175</v>
      </c>
    </row>
    <row r="7" spans="1:19" ht="24.75">
      <c r="A7" s="16" t="s">
        <v>3</v>
      </c>
      <c r="C7" s="16" t="s">
        <v>190</v>
      </c>
      <c r="E7" s="16" t="s">
        <v>191</v>
      </c>
      <c r="G7" s="16" t="s">
        <v>192</v>
      </c>
      <c r="I7" s="16" t="s">
        <v>193</v>
      </c>
      <c r="K7" s="16" t="s">
        <v>179</v>
      </c>
      <c r="M7" s="16" t="s">
        <v>194</v>
      </c>
      <c r="O7" s="16" t="s">
        <v>193</v>
      </c>
      <c r="Q7" s="16" t="s">
        <v>179</v>
      </c>
      <c r="S7" s="16" t="s">
        <v>194</v>
      </c>
    </row>
    <row r="8" spans="1:19">
      <c r="A8" s="1" t="s">
        <v>63</v>
      </c>
      <c r="C8" s="5" t="s">
        <v>195</v>
      </c>
      <c r="D8" s="5"/>
      <c r="E8" s="4">
        <v>11113082</v>
      </c>
      <c r="F8" s="5"/>
      <c r="G8" s="4">
        <v>1400</v>
      </c>
      <c r="H8" s="5"/>
      <c r="I8" s="4">
        <v>0</v>
      </c>
      <c r="J8" s="5"/>
      <c r="K8" s="4">
        <v>0</v>
      </c>
      <c r="L8" s="5"/>
      <c r="M8" s="4">
        <f>I8-K8</f>
        <v>0</v>
      </c>
      <c r="N8" s="5"/>
      <c r="O8" s="4">
        <v>15558314800</v>
      </c>
      <c r="P8" s="5"/>
      <c r="Q8" s="4">
        <v>0</v>
      </c>
      <c r="R8" s="5"/>
      <c r="S8" s="4">
        <f>O8-Q8</f>
        <v>15558314800</v>
      </c>
    </row>
    <row r="9" spans="1:19">
      <c r="A9" s="1" t="s">
        <v>121</v>
      </c>
      <c r="C9" s="5" t="s">
        <v>196</v>
      </c>
      <c r="D9" s="5"/>
      <c r="E9" s="4">
        <v>22254937</v>
      </c>
      <c r="F9" s="5"/>
      <c r="G9" s="4">
        <v>1700</v>
      </c>
      <c r="H9" s="5"/>
      <c r="I9" s="4">
        <v>37833392900</v>
      </c>
      <c r="J9" s="5"/>
      <c r="K9" s="4">
        <v>2470554466</v>
      </c>
      <c r="L9" s="5"/>
      <c r="M9" s="4">
        <f t="shared" ref="M9:M34" si="0">I9-K9</f>
        <v>35362838434</v>
      </c>
      <c r="N9" s="5"/>
      <c r="O9" s="4">
        <v>37833392900</v>
      </c>
      <c r="P9" s="5"/>
      <c r="Q9" s="4">
        <v>2470554466</v>
      </c>
      <c r="R9" s="5"/>
      <c r="S9" s="4">
        <f t="shared" ref="S9:S34" si="1">O9-Q9</f>
        <v>35362838434</v>
      </c>
    </row>
    <row r="10" spans="1:19">
      <c r="A10" s="1" t="s">
        <v>65</v>
      </c>
      <c r="C10" s="5" t="s">
        <v>197</v>
      </c>
      <c r="D10" s="5"/>
      <c r="E10" s="4">
        <v>335340498</v>
      </c>
      <c r="F10" s="5"/>
      <c r="G10" s="4">
        <v>1190</v>
      </c>
      <c r="H10" s="5"/>
      <c r="I10" s="4">
        <v>0</v>
      </c>
      <c r="J10" s="5"/>
      <c r="K10" s="4">
        <v>0</v>
      </c>
      <c r="L10" s="5"/>
      <c r="M10" s="4">
        <f t="shared" si="0"/>
        <v>0</v>
      </c>
      <c r="N10" s="5"/>
      <c r="O10" s="4">
        <v>399055192620</v>
      </c>
      <c r="P10" s="5"/>
      <c r="Q10" s="4">
        <v>0</v>
      </c>
      <c r="R10" s="5"/>
      <c r="S10" s="4">
        <f t="shared" si="1"/>
        <v>399055192620</v>
      </c>
    </row>
    <row r="11" spans="1:19">
      <c r="A11" s="1" t="s">
        <v>69</v>
      </c>
      <c r="C11" s="5" t="s">
        <v>198</v>
      </c>
      <c r="D11" s="5"/>
      <c r="E11" s="4">
        <v>65410148</v>
      </c>
      <c r="F11" s="5"/>
      <c r="G11" s="4">
        <v>3000</v>
      </c>
      <c r="H11" s="5"/>
      <c r="I11" s="4">
        <v>0</v>
      </c>
      <c r="J11" s="5"/>
      <c r="K11" s="4">
        <v>0</v>
      </c>
      <c r="L11" s="5"/>
      <c r="M11" s="4">
        <f t="shared" si="0"/>
        <v>0</v>
      </c>
      <c r="N11" s="5"/>
      <c r="O11" s="4">
        <v>196230444000</v>
      </c>
      <c r="P11" s="5"/>
      <c r="Q11" s="4">
        <v>0</v>
      </c>
      <c r="R11" s="5"/>
      <c r="S11" s="4">
        <f t="shared" si="1"/>
        <v>196230444000</v>
      </c>
    </row>
    <row r="12" spans="1:19">
      <c r="A12" s="1" t="s">
        <v>89</v>
      </c>
      <c r="C12" s="5" t="s">
        <v>199</v>
      </c>
      <c r="D12" s="5"/>
      <c r="E12" s="4">
        <v>3427190</v>
      </c>
      <c r="F12" s="5"/>
      <c r="G12" s="4">
        <v>1830</v>
      </c>
      <c r="H12" s="5"/>
      <c r="I12" s="4">
        <v>6271757700</v>
      </c>
      <c r="J12" s="5"/>
      <c r="K12" s="4">
        <v>255485530</v>
      </c>
      <c r="L12" s="5"/>
      <c r="M12" s="4">
        <f t="shared" si="0"/>
        <v>6016272170</v>
      </c>
      <c r="N12" s="5"/>
      <c r="O12" s="4">
        <v>6271757700</v>
      </c>
      <c r="P12" s="5"/>
      <c r="Q12" s="4">
        <v>255485530</v>
      </c>
      <c r="R12" s="5"/>
      <c r="S12" s="4">
        <f t="shared" si="1"/>
        <v>6016272170</v>
      </c>
    </row>
    <row r="13" spans="1:19">
      <c r="A13" s="1" t="s">
        <v>107</v>
      </c>
      <c r="C13" s="5" t="s">
        <v>200</v>
      </c>
      <c r="D13" s="5"/>
      <c r="E13" s="4">
        <v>28325252</v>
      </c>
      <c r="F13" s="5"/>
      <c r="G13" s="4">
        <v>400</v>
      </c>
      <c r="H13" s="5"/>
      <c r="I13" s="4">
        <v>0</v>
      </c>
      <c r="J13" s="5"/>
      <c r="K13" s="4">
        <v>0</v>
      </c>
      <c r="L13" s="5"/>
      <c r="M13" s="4">
        <f t="shared" si="0"/>
        <v>0</v>
      </c>
      <c r="N13" s="5"/>
      <c r="O13" s="4">
        <v>11330100800</v>
      </c>
      <c r="P13" s="5"/>
      <c r="Q13" s="4">
        <v>939430468</v>
      </c>
      <c r="R13" s="5"/>
      <c r="S13" s="4">
        <f t="shared" si="1"/>
        <v>10390670332</v>
      </c>
    </row>
    <row r="14" spans="1:19">
      <c r="A14" s="1" t="s">
        <v>37</v>
      </c>
      <c r="C14" s="5" t="s">
        <v>201</v>
      </c>
      <c r="D14" s="5"/>
      <c r="E14" s="4">
        <v>9437123</v>
      </c>
      <c r="F14" s="5"/>
      <c r="G14" s="4">
        <v>3286</v>
      </c>
      <c r="H14" s="5"/>
      <c r="I14" s="4">
        <v>31010386178</v>
      </c>
      <c r="J14" s="5"/>
      <c r="K14" s="4">
        <v>4330855347</v>
      </c>
      <c r="L14" s="5"/>
      <c r="M14" s="4">
        <f t="shared" si="0"/>
        <v>26679530831</v>
      </c>
      <c r="N14" s="5"/>
      <c r="O14" s="4">
        <v>31010386178</v>
      </c>
      <c r="P14" s="5"/>
      <c r="Q14" s="4">
        <v>4330855347</v>
      </c>
      <c r="R14" s="5"/>
      <c r="S14" s="4">
        <f t="shared" si="1"/>
        <v>26679530831</v>
      </c>
    </row>
    <row r="15" spans="1:19">
      <c r="A15" s="1" t="s">
        <v>81</v>
      </c>
      <c r="C15" s="5" t="s">
        <v>202</v>
      </c>
      <c r="D15" s="5"/>
      <c r="E15" s="4">
        <v>38547503</v>
      </c>
      <c r="F15" s="5"/>
      <c r="G15" s="4">
        <v>3530</v>
      </c>
      <c r="H15" s="5"/>
      <c r="I15" s="4">
        <v>0</v>
      </c>
      <c r="J15" s="5"/>
      <c r="K15" s="4">
        <v>0</v>
      </c>
      <c r="L15" s="5"/>
      <c r="M15" s="4">
        <f t="shared" si="0"/>
        <v>0</v>
      </c>
      <c r="N15" s="5"/>
      <c r="O15" s="4">
        <v>136072685590</v>
      </c>
      <c r="P15" s="5"/>
      <c r="Q15" s="4">
        <v>4592790844</v>
      </c>
      <c r="R15" s="5"/>
      <c r="S15" s="4">
        <f t="shared" si="1"/>
        <v>131479894746</v>
      </c>
    </row>
    <row r="16" spans="1:19">
      <c r="A16" s="1" t="s">
        <v>83</v>
      </c>
      <c r="C16" s="5" t="s">
        <v>203</v>
      </c>
      <c r="D16" s="5"/>
      <c r="E16" s="4">
        <v>19633704</v>
      </c>
      <c r="F16" s="5"/>
      <c r="G16" s="4">
        <v>3790</v>
      </c>
      <c r="H16" s="5"/>
      <c r="I16" s="4">
        <v>0</v>
      </c>
      <c r="J16" s="5"/>
      <c r="K16" s="4">
        <v>0</v>
      </c>
      <c r="L16" s="5"/>
      <c r="M16" s="4">
        <f t="shared" si="0"/>
        <v>0</v>
      </c>
      <c r="N16" s="5"/>
      <c r="O16" s="4">
        <v>74411738160</v>
      </c>
      <c r="P16" s="5"/>
      <c r="Q16" s="4">
        <v>0</v>
      </c>
      <c r="R16" s="5"/>
      <c r="S16" s="4">
        <f t="shared" si="1"/>
        <v>74411738160</v>
      </c>
    </row>
    <row r="17" spans="1:19">
      <c r="A17" s="1" t="s">
        <v>19</v>
      </c>
      <c r="C17" s="5" t="s">
        <v>204</v>
      </c>
      <c r="D17" s="5"/>
      <c r="E17" s="4">
        <v>143098532</v>
      </c>
      <c r="F17" s="5"/>
      <c r="G17" s="4">
        <v>82</v>
      </c>
      <c r="H17" s="5"/>
      <c r="I17" s="4">
        <v>11734079624</v>
      </c>
      <c r="J17" s="5"/>
      <c r="K17" s="4">
        <v>1674328449</v>
      </c>
      <c r="L17" s="5"/>
      <c r="M17" s="4">
        <f t="shared" si="0"/>
        <v>10059751175</v>
      </c>
      <c r="N17" s="5"/>
      <c r="O17" s="4">
        <v>11734079624</v>
      </c>
      <c r="P17" s="5"/>
      <c r="Q17" s="4">
        <v>1674328449</v>
      </c>
      <c r="R17" s="5"/>
      <c r="S17" s="4">
        <f t="shared" si="1"/>
        <v>10059751175</v>
      </c>
    </row>
    <row r="18" spans="1:19">
      <c r="A18" s="1" t="s">
        <v>75</v>
      </c>
      <c r="C18" s="5" t="s">
        <v>205</v>
      </c>
      <c r="D18" s="5"/>
      <c r="E18" s="4">
        <v>3420428</v>
      </c>
      <c r="F18" s="5"/>
      <c r="G18" s="4">
        <v>12500</v>
      </c>
      <c r="H18" s="5"/>
      <c r="I18" s="4">
        <v>0</v>
      </c>
      <c r="J18" s="5"/>
      <c r="K18" s="4">
        <v>0</v>
      </c>
      <c r="L18" s="5"/>
      <c r="M18" s="4">
        <f t="shared" si="0"/>
        <v>0</v>
      </c>
      <c r="N18" s="5"/>
      <c r="O18" s="4">
        <v>42755350000</v>
      </c>
      <c r="P18" s="5"/>
      <c r="Q18" s="4">
        <v>5286675930</v>
      </c>
      <c r="R18" s="5"/>
      <c r="S18" s="4">
        <f t="shared" si="1"/>
        <v>37468674070</v>
      </c>
    </row>
    <row r="19" spans="1:19">
      <c r="A19" s="1" t="s">
        <v>105</v>
      </c>
      <c r="C19" s="5" t="s">
        <v>206</v>
      </c>
      <c r="D19" s="5"/>
      <c r="E19" s="4">
        <v>44435104</v>
      </c>
      <c r="F19" s="5"/>
      <c r="G19" s="4">
        <v>6800</v>
      </c>
      <c r="H19" s="5"/>
      <c r="I19" s="4">
        <v>0</v>
      </c>
      <c r="J19" s="5"/>
      <c r="K19" s="4">
        <v>0</v>
      </c>
      <c r="L19" s="5"/>
      <c r="M19" s="4">
        <f t="shared" si="0"/>
        <v>0</v>
      </c>
      <c r="N19" s="5"/>
      <c r="O19" s="4">
        <v>302158707200</v>
      </c>
      <c r="P19" s="5"/>
      <c r="Q19" s="4">
        <v>0</v>
      </c>
      <c r="R19" s="5"/>
      <c r="S19" s="4">
        <f t="shared" si="1"/>
        <v>302158707200</v>
      </c>
    </row>
    <row r="20" spans="1:19">
      <c r="A20" s="1" t="s">
        <v>31</v>
      </c>
      <c r="C20" s="5" t="s">
        <v>207</v>
      </c>
      <c r="D20" s="5"/>
      <c r="E20" s="4">
        <v>3502979</v>
      </c>
      <c r="F20" s="5"/>
      <c r="G20" s="4">
        <v>27500</v>
      </c>
      <c r="H20" s="5"/>
      <c r="I20" s="4">
        <v>0</v>
      </c>
      <c r="J20" s="5"/>
      <c r="K20" s="4">
        <v>0</v>
      </c>
      <c r="L20" s="5"/>
      <c r="M20" s="4">
        <f t="shared" si="0"/>
        <v>0</v>
      </c>
      <c r="N20" s="5"/>
      <c r="O20" s="4">
        <v>96331922500</v>
      </c>
      <c r="P20" s="5"/>
      <c r="Q20" s="4">
        <v>0</v>
      </c>
      <c r="R20" s="5"/>
      <c r="S20" s="4">
        <f t="shared" si="1"/>
        <v>96331922500</v>
      </c>
    </row>
    <row r="21" spans="1:19">
      <c r="A21" s="1" t="s">
        <v>85</v>
      </c>
      <c r="C21" s="5" t="s">
        <v>208</v>
      </c>
      <c r="D21" s="5"/>
      <c r="E21" s="4">
        <v>27457875</v>
      </c>
      <c r="F21" s="5"/>
      <c r="G21" s="4">
        <v>375</v>
      </c>
      <c r="H21" s="5"/>
      <c r="I21" s="4">
        <v>10296703125</v>
      </c>
      <c r="J21" s="5"/>
      <c r="K21" s="4">
        <v>483918163</v>
      </c>
      <c r="L21" s="5"/>
      <c r="M21" s="4">
        <f t="shared" si="0"/>
        <v>9812784962</v>
      </c>
      <c r="N21" s="5"/>
      <c r="O21" s="4">
        <v>10296703125</v>
      </c>
      <c r="P21" s="5"/>
      <c r="Q21" s="4">
        <v>483918163</v>
      </c>
      <c r="R21" s="5"/>
      <c r="S21" s="4">
        <f t="shared" si="1"/>
        <v>9812784962</v>
      </c>
    </row>
    <row r="22" spans="1:19">
      <c r="A22" s="1" t="s">
        <v>71</v>
      </c>
      <c r="C22" s="5" t="s">
        <v>209</v>
      </c>
      <c r="D22" s="5"/>
      <c r="E22" s="4">
        <v>10040396</v>
      </c>
      <c r="F22" s="5"/>
      <c r="G22" s="4">
        <v>6700</v>
      </c>
      <c r="H22" s="5"/>
      <c r="I22" s="4">
        <v>67270653200</v>
      </c>
      <c r="J22" s="5"/>
      <c r="K22" s="4">
        <v>9017299895</v>
      </c>
      <c r="L22" s="5"/>
      <c r="M22" s="4">
        <f t="shared" si="0"/>
        <v>58253353305</v>
      </c>
      <c r="N22" s="5"/>
      <c r="O22" s="4">
        <v>67270653200</v>
      </c>
      <c r="P22" s="5"/>
      <c r="Q22" s="4">
        <v>9017299895</v>
      </c>
      <c r="R22" s="5"/>
      <c r="S22" s="4">
        <f t="shared" si="1"/>
        <v>58253353305</v>
      </c>
    </row>
    <row r="23" spans="1:19">
      <c r="A23" s="1" t="s">
        <v>43</v>
      </c>
      <c r="C23" s="5" t="s">
        <v>210</v>
      </c>
      <c r="D23" s="5"/>
      <c r="E23" s="4">
        <v>17755492</v>
      </c>
      <c r="F23" s="5"/>
      <c r="G23" s="4">
        <v>2160</v>
      </c>
      <c r="H23" s="5"/>
      <c r="I23" s="4">
        <v>38351862720</v>
      </c>
      <c r="J23" s="5"/>
      <c r="K23" s="4">
        <v>2957602561</v>
      </c>
      <c r="L23" s="5"/>
      <c r="M23" s="4">
        <f t="shared" si="0"/>
        <v>35394260159</v>
      </c>
      <c r="N23" s="5"/>
      <c r="O23" s="4">
        <v>38351862720</v>
      </c>
      <c r="P23" s="5"/>
      <c r="Q23" s="4">
        <v>2957602561</v>
      </c>
      <c r="R23" s="5"/>
      <c r="S23" s="4">
        <f t="shared" si="1"/>
        <v>35394260159</v>
      </c>
    </row>
    <row r="24" spans="1:19">
      <c r="A24" s="1" t="s">
        <v>99</v>
      </c>
      <c r="C24" s="5" t="s">
        <v>208</v>
      </c>
      <c r="D24" s="5"/>
      <c r="E24" s="4">
        <v>3748659</v>
      </c>
      <c r="F24" s="5"/>
      <c r="G24" s="4">
        <v>420</v>
      </c>
      <c r="H24" s="5"/>
      <c r="I24" s="4">
        <v>1574436780</v>
      </c>
      <c r="J24" s="5"/>
      <c r="K24" s="4">
        <v>95236202</v>
      </c>
      <c r="L24" s="5"/>
      <c r="M24" s="4">
        <f t="shared" si="0"/>
        <v>1479200578</v>
      </c>
      <c r="N24" s="5"/>
      <c r="O24" s="4">
        <v>1574436780</v>
      </c>
      <c r="P24" s="5"/>
      <c r="Q24" s="4">
        <v>95236202</v>
      </c>
      <c r="R24" s="5"/>
      <c r="S24" s="4">
        <f t="shared" si="1"/>
        <v>1479200578</v>
      </c>
    </row>
    <row r="25" spans="1:19">
      <c r="A25" s="1" t="s">
        <v>97</v>
      </c>
      <c r="C25" s="5" t="s">
        <v>6</v>
      </c>
      <c r="D25" s="5"/>
      <c r="E25" s="4">
        <v>10750000</v>
      </c>
      <c r="F25" s="5"/>
      <c r="G25" s="4">
        <v>1630</v>
      </c>
      <c r="H25" s="5"/>
      <c r="I25" s="4">
        <v>17522500000</v>
      </c>
      <c r="J25" s="5"/>
      <c r="K25" s="4">
        <v>1006780181</v>
      </c>
      <c r="L25" s="5"/>
      <c r="M25" s="4">
        <f t="shared" si="0"/>
        <v>16515719819</v>
      </c>
      <c r="N25" s="5"/>
      <c r="O25" s="4">
        <v>17522500000</v>
      </c>
      <c r="P25" s="5"/>
      <c r="Q25" s="4">
        <v>1006780181</v>
      </c>
      <c r="R25" s="5"/>
      <c r="S25" s="4">
        <f t="shared" si="1"/>
        <v>16515719819</v>
      </c>
    </row>
    <row r="26" spans="1:19">
      <c r="A26" s="1" t="s">
        <v>124</v>
      </c>
      <c r="C26" s="5" t="s">
        <v>197</v>
      </c>
      <c r="D26" s="5"/>
      <c r="E26" s="4">
        <v>69510966</v>
      </c>
      <c r="F26" s="5"/>
      <c r="G26" s="4">
        <v>800</v>
      </c>
      <c r="H26" s="5"/>
      <c r="I26" s="4">
        <v>0</v>
      </c>
      <c r="J26" s="5"/>
      <c r="K26" s="4">
        <v>0</v>
      </c>
      <c r="L26" s="5"/>
      <c r="M26" s="4">
        <f t="shared" si="0"/>
        <v>0</v>
      </c>
      <c r="N26" s="5"/>
      <c r="O26" s="4">
        <v>55608772800</v>
      </c>
      <c r="P26" s="5"/>
      <c r="Q26" s="4">
        <v>0</v>
      </c>
      <c r="R26" s="5"/>
      <c r="S26" s="4">
        <f t="shared" si="1"/>
        <v>55608772800</v>
      </c>
    </row>
    <row r="27" spans="1:19">
      <c r="A27" s="1" t="s">
        <v>21</v>
      </c>
      <c r="C27" s="5" t="s">
        <v>204</v>
      </c>
      <c r="D27" s="5"/>
      <c r="E27" s="4">
        <v>67322904</v>
      </c>
      <c r="F27" s="5"/>
      <c r="G27" s="4">
        <v>310</v>
      </c>
      <c r="H27" s="5"/>
      <c r="I27" s="4">
        <v>20870100240</v>
      </c>
      <c r="J27" s="5"/>
      <c r="K27" s="4">
        <v>1109823748</v>
      </c>
      <c r="L27" s="5"/>
      <c r="M27" s="4">
        <f t="shared" si="0"/>
        <v>19760276492</v>
      </c>
      <c r="N27" s="5"/>
      <c r="O27" s="4">
        <v>20870100240</v>
      </c>
      <c r="P27" s="5"/>
      <c r="Q27" s="4">
        <v>1109823748</v>
      </c>
      <c r="R27" s="5"/>
      <c r="S27" s="4">
        <f t="shared" si="1"/>
        <v>19760276492</v>
      </c>
    </row>
    <row r="28" spans="1:19">
      <c r="A28" s="1" t="s">
        <v>111</v>
      </c>
      <c r="C28" s="5" t="s">
        <v>211</v>
      </c>
      <c r="D28" s="5"/>
      <c r="E28" s="4">
        <v>17109100</v>
      </c>
      <c r="F28" s="5"/>
      <c r="G28" s="4">
        <v>1000</v>
      </c>
      <c r="H28" s="5"/>
      <c r="I28" s="4">
        <v>0</v>
      </c>
      <c r="J28" s="5"/>
      <c r="K28" s="4">
        <v>0</v>
      </c>
      <c r="L28" s="5"/>
      <c r="M28" s="4">
        <f t="shared" si="0"/>
        <v>0</v>
      </c>
      <c r="N28" s="5"/>
      <c r="O28" s="4">
        <v>17109100000</v>
      </c>
      <c r="P28" s="5"/>
      <c r="Q28" s="4">
        <v>1594015528</v>
      </c>
      <c r="R28" s="5"/>
      <c r="S28" s="4">
        <f t="shared" si="1"/>
        <v>15515084472</v>
      </c>
    </row>
    <row r="29" spans="1:19">
      <c r="A29" s="1" t="s">
        <v>41</v>
      </c>
      <c r="C29" s="5" t="s">
        <v>212</v>
      </c>
      <c r="D29" s="5"/>
      <c r="E29" s="4">
        <v>10944487</v>
      </c>
      <c r="F29" s="5"/>
      <c r="G29" s="4">
        <v>1950</v>
      </c>
      <c r="H29" s="5"/>
      <c r="I29" s="4">
        <v>21341749650</v>
      </c>
      <c r="J29" s="5"/>
      <c r="K29" s="4">
        <v>2377078628</v>
      </c>
      <c r="L29" s="5"/>
      <c r="M29" s="4">
        <f t="shared" si="0"/>
        <v>18964671022</v>
      </c>
      <c r="N29" s="5"/>
      <c r="O29" s="4">
        <v>21341749650</v>
      </c>
      <c r="P29" s="5"/>
      <c r="Q29" s="4">
        <v>2377078628</v>
      </c>
      <c r="R29" s="5"/>
      <c r="S29" s="4">
        <f t="shared" si="1"/>
        <v>18964671022</v>
      </c>
    </row>
    <row r="30" spans="1:19">
      <c r="A30" s="1" t="s">
        <v>73</v>
      </c>
      <c r="C30" s="5" t="s">
        <v>213</v>
      </c>
      <c r="D30" s="5"/>
      <c r="E30" s="4">
        <v>1968034</v>
      </c>
      <c r="F30" s="5"/>
      <c r="G30" s="4">
        <v>22200</v>
      </c>
      <c r="H30" s="5"/>
      <c r="I30" s="4">
        <v>0</v>
      </c>
      <c r="J30" s="5"/>
      <c r="K30" s="4">
        <v>0</v>
      </c>
      <c r="L30" s="5"/>
      <c r="M30" s="4">
        <f t="shared" si="0"/>
        <v>0</v>
      </c>
      <c r="N30" s="5"/>
      <c r="O30" s="4">
        <v>43690354800</v>
      </c>
      <c r="P30" s="5"/>
      <c r="Q30" s="4">
        <v>0</v>
      </c>
      <c r="R30" s="5"/>
      <c r="S30" s="4">
        <f t="shared" si="1"/>
        <v>43690354800</v>
      </c>
    </row>
    <row r="31" spans="1:19">
      <c r="A31" s="1" t="s">
        <v>33</v>
      </c>
      <c r="C31" s="5" t="s">
        <v>214</v>
      </c>
      <c r="D31" s="5"/>
      <c r="E31" s="4">
        <v>17051968</v>
      </c>
      <c r="F31" s="5"/>
      <c r="G31" s="4">
        <v>1900</v>
      </c>
      <c r="H31" s="5"/>
      <c r="I31" s="4">
        <v>32398739200</v>
      </c>
      <c r="J31" s="5"/>
      <c r="K31" s="4">
        <v>88521145</v>
      </c>
      <c r="L31" s="5"/>
      <c r="M31" s="4">
        <f t="shared" si="0"/>
        <v>32310218055</v>
      </c>
      <c r="N31" s="5"/>
      <c r="O31" s="4">
        <v>32398739200</v>
      </c>
      <c r="P31" s="5"/>
      <c r="Q31" s="4">
        <v>88521145</v>
      </c>
      <c r="R31" s="5"/>
      <c r="S31" s="4">
        <f t="shared" si="1"/>
        <v>32310218055</v>
      </c>
    </row>
    <row r="32" spans="1:19">
      <c r="A32" s="1" t="s">
        <v>57</v>
      </c>
      <c r="C32" s="5" t="s">
        <v>215</v>
      </c>
      <c r="D32" s="5"/>
      <c r="E32" s="4">
        <v>283000000</v>
      </c>
      <c r="F32" s="5"/>
      <c r="G32" s="4">
        <v>188</v>
      </c>
      <c r="H32" s="5"/>
      <c r="I32" s="4">
        <v>0</v>
      </c>
      <c r="J32" s="5"/>
      <c r="K32" s="4">
        <v>0</v>
      </c>
      <c r="L32" s="5"/>
      <c r="M32" s="4">
        <f t="shared" si="0"/>
        <v>0</v>
      </c>
      <c r="N32" s="5"/>
      <c r="O32" s="4">
        <v>53204000000</v>
      </c>
      <c r="P32" s="5"/>
      <c r="Q32" s="4">
        <v>0</v>
      </c>
      <c r="R32" s="5"/>
      <c r="S32" s="4">
        <f t="shared" si="1"/>
        <v>53204000000</v>
      </c>
    </row>
    <row r="33" spans="1:19">
      <c r="A33" s="1" t="s">
        <v>55</v>
      </c>
      <c r="C33" s="5" t="s">
        <v>216</v>
      </c>
      <c r="D33" s="5"/>
      <c r="E33" s="4">
        <v>10766819</v>
      </c>
      <c r="F33" s="5"/>
      <c r="G33" s="4">
        <v>2280</v>
      </c>
      <c r="H33" s="5"/>
      <c r="I33" s="4">
        <v>24548347320</v>
      </c>
      <c r="J33" s="5"/>
      <c r="K33" s="4">
        <v>3390975958</v>
      </c>
      <c r="L33" s="5"/>
      <c r="M33" s="4">
        <f t="shared" si="0"/>
        <v>21157371362</v>
      </c>
      <c r="N33" s="5"/>
      <c r="O33" s="4">
        <v>24548347320</v>
      </c>
      <c r="P33" s="5"/>
      <c r="Q33" s="4">
        <v>3390975958</v>
      </c>
      <c r="R33" s="5"/>
      <c r="S33" s="4">
        <f t="shared" si="1"/>
        <v>21157371362</v>
      </c>
    </row>
    <row r="34" spans="1:19">
      <c r="A34" s="1" t="s">
        <v>49</v>
      </c>
      <c r="C34" s="5" t="s">
        <v>217</v>
      </c>
      <c r="D34" s="5"/>
      <c r="E34" s="4">
        <v>625000</v>
      </c>
      <c r="F34" s="5"/>
      <c r="G34" s="4">
        <v>3000</v>
      </c>
      <c r="H34" s="5"/>
      <c r="I34" s="4">
        <v>1875000000</v>
      </c>
      <c r="J34" s="5"/>
      <c r="K34" s="4">
        <v>105446025</v>
      </c>
      <c r="L34" s="5"/>
      <c r="M34" s="4">
        <f t="shared" si="0"/>
        <v>1769553975</v>
      </c>
      <c r="N34" s="5"/>
      <c r="O34" s="4">
        <v>1875000000</v>
      </c>
      <c r="P34" s="5"/>
      <c r="Q34" s="4">
        <v>105446025</v>
      </c>
      <c r="R34" s="5"/>
      <c r="S34" s="4">
        <f t="shared" si="1"/>
        <v>1769553975</v>
      </c>
    </row>
    <row r="35" spans="1:19">
      <c r="A35" s="1" t="s">
        <v>126</v>
      </c>
      <c r="C35" s="5" t="s">
        <v>126</v>
      </c>
      <c r="D35" s="5"/>
      <c r="E35" s="5" t="s">
        <v>126</v>
      </c>
      <c r="F35" s="5"/>
      <c r="G35" s="5" t="s">
        <v>126</v>
      </c>
      <c r="H35" s="5"/>
      <c r="I35" s="6">
        <f>SUM(I8:I34)</f>
        <v>322899708637</v>
      </c>
      <c r="J35" s="5"/>
      <c r="K35" s="6">
        <f>SUM(K8:K34)</f>
        <v>29363906298</v>
      </c>
      <c r="L35" s="5"/>
      <c r="M35" s="6">
        <f>SUM(M8:M34)</f>
        <v>293535802339</v>
      </c>
      <c r="N35" s="5"/>
      <c r="O35" s="6">
        <f>SUM(O8:O34)</f>
        <v>1766416391907</v>
      </c>
      <c r="P35" s="5"/>
      <c r="Q35" s="6">
        <f>SUM(Q8:Q34)</f>
        <v>41776819068</v>
      </c>
      <c r="R35" s="5"/>
      <c r="S35" s="6">
        <f>SUM(S8:S34)</f>
        <v>1724639572839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92"/>
  <sheetViews>
    <sheetView rightToLeft="1" workbookViewId="0">
      <selection activeCell="E96" sqref="E96"/>
    </sheetView>
  </sheetViews>
  <sheetFormatPr defaultRowHeight="24"/>
  <cols>
    <col min="1" max="1" width="44.42578125" style="15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19.7109375" style="1" bestFit="1" customWidth="1"/>
    <col min="20" max="16384" width="9.140625" style="1"/>
  </cols>
  <sheetData>
    <row r="2" spans="1:17" ht="24.7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</row>
    <row r="3" spans="1:17" ht="24.75">
      <c r="A3" s="17" t="s">
        <v>172</v>
      </c>
      <c r="B3" s="17" t="s">
        <v>172</v>
      </c>
      <c r="C3" s="17" t="s">
        <v>172</v>
      </c>
      <c r="D3" s="17" t="s">
        <v>172</v>
      </c>
      <c r="E3" s="17" t="s">
        <v>172</v>
      </c>
      <c r="F3" s="17" t="s">
        <v>172</v>
      </c>
      <c r="G3" s="17" t="s">
        <v>172</v>
      </c>
      <c r="H3" s="17" t="s">
        <v>172</v>
      </c>
      <c r="I3" s="17" t="s">
        <v>172</v>
      </c>
      <c r="J3" s="17" t="s">
        <v>172</v>
      </c>
      <c r="K3" s="17" t="s">
        <v>172</v>
      </c>
      <c r="L3" s="17" t="s">
        <v>172</v>
      </c>
      <c r="M3" s="17" t="s">
        <v>172</v>
      </c>
      <c r="N3" s="17" t="s">
        <v>172</v>
      </c>
      <c r="O3" s="17" t="s">
        <v>172</v>
      </c>
      <c r="P3" s="17" t="s">
        <v>172</v>
      </c>
      <c r="Q3" s="17" t="s">
        <v>172</v>
      </c>
    </row>
    <row r="4" spans="1:17" ht="24.7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</row>
    <row r="6" spans="1:17" ht="24.75">
      <c r="A6" s="18" t="s">
        <v>3</v>
      </c>
      <c r="C6" s="16" t="s">
        <v>174</v>
      </c>
      <c r="D6" s="16" t="s">
        <v>174</v>
      </c>
      <c r="E6" s="16" t="s">
        <v>174</v>
      </c>
      <c r="F6" s="16" t="s">
        <v>174</v>
      </c>
      <c r="G6" s="16" t="s">
        <v>174</v>
      </c>
      <c r="H6" s="16" t="s">
        <v>174</v>
      </c>
      <c r="I6" s="16" t="s">
        <v>174</v>
      </c>
      <c r="K6" s="16" t="s">
        <v>175</v>
      </c>
      <c r="L6" s="16" t="s">
        <v>175</v>
      </c>
      <c r="M6" s="16" t="s">
        <v>175</v>
      </c>
      <c r="N6" s="16" t="s">
        <v>175</v>
      </c>
      <c r="O6" s="16" t="s">
        <v>175</v>
      </c>
      <c r="P6" s="16" t="s">
        <v>175</v>
      </c>
      <c r="Q6" s="16" t="s">
        <v>175</v>
      </c>
    </row>
    <row r="7" spans="1:17" ht="24.75">
      <c r="A7" s="18" t="s">
        <v>3</v>
      </c>
      <c r="C7" s="16" t="s">
        <v>7</v>
      </c>
      <c r="E7" s="16" t="s">
        <v>218</v>
      </c>
      <c r="G7" s="16" t="s">
        <v>219</v>
      </c>
      <c r="I7" s="16" t="s">
        <v>220</v>
      </c>
      <c r="K7" s="16" t="s">
        <v>7</v>
      </c>
      <c r="M7" s="16" t="s">
        <v>218</v>
      </c>
      <c r="O7" s="16" t="s">
        <v>219</v>
      </c>
      <c r="Q7" s="16" t="s">
        <v>220</v>
      </c>
    </row>
    <row r="8" spans="1:17">
      <c r="A8" s="15" t="s">
        <v>65</v>
      </c>
      <c r="C8" s="8">
        <v>333953104</v>
      </c>
      <c r="D8" s="8"/>
      <c r="E8" s="8">
        <v>1333839721619</v>
      </c>
      <c r="F8" s="8"/>
      <c r="G8" s="8">
        <v>1367180958189</v>
      </c>
      <c r="H8" s="8"/>
      <c r="I8" s="8">
        <f>E8-G8</f>
        <v>-33341236570</v>
      </c>
      <c r="J8" s="8"/>
      <c r="K8" s="8">
        <v>333953104</v>
      </c>
      <c r="L8" s="8"/>
      <c r="M8" s="8">
        <v>1333839721619</v>
      </c>
      <c r="N8" s="8"/>
      <c r="O8" s="8">
        <v>1412461511905</v>
      </c>
      <c r="P8" s="8"/>
      <c r="Q8" s="8">
        <f>M8-O8</f>
        <v>-78621790286</v>
      </c>
    </row>
    <row r="9" spans="1:17">
      <c r="A9" s="15" t="s">
        <v>53</v>
      </c>
      <c r="C9" s="8">
        <v>41604131</v>
      </c>
      <c r="D9" s="8"/>
      <c r="E9" s="8">
        <v>650952670259</v>
      </c>
      <c r="F9" s="8"/>
      <c r="G9" s="8">
        <v>677007319704</v>
      </c>
      <c r="H9" s="8"/>
      <c r="I9" s="8">
        <f t="shared" ref="I9:I65" si="0">E9-G9</f>
        <v>-26054649445</v>
      </c>
      <c r="J9" s="8"/>
      <c r="K9" s="8">
        <v>41604131</v>
      </c>
      <c r="L9" s="8"/>
      <c r="M9" s="8">
        <v>650952670259</v>
      </c>
      <c r="N9" s="8"/>
      <c r="O9" s="8">
        <v>786188707868</v>
      </c>
      <c r="P9" s="8"/>
      <c r="Q9" s="8">
        <f t="shared" ref="Q9:Q65" si="1">M9-O9</f>
        <v>-135236037609</v>
      </c>
    </row>
    <row r="10" spans="1:17">
      <c r="A10" s="15" t="s">
        <v>67</v>
      </c>
      <c r="C10" s="8">
        <v>62975330</v>
      </c>
      <c r="D10" s="8"/>
      <c r="E10" s="8">
        <v>1131193326032</v>
      </c>
      <c r="F10" s="8"/>
      <c r="G10" s="8">
        <v>1161241626889</v>
      </c>
      <c r="H10" s="8"/>
      <c r="I10" s="8">
        <f t="shared" si="0"/>
        <v>-30048300857</v>
      </c>
      <c r="J10" s="8"/>
      <c r="K10" s="8">
        <v>62975330</v>
      </c>
      <c r="L10" s="8"/>
      <c r="M10" s="8">
        <v>1131193326032</v>
      </c>
      <c r="N10" s="8"/>
      <c r="O10" s="8">
        <v>1056798049189</v>
      </c>
      <c r="P10" s="8"/>
      <c r="Q10" s="8">
        <f t="shared" si="1"/>
        <v>74395276843</v>
      </c>
    </row>
    <row r="11" spans="1:17">
      <c r="A11" s="15" t="s">
        <v>33</v>
      </c>
      <c r="C11" s="8">
        <v>17051968</v>
      </c>
      <c r="D11" s="8"/>
      <c r="E11" s="8">
        <v>210186309000</v>
      </c>
      <c r="F11" s="8"/>
      <c r="G11" s="8">
        <v>269324142073</v>
      </c>
      <c r="H11" s="8"/>
      <c r="I11" s="8">
        <f t="shared" si="0"/>
        <v>-59137833073</v>
      </c>
      <c r="J11" s="8"/>
      <c r="K11" s="8">
        <v>17051968</v>
      </c>
      <c r="L11" s="8"/>
      <c r="M11" s="8">
        <v>210186309000</v>
      </c>
      <c r="N11" s="8"/>
      <c r="O11" s="8">
        <v>254935652282</v>
      </c>
      <c r="P11" s="8"/>
      <c r="Q11" s="8">
        <f t="shared" si="1"/>
        <v>-44749343282</v>
      </c>
    </row>
    <row r="12" spans="1:17">
      <c r="A12" s="15" t="s">
        <v>79</v>
      </c>
      <c r="C12" s="8">
        <v>1085372</v>
      </c>
      <c r="D12" s="8"/>
      <c r="E12" s="8">
        <v>47903783225</v>
      </c>
      <c r="F12" s="8"/>
      <c r="G12" s="8">
        <v>48389294541</v>
      </c>
      <c r="H12" s="8"/>
      <c r="I12" s="8">
        <f t="shared" si="0"/>
        <v>-485511316</v>
      </c>
      <c r="J12" s="8"/>
      <c r="K12" s="8">
        <v>1085372</v>
      </c>
      <c r="L12" s="8"/>
      <c r="M12" s="8">
        <v>47903783225</v>
      </c>
      <c r="N12" s="8"/>
      <c r="O12" s="8">
        <v>47957728930</v>
      </c>
      <c r="P12" s="8"/>
      <c r="Q12" s="8">
        <f t="shared" si="1"/>
        <v>-53945705</v>
      </c>
    </row>
    <row r="13" spans="1:17">
      <c r="A13" s="15" t="s">
        <v>83</v>
      </c>
      <c r="C13" s="8">
        <v>16333704</v>
      </c>
      <c r="D13" s="8"/>
      <c r="E13" s="8">
        <v>456408533944</v>
      </c>
      <c r="F13" s="8"/>
      <c r="G13" s="8">
        <v>431566660698</v>
      </c>
      <c r="H13" s="8"/>
      <c r="I13" s="8">
        <f t="shared" si="0"/>
        <v>24841873246</v>
      </c>
      <c r="J13" s="8"/>
      <c r="K13" s="8">
        <v>16333704</v>
      </c>
      <c r="L13" s="8"/>
      <c r="M13" s="8">
        <v>456408533944</v>
      </c>
      <c r="N13" s="8"/>
      <c r="O13" s="8">
        <v>434164503652</v>
      </c>
      <c r="P13" s="8"/>
      <c r="Q13" s="8">
        <f t="shared" si="1"/>
        <v>22244030292</v>
      </c>
    </row>
    <row r="14" spans="1:17">
      <c r="A14" s="15" t="s">
        <v>88</v>
      </c>
      <c r="C14" s="8">
        <v>11771160</v>
      </c>
      <c r="D14" s="8"/>
      <c r="E14" s="8">
        <v>188739091375</v>
      </c>
      <c r="F14" s="8"/>
      <c r="G14" s="8">
        <v>201493313917</v>
      </c>
      <c r="H14" s="8"/>
      <c r="I14" s="8">
        <f t="shared" si="0"/>
        <v>-12754222542</v>
      </c>
      <c r="J14" s="8"/>
      <c r="K14" s="8">
        <v>11771160</v>
      </c>
      <c r="L14" s="8"/>
      <c r="M14" s="8">
        <v>188739091375</v>
      </c>
      <c r="N14" s="8"/>
      <c r="O14" s="8">
        <v>248747689027</v>
      </c>
      <c r="P14" s="8"/>
      <c r="Q14" s="8">
        <f t="shared" si="1"/>
        <v>-60008597652</v>
      </c>
    </row>
    <row r="15" spans="1:17">
      <c r="A15" s="15" t="s">
        <v>29</v>
      </c>
      <c r="C15" s="8">
        <v>33614162</v>
      </c>
      <c r="D15" s="8"/>
      <c r="E15" s="8">
        <v>406650299648</v>
      </c>
      <c r="F15" s="8"/>
      <c r="G15" s="8">
        <v>426644296243</v>
      </c>
      <c r="H15" s="8"/>
      <c r="I15" s="8">
        <f t="shared" si="0"/>
        <v>-19993996595</v>
      </c>
      <c r="J15" s="8"/>
      <c r="K15" s="8">
        <v>33614162</v>
      </c>
      <c r="L15" s="8"/>
      <c r="M15" s="8">
        <v>406650299648</v>
      </c>
      <c r="N15" s="8"/>
      <c r="O15" s="8">
        <v>439730315805</v>
      </c>
      <c r="P15" s="8"/>
      <c r="Q15" s="8">
        <f t="shared" si="1"/>
        <v>-33080016157</v>
      </c>
    </row>
    <row r="16" spans="1:17">
      <c r="A16" s="15" t="s">
        <v>113</v>
      </c>
      <c r="C16" s="8">
        <v>85599619</v>
      </c>
      <c r="D16" s="8"/>
      <c r="E16" s="8">
        <v>398137519628</v>
      </c>
      <c r="F16" s="8"/>
      <c r="G16" s="8">
        <v>413538864157</v>
      </c>
      <c r="H16" s="8"/>
      <c r="I16" s="8">
        <f t="shared" si="0"/>
        <v>-15401344529</v>
      </c>
      <c r="J16" s="8"/>
      <c r="K16" s="8">
        <v>85599619</v>
      </c>
      <c r="L16" s="8"/>
      <c r="M16" s="8">
        <v>398137519628</v>
      </c>
      <c r="N16" s="8"/>
      <c r="O16" s="8">
        <v>432592687080</v>
      </c>
      <c r="P16" s="8"/>
      <c r="Q16" s="8">
        <f t="shared" si="1"/>
        <v>-34455167452</v>
      </c>
    </row>
    <row r="17" spans="1:17">
      <c r="A17" s="15" t="s">
        <v>57</v>
      </c>
      <c r="C17" s="8">
        <v>457644079</v>
      </c>
      <c r="D17" s="8"/>
      <c r="E17" s="8">
        <v>468113808535</v>
      </c>
      <c r="F17" s="8"/>
      <c r="G17" s="8">
        <v>463841809025</v>
      </c>
      <c r="H17" s="8"/>
      <c r="I17" s="8">
        <f t="shared" si="0"/>
        <v>4271999510</v>
      </c>
      <c r="J17" s="8"/>
      <c r="K17" s="8">
        <v>457644079</v>
      </c>
      <c r="L17" s="8"/>
      <c r="M17" s="8">
        <v>468113808535</v>
      </c>
      <c r="N17" s="8"/>
      <c r="O17" s="8">
        <v>577761848193</v>
      </c>
      <c r="P17" s="8"/>
      <c r="Q17" s="8">
        <f t="shared" si="1"/>
        <v>-109648039658</v>
      </c>
    </row>
    <row r="18" spans="1:17">
      <c r="A18" s="15" t="s">
        <v>73</v>
      </c>
      <c r="C18" s="8">
        <v>1968034</v>
      </c>
      <c r="D18" s="8"/>
      <c r="E18" s="8">
        <v>260093302084</v>
      </c>
      <c r="F18" s="8"/>
      <c r="G18" s="8">
        <v>268407679924</v>
      </c>
      <c r="H18" s="8"/>
      <c r="I18" s="8">
        <f t="shared" si="0"/>
        <v>-8314377840</v>
      </c>
      <c r="J18" s="8"/>
      <c r="K18" s="8">
        <v>1968034</v>
      </c>
      <c r="L18" s="8"/>
      <c r="M18" s="8">
        <v>260093302084</v>
      </c>
      <c r="N18" s="8"/>
      <c r="O18" s="8">
        <v>286308046332</v>
      </c>
      <c r="P18" s="8"/>
      <c r="Q18" s="8">
        <f t="shared" si="1"/>
        <v>-26214744248</v>
      </c>
    </row>
    <row r="19" spans="1:17">
      <c r="A19" s="15" t="s">
        <v>91</v>
      </c>
      <c r="C19" s="8">
        <v>10054271</v>
      </c>
      <c r="D19" s="8"/>
      <c r="E19" s="8">
        <v>125030545575</v>
      </c>
      <c r="F19" s="8"/>
      <c r="G19" s="8">
        <v>150516388198</v>
      </c>
      <c r="H19" s="8"/>
      <c r="I19" s="8">
        <f t="shared" si="0"/>
        <v>-25485842623</v>
      </c>
      <c r="J19" s="8"/>
      <c r="K19" s="8">
        <v>10054271</v>
      </c>
      <c r="L19" s="8"/>
      <c r="M19" s="8">
        <v>125030545575</v>
      </c>
      <c r="N19" s="8"/>
      <c r="O19" s="8">
        <v>129213103591</v>
      </c>
      <c r="P19" s="8"/>
      <c r="Q19" s="8">
        <f t="shared" si="1"/>
        <v>-4182558016</v>
      </c>
    </row>
    <row r="20" spans="1:17">
      <c r="A20" s="15" t="s">
        <v>99</v>
      </c>
      <c r="C20" s="8">
        <v>3748659</v>
      </c>
      <c r="D20" s="8"/>
      <c r="E20" s="8">
        <v>11603867847</v>
      </c>
      <c r="F20" s="8"/>
      <c r="G20" s="8">
        <v>13970102941</v>
      </c>
      <c r="H20" s="8"/>
      <c r="I20" s="8">
        <f t="shared" si="0"/>
        <v>-2366235094</v>
      </c>
      <c r="J20" s="8"/>
      <c r="K20" s="8">
        <v>3748659</v>
      </c>
      <c r="L20" s="8"/>
      <c r="M20" s="8">
        <v>11603867847</v>
      </c>
      <c r="N20" s="8"/>
      <c r="O20" s="8">
        <v>20690431808</v>
      </c>
      <c r="P20" s="8"/>
      <c r="Q20" s="8">
        <f t="shared" si="1"/>
        <v>-9086563961</v>
      </c>
    </row>
    <row r="21" spans="1:17">
      <c r="A21" s="15" t="s">
        <v>107</v>
      </c>
      <c r="C21" s="8">
        <v>28125252</v>
      </c>
      <c r="D21" s="8"/>
      <c r="E21" s="8">
        <v>140348691888</v>
      </c>
      <c r="F21" s="8"/>
      <c r="G21" s="8">
        <v>146779010440</v>
      </c>
      <c r="H21" s="8"/>
      <c r="I21" s="8">
        <f t="shared" si="0"/>
        <v>-6430318552</v>
      </c>
      <c r="J21" s="8"/>
      <c r="K21" s="8">
        <v>28125252</v>
      </c>
      <c r="L21" s="8"/>
      <c r="M21" s="8">
        <v>140348691888</v>
      </c>
      <c r="N21" s="8"/>
      <c r="O21" s="8">
        <v>183683447351</v>
      </c>
      <c r="P21" s="8"/>
      <c r="Q21" s="8">
        <f t="shared" si="1"/>
        <v>-43334755463</v>
      </c>
    </row>
    <row r="22" spans="1:17">
      <c r="A22" s="15" t="s">
        <v>39</v>
      </c>
      <c r="C22" s="8">
        <v>60735419</v>
      </c>
      <c r="D22" s="8"/>
      <c r="E22" s="8">
        <v>551818755368</v>
      </c>
      <c r="F22" s="8"/>
      <c r="G22" s="8">
        <v>536725244554</v>
      </c>
      <c r="H22" s="8"/>
      <c r="I22" s="8">
        <f t="shared" si="0"/>
        <v>15093510814</v>
      </c>
      <c r="J22" s="8"/>
      <c r="K22" s="8">
        <v>60735419</v>
      </c>
      <c r="L22" s="8"/>
      <c r="M22" s="8">
        <v>551818755368</v>
      </c>
      <c r="N22" s="8"/>
      <c r="O22" s="8">
        <v>523562094445</v>
      </c>
      <c r="P22" s="8"/>
      <c r="Q22" s="8">
        <f t="shared" si="1"/>
        <v>28256660923</v>
      </c>
    </row>
    <row r="23" spans="1:17">
      <c r="A23" s="15" t="s">
        <v>77</v>
      </c>
      <c r="C23" s="8">
        <v>10814617</v>
      </c>
      <c r="D23" s="8"/>
      <c r="E23" s="8">
        <v>367874240387</v>
      </c>
      <c r="F23" s="8"/>
      <c r="G23" s="8">
        <v>358091494660</v>
      </c>
      <c r="H23" s="8"/>
      <c r="I23" s="8">
        <f t="shared" si="0"/>
        <v>9782745727</v>
      </c>
      <c r="J23" s="8"/>
      <c r="K23" s="8">
        <v>10814617</v>
      </c>
      <c r="L23" s="8"/>
      <c r="M23" s="8">
        <v>367874240387</v>
      </c>
      <c r="N23" s="8"/>
      <c r="O23" s="8">
        <v>390206175601</v>
      </c>
      <c r="P23" s="8"/>
      <c r="Q23" s="8">
        <f t="shared" si="1"/>
        <v>-22331935214</v>
      </c>
    </row>
    <row r="24" spans="1:17">
      <c r="A24" s="15" t="s">
        <v>105</v>
      </c>
      <c r="C24" s="8">
        <v>44081378</v>
      </c>
      <c r="D24" s="8"/>
      <c r="E24" s="8">
        <v>1332976833423</v>
      </c>
      <c r="F24" s="8"/>
      <c r="G24" s="8">
        <v>1378193009190</v>
      </c>
      <c r="H24" s="8"/>
      <c r="I24" s="8">
        <f t="shared" si="0"/>
        <v>-45216175767</v>
      </c>
      <c r="J24" s="8"/>
      <c r="K24" s="8">
        <v>44081378</v>
      </c>
      <c r="L24" s="8"/>
      <c r="M24" s="8">
        <v>1332976833423</v>
      </c>
      <c r="N24" s="8"/>
      <c r="O24" s="8">
        <v>969725509983</v>
      </c>
      <c r="P24" s="8"/>
      <c r="Q24" s="8">
        <f t="shared" si="1"/>
        <v>363251323440</v>
      </c>
    </row>
    <row r="25" spans="1:17">
      <c r="A25" s="15" t="s">
        <v>75</v>
      </c>
      <c r="C25" s="8">
        <v>3417587</v>
      </c>
      <c r="D25" s="8"/>
      <c r="E25" s="8">
        <v>221874551458</v>
      </c>
      <c r="F25" s="8"/>
      <c r="G25" s="8">
        <v>222020547768</v>
      </c>
      <c r="H25" s="8"/>
      <c r="I25" s="8">
        <f t="shared" si="0"/>
        <v>-145996310</v>
      </c>
      <c r="J25" s="8"/>
      <c r="K25" s="8">
        <v>3417587</v>
      </c>
      <c r="L25" s="8"/>
      <c r="M25" s="8">
        <v>221874551458</v>
      </c>
      <c r="N25" s="8"/>
      <c r="O25" s="8">
        <v>332557033269</v>
      </c>
      <c r="P25" s="8"/>
      <c r="Q25" s="8">
        <f t="shared" si="1"/>
        <v>-110682481811</v>
      </c>
    </row>
    <row r="26" spans="1:17">
      <c r="A26" s="15" t="s">
        <v>25</v>
      </c>
      <c r="C26" s="8">
        <v>55432695</v>
      </c>
      <c r="D26" s="8"/>
      <c r="E26" s="8">
        <v>287636983825</v>
      </c>
      <c r="F26" s="8"/>
      <c r="G26" s="8">
        <v>304319909605</v>
      </c>
      <c r="H26" s="8"/>
      <c r="I26" s="8">
        <f t="shared" si="0"/>
        <v>-16682925780</v>
      </c>
      <c r="J26" s="8"/>
      <c r="K26" s="8">
        <v>55432695</v>
      </c>
      <c r="L26" s="8"/>
      <c r="M26" s="8">
        <v>287636983825</v>
      </c>
      <c r="N26" s="8"/>
      <c r="O26" s="8">
        <v>283442937989</v>
      </c>
      <c r="P26" s="8"/>
      <c r="Q26" s="8">
        <f t="shared" si="1"/>
        <v>4194045836</v>
      </c>
    </row>
    <row r="27" spans="1:17">
      <c r="A27" s="15" t="s">
        <v>115</v>
      </c>
      <c r="C27" s="8">
        <v>63361931</v>
      </c>
      <c r="D27" s="8"/>
      <c r="E27" s="8">
        <v>432076602722</v>
      </c>
      <c r="F27" s="8"/>
      <c r="G27" s="8">
        <v>437381645548</v>
      </c>
      <c r="H27" s="8"/>
      <c r="I27" s="8">
        <f t="shared" si="0"/>
        <v>-5305042826</v>
      </c>
      <c r="J27" s="8"/>
      <c r="K27" s="8">
        <v>63361931</v>
      </c>
      <c r="L27" s="8"/>
      <c r="M27" s="8">
        <v>432076602722</v>
      </c>
      <c r="N27" s="8"/>
      <c r="O27" s="8">
        <v>358710342421</v>
      </c>
      <c r="P27" s="8"/>
      <c r="Q27" s="8">
        <f t="shared" si="1"/>
        <v>73366260301</v>
      </c>
    </row>
    <row r="28" spans="1:17">
      <c r="A28" s="15" t="s">
        <v>69</v>
      </c>
      <c r="C28" s="8">
        <v>65336789</v>
      </c>
      <c r="D28" s="8"/>
      <c r="E28" s="8">
        <v>1275579409471</v>
      </c>
      <c r="F28" s="8"/>
      <c r="G28" s="8">
        <v>1252082899284</v>
      </c>
      <c r="H28" s="8"/>
      <c r="I28" s="8">
        <f t="shared" si="0"/>
        <v>23496510187</v>
      </c>
      <c r="J28" s="8"/>
      <c r="K28" s="8">
        <v>65336789</v>
      </c>
      <c r="L28" s="8"/>
      <c r="M28" s="8">
        <v>1275579409471</v>
      </c>
      <c r="N28" s="8"/>
      <c r="O28" s="8">
        <v>1354816012316</v>
      </c>
      <c r="P28" s="8"/>
      <c r="Q28" s="8">
        <f t="shared" si="1"/>
        <v>-79236602845</v>
      </c>
    </row>
    <row r="29" spans="1:17">
      <c r="A29" s="15" t="s">
        <v>93</v>
      </c>
      <c r="C29" s="8">
        <v>71279611</v>
      </c>
      <c r="D29" s="8"/>
      <c r="E29" s="8">
        <v>522205015208</v>
      </c>
      <c r="F29" s="8"/>
      <c r="G29" s="8">
        <v>530221581724</v>
      </c>
      <c r="H29" s="8"/>
      <c r="I29" s="8">
        <f t="shared" si="0"/>
        <v>-8016566516</v>
      </c>
      <c r="J29" s="8"/>
      <c r="K29" s="8">
        <v>71279611</v>
      </c>
      <c r="L29" s="8"/>
      <c r="M29" s="8">
        <v>522205015208</v>
      </c>
      <c r="N29" s="8"/>
      <c r="O29" s="8">
        <v>477641110077</v>
      </c>
      <c r="P29" s="8"/>
      <c r="Q29" s="8">
        <f t="shared" si="1"/>
        <v>44563905131</v>
      </c>
    </row>
    <row r="30" spans="1:17">
      <c r="A30" s="15" t="s">
        <v>17</v>
      </c>
      <c r="C30" s="8">
        <v>47400000</v>
      </c>
      <c r="D30" s="8"/>
      <c r="E30" s="8">
        <v>162604114470</v>
      </c>
      <c r="F30" s="8"/>
      <c r="G30" s="8">
        <v>155395065060</v>
      </c>
      <c r="H30" s="8"/>
      <c r="I30" s="8">
        <f t="shared" si="0"/>
        <v>7209049410</v>
      </c>
      <c r="J30" s="8"/>
      <c r="K30" s="8">
        <v>47400000</v>
      </c>
      <c r="L30" s="8"/>
      <c r="M30" s="8">
        <v>162604114470</v>
      </c>
      <c r="N30" s="8"/>
      <c r="O30" s="8">
        <v>186950109647</v>
      </c>
      <c r="P30" s="8"/>
      <c r="Q30" s="8">
        <f t="shared" si="1"/>
        <v>-24345995177</v>
      </c>
    </row>
    <row r="31" spans="1:17">
      <c r="A31" s="15" t="s">
        <v>122</v>
      </c>
      <c r="C31" s="8">
        <v>22561779</v>
      </c>
      <c r="D31" s="8"/>
      <c r="E31" s="8">
        <v>347851089795</v>
      </c>
      <c r="F31" s="8"/>
      <c r="G31" s="8">
        <v>323180799739</v>
      </c>
      <c r="H31" s="8"/>
      <c r="I31" s="8">
        <f t="shared" si="0"/>
        <v>24670290056</v>
      </c>
      <c r="J31" s="8"/>
      <c r="K31" s="8">
        <v>22561779</v>
      </c>
      <c r="L31" s="8"/>
      <c r="M31" s="8">
        <v>347851089795</v>
      </c>
      <c r="N31" s="8"/>
      <c r="O31" s="8">
        <v>375114720478</v>
      </c>
      <c r="P31" s="8"/>
      <c r="Q31" s="8">
        <f t="shared" si="1"/>
        <v>-27263630683</v>
      </c>
    </row>
    <row r="32" spans="1:17">
      <c r="A32" s="15" t="s">
        <v>117</v>
      </c>
      <c r="C32" s="8">
        <v>33813330</v>
      </c>
      <c r="D32" s="8"/>
      <c r="E32" s="8">
        <v>158985425447</v>
      </c>
      <c r="F32" s="8"/>
      <c r="G32" s="8">
        <v>162895209606</v>
      </c>
      <c r="H32" s="8"/>
      <c r="I32" s="8">
        <f t="shared" si="0"/>
        <v>-3909784159</v>
      </c>
      <c r="J32" s="8"/>
      <c r="K32" s="8">
        <v>33813330</v>
      </c>
      <c r="L32" s="8"/>
      <c r="M32" s="8">
        <v>158985425447</v>
      </c>
      <c r="N32" s="8"/>
      <c r="O32" s="8">
        <v>170077431873</v>
      </c>
      <c r="P32" s="8"/>
      <c r="Q32" s="8">
        <f t="shared" si="1"/>
        <v>-11092006426</v>
      </c>
    </row>
    <row r="33" spans="1:17">
      <c r="A33" s="15" t="s">
        <v>71</v>
      </c>
      <c r="C33" s="8">
        <v>10040396</v>
      </c>
      <c r="D33" s="8"/>
      <c r="E33" s="8">
        <v>375971298101</v>
      </c>
      <c r="F33" s="8"/>
      <c r="G33" s="8">
        <v>468392169363</v>
      </c>
      <c r="H33" s="8"/>
      <c r="I33" s="8">
        <f t="shared" si="0"/>
        <v>-92420871262</v>
      </c>
      <c r="J33" s="8"/>
      <c r="K33" s="8">
        <v>10040396</v>
      </c>
      <c r="L33" s="8"/>
      <c r="M33" s="8">
        <v>375971298101</v>
      </c>
      <c r="N33" s="8"/>
      <c r="O33" s="8">
        <v>465298166114</v>
      </c>
      <c r="P33" s="8"/>
      <c r="Q33" s="8">
        <f t="shared" si="1"/>
        <v>-89326868013</v>
      </c>
    </row>
    <row r="34" spans="1:17">
      <c r="A34" s="15" t="s">
        <v>63</v>
      </c>
      <c r="C34" s="8">
        <v>10913082</v>
      </c>
      <c r="D34" s="8"/>
      <c r="E34" s="8">
        <v>67258524805</v>
      </c>
      <c r="F34" s="8"/>
      <c r="G34" s="8">
        <v>65943175992</v>
      </c>
      <c r="H34" s="8"/>
      <c r="I34" s="8">
        <f t="shared" si="0"/>
        <v>1315348813</v>
      </c>
      <c r="J34" s="8"/>
      <c r="K34" s="8">
        <v>10913082</v>
      </c>
      <c r="L34" s="8"/>
      <c r="M34" s="8">
        <v>67258524805</v>
      </c>
      <c r="N34" s="8"/>
      <c r="O34" s="8">
        <v>90808523547</v>
      </c>
      <c r="P34" s="8"/>
      <c r="Q34" s="8">
        <f t="shared" si="1"/>
        <v>-23549998742</v>
      </c>
    </row>
    <row r="35" spans="1:17">
      <c r="A35" s="15" t="s">
        <v>35</v>
      </c>
      <c r="C35" s="8">
        <v>790000</v>
      </c>
      <c r="D35" s="8"/>
      <c r="E35" s="8">
        <v>79315249500</v>
      </c>
      <c r="F35" s="8"/>
      <c r="G35" s="8">
        <v>98719815220</v>
      </c>
      <c r="H35" s="8"/>
      <c r="I35" s="8">
        <f t="shared" si="0"/>
        <v>-19404565720</v>
      </c>
      <c r="J35" s="8"/>
      <c r="K35" s="8">
        <v>790000</v>
      </c>
      <c r="L35" s="8"/>
      <c r="M35" s="8">
        <v>79315249500</v>
      </c>
      <c r="N35" s="8"/>
      <c r="O35" s="8">
        <v>107529963620</v>
      </c>
      <c r="P35" s="8"/>
      <c r="Q35" s="8">
        <f t="shared" si="1"/>
        <v>-28214714120</v>
      </c>
    </row>
    <row r="36" spans="1:17">
      <c r="A36" s="15" t="s">
        <v>111</v>
      </c>
      <c r="C36" s="8">
        <v>17109100</v>
      </c>
      <c r="D36" s="8"/>
      <c r="E36" s="8">
        <v>234190532773</v>
      </c>
      <c r="F36" s="8"/>
      <c r="G36" s="8">
        <v>246435789388</v>
      </c>
      <c r="H36" s="8"/>
      <c r="I36" s="8">
        <f t="shared" si="0"/>
        <v>-12245256615</v>
      </c>
      <c r="J36" s="8"/>
      <c r="K36" s="8">
        <v>17109100</v>
      </c>
      <c r="L36" s="8"/>
      <c r="M36" s="8">
        <v>234190532773</v>
      </c>
      <c r="N36" s="8"/>
      <c r="O36" s="8">
        <v>357493463971</v>
      </c>
      <c r="P36" s="8"/>
      <c r="Q36" s="8">
        <f t="shared" si="1"/>
        <v>-123302931198</v>
      </c>
    </row>
    <row r="37" spans="1:17">
      <c r="A37" s="15" t="s">
        <v>21</v>
      </c>
      <c r="C37" s="8">
        <v>67322904</v>
      </c>
      <c r="D37" s="8"/>
      <c r="E37" s="8">
        <v>203979270134</v>
      </c>
      <c r="F37" s="8"/>
      <c r="G37" s="8">
        <v>213415319047</v>
      </c>
      <c r="H37" s="8"/>
      <c r="I37" s="8">
        <f t="shared" si="0"/>
        <v>-9436048913</v>
      </c>
      <c r="J37" s="8"/>
      <c r="K37" s="8">
        <v>67322904</v>
      </c>
      <c r="L37" s="8"/>
      <c r="M37" s="8">
        <v>203979270134</v>
      </c>
      <c r="N37" s="8"/>
      <c r="O37" s="8">
        <v>304898147882</v>
      </c>
      <c r="P37" s="8"/>
      <c r="Q37" s="8">
        <f t="shared" si="1"/>
        <v>-100918877748</v>
      </c>
    </row>
    <row r="38" spans="1:17">
      <c r="A38" s="15" t="s">
        <v>49</v>
      </c>
      <c r="C38" s="8">
        <v>625000</v>
      </c>
      <c r="D38" s="8"/>
      <c r="E38" s="8">
        <v>5249826562</v>
      </c>
      <c r="F38" s="8"/>
      <c r="G38" s="8">
        <v>5808979687</v>
      </c>
      <c r="H38" s="8"/>
      <c r="I38" s="8">
        <f t="shared" si="0"/>
        <v>-559153125</v>
      </c>
      <c r="J38" s="8"/>
      <c r="K38" s="8">
        <v>625000</v>
      </c>
      <c r="L38" s="8"/>
      <c r="M38" s="8">
        <v>5249826562</v>
      </c>
      <c r="N38" s="8"/>
      <c r="O38" s="8">
        <v>5408031035</v>
      </c>
      <c r="P38" s="8"/>
      <c r="Q38" s="8">
        <f t="shared" si="1"/>
        <v>-158204473</v>
      </c>
    </row>
    <row r="39" spans="1:17">
      <c r="A39" s="15" t="s">
        <v>23</v>
      </c>
      <c r="C39" s="8">
        <v>17125390</v>
      </c>
      <c r="D39" s="8"/>
      <c r="E39" s="8">
        <v>812190895376</v>
      </c>
      <c r="F39" s="8"/>
      <c r="G39" s="8">
        <v>844365298903</v>
      </c>
      <c r="H39" s="8"/>
      <c r="I39" s="8">
        <f t="shared" si="0"/>
        <v>-32174403527</v>
      </c>
      <c r="J39" s="8"/>
      <c r="K39" s="8">
        <v>17125390</v>
      </c>
      <c r="L39" s="8"/>
      <c r="M39" s="8">
        <v>812190895376</v>
      </c>
      <c r="N39" s="8"/>
      <c r="O39" s="8">
        <v>1000640973185</v>
      </c>
      <c r="P39" s="8"/>
      <c r="Q39" s="8">
        <f t="shared" si="1"/>
        <v>-188450077809</v>
      </c>
    </row>
    <row r="40" spans="1:17">
      <c r="A40" s="15" t="s">
        <v>19</v>
      </c>
      <c r="C40" s="8">
        <v>143098532</v>
      </c>
      <c r="D40" s="8"/>
      <c r="E40" s="8">
        <v>309529680318</v>
      </c>
      <c r="F40" s="8"/>
      <c r="G40" s="8">
        <v>305103237167</v>
      </c>
      <c r="H40" s="8"/>
      <c r="I40" s="8">
        <f t="shared" si="0"/>
        <v>4426443151</v>
      </c>
      <c r="J40" s="8"/>
      <c r="K40" s="8">
        <v>143098532</v>
      </c>
      <c r="L40" s="8"/>
      <c r="M40" s="8">
        <v>309529680318</v>
      </c>
      <c r="N40" s="8"/>
      <c r="O40" s="8">
        <v>323690138214</v>
      </c>
      <c r="P40" s="8"/>
      <c r="Q40" s="8">
        <f t="shared" si="1"/>
        <v>-14160457896</v>
      </c>
    </row>
    <row r="41" spans="1:17">
      <c r="A41" s="15" t="s">
        <v>81</v>
      </c>
      <c r="C41" s="8">
        <v>38437578</v>
      </c>
      <c r="D41" s="8"/>
      <c r="E41" s="8">
        <v>561288365096</v>
      </c>
      <c r="F41" s="8"/>
      <c r="G41" s="8">
        <v>569292434066</v>
      </c>
      <c r="H41" s="8"/>
      <c r="I41" s="8">
        <f t="shared" si="0"/>
        <v>-8004068970</v>
      </c>
      <c r="J41" s="8"/>
      <c r="K41" s="8">
        <v>38437578</v>
      </c>
      <c r="L41" s="8"/>
      <c r="M41" s="8">
        <v>561288365096</v>
      </c>
      <c r="N41" s="8"/>
      <c r="O41" s="8">
        <v>645973065290</v>
      </c>
      <c r="P41" s="8"/>
      <c r="Q41" s="8">
        <f t="shared" si="1"/>
        <v>-84684700194</v>
      </c>
    </row>
    <row r="42" spans="1:17">
      <c r="A42" s="15" t="s">
        <v>15</v>
      </c>
      <c r="C42" s="8">
        <v>50235077</v>
      </c>
      <c r="D42" s="8"/>
      <c r="E42" s="8">
        <v>138323213868</v>
      </c>
      <c r="F42" s="8"/>
      <c r="G42" s="8">
        <v>136775192341</v>
      </c>
      <c r="H42" s="8"/>
      <c r="I42" s="8">
        <f t="shared" si="0"/>
        <v>1548021527</v>
      </c>
      <c r="J42" s="8"/>
      <c r="K42" s="8">
        <v>50235077</v>
      </c>
      <c r="L42" s="8"/>
      <c r="M42" s="8">
        <v>138323213868</v>
      </c>
      <c r="N42" s="8"/>
      <c r="O42" s="8">
        <v>146172355693</v>
      </c>
      <c r="P42" s="8"/>
      <c r="Q42" s="8">
        <f t="shared" si="1"/>
        <v>-7849141825</v>
      </c>
    </row>
    <row r="43" spans="1:17">
      <c r="A43" s="15" t="s">
        <v>95</v>
      </c>
      <c r="C43" s="8">
        <v>320750288</v>
      </c>
      <c r="D43" s="8"/>
      <c r="E43" s="8">
        <v>1497918888148</v>
      </c>
      <c r="F43" s="8"/>
      <c r="G43" s="8">
        <v>1544792304516</v>
      </c>
      <c r="H43" s="8"/>
      <c r="I43" s="8">
        <f t="shared" si="0"/>
        <v>-46873416368</v>
      </c>
      <c r="J43" s="8"/>
      <c r="K43" s="8">
        <v>320750288</v>
      </c>
      <c r="L43" s="8"/>
      <c r="M43" s="8">
        <v>1497918888148</v>
      </c>
      <c r="N43" s="8"/>
      <c r="O43" s="8">
        <v>1319516343836</v>
      </c>
      <c r="P43" s="8"/>
      <c r="Q43" s="8">
        <f t="shared" si="1"/>
        <v>178402544312</v>
      </c>
    </row>
    <row r="44" spans="1:17">
      <c r="A44" s="15" t="s">
        <v>89</v>
      </c>
      <c r="C44" s="8">
        <v>3427190</v>
      </c>
      <c r="D44" s="8"/>
      <c r="E44" s="8">
        <v>43232269405</v>
      </c>
      <c r="F44" s="8"/>
      <c r="G44" s="8">
        <v>48191259842</v>
      </c>
      <c r="H44" s="8"/>
      <c r="I44" s="8">
        <f t="shared" si="0"/>
        <v>-4958990437</v>
      </c>
      <c r="J44" s="8"/>
      <c r="K44" s="8">
        <v>3427190</v>
      </c>
      <c r="L44" s="8"/>
      <c r="M44" s="8">
        <v>43232269405</v>
      </c>
      <c r="N44" s="8"/>
      <c r="O44" s="8">
        <v>55769287487</v>
      </c>
      <c r="P44" s="8"/>
      <c r="Q44" s="8">
        <f t="shared" si="1"/>
        <v>-12537018082</v>
      </c>
    </row>
    <row r="45" spans="1:17">
      <c r="A45" s="15" t="s">
        <v>85</v>
      </c>
      <c r="C45" s="8">
        <v>27457875</v>
      </c>
      <c r="D45" s="8"/>
      <c r="E45" s="8">
        <v>103200506934</v>
      </c>
      <c r="F45" s="8"/>
      <c r="G45" s="8">
        <v>117803064778</v>
      </c>
      <c r="H45" s="8"/>
      <c r="I45" s="8">
        <f t="shared" si="0"/>
        <v>-14602557844</v>
      </c>
      <c r="J45" s="8"/>
      <c r="K45" s="8">
        <v>27457875</v>
      </c>
      <c r="L45" s="8"/>
      <c r="M45" s="8">
        <v>103200506934</v>
      </c>
      <c r="N45" s="8"/>
      <c r="O45" s="8">
        <v>152543288639</v>
      </c>
      <c r="P45" s="8"/>
      <c r="Q45" s="8">
        <f t="shared" si="1"/>
        <v>-49342781705</v>
      </c>
    </row>
    <row r="46" spans="1:17">
      <c r="A46" s="15" t="s">
        <v>109</v>
      </c>
      <c r="C46" s="8">
        <v>33276363</v>
      </c>
      <c r="D46" s="8"/>
      <c r="E46" s="8">
        <v>271904190222</v>
      </c>
      <c r="F46" s="8"/>
      <c r="G46" s="8">
        <v>277189840528</v>
      </c>
      <c r="H46" s="8"/>
      <c r="I46" s="8">
        <f t="shared" si="0"/>
        <v>-5285650306</v>
      </c>
      <c r="J46" s="8"/>
      <c r="K46" s="8">
        <v>33276363</v>
      </c>
      <c r="L46" s="8"/>
      <c r="M46" s="8">
        <v>271904190222</v>
      </c>
      <c r="N46" s="8"/>
      <c r="O46" s="8">
        <v>284334077413</v>
      </c>
      <c r="P46" s="8"/>
      <c r="Q46" s="8">
        <f t="shared" si="1"/>
        <v>-12429887191</v>
      </c>
    </row>
    <row r="47" spans="1:17">
      <c r="A47" s="15" t="s">
        <v>31</v>
      </c>
      <c r="C47" s="8">
        <v>3502614</v>
      </c>
      <c r="D47" s="8"/>
      <c r="E47" s="8">
        <v>489258804730</v>
      </c>
      <c r="F47" s="8"/>
      <c r="G47" s="8">
        <v>515155547113</v>
      </c>
      <c r="H47" s="8"/>
      <c r="I47" s="8">
        <f t="shared" si="0"/>
        <v>-25896742383</v>
      </c>
      <c r="J47" s="8"/>
      <c r="K47" s="8">
        <v>3502614</v>
      </c>
      <c r="L47" s="8"/>
      <c r="M47" s="8">
        <v>489258804730</v>
      </c>
      <c r="N47" s="8"/>
      <c r="O47" s="8">
        <v>588593945249</v>
      </c>
      <c r="P47" s="8"/>
      <c r="Q47" s="8">
        <f t="shared" si="1"/>
        <v>-99335140519</v>
      </c>
    </row>
    <row r="48" spans="1:17">
      <c r="A48" s="15" t="s">
        <v>45</v>
      </c>
      <c r="C48" s="8">
        <v>95818554</v>
      </c>
      <c r="D48" s="8"/>
      <c r="E48" s="8">
        <v>278601668290</v>
      </c>
      <c r="F48" s="8"/>
      <c r="G48" s="8">
        <v>289685396739</v>
      </c>
      <c r="H48" s="8"/>
      <c r="I48" s="8">
        <f t="shared" si="0"/>
        <v>-11083728449</v>
      </c>
      <c r="J48" s="8"/>
      <c r="K48" s="8">
        <v>95818554</v>
      </c>
      <c r="L48" s="8"/>
      <c r="M48" s="8">
        <v>278601668290</v>
      </c>
      <c r="N48" s="8"/>
      <c r="O48" s="8">
        <v>294049681880</v>
      </c>
      <c r="P48" s="8"/>
      <c r="Q48" s="8">
        <f t="shared" si="1"/>
        <v>-15448013590</v>
      </c>
    </row>
    <row r="49" spans="1:17">
      <c r="A49" s="15" t="s">
        <v>59</v>
      </c>
      <c r="C49" s="8">
        <v>8397292</v>
      </c>
      <c r="D49" s="8"/>
      <c r="E49" s="8">
        <v>219117362955</v>
      </c>
      <c r="F49" s="8"/>
      <c r="G49" s="8">
        <v>226876938529</v>
      </c>
      <c r="H49" s="8"/>
      <c r="I49" s="8">
        <f t="shared" si="0"/>
        <v>-7759575574</v>
      </c>
      <c r="J49" s="8"/>
      <c r="K49" s="8">
        <v>8397292</v>
      </c>
      <c r="L49" s="8"/>
      <c r="M49" s="8">
        <v>219117362955</v>
      </c>
      <c r="N49" s="8"/>
      <c r="O49" s="8">
        <v>256262973084</v>
      </c>
      <c r="P49" s="8"/>
      <c r="Q49" s="8">
        <f t="shared" si="1"/>
        <v>-37145610129</v>
      </c>
    </row>
    <row r="50" spans="1:17">
      <c r="A50" s="15" t="s">
        <v>43</v>
      </c>
      <c r="C50" s="8">
        <v>56125194</v>
      </c>
      <c r="D50" s="8"/>
      <c r="E50" s="8">
        <v>312430994935</v>
      </c>
      <c r="F50" s="8"/>
      <c r="G50" s="8">
        <v>429276742829</v>
      </c>
      <c r="H50" s="8"/>
      <c r="I50" s="8">
        <f t="shared" si="0"/>
        <v>-116845747894</v>
      </c>
      <c r="J50" s="8"/>
      <c r="K50" s="8">
        <v>56125194</v>
      </c>
      <c r="L50" s="8"/>
      <c r="M50" s="8">
        <v>312430994935</v>
      </c>
      <c r="N50" s="8"/>
      <c r="O50" s="8">
        <v>373179195143</v>
      </c>
      <c r="P50" s="8"/>
      <c r="Q50" s="8">
        <f t="shared" si="1"/>
        <v>-60748200208</v>
      </c>
    </row>
    <row r="51" spans="1:17">
      <c r="A51" s="15" t="s">
        <v>101</v>
      </c>
      <c r="C51" s="8">
        <v>29800000</v>
      </c>
      <c r="D51" s="8"/>
      <c r="E51" s="8">
        <v>44848752660</v>
      </c>
      <c r="F51" s="8"/>
      <c r="G51" s="8">
        <v>46181773710</v>
      </c>
      <c r="H51" s="8"/>
      <c r="I51" s="8">
        <f t="shared" si="0"/>
        <v>-1333021050</v>
      </c>
      <c r="J51" s="8"/>
      <c r="K51" s="8">
        <v>29800000</v>
      </c>
      <c r="L51" s="8"/>
      <c r="M51" s="8">
        <v>44848752660</v>
      </c>
      <c r="N51" s="8"/>
      <c r="O51" s="8">
        <v>59630474970</v>
      </c>
      <c r="P51" s="8"/>
      <c r="Q51" s="8">
        <f t="shared" si="1"/>
        <v>-14781722310</v>
      </c>
    </row>
    <row r="52" spans="1:17">
      <c r="A52" s="15" t="s">
        <v>61</v>
      </c>
      <c r="C52" s="8">
        <v>23612395</v>
      </c>
      <c r="D52" s="8"/>
      <c r="E52" s="8">
        <v>189183524072</v>
      </c>
      <c r="F52" s="8"/>
      <c r="G52" s="8">
        <v>186866108224</v>
      </c>
      <c r="H52" s="8"/>
      <c r="I52" s="8">
        <f t="shared" si="0"/>
        <v>2317415848</v>
      </c>
      <c r="J52" s="8"/>
      <c r="K52" s="8">
        <v>23612395</v>
      </c>
      <c r="L52" s="8"/>
      <c r="M52" s="8">
        <v>189183524072</v>
      </c>
      <c r="N52" s="8"/>
      <c r="O52" s="8">
        <v>176743416394</v>
      </c>
      <c r="P52" s="8"/>
      <c r="Q52" s="8">
        <f t="shared" si="1"/>
        <v>12440107678</v>
      </c>
    </row>
    <row r="53" spans="1:17">
      <c r="A53" s="15" t="s">
        <v>103</v>
      </c>
      <c r="C53" s="8">
        <v>83333020</v>
      </c>
      <c r="D53" s="8"/>
      <c r="E53" s="8">
        <v>129060339731</v>
      </c>
      <c r="F53" s="8"/>
      <c r="G53" s="8">
        <v>130577720524</v>
      </c>
      <c r="H53" s="8"/>
      <c r="I53" s="8">
        <f t="shared" si="0"/>
        <v>-1517380793</v>
      </c>
      <c r="J53" s="8"/>
      <c r="K53" s="8">
        <v>83333020</v>
      </c>
      <c r="L53" s="8"/>
      <c r="M53" s="8">
        <v>129060339731</v>
      </c>
      <c r="N53" s="8"/>
      <c r="O53" s="8">
        <v>126166192280</v>
      </c>
      <c r="P53" s="8"/>
      <c r="Q53" s="8">
        <f t="shared" si="1"/>
        <v>2894147451</v>
      </c>
    </row>
    <row r="54" spans="1:17">
      <c r="A54" s="15" t="s">
        <v>119</v>
      </c>
      <c r="C54" s="8">
        <v>9602531</v>
      </c>
      <c r="D54" s="8"/>
      <c r="E54" s="8">
        <v>135067352558</v>
      </c>
      <c r="F54" s="8"/>
      <c r="G54" s="8">
        <v>142894577230</v>
      </c>
      <c r="H54" s="8"/>
      <c r="I54" s="8">
        <f t="shared" si="0"/>
        <v>-7827224672</v>
      </c>
      <c r="J54" s="8"/>
      <c r="K54" s="8">
        <v>9602531</v>
      </c>
      <c r="L54" s="8"/>
      <c r="M54" s="8">
        <v>135067352558</v>
      </c>
      <c r="N54" s="8"/>
      <c r="O54" s="8">
        <v>165714706911</v>
      </c>
      <c r="P54" s="8"/>
      <c r="Q54" s="8">
        <f t="shared" si="1"/>
        <v>-30647354353</v>
      </c>
    </row>
    <row r="55" spans="1:17">
      <c r="A55" s="15" t="s">
        <v>37</v>
      </c>
      <c r="C55" s="8">
        <v>9437123</v>
      </c>
      <c r="D55" s="8"/>
      <c r="E55" s="8">
        <v>185086579891</v>
      </c>
      <c r="F55" s="8"/>
      <c r="G55" s="8">
        <v>237713833473</v>
      </c>
      <c r="H55" s="8"/>
      <c r="I55" s="8">
        <f t="shared" si="0"/>
        <v>-52627253582</v>
      </c>
      <c r="J55" s="8"/>
      <c r="K55" s="8">
        <v>9437123</v>
      </c>
      <c r="L55" s="8"/>
      <c r="M55" s="8">
        <v>185086579891</v>
      </c>
      <c r="N55" s="8"/>
      <c r="O55" s="8">
        <v>238839550128</v>
      </c>
      <c r="P55" s="8"/>
      <c r="Q55" s="8">
        <f t="shared" si="1"/>
        <v>-53752970237</v>
      </c>
    </row>
    <row r="56" spans="1:17">
      <c r="A56" s="15" t="s">
        <v>55</v>
      </c>
      <c r="C56" s="8">
        <v>10766819</v>
      </c>
      <c r="D56" s="8"/>
      <c r="E56" s="8">
        <v>162253787432</v>
      </c>
      <c r="F56" s="8"/>
      <c r="G56" s="8">
        <v>203740931541</v>
      </c>
      <c r="H56" s="8"/>
      <c r="I56" s="8">
        <f t="shared" si="0"/>
        <v>-41487144109</v>
      </c>
      <c r="J56" s="8"/>
      <c r="K56" s="8">
        <v>10766819</v>
      </c>
      <c r="L56" s="8"/>
      <c r="M56" s="8">
        <v>162253787432</v>
      </c>
      <c r="N56" s="8"/>
      <c r="O56" s="8">
        <v>235451168743</v>
      </c>
      <c r="P56" s="8"/>
      <c r="Q56" s="8">
        <f t="shared" si="1"/>
        <v>-73197381311</v>
      </c>
    </row>
    <row r="57" spans="1:17">
      <c r="A57" s="15" t="s">
        <v>41</v>
      </c>
      <c r="C57" s="8">
        <v>10944487</v>
      </c>
      <c r="D57" s="8"/>
      <c r="E57" s="8">
        <v>178204036412</v>
      </c>
      <c r="F57" s="8"/>
      <c r="G57" s="8">
        <v>208883852205</v>
      </c>
      <c r="H57" s="8"/>
      <c r="I57" s="8">
        <f t="shared" si="0"/>
        <v>-30679815793</v>
      </c>
      <c r="J57" s="8"/>
      <c r="K57" s="8">
        <v>10944487</v>
      </c>
      <c r="L57" s="8"/>
      <c r="M57" s="8">
        <v>178204036412</v>
      </c>
      <c r="N57" s="8"/>
      <c r="O57" s="8">
        <v>253575599363</v>
      </c>
      <c r="P57" s="8"/>
      <c r="Q57" s="8">
        <f t="shared" si="1"/>
        <v>-75371562951</v>
      </c>
    </row>
    <row r="58" spans="1:17">
      <c r="A58" s="15" t="s">
        <v>97</v>
      </c>
      <c r="C58" s="8">
        <v>10750000</v>
      </c>
      <c r="D58" s="8"/>
      <c r="E58" s="8">
        <v>89335273500</v>
      </c>
      <c r="F58" s="8"/>
      <c r="G58" s="8">
        <v>119256178500</v>
      </c>
      <c r="H58" s="8"/>
      <c r="I58" s="8">
        <f t="shared" si="0"/>
        <v>-29920905000</v>
      </c>
      <c r="J58" s="8"/>
      <c r="K58" s="8">
        <v>10750000</v>
      </c>
      <c r="L58" s="8"/>
      <c r="M58" s="8">
        <v>89335273500</v>
      </c>
      <c r="N58" s="8"/>
      <c r="O58" s="8">
        <v>120984683473</v>
      </c>
      <c r="P58" s="8"/>
      <c r="Q58" s="8">
        <f t="shared" si="1"/>
        <v>-31649409973</v>
      </c>
    </row>
    <row r="59" spans="1:17">
      <c r="A59" s="15" t="s">
        <v>56</v>
      </c>
      <c r="C59" s="8">
        <v>48180816</v>
      </c>
      <c r="D59" s="8"/>
      <c r="E59" s="8">
        <v>115855925010</v>
      </c>
      <c r="F59" s="8"/>
      <c r="G59" s="8">
        <v>111651907926</v>
      </c>
      <c r="H59" s="8"/>
      <c r="I59" s="8">
        <f t="shared" si="0"/>
        <v>4204017084</v>
      </c>
      <c r="J59" s="8"/>
      <c r="K59" s="8">
        <v>48180816</v>
      </c>
      <c r="L59" s="8"/>
      <c r="M59" s="8">
        <v>115855925010</v>
      </c>
      <c r="N59" s="8"/>
      <c r="O59" s="8">
        <v>128585070795</v>
      </c>
      <c r="P59" s="8"/>
      <c r="Q59" s="8">
        <f t="shared" si="1"/>
        <v>-12729145785</v>
      </c>
    </row>
    <row r="60" spans="1:17">
      <c r="A60" s="15" t="s">
        <v>87</v>
      </c>
      <c r="C60" s="8">
        <v>11250602</v>
      </c>
      <c r="D60" s="8"/>
      <c r="E60" s="8">
        <v>189003869515</v>
      </c>
      <c r="F60" s="8"/>
      <c r="G60" s="8">
        <v>201454896840</v>
      </c>
      <c r="H60" s="8"/>
      <c r="I60" s="8">
        <f t="shared" si="0"/>
        <v>-12451027325</v>
      </c>
      <c r="J60" s="8"/>
      <c r="K60" s="8">
        <v>11250602</v>
      </c>
      <c r="L60" s="8"/>
      <c r="M60" s="8">
        <v>189003869515</v>
      </c>
      <c r="N60" s="8"/>
      <c r="O60" s="8">
        <v>231949128468</v>
      </c>
      <c r="P60" s="8"/>
      <c r="Q60" s="8">
        <f t="shared" si="1"/>
        <v>-42945258953</v>
      </c>
    </row>
    <row r="61" spans="1:17">
      <c r="A61" s="15" t="s">
        <v>27</v>
      </c>
      <c r="C61" s="8">
        <v>25541711</v>
      </c>
      <c r="D61" s="8"/>
      <c r="E61" s="8">
        <v>244757072580</v>
      </c>
      <c r="F61" s="8"/>
      <c r="G61" s="8">
        <v>263497435729</v>
      </c>
      <c r="H61" s="8"/>
      <c r="I61" s="8">
        <f t="shared" si="0"/>
        <v>-18740363149</v>
      </c>
      <c r="J61" s="8"/>
      <c r="K61" s="8">
        <v>25541711</v>
      </c>
      <c r="L61" s="8"/>
      <c r="M61" s="8">
        <v>244757072580</v>
      </c>
      <c r="N61" s="8"/>
      <c r="O61" s="8">
        <v>301630085436</v>
      </c>
      <c r="P61" s="8"/>
      <c r="Q61" s="8">
        <f t="shared" si="1"/>
        <v>-56873012856</v>
      </c>
    </row>
    <row r="62" spans="1:17">
      <c r="A62" s="15" t="s">
        <v>124</v>
      </c>
      <c r="C62" s="8">
        <v>103543339</v>
      </c>
      <c r="D62" s="8"/>
      <c r="E62" s="8">
        <v>526987551400</v>
      </c>
      <c r="F62" s="8"/>
      <c r="G62" s="8">
        <v>487355921966</v>
      </c>
      <c r="H62" s="8"/>
      <c r="I62" s="8">
        <f t="shared" si="0"/>
        <v>39631629434</v>
      </c>
      <c r="J62" s="8"/>
      <c r="K62" s="8">
        <v>103543339</v>
      </c>
      <c r="L62" s="8"/>
      <c r="M62" s="8">
        <v>526987551400</v>
      </c>
      <c r="N62" s="8"/>
      <c r="O62" s="8">
        <v>461814072711</v>
      </c>
      <c r="P62" s="8"/>
      <c r="Q62" s="8">
        <f t="shared" si="1"/>
        <v>65173478689</v>
      </c>
    </row>
    <row r="63" spans="1:17">
      <c r="A63" s="15" t="s">
        <v>121</v>
      </c>
      <c r="C63" s="8">
        <v>22254937</v>
      </c>
      <c r="D63" s="8"/>
      <c r="E63" s="8">
        <v>204412085953</v>
      </c>
      <c r="F63" s="8"/>
      <c r="G63" s="8">
        <v>258169809856</v>
      </c>
      <c r="H63" s="8"/>
      <c r="I63" s="8">
        <f t="shared" si="0"/>
        <v>-53757723903</v>
      </c>
      <c r="J63" s="8"/>
      <c r="K63" s="8">
        <v>22254937</v>
      </c>
      <c r="L63" s="8"/>
      <c r="M63" s="8">
        <v>204412085953</v>
      </c>
      <c r="N63" s="8"/>
      <c r="O63" s="8">
        <v>235917576436</v>
      </c>
      <c r="P63" s="8"/>
      <c r="Q63" s="8">
        <f t="shared" si="1"/>
        <v>-31505490483</v>
      </c>
    </row>
    <row r="64" spans="1:17">
      <c r="A64" s="15" t="s">
        <v>47</v>
      </c>
      <c r="C64" s="8">
        <v>57824292</v>
      </c>
      <c r="D64" s="8"/>
      <c r="E64" s="8">
        <v>117144723948</v>
      </c>
      <c r="F64" s="8"/>
      <c r="G64" s="8">
        <v>123882726221</v>
      </c>
      <c r="H64" s="8"/>
      <c r="I64" s="8">
        <f t="shared" si="0"/>
        <v>-6738002273</v>
      </c>
      <c r="J64" s="8"/>
      <c r="K64" s="8">
        <v>57824292</v>
      </c>
      <c r="L64" s="8"/>
      <c r="M64" s="8">
        <v>117144723948</v>
      </c>
      <c r="N64" s="8"/>
      <c r="O64" s="8">
        <v>151799883475</v>
      </c>
      <c r="P64" s="8"/>
      <c r="Q64" s="8">
        <f t="shared" si="1"/>
        <v>-34655159527</v>
      </c>
    </row>
    <row r="65" spans="1:19">
      <c r="A65" s="15" t="s">
        <v>141</v>
      </c>
      <c r="C65" s="8">
        <v>41368</v>
      </c>
      <c r="D65" s="8"/>
      <c r="E65" s="8">
        <v>39164259391</v>
      </c>
      <c r="F65" s="8"/>
      <c r="G65" s="8">
        <v>39164259391</v>
      </c>
      <c r="H65" s="8"/>
      <c r="I65" s="8">
        <f t="shared" si="0"/>
        <v>0</v>
      </c>
      <c r="J65" s="8"/>
      <c r="K65" s="8">
        <v>41368</v>
      </c>
      <c r="L65" s="8"/>
      <c r="M65" s="8">
        <v>39164259391</v>
      </c>
      <c r="N65" s="8"/>
      <c r="O65" s="8">
        <v>39178459006</v>
      </c>
      <c r="P65" s="8"/>
      <c r="Q65" s="8">
        <f t="shared" si="1"/>
        <v>-14199615</v>
      </c>
      <c r="S65" s="2"/>
    </row>
    <row r="66" spans="1:19">
      <c r="A66" s="14" t="s">
        <v>271</v>
      </c>
      <c r="C66" s="8" t="s">
        <v>270</v>
      </c>
      <c r="D66" s="8"/>
      <c r="E66" s="8" t="s">
        <v>270</v>
      </c>
      <c r="F66" s="8"/>
      <c r="G66" s="8" t="s">
        <v>270</v>
      </c>
      <c r="H66" s="8"/>
      <c r="I66" s="8" t="s">
        <v>270</v>
      </c>
      <c r="J66" s="8"/>
      <c r="K66" s="8" t="s">
        <v>270</v>
      </c>
      <c r="L66" s="8"/>
      <c r="M66" s="8">
        <v>0</v>
      </c>
      <c r="N66" s="8"/>
      <c r="O66" s="8">
        <v>0</v>
      </c>
      <c r="P66" s="8"/>
      <c r="Q66" s="8">
        <v>2973477920</v>
      </c>
      <c r="S66" s="2"/>
    </row>
    <row r="67" spans="1:19">
      <c r="A67" s="14" t="s">
        <v>272</v>
      </c>
      <c r="C67" s="8" t="s">
        <v>270</v>
      </c>
      <c r="D67" s="8"/>
      <c r="E67" s="8" t="s">
        <v>270</v>
      </c>
      <c r="F67" s="8"/>
      <c r="G67" s="8" t="s">
        <v>270</v>
      </c>
      <c r="H67" s="8"/>
      <c r="I67" s="8" t="s">
        <v>270</v>
      </c>
      <c r="J67" s="8"/>
      <c r="K67" s="8" t="s">
        <v>270</v>
      </c>
      <c r="L67" s="8"/>
      <c r="M67" s="8">
        <v>0</v>
      </c>
      <c r="N67" s="8"/>
      <c r="O67" s="8">
        <v>0</v>
      </c>
      <c r="P67" s="8"/>
      <c r="Q67" s="8">
        <v>-1458601170</v>
      </c>
      <c r="S67" s="2"/>
    </row>
    <row r="68" spans="1:19">
      <c r="A68" s="14" t="s">
        <v>273</v>
      </c>
      <c r="C68" s="8" t="s">
        <v>270</v>
      </c>
      <c r="D68" s="8"/>
      <c r="E68" s="8" t="s">
        <v>270</v>
      </c>
      <c r="F68" s="8"/>
      <c r="G68" s="8" t="s">
        <v>270</v>
      </c>
      <c r="H68" s="8"/>
      <c r="I68" s="8" t="s">
        <v>270</v>
      </c>
      <c r="J68" s="8"/>
      <c r="K68" s="8" t="s">
        <v>270</v>
      </c>
      <c r="L68" s="8"/>
      <c r="M68" s="8">
        <v>0</v>
      </c>
      <c r="N68" s="8"/>
      <c r="O68" s="8">
        <v>0</v>
      </c>
      <c r="P68" s="8"/>
      <c r="Q68" s="8">
        <v>4330638635</v>
      </c>
      <c r="S68" s="2"/>
    </row>
    <row r="69" spans="1:19">
      <c r="A69" s="14" t="s">
        <v>274</v>
      </c>
      <c r="C69" s="8" t="s">
        <v>270</v>
      </c>
      <c r="D69" s="8"/>
      <c r="E69" s="8" t="s">
        <v>270</v>
      </c>
      <c r="F69" s="8"/>
      <c r="G69" s="8" t="s">
        <v>270</v>
      </c>
      <c r="H69" s="8"/>
      <c r="I69" s="8" t="s">
        <v>270</v>
      </c>
      <c r="J69" s="8"/>
      <c r="K69" s="8" t="s">
        <v>270</v>
      </c>
      <c r="L69" s="8"/>
      <c r="M69" s="8">
        <v>0</v>
      </c>
      <c r="N69" s="8"/>
      <c r="O69" s="8">
        <v>0</v>
      </c>
      <c r="P69" s="8"/>
      <c r="Q69" s="8">
        <v>1959108436</v>
      </c>
      <c r="S69" s="2"/>
    </row>
    <row r="70" spans="1:19">
      <c r="A70" s="14" t="s">
        <v>275</v>
      </c>
      <c r="C70" s="8" t="s">
        <v>270</v>
      </c>
      <c r="D70" s="8"/>
      <c r="E70" s="8" t="s">
        <v>270</v>
      </c>
      <c r="F70" s="8"/>
      <c r="G70" s="8" t="s">
        <v>270</v>
      </c>
      <c r="H70" s="8"/>
      <c r="I70" s="8" t="s">
        <v>270</v>
      </c>
      <c r="J70" s="8"/>
      <c r="K70" s="8" t="s">
        <v>270</v>
      </c>
      <c r="L70" s="8"/>
      <c r="M70" s="8">
        <v>0</v>
      </c>
      <c r="N70" s="8"/>
      <c r="O70" s="8">
        <v>0</v>
      </c>
      <c r="P70" s="8"/>
      <c r="Q70" s="8">
        <v>1132509014</v>
      </c>
      <c r="S70" s="2"/>
    </row>
    <row r="71" spans="1:19">
      <c r="A71" s="14" t="s">
        <v>276</v>
      </c>
      <c r="C71" s="8" t="s">
        <v>270</v>
      </c>
      <c r="D71" s="8"/>
      <c r="E71" s="8" t="s">
        <v>270</v>
      </c>
      <c r="F71" s="8"/>
      <c r="G71" s="8" t="s">
        <v>270</v>
      </c>
      <c r="H71" s="8"/>
      <c r="I71" s="8" t="s">
        <v>270</v>
      </c>
      <c r="J71" s="8"/>
      <c r="K71" s="8" t="s">
        <v>270</v>
      </c>
      <c r="L71" s="8"/>
      <c r="M71" s="8">
        <v>0</v>
      </c>
      <c r="N71" s="8"/>
      <c r="O71" s="8">
        <v>0</v>
      </c>
      <c r="P71" s="8"/>
      <c r="Q71" s="8">
        <v>-2433467790</v>
      </c>
      <c r="S71" s="2"/>
    </row>
    <row r="72" spans="1:19">
      <c r="A72" s="14" t="s">
        <v>277</v>
      </c>
      <c r="C72" s="8" t="s">
        <v>270</v>
      </c>
      <c r="D72" s="8"/>
      <c r="E72" s="8" t="s">
        <v>270</v>
      </c>
      <c r="F72" s="8"/>
      <c r="G72" s="8" t="s">
        <v>270</v>
      </c>
      <c r="H72" s="8"/>
      <c r="I72" s="8">
        <v>-1564127249</v>
      </c>
      <c r="J72" s="8"/>
      <c r="K72" s="8" t="s">
        <v>270</v>
      </c>
      <c r="L72" s="8"/>
      <c r="M72" s="8">
        <v>0</v>
      </c>
      <c r="N72" s="8"/>
      <c r="O72" s="8">
        <v>0</v>
      </c>
      <c r="P72" s="8"/>
      <c r="Q72" s="8">
        <v>0</v>
      </c>
      <c r="S72" s="2"/>
    </row>
    <row r="73" spans="1:19">
      <c r="A73" s="14" t="s">
        <v>278</v>
      </c>
      <c r="C73" s="8" t="s">
        <v>270</v>
      </c>
      <c r="D73" s="8"/>
      <c r="E73" s="8" t="s">
        <v>270</v>
      </c>
      <c r="F73" s="8"/>
      <c r="G73" s="8" t="s">
        <v>270</v>
      </c>
      <c r="H73" s="8"/>
      <c r="I73" s="8">
        <v>-10605953381</v>
      </c>
      <c r="J73" s="8"/>
      <c r="K73" s="8" t="s">
        <v>270</v>
      </c>
      <c r="L73" s="8"/>
      <c r="M73" s="8">
        <v>0</v>
      </c>
      <c r="N73" s="8"/>
      <c r="O73" s="8">
        <v>0</v>
      </c>
      <c r="P73" s="8"/>
      <c r="Q73" s="8">
        <v>0</v>
      </c>
      <c r="S73" s="2"/>
    </row>
    <row r="74" spans="1:19">
      <c r="A74" s="14" t="s">
        <v>279</v>
      </c>
      <c r="C74" s="8" t="s">
        <v>270</v>
      </c>
      <c r="D74" s="8"/>
      <c r="E74" s="8" t="s">
        <v>270</v>
      </c>
      <c r="F74" s="8"/>
      <c r="G74" s="8" t="s">
        <v>270</v>
      </c>
      <c r="H74" s="8"/>
      <c r="I74" s="8">
        <v>-1704173214</v>
      </c>
      <c r="J74" s="8"/>
      <c r="K74" s="8" t="s">
        <v>270</v>
      </c>
      <c r="L74" s="8"/>
      <c r="M74" s="8">
        <v>0</v>
      </c>
      <c r="N74" s="8"/>
      <c r="O74" s="8">
        <v>0</v>
      </c>
      <c r="P74" s="8"/>
      <c r="Q74" s="8">
        <v>0</v>
      </c>
      <c r="S74" s="2"/>
    </row>
    <row r="75" spans="1:19">
      <c r="A75" s="14" t="s">
        <v>280</v>
      </c>
      <c r="C75" s="8" t="s">
        <v>270</v>
      </c>
      <c r="D75" s="8"/>
      <c r="E75" s="8" t="s">
        <v>270</v>
      </c>
      <c r="F75" s="8"/>
      <c r="G75" s="8" t="s">
        <v>270</v>
      </c>
      <c r="H75" s="8"/>
      <c r="I75" s="8">
        <v>-1207432297</v>
      </c>
      <c r="J75" s="8"/>
      <c r="K75" s="8" t="s">
        <v>270</v>
      </c>
      <c r="L75" s="8"/>
      <c r="M75" s="8">
        <v>0</v>
      </c>
      <c r="N75" s="8"/>
      <c r="O75" s="8">
        <v>0</v>
      </c>
      <c r="P75" s="8"/>
      <c r="Q75" s="8">
        <v>0</v>
      </c>
      <c r="S75" s="2"/>
    </row>
    <row r="76" spans="1:19">
      <c r="A76" s="14" t="s">
        <v>281</v>
      </c>
      <c r="C76" s="8" t="s">
        <v>270</v>
      </c>
      <c r="D76" s="8"/>
      <c r="E76" s="8" t="s">
        <v>270</v>
      </c>
      <c r="F76" s="8"/>
      <c r="G76" s="8" t="s">
        <v>270</v>
      </c>
      <c r="H76" s="8"/>
      <c r="I76" s="8">
        <v>-902356998</v>
      </c>
      <c r="J76" s="8"/>
      <c r="K76" s="8" t="s">
        <v>270</v>
      </c>
      <c r="L76" s="8"/>
      <c r="M76" s="8">
        <v>0</v>
      </c>
      <c r="N76" s="8"/>
      <c r="O76" s="8">
        <v>0</v>
      </c>
      <c r="P76" s="8"/>
      <c r="Q76" s="8">
        <v>0</v>
      </c>
      <c r="S76" s="2"/>
    </row>
    <row r="77" spans="1:19">
      <c r="A77" s="14" t="s">
        <v>282</v>
      </c>
      <c r="C77" s="8" t="s">
        <v>270</v>
      </c>
      <c r="D77" s="8"/>
      <c r="E77" s="8" t="s">
        <v>270</v>
      </c>
      <c r="F77" s="8"/>
      <c r="G77" s="8" t="s">
        <v>270</v>
      </c>
      <c r="H77" s="8"/>
      <c r="I77" s="8">
        <v>-158540705</v>
      </c>
      <c r="J77" s="8"/>
      <c r="K77" s="8" t="s">
        <v>270</v>
      </c>
      <c r="L77" s="8"/>
      <c r="M77" s="8">
        <v>0</v>
      </c>
      <c r="N77" s="8"/>
      <c r="O77" s="8">
        <v>0</v>
      </c>
      <c r="P77" s="8"/>
      <c r="Q77" s="8">
        <v>0</v>
      </c>
      <c r="S77" s="2"/>
    </row>
    <row r="78" spans="1:19">
      <c r="A78" s="14" t="s">
        <v>283</v>
      </c>
      <c r="C78" s="8" t="s">
        <v>270</v>
      </c>
      <c r="D78" s="8"/>
      <c r="E78" s="8" t="s">
        <v>270</v>
      </c>
      <c r="F78" s="8"/>
      <c r="G78" s="8" t="s">
        <v>270</v>
      </c>
      <c r="H78" s="8"/>
      <c r="I78" s="8">
        <v>-9598951733</v>
      </c>
      <c r="J78" s="8"/>
      <c r="K78" s="8" t="s">
        <v>270</v>
      </c>
      <c r="L78" s="8"/>
      <c r="M78" s="8">
        <v>0</v>
      </c>
      <c r="N78" s="8"/>
      <c r="O78" s="8">
        <v>0</v>
      </c>
      <c r="P78" s="8"/>
      <c r="Q78" s="8">
        <v>0</v>
      </c>
      <c r="S78" s="2"/>
    </row>
    <row r="79" spans="1:19">
      <c r="A79" s="14" t="s">
        <v>284</v>
      </c>
      <c r="C79" s="8" t="s">
        <v>270</v>
      </c>
      <c r="D79" s="8"/>
      <c r="E79" s="8" t="s">
        <v>270</v>
      </c>
      <c r="F79" s="8"/>
      <c r="G79" s="8" t="s">
        <v>270</v>
      </c>
      <c r="H79" s="8"/>
      <c r="I79" s="8">
        <v>-133493141</v>
      </c>
      <c r="J79" s="8"/>
      <c r="K79" s="8" t="s">
        <v>270</v>
      </c>
      <c r="L79" s="8"/>
      <c r="M79" s="8">
        <v>0</v>
      </c>
      <c r="N79" s="8"/>
      <c r="O79" s="8">
        <v>0</v>
      </c>
      <c r="P79" s="8"/>
      <c r="Q79" s="8">
        <v>0</v>
      </c>
      <c r="S79" s="2"/>
    </row>
    <row r="80" spans="1:19">
      <c r="A80" s="14" t="s">
        <v>271</v>
      </c>
      <c r="C80" s="8" t="s">
        <v>270</v>
      </c>
      <c r="D80" s="8"/>
      <c r="E80" s="8" t="s">
        <v>270</v>
      </c>
      <c r="F80" s="8"/>
      <c r="G80" s="8" t="s">
        <v>270</v>
      </c>
      <c r="H80" s="8"/>
      <c r="I80" s="8">
        <v>1115920995</v>
      </c>
      <c r="J80" s="8"/>
      <c r="K80" s="8" t="s">
        <v>270</v>
      </c>
      <c r="L80" s="8"/>
      <c r="M80" s="8">
        <v>0</v>
      </c>
      <c r="N80" s="8"/>
      <c r="O80" s="8">
        <v>0</v>
      </c>
      <c r="P80" s="8"/>
      <c r="Q80" s="8">
        <v>0</v>
      </c>
      <c r="S80" s="2"/>
    </row>
    <row r="81" spans="1:19">
      <c r="A81" s="14" t="s">
        <v>272</v>
      </c>
      <c r="C81" s="8" t="s">
        <v>270</v>
      </c>
      <c r="D81" s="8"/>
      <c r="E81" s="8" t="s">
        <v>270</v>
      </c>
      <c r="F81" s="8"/>
      <c r="G81" s="8" t="s">
        <v>270</v>
      </c>
      <c r="H81" s="8"/>
      <c r="I81" s="8">
        <v>-1458601170</v>
      </c>
      <c r="J81" s="8"/>
      <c r="K81" s="8" t="s">
        <v>270</v>
      </c>
      <c r="L81" s="8"/>
      <c r="M81" s="8">
        <v>0</v>
      </c>
      <c r="N81" s="8"/>
      <c r="O81" s="8">
        <v>0</v>
      </c>
      <c r="P81" s="8"/>
      <c r="Q81" s="8">
        <v>0</v>
      </c>
      <c r="S81" s="2"/>
    </row>
    <row r="82" spans="1:19">
      <c r="A82" s="14" t="s">
        <v>273</v>
      </c>
      <c r="C82" s="8" t="s">
        <v>270</v>
      </c>
      <c r="D82" s="8"/>
      <c r="E82" s="8" t="s">
        <v>270</v>
      </c>
      <c r="F82" s="8"/>
      <c r="G82" s="8" t="s">
        <v>270</v>
      </c>
      <c r="H82" s="8"/>
      <c r="I82" s="8">
        <v>616386542</v>
      </c>
      <c r="J82" s="8"/>
      <c r="K82" s="8" t="s">
        <v>270</v>
      </c>
      <c r="L82" s="8"/>
      <c r="M82" s="8">
        <v>0</v>
      </c>
      <c r="N82" s="8"/>
      <c r="O82" s="8">
        <v>0</v>
      </c>
      <c r="P82" s="8"/>
      <c r="Q82" s="8">
        <v>0</v>
      </c>
      <c r="S82" s="2"/>
    </row>
    <row r="83" spans="1:19">
      <c r="A83" s="14" t="s">
        <v>274</v>
      </c>
      <c r="C83" s="8" t="s">
        <v>270</v>
      </c>
      <c r="D83" s="8"/>
      <c r="E83" s="8" t="s">
        <v>270</v>
      </c>
      <c r="F83" s="8"/>
      <c r="G83" s="8" t="s">
        <v>270</v>
      </c>
      <c r="H83" s="8"/>
      <c r="I83" s="8">
        <v>518160541</v>
      </c>
      <c r="J83" s="8"/>
      <c r="K83" s="8" t="s">
        <v>270</v>
      </c>
      <c r="L83" s="8"/>
      <c r="M83" s="8">
        <v>0</v>
      </c>
      <c r="N83" s="8"/>
      <c r="O83" s="8">
        <v>0</v>
      </c>
      <c r="P83" s="8"/>
      <c r="Q83" s="8">
        <v>0</v>
      </c>
      <c r="S83" s="2"/>
    </row>
    <row r="84" spans="1:19">
      <c r="A84" s="14" t="s">
        <v>275</v>
      </c>
      <c r="C84" s="8" t="s">
        <v>270</v>
      </c>
      <c r="D84" s="8"/>
      <c r="E84" s="8" t="s">
        <v>270</v>
      </c>
      <c r="F84" s="8"/>
      <c r="G84" s="8" t="s">
        <v>270</v>
      </c>
      <c r="H84" s="8"/>
      <c r="I84" s="8">
        <v>114560494</v>
      </c>
      <c r="J84" s="8"/>
      <c r="K84" s="8" t="s">
        <v>270</v>
      </c>
      <c r="L84" s="8"/>
      <c r="M84" s="8">
        <v>0</v>
      </c>
      <c r="N84" s="8"/>
      <c r="O84" s="8">
        <v>0</v>
      </c>
      <c r="P84" s="8"/>
      <c r="Q84" s="8">
        <v>0</v>
      </c>
      <c r="S84" s="2"/>
    </row>
    <row r="85" spans="1:19">
      <c r="A85" s="14" t="s">
        <v>276</v>
      </c>
      <c r="C85" s="8" t="s">
        <v>270</v>
      </c>
      <c r="D85" s="8"/>
      <c r="E85" s="8" t="s">
        <v>270</v>
      </c>
      <c r="F85" s="8"/>
      <c r="G85" s="8" t="s">
        <v>270</v>
      </c>
      <c r="H85" s="8"/>
      <c r="I85" s="8">
        <v>-2433467790</v>
      </c>
      <c r="J85" s="8"/>
      <c r="K85" s="8"/>
      <c r="L85" s="8"/>
      <c r="M85" s="8"/>
      <c r="N85" s="8"/>
      <c r="O85" s="8"/>
      <c r="P85" s="8"/>
      <c r="Q85" s="8"/>
      <c r="S85" s="2"/>
    </row>
    <row r="86" spans="1:19">
      <c r="A86" s="15" t="s">
        <v>126</v>
      </c>
      <c r="C86" s="8" t="s">
        <v>126</v>
      </c>
      <c r="D86" s="8"/>
      <c r="E86" s="12">
        <f>SUM(E8:E85)</f>
        <v>20044011168438</v>
      </c>
      <c r="F86" s="8"/>
      <c r="G86" s="12">
        <f>SUM(G8:G85)</f>
        <v>20864923313061</v>
      </c>
      <c r="H86" s="8"/>
      <c r="I86" s="12">
        <f>SUM(I8:I85)</f>
        <v>-848314213729</v>
      </c>
      <c r="J86" s="8"/>
      <c r="K86" s="8" t="s">
        <v>126</v>
      </c>
      <c r="L86" s="8"/>
      <c r="M86" s="12">
        <f>SUM(M8:M65)</f>
        <v>20044011168438</v>
      </c>
      <c r="N86" s="8"/>
      <c r="O86" s="12">
        <f>SUM(O8:O66)</f>
        <v>21434178890983</v>
      </c>
      <c r="P86" s="8"/>
      <c r="Q86" s="12">
        <f>SUM(Q8:Q85)</f>
        <v>-1383664057500</v>
      </c>
      <c r="S86" s="2"/>
    </row>
    <row r="87" spans="1:19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S87" s="2"/>
    </row>
    <row r="88" spans="1:19">
      <c r="Q88" s="5"/>
      <c r="S88" s="2"/>
    </row>
    <row r="89" spans="1:19">
      <c r="Q89" s="5"/>
    </row>
    <row r="90" spans="1:19">
      <c r="Q90" s="5"/>
    </row>
    <row r="91" spans="1:19">
      <c r="I91" s="13"/>
      <c r="J91" s="13"/>
      <c r="K91" s="13"/>
      <c r="L91" s="13"/>
      <c r="M91" s="13"/>
      <c r="N91" s="13"/>
      <c r="O91" s="13"/>
      <c r="P91" s="13"/>
      <c r="Q91" s="8"/>
    </row>
    <row r="92" spans="1:19">
      <c r="Q92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177"/>
  <sheetViews>
    <sheetView rightToLeft="1" workbookViewId="0">
      <selection activeCell="Q95" sqref="Q95:Q157"/>
    </sheetView>
  </sheetViews>
  <sheetFormatPr defaultRowHeight="24"/>
  <cols>
    <col min="1" max="1" width="35.7109375" style="1" bestFit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19.85546875" style="1" customWidth="1"/>
    <col min="20" max="20" width="33.7109375" style="1" customWidth="1"/>
    <col min="21" max="16384" width="9.140625" style="1"/>
  </cols>
  <sheetData>
    <row r="2" spans="1:20" ht="24.7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</row>
    <row r="3" spans="1:20" ht="24.75">
      <c r="A3" s="17" t="s">
        <v>172</v>
      </c>
      <c r="B3" s="17" t="s">
        <v>172</v>
      </c>
      <c r="C3" s="17" t="s">
        <v>172</v>
      </c>
      <c r="D3" s="17" t="s">
        <v>172</v>
      </c>
      <c r="E3" s="17" t="s">
        <v>172</v>
      </c>
      <c r="F3" s="17" t="s">
        <v>172</v>
      </c>
      <c r="G3" s="17" t="s">
        <v>172</v>
      </c>
      <c r="H3" s="17" t="s">
        <v>172</v>
      </c>
      <c r="I3" s="17" t="s">
        <v>172</v>
      </c>
      <c r="J3" s="17" t="s">
        <v>172</v>
      </c>
      <c r="K3" s="17" t="s">
        <v>172</v>
      </c>
      <c r="L3" s="17" t="s">
        <v>172</v>
      </c>
      <c r="M3" s="17" t="s">
        <v>172</v>
      </c>
      <c r="N3" s="17" t="s">
        <v>172</v>
      </c>
      <c r="O3" s="17" t="s">
        <v>172</v>
      </c>
      <c r="P3" s="17" t="s">
        <v>172</v>
      </c>
      <c r="Q3" s="17" t="s">
        <v>172</v>
      </c>
    </row>
    <row r="4" spans="1:20" ht="24.7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</row>
    <row r="6" spans="1:20" ht="24.75">
      <c r="A6" s="16" t="s">
        <v>3</v>
      </c>
      <c r="C6" s="16" t="s">
        <v>174</v>
      </c>
      <c r="D6" s="16" t="s">
        <v>174</v>
      </c>
      <c r="E6" s="16" t="s">
        <v>174</v>
      </c>
      <c r="F6" s="16" t="s">
        <v>174</v>
      </c>
      <c r="G6" s="16" t="s">
        <v>174</v>
      </c>
      <c r="H6" s="16" t="s">
        <v>174</v>
      </c>
      <c r="I6" s="16" t="s">
        <v>174</v>
      </c>
      <c r="K6" s="16" t="s">
        <v>175</v>
      </c>
      <c r="L6" s="16" t="s">
        <v>175</v>
      </c>
      <c r="M6" s="16" t="s">
        <v>175</v>
      </c>
      <c r="N6" s="16" t="s">
        <v>175</v>
      </c>
      <c r="O6" s="16" t="s">
        <v>175</v>
      </c>
      <c r="P6" s="16" t="s">
        <v>175</v>
      </c>
      <c r="Q6" s="16" t="s">
        <v>175</v>
      </c>
    </row>
    <row r="7" spans="1:20" ht="24.75">
      <c r="A7" s="16" t="s">
        <v>3</v>
      </c>
      <c r="C7" s="16" t="s">
        <v>7</v>
      </c>
      <c r="E7" s="16" t="s">
        <v>218</v>
      </c>
      <c r="G7" s="16" t="s">
        <v>219</v>
      </c>
      <c r="I7" s="16" t="s">
        <v>221</v>
      </c>
      <c r="K7" s="16" t="s">
        <v>7</v>
      </c>
      <c r="M7" s="16" t="s">
        <v>218</v>
      </c>
      <c r="O7" s="16" t="s">
        <v>219</v>
      </c>
      <c r="Q7" s="16" t="s">
        <v>221</v>
      </c>
    </row>
    <row r="8" spans="1:20">
      <c r="A8" s="1" t="s">
        <v>29</v>
      </c>
      <c r="C8" s="8">
        <v>140575</v>
      </c>
      <c r="D8" s="8"/>
      <c r="E8" s="8">
        <v>1690480553</v>
      </c>
      <c r="F8" s="8"/>
      <c r="G8" s="8">
        <v>1838959697</v>
      </c>
      <c r="H8" s="8"/>
      <c r="I8" s="8">
        <f>E8-G8</f>
        <v>-148479144</v>
      </c>
      <c r="J8" s="8"/>
      <c r="K8" s="8">
        <v>10412095</v>
      </c>
      <c r="L8" s="8"/>
      <c r="M8" s="8">
        <v>133257023889</v>
      </c>
      <c r="N8" s="8"/>
      <c r="O8" s="8">
        <v>136207882339</v>
      </c>
      <c r="P8" s="8"/>
      <c r="Q8" s="8">
        <f>M8-O8</f>
        <v>-2950858450</v>
      </c>
      <c r="T8" s="8"/>
    </row>
    <row r="9" spans="1:20">
      <c r="A9" s="1" t="s">
        <v>57</v>
      </c>
      <c r="C9" s="8">
        <v>11984919</v>
      </c>
      <c r="D9" s="8"/>
      <c r="E9" s="8">
        <v>11784013371</v>
      </c>
      <c r="F9" s="8"/>
      <c r="G9" s="8">
        <v>15130598778</v>
      </c>
      <c r="H9" s="8"/>
      <c r="I9" s="8">
        <f t="shared" ref="I9:I72" si="0">E9-G9</f>
        <v>-3346585407</v>
      </c>
      <c r="J9" s="8"/>
      <c r="K9" s="8">
        <v>11984919</v>
      </c>
      <c r="L9" s="8"/>
      <c r="M9" s="8">
        <v>11784013371</v>
      </c>
      <c r="N9" s="8"/>
      <c r="O9" s="8">
        <v>15130598778</v>
      </c>
      <c r="P9" s="8"/>
      <c r="Q9" s="8">
        <f t="shared" ref="Q9:Q72" si="1">M9-O9</f>
        <v>-3346585407</v>
      </c>
    </row>
    <row r="10" spans="1:20">
      <c r="A10" s="1" t="s">
        <v>95</v>
      </c>
      <c r="C10" s="8">
        <v>2291327</v>
      </c>
      <c r="D10" s="8"/>
      <c r="E10" s="8">
        <v>10566581251</v>
      </c>
      <c r="F10" s="8"/>
      <c r="G10" s="8">
        <v>9426159655</v>
      </c>
      <c r="H10" s="8"/>
      <c r="I10" s="8">
        <f t="shared" si="0"/>
        <v>1140421596</v>
      </c>
      <c r="J10" s="8"/>
      <c r="K10" s="8">
        <v>55011563</v>
      </c>
      <c r="L10" s="8"/>
      <c r="M10" s="8">
        <v>330303952457</v>
      </c>
      <c r="N10" s="8"/>
      <c r="O10" s="8">
        <v>295025823038</v>
      </c>
      <c r="P10" s="8"/>
      <c r="Q10" s="8">
        <f t="shared" si="1"/>
        <v>35278129419</v>
      </c>
    </row>
    <row r="11" spans="1:20">
      <c r="A11" s="1" t="s">
        <v>89</v>
      </c>
      <c r="C11" s="8">
        <v>118571</v>
      </c>
      <c r="D11" s="8"/>
      <c r="E11" s="8">
        <v>1677700047</v>
      </c>
      <c r="F11" s="8"/>
      <c r="G11" s="8">
        <v>1929458285</v>
      </c>
      <c r="H11" s="8"/>
      <c r="I11" s="8">
        <f t="shared" si="0"/>
        <v>-251758238</v>
      </c>
      <c r="J11" s="8"/>
      <c r="K11" s="8">
        <v>8038524</v>
      </c>
      <c r="L11" s="8"/>
      <c r="M11" s="8">
        <v>127712500931</v>
      </c>
      <c r="N11" s="8"/>
      <c r="O11" s="8">
        <v>130807672950</v>
      </c>
      <c r="P11" s="8"/>
      <c r="Q11" s="8">
        <f t="shared" si="1"/>
        <v>-3095172019</v>
      </c>
    </row>
    <row r="12" spans="1:20">
      <c r="A12" s="1" t="s">
        <v>105</v>
      </c>
      <c r="C12" s="8">
        <v>103726</v>
      </c>
      <c r="D12" s="8"/>
      <c r="E12" s="8">
        <v>3134793745</v>
      </c>
      <c r="F12" s="8"/>
      <c r="G12" s="8">
        <v>2281819508</v>
      </c>
      <c r="H12" s="8"/>
      <c r="I12" s="8">
        <f t="shared" si="0"/>
        <v>852974237</v>
      </c>
      <c r="J12" s="8"/>
      <c r="K12" s="8">
        <v>138337630</v>
      </c>
      <c r="L12" s="8"/>
      <c r="M12" s="8">
        <v>1195000789642</v>
      </c>
      <c r="N12" s="8"/>
      <c r="O12" s="8">
        <v>1939983051199</v>
      </c>
      <c r="P12" s="8"/>
      <c r="Q12" s="8">
        <f t="shared" si="1"/>
        <v>-744982261557</v>
      </c>
    </row>
    <row r="13" spans="1:20">
      <c r="A13" s="1" t="s">
        <v>75</v>
      </c>
      <c r="C13" s="8">
        <v>2841</v>
      </c>
      <c r="D13" s="8"/>
      <c r="E13" s="8">
        <v>179350990</v>
      </c>
      <c r="F13" s="8"/>
      <c r="G13" s="8">
        <v>276450755</v>
      </c>
      <c r="H13" s="8"/>
      <c r="I13" s="8">
        <f t="shared" si="0"/>
        <v>-97099765</v>
      </c>
      <c r="J13" s="8"/>
      <c r="K13" s="8">
        <v>1367841</v>
      </c>
      <c r="L13" s="8"/>
      <c r="M13" s="8">
        <v>115557442226</v>
      </c>
      <c r="N13" s="8"/>
      <c r="O13" s="8">
        <v>133101262646</v>
      </c>
      <c r="P13" s="8"/>
      <c r="Q13" s="8">
        <f t="shared" si="1"/>
        <v>-17543820420</v>
      </c>
    </row>
    <row r="14" spans="1:20">
      <c r="A14" s="1" t="s">
        <v>25</v>
      </c>
      <c r="C14" s="8">
        <v>1931922</v>
      </c>
      <c r="D14" s="8"/>
      <c r="E14" s="8">
        <v>10073458289</v>
      </c>
      <c r="F14" s="8"/>
      <c r="G14" s="8">
        <v>9878459778</v>
      </c>
      <c r="H14" s="8"/>
      <c r="I14" s="8">
        <f t="shared" si="0"/>
        <v>194998511</v>
      </c>
      <c r="J14" s="8"/>
      <c r="K14" s="8">
        <v>10110612</v>
      </c>
      <c r="L14" s="8"/>
      <c r="M14" s="8">
        <v>67834047626</v>
      </c>
      <c r="N14" s="8"/>
      <c r="O14" s="8">
        <v>67929123291</v>
      </c>
      <c r="P14" s="8"/>
      <c r="Q14" s="8">
        <f t="shared" si="1"/>
        <v>-95075665</v>
      </c>
    </row>
    <row r="15" spans="1:20">
      <c r="A15" s="1" t="s">
        <v>27</v>
      </c>
      <c r="C15" s="8">
        <v>732876</v>
      </c>
      <c r="D15" s="8"/>
      <c r="E15" s="8">
        <v>7133845861</v>
      </c>
      <c r="F15" s="8"/>
      <c r="G15" s="8">
        <v>8654762691</v>
      </c>
      <c r="H15" s="8"/>
      <c r="I15" s="8">
        <f t="shared" si="0"/>
        <v>-1520916830</v>
      </c>
      <c r="J15" s="8"/>
      <c r="K15" s="8">
        <v>1103716</v>
      </c>
      <c r="L15" s="8"/>
      <c r="M15" s="8">
        <v>11285048580</v>
      </c>
      <c r="N15" s="8"/>
      <c r="O15" s="8">
        <v>13034128671</v>
      </c>
      <c r="P15" s="8"/>
      <c r="Q15" s="8">
        <f t="shared" si="1"/>
        <v>-1749080091</v>
      </c>
    </row>
    <row r="16" spans="1:20">
      <c r="A16" s="1" t="s">
        <v>124</v>
      </c>
      <c r="C16" s="8">
        <v>400000</v>
      </c>
      <c r="D16" s="8"/>
      <c r="E16" s="8">
        <v>1976199004</v>
      </c>
      <c r="F16" s="8"/>
      <c r="G16" s="8">
        <v>1784041647</v>
      </c>
      <c r="H16" s="8"/>
      <c r="I16" s="8">
        <f t="shared" si="0"/>
        <v>192157357</v>
      </c>
      <c r="J16" s="8"/>
      <c r="K16" s="8">
        <v>900001</v>
      </c>
      <c r="L16" s="8"/>
      <c r="M16" s="8">
        <v>5853170418</v>
      </c>
      <c r="N16" s="8"/>
      <c r="O16" s="8">
        <v>5118758210</v>
      </c>
      <c r="P16" s="8"/>
      <c r="Q16" s="8">
        <f t="shared" si="1"/>
        <v>734412208</v>
      </c>
    </row>
    <row r="17" spans="1:17">
      <c r="A17" s="1" t="s">
        <v>65</v>
      </c>
      <c r="C17" s="8">
        <v>1387394</v>
      </c>
      <c r="D17" s="8"/>
      <c r="E17" s="8">
        <v>5511728648</v>
      </c>
      <c r="F17" s="8"/>
      <c r="G17" s="8">
        <v>5868011380</v>
      </c>
      <c r="H17" s="8"/>
      <c r="I17" s="8">
        <f t="shared" si="0"/>
        <v>-356282732</v>
      </c>
      <c r="J17" s="8"/>
      <c r="K17" s="8">
        <v>6024613</v>
      </c>
      <c r="L17" s="8"/>
      <c r="M17" s="8">
        <v>30199823772</v>
      </c>
      <c r="N17" s="8"/>
      <c r="O17" s="8">
        <v>25481224377</v>
      </c>
      <c r="P17" s="8"/>
      <c r="Q17" s="8">
        <f t="shared" si="1"/>
        <v>4718599395</v>
      </c>
    </row>
    <row r="18" spans="1:17">
      <c r="A18" s="1" t="s">
        <v>109</v>
      </c>
      <c r="C18" s="8">
        <v>32117</v>
      </c>
      <c r="D18" s="8"/>
      <c r="E18" s="8">
        <v>260935212</v>
      </c>
      <c r="F18" s="8"/>
      <c r="G18" s="8">
        <v>274427750</v>
      </c>
      <c r="H18" s="8"/>
      <c r="I18" s="8">
        <f t="shared" si="0"/>
        <v>-13492538</v>
      </c>
      <c r="J18" s="8"/>
      <c r="K18" s="8">
        <v>4689637</v>
      </c>
      <c r="L18" s="8"/>
      <c r="M18" s="8">
        <v>39422264701</v>
      </c>
      <c r="N18" s="8"/>
      <c r="O18" s="8">
        <v>65398930967</v>
      </c>
      <c r="P18" s="8"/>
      <c r="Q18" s="8">
        <f t="shared" si="1"/>
        <v>-25976666266</v>
      </c>
    </row>
    <row r="19" spans="1:17">
      <c r="A19" s="1" t="s">
        <v>31</v>
      </c>
      <c r="C19" s="8">
        <v>365</v>
      </c>
      <c r="D19" s="8"/>
      <c r="E19" s="8">
        <v>51528378</v>
      </c>
      <c r="F19" s="8"/>
      <c r="G19" s="8">
        <v>61336128</v>
      </c>
      <c r="H19" s="8"/>
      <c r="I19" s="8">
        <f t="shared" si="0"/>
        <v>-9807750</v>
      </c>
      <c r="J19" s="8"/>
      <c r="K19" s="8">
        <v>365</v>
      </c>
      <c r="L19" s="8"/>
      <c r="M19" s="8">
        <v>51528378</v>
      </c>
      <c r="N19" s="8"/>
      <c r="O19" s="8">
        <v>61336128</v>
      </c>
      <c r="P19" s="8"/>
      <c r="Q19" s="8">
        <f t="shared" si="1"/>
        <v>-9807750</v>
      </c>
    </row>
    <row r="20" spans="1:17">
      <c r="A20" s="1" t="s">
        <v>55</v>
      </c>
      <c r="C20" s="8">
        <v>50000</v>
      </c>
      <c r="D20" s="8"/>
      <c r="E20" s="8">
        <v>909712226</v>
      </c>
      <c r="F20" s="8"/>
      <c r="G20" s="8">
        <v>1093411017</v>
      </c>
      <c r="H20" s="8"/>
      <c r="I20" s="8">
        <f t="shared" si="0"/>
        <v>-183698791</v>
      </c>
      <c r="J20" s="8"/>
      <c r="K20" s="8">
        <v>250000</v>
      </c>
      <c r="L20" s="8"/>
      <c r="M20" s="8">
        <v>5303413237</v>
      </c>
      <c r="N20" s="8"/>
      <c r="O20" s="8">
        <v>5467055066</v>
      </c>
      <c r="P20" s="8"/>
      <c r="Q20" s="8">
        <f t="shared" si="1"/>
        <v>-163641829</v>
      </c>
    </row>
    <row r="21" spans="1:17">
      <c r="A21" s="1" t="s">
        <v>56</v>
      </c>
      <c r="C21" s="8">
        <v>106157</v>
      </c>
      <c r="D21" s="8"/>
      <c r="E21" s="8">
        <v>252627750</v>
      </c>
      <c r="F21" s="8"/>
      <c r="G21" s="8">
        <v>283312044</v>
      </c>
      <c r="H21" s="8"/>
      <c r="I21" s="8">
        <f t="shared" si="0"/>
        <v>-30684294</v>
      </c>
      <c r="J21" s="8"/>
      <c r="K21" s="8">
        <v>2011157</v>
      </c>
      <c r="L21" s="8"/>
      <c r="M21" s="8">
        <v>4860308747</v>
      </c>
      <c r="N21" s="8"/>
      <c r="O21" s="8">
        <v>5367380358</v>
      </c>
      <c r="P21" s="8"/>
      <c r="Q21" s="8">
        <f t="shared" si="1"/>
        <v>-507071611</v>
      </c>
    </row>
    <row r="22" spans="1:17">
      <c r="A22" s="1" t="s">
        <v>87</v>
      </c>
      <c r="C22" s="8">
        <v>153397</v>
      </c>
      <c r="D22" s="8"/>
      <c r="E22" s="8">
        <v>2673049620</v>
      </c>
      <c r="F22" s="8"/>
      <c r="G22" s="8">
        <v>3162524127</v>
      </c>
      <c r="H22" s="8"/>
      <c r="I22" s="8">
        <f t="shared" si="0"/>
        <v>-489474507</v>
      </c>
      <c r="J22" s="8"/>
      <c r="K22" s="8">
        <v>11823325</v>
      </c>
      <c r="L22" s="8"/>
      <c r="M22" s="8">
        <v>209936856781</v>
      </c>
      <c r="N22" s="8"/>
      <c r="O22" s="8">
        <v>243756725698</v>
      </c>
      <c r="P22" s="8"/>
      <c r="Q22" s="8">
        <f t="shared" si="1"/>
        <v>-33819868917</v>
      </c>
    </row>
    <row r="23" spans="1:17">
      <c r="A23" s="1" t="s">
        <v>33</v>
      </c>
      <c r="C23" s="8">
        <v>600000</v>
      </c>
      <c r="D23" s="8"/>
      <c r="E23" s="8">
        <v>8460550207</v>
      </c>
      <c r="F23" s="8"/>
      <c r="G23" s="8">
        <v>8970307142</v>
      </c>
      <c r="H23" s="8"/>
      <c r="I23" s="8">
        <f t="shared" si="0"/>
        <v>-509756935</v>
      </c>
      <c r="J23" s="8"/>
      <c r="K23" s="8">
        <v>1602000</v>
      </c>
      <c r="L23" s="8"/>
      <c r="M23" s="8">
        <v>27086589289</v>
      </c>
      <c r="N23" s="8"/>
      <c r="O23" s="8">
        <v>23950720149</v>
      </c>
      <c r="P23" s="8"/>
      <c r="Q23" s="8">
        <f t="shared" si="1"/>
        <v>3135869140</v>
      </c>
    </row>
    <row r="24" spans="1:17">
      <c r="A24" s="1" t="s">
        <v>51</v>
      </c>
      <c r="C24" s="8">
        <v>32968095</v>
      </c>
      <c r="D24" s="8"/>
      <c r="E24" s="8">
        <v>214292617500</v>
      </c>
      <c r="F24" s="8"/>
      <c r="G24" s="8">
        <v>214292617500</v>
      </c>
      <c r="H24" s="8"/>
      <c r="I24" s="8">
        <f t="shared" si="0"/>
        <v>0</v>
      </c>
      <c r="J24" s="8"/>
      <c r="K24" s="8">
        <v>33368095</v>
      </c>
      <c r="L24" s="8"/>
      <c r="M24" s="8">
        <v>216097414692</v>
      </c>
      <c r="N24" s="8"/>
      <c r="O24" s="8">
        <v>216892617500</v>
      </c>
      <c r="P24" s="8"/>
      <c r="Q24" s="8">
        <f t="shared" si="1"/>
        <v>-795202808</v>
      </c>
    </row>
    <row r="25" spans="1:17">
      <c r="A25" s="1" t="s">
        <v>45</v>
      </c>
      <c r="C25" s="8">
        <v>1343308</v>
      </c>
      <c r="D25" s="8"/>
      <c r="E25" s="8">
        <v>3926919667</v>
      </c>
      <c r="F25" s="8"/>
      <c r="G25" s="8">
        <v>4122367478</v>
      </c>
      <c r="H25" s="8"/>
      <c r="I25" s="8">
        <f t="shared" si="0"/>
        <v>-195447811</v>
      </c>
      <c r="J25" s="8"/>
      <c r="K25" s="8">
        <v>2678229</v>
      </c>
      <c r="L25" s="8"/>
      <c r="M25" s="8">
        <v>8079306468</v>
      </c>
      <c r="N25" s="8"/>
      <c r="O25" s="8">
        <v>8218996781</v>
      </c>
      <c r="P25" s="8"/>
      <c r="Q25" s="8">
        <f t="shared" si="1"/>
        <v>-139690313</v>
      </c>
    </row>
    <row r="26" spans="1:17">
      <c r="A26" s="1" t="s">
        <v>59</v>
      </c>
      <c r="C26" s="8">
        <v>983</v>
      </c>
      <c r="D26" s="8"/>
      <c r="E26" s="8">
        <v>25738166</v>
      </c>
      <c r="F26" s="8"/>
      <c r="G26" s="8">
        <v>29998539</v>
      </c>
      <c r="H26" s="8"/>
      <c r="I26" s="8">
        <f t="shared" si="0"/>
        <v>-4260373</v>
      </c>
      <c r="J26" s="8"/>
      <c r="K26" s="8">
        <v>500983</v>
      </c>
      <c r="L26" s="8"/>
      <c r="M26" s="8">
        <v>14061724203</v>
      </c>
      <c r="N26" s="8"/>
      <c r="O26" s="8">
        <v>15288666013</v>
      </c>
      <c r="P26" s="8"/>
      <c r="Q26" s="8">
        <f t="shared" si="1"/>
        <v>-1226941810</v>
      </c>
    </row>
    <row r="27" spans="1:17">
      <c r="A27" s="1" t="s">
        <v>43</v>
      </c>
      <c r="C27" s="8">
        <v>811922</v>
      </c>
      <c r="D27" s="8"/>
      <c r="E27" s="8">
        <v>6025929864</v>
      </c>
      <c r="F27" s="8"/>
      <c r="G27" s="8">
        <v>5398509598</v>
      </c>
      <c r="H27" s="8"/>
      <c r="I27" s="8">
        <f t="shared" si="0"/>
        <v>627420266</v>
      </c>
      <c r="J27" s="8"/>
      <c r="K27" s="8">
        <v>811922</v>
      </c>
      <c r="L27" s="8"/>
      <c r="M27" s="8">
        <v>6025929864</v>
      </c>
      <c r="N27" s="8"/>
      <c r="O27" s="8">
        <v>5398509598</v>
      </c>
      <c r="P27" s="8"/>
      <c r="Q27" s="8">
        <f t="shared" si="1"/>
        <v>627420266</v>
      </c>
    </row>
    <row r="28" spans="1:17">
      <c r="A28" s="1" t="s">
        <v>61</v>
      </c>
      <c r="C28" s="8">
        <v>69657</v>
      </c>
      <c r="D28" s="8"/>
      <c r="E28" s="8">
        <v>550562877</v>
      </c>
      <c r="F28" s="8"/>
      <c r="G28" s="8">
        <v>521396349</v>
      </c>
      <c r="H28" s="8"/>
      <c r="I28" s="8">
        <f t="shared" si="0"/>
        <v>29166528</v>
      </c>
      <c r="J28" s="8"/>
      <c r="K28" s="8">
        <v>69657</v>
      </c>
      <c r="L28" s="8"/>
      <c r="M28" s="8">
        <v>550562877</v>
      </c>
      <c r="N28" s="8"/>
      <c r="O28" s="8">
        <v>521396349</v>
      </c>
      <c r="P28" s="8"/>
      <c r="Q28" s="8">
        <f t="shared" si="1"/>
        <v>29166528</v>
      </c>
    </row>
    <row r="29" spans="1:17">
      <c r="A29" s="1" t="s">
        <v>19</v>
      </c>
      <c r="C29" s="8">
        <v>8105158</v>
      </c>
      <c r="D29" s="8"/>
      <c r="E29" s="8">
        <v>17719854881</v>
      </c>
      <c r="F29" s="8"/>
      <c r="G29" s="8">
        <v>18333938405</v>
      </c>
      <c r="H29" s="8"/>
      <c r="I29" s="8">
        <f t="shared" si="0"/>
        <v>-614083524</v>
      </c>
      <c r="J29" s="8"/>
      <c r="K29" s="8">
        <v>294312725</v>
      </c>
      <c r="L29" s="8"/>
      <c r="M29" s="8">
        <v>708987637056</v>
      </c>
      <c r="N29" s="8"/>
      <c r="O29" s="8">
        <v>727238420639</v>
      </c>
      <c r="P29" s="8"/>
      <c r="Q29" s="8">
        <f t="shared" si="1"/>
        <v>-18250783583</v>
      </c>
    </row>
    <row r="30" spans="1:17">
      <c r="A30" s="1" t="s">
        <v>81</v>
      </c>
      <c r="C30" s="8">
        <v>9925</v>
      </c>
      <c r="D30" s="8"/>
      <c r="E30" s="8">
        <v>138419235</v>
      </c>
      <c r="F30" s="8"/>
      <c r="G30" s="8">
        <v>166797255</v>
      </c>
      <c r="H30" s="8"/>
      <c r="I30" s="8">
        <f t="shared" si="0"/>
        <v>-28378020</v>
      </c>
      <c r="J30" s="8"/>
      <c r="K30" s="8">
        <v>109925</v>
      </c>
      <c r="L30" s="8"/>
      <c r="M30" s="8">
        <v>1998286790</v>
      </c>
      <c r="N30" s="8"/>
      <c r="O30" s="8">
        <v>1847374177</v>
      </c>
      <c r="P30" s="8"/>
      <c r="Q30" s="8">
        <f t="shared" si="1"/>
        <v>150912613</v>
      </c>
    </row>
    <row r="31" spans="1:17">
      <c r="A31" s="1" t="s">
        <v>117</v>
      </c>
      <c r="C31" s="8">
        <v>267860</v>
      </c>
      <c r="D31" s="8"/>
      <c r="E31" s="8">
        <v>1262237226</v>
      </c>
      <c r="F31" s="8"/>
      <c r="G31" s="8">
        <v>1347307139</v>
      </c>
      <c r="H31" s="8"/>
      <c r="I31" s="8">
        <f t="shared" si="0"/>
        <v>-85069913</v>
      </c>
      <c r="J31" s="8"/>
      <c r="K31" s="8">
        <v>267860</v>
      </c>
      <c r="L31" s="8"/>
      <c r="M31" s="8">
        <v>1262237226</v>
      </c>
      <c r="N31" s="8"/>
      <c r="O31" s="8">
        <v>1347307139</v>
      </c>
      <c r="P31" s="8"/>
      <c r="Q31" s="8">
        <f t="shared" si="1"/>
        <v>-85069913</v>
      </c>
    </row>
    <row r="32" spans="1:17">
      <c r="A32" s="1" t="s">
        <v>63</v>
      </c>
      <c r="C32" s="8">
        <v>200000</v>
      </c>
      <c r="D32" s="8"/>
      <c r="E32" s="8">
        <v>1232920230</v>
      </c>
      <c r="F32" s="8"/>
      <c r="G32" s="8">
        <v>1664214080</v>
      </c>
      <c r="H32" s="8"/>
      <c r="I32" s="8">
        <f t="shared" si="0"/>
        <v>-431293850</v>
      </c>
      <c r="J32" s="8"/>
      <c r="K32" s="8">
        <v>200000</v>
      </c>
      <c r="L32" s="8"/>
      <c r="M32" s="8">
        <v>1232920230</v>
      </c>
      <c r="N32" s="8"/>
      <c r="O32" s="8">
        <v>1664214080</v>
      </c>
      <c r="P32" s="8"/>
      <c r="Q32" s="8">
        <f t="shared" si="1"/>
        <v>-431293850</v>
      </c>
    </row>
    <row r="33" spans="1:17">
      <c r="A33" s="1" t="s">
        <v>35</v>
      </c>
      <c r="C33" s="8">
        <v>10000</v>
      </c>
      <c r="D33" s="8"/>
      <c r="E33" s="8">
        <v>1060651350</v>
      </c>
      <c r="F33" s="8"/>
      <c r="G33" s="8">
        <v>1361138780</v>
      </c>
      <c r="H33" s="8"/>
      <c r="I33" s="8">
        <f t="shared" si="0"/>
        <v>-300487430</v>
      </c>
      <c r="J33" s="8"/>
      <c r="K33" s="8">
        <v>10000</v>
      </c>
      <c r="L33" s="8"/>
      <c r="M33" s="8">
        <v>1060651350</v>
      </c>
      <c r="N33" s="8"/>
      <c r="O33" s="8">
        <v>1361138780</v>
      </c>
      <c r="P33" s="8"/>
      <c r="Q33" s="8">
        <f t="shared" si="1"/>
        <v>-300487430</v>
      </c>
    </row>
    <row r="34" spans="1:17">
      <c r="A34" s="1" t="s">
        <v>103</v>
      </c>
      <c r="C34" s="8">
        <v>500000</v>
      </c>
      <c r="D34" s="8"/>
      <c r="E34" s="8">
        <v>776859334</v>
      </c>
      <c r="F34" s="8"/>
      <c r="G34" s="8">
        <v>757000000</v>
      </c>
      <c r="H34" s="8"/>
      <c r="I34" s="8">
        <f t="shared" si="0"/>
        <v>19859334</v>
      </c>
      <c r="J34" s="8"/>
      <c r="K34" s="8">
        <v>81166980</v>
      </c>
      <c r="L34" s="8"/>
      <c r="M34" s="8">
        <v>129375337938</v>
      </c>
      <c r="N34" s="8"/>
      <c r="O34" s="8">
        <v>122886807720</v>
      </c>
      <c r="P34" s="8"/>
      <c r="Q34" s="8">
        <f t="shared" si="1"/>
        <v>6488530218</v>
      </c>
    </row>
    <row r="35" spans="1:17">
      <c r="A35" s="1" t="s">
        <v>115</v>
      </c>
      <c r="C35" s="8">
        <v>2325919</v>
      </c>
      <c r="D35" s="8"/>
      <c r="E35" s="8">
        <v>15827090000</v>
      </c>
      <c r="F35" s="8"/>
      <c r="G35" s="8">
        <v>13167704770</v>
      </c>
      <c r="H35" s="8"/>
      <c r="I35" s="8">
        <f t="shared" si="0"/>
        <v>2659385230</v>
      </c>
      <c r="J35" s="8"/>
      <c r="K35" s="8">
        <v>14638069</v>
      </c>
      <c r="L35" s="8"/>
      <c r="M35" s="8">
        <v>100148202095</v>
      </c>
      <c r="N35" s="8"/>
      <c r="O35" s="8">
        <v>82870371283</v>
      </c>
      <c r="P35" s="8"/>
      <c r="Q35" s="8">
        <f t="shared" si="1"/>
        <v>17277830812</v>
      </c>
    </row>
    <row r="36" spans="1:17">
      <c r="A36" s="1" t="s">
        <v>69</v>
      </c>
      <c r="C36" s="8">
        <v>73359</v>
      </c>
      <c r="D36" s="8"/>
      <c r="E36" s="8">
        <v>1419198728</v>
      </c>
      <c r="F36" s="8"/>
      <c r="G36" s="8">
        <v>1521163618</v>
      </c>
      <c r="H36" s="8"/>
      <c r="I36" s="8">
        <f t="shared" si="0"/>
        <v>-101964890</v>
      </c>
      <c r="J36" s="8"/>
      <c r="K36" s="8">
        <v>1073359</v>
      </c>
      <c r="L36" s="8"/>
      <c r="M36" s="8">
        <v>25972233863</v>
      </c>
      <c r="N36" s="8"/>
      <c r="O36" s="8">
        <v>22257046624</v>
      </c>
      <c r="P36" s="8"/>
      <c r="Q36" s="8">
        <f t="shared" si="1"/>
        <v>3715187239</v>
      </c>
    </row>
    <row r="37" spans="1:17">
      <c r="A37" s="1" t="s">
        <v>79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0"/>
        <v>0</v>
      </c>
      <c r="J37" s="8"/>
      <c r="K37" s="8">
        <v>100000</v>
      </c>
      <c r="L37" s="8"/>
      <c r="M37" s="8">
        <v>4244593527</v>
      </c>
      <c r="N37" s="8"/>
      <c r="O37" s="8">
        <v>4418552246</v>
      </c>
      <c r="P37" s="8"/>
      <c r="Q37" s="8">
        <f t="shared" si="1"/>
        <v>-173958719</v>
      </c>
    </row>
    <row r="38" spans="1:17">
      <c r="A38" s="1" t="s">
        <v>83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f t="shared" si="0"/>
        <v>0</v>
      </c>
      <c r="J38" s="8"/>
      <c r="K38" s="8">
        <v>3300000</v>
      </c>
      <c r="L38" s="8"/>
      <c r="M38" s="8">
        <v>98411190000</v>
      </c>
      <c r="N38" s="8"/>
      <c r="O38" s="8">
        <v>87716960100</v>
      </c>
      <c r="P38" s="8"/>
      <c r="Q38" s="8">
        <f t="shared" si="1"/>
        <v>10694229900</v>
      </c>
    </row>
    <row r="39" spans="1:17">
      <c r="A39" s="1" t="s">
        <v>222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J39" s="8"/>
      <c r="K39" s="8">
        <v>1315738</v>
      </c>
      <c r="L39" s="8"/>
      <c r="M39" s="8">
        <v>57851530550</v>
      </c>
      <c r="N39" s="8"/>
      <c r="O39" s="8">
        <v>55913125092</v>
      </c>
      <c r="P39" s="8"/>
      <c r="Q39" s="8">
        <f t="shared" si="1"/>
        <v>1938405458</v>
      </c>
    </row>
    <row r="40" spans="1:17">
      <c r="A40" s="1" t="s">
        <v>223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0"/>
        <v>0</v>
      </c>
      <c r="J40" s="8"/>
      <c r="K40" s="8">
        <v>1476919</v>
      </c>
      <c r="L40" s="8"/>
      <c r="M40" s="8">
        <v>110853661177</v>
      </c>
      <c r="N40" s="8"/>
      <c r="O40" s="8">
        <v>121781493985</v>
      </c>
      <c r="P40" s="8"/>
      <c r="Q40" s="8">
        <f t="shared" si="1"/>
        <v>-10927832808</v>
      </c>
    </row>
    <row r="41" spans="1:17">
      <c r="A41" s="1" t="s">
        <v>73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f t="shared" si="0"/>
        <v>0</v>
      </c>
      <c r="J41" s="8"/>
      <c r="K41" s="8">
        <v>7772</v>
      </c>
      <c r="L41" s="8"/>
      <c r="M41" s="8">
        <v>1198651155</v>
      </c>
      <c r="N41" s="8"/>
      <c r="O41" s="8">
        <v>1130664479</v>
      </c>
      <c r="P41" s="8"/>
      <c r="Q41" s="8">
        <f t="shared" si="1"/>
        <v>67986676</v>
      </c>
    </row>
    <row r="42" spans="1:17">
      <c r="A42" s="1" t="s">
        <v>91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0"/>
        <v>0</v>
      </c>
      <c r="J42" s="8"/>
      <c r="K42" s="8">
        <v>800000</v>
      </c>
      <c r="L42" s="8"/>
      <c r="M42" s="8">
        <v>18474851767</v>
      </c>
      <c r="N42" s="8"/>
      <c r="O42" s="8">
        <v>17441407339</v>
      </c>
      <c r="P42" s="8"/>
      <c r="Q42" s="8">
        <f t="shared" si="1"/>
        <v>1033444428</v>
      </c>
    </row>
    <row r="43" spans="1:17">
      <c r="A43" s="1" t="s">
        <v>99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f t="shared" si="0"/>
        <v>0</v>
      </c>
      <c r="J43" s="8"/>
      <c r="K43" s="8">
        <v>1</v>
      </c>
      <c r="L43" s="8"/>
      <c r="M43" s="8">
        <v>1</v>
      </c>
      <c r="N43" s="8"/>
      <c r="O43" s="8">
        <v>5519</v>
      </c>
      <c r="P43" s="8"/>
      <c r="Q43" s="8">
        <f t="shared" si="1"/>
        <v>-5518</v>
      </c>
    </row>
    <row r="44" spans="1:17">
      <c r="A44" s="1" t="s">
        <v>107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f t="shared" si="0"/>
        <v>0</v>
      </c>
      <c r="J44" s="8"/>
      <c r="K44" s="8">
        <v>200000</v>
      </c>
      <c r="L44" s="8"/>
      <c r="M44" s="8">
        <v>1155086105</v>
      </c>
      <c r="N44" s="8"/>
      <c r="O44" s="8">
        <v>1306181700</v>
      </c>
      <c r="P44" s="8"/>
      <c r="Q44" s="8">
        <f t="shared" si="1"/>
        <v>-151095595</v>
      </c>
    </row>
    <row r="45" spans="1:17">
      <c r="A45" s="1" t="s">
        <v>39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8">
        <v>500000</v>
      </c>
      <c r="L45" s="8"/>
      <c r="M45" s="8">
        <v>4773850026</v>
      </c>
      <c r="N45" s="8"/>
      <c r="O45" s="8">
        <v>4310187558</v>
      </c>
      <c r="P45" s="8"/>
      <c r="Q45" s="8">
        <f t="shared" si="1"/>
        <v>463662468</v>
      </c>
    </row>
    <row r="46" spans="1:17">
      <c r="A46" s="1" t="s">
        <v>224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J46" s="8"/>
      <c r="K46" s="8">
        <v>67100864</v>
      </c>
      <c r="L46" s="8"/>
      <c r="M46" s="8">
        <v>179226407744</v>
      </c>
      <c r="N46" s="8"/>
      <c r="O46" s="8">
        <v>218847995072</v>
      </c>
      <c r="P46" s="8"/>
      <c r="Q46" s="8">
        <f t="shared" si="1"/>
        <v>-39621587328</v>
      </c>
    </row>
    <row r="47" spans="1:17">
      <c r="A47" s="1" t="s">
        <v>77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J47" s="8"/>
      <c r="K47" s="8">
        <v>200000</v>
      </c>
      <c r="L47" s="8"/>
      <c r="M47" s="8">
        <v>7350005714</v>
      </c>
      <c r="N47" s="8"/>
      <c r="O47" s="8">
        <v>7216273603</v>
      </c>
      <c r="P47" s="8"/>
      <c r="Q47" s="8">
        <f t="shared" si="1"/>
        <v>133732111</v>
      </c>
    </row>
    <row r="48" spans="1:17">
      <c r="A48" s="1" t="s">
        <v>225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8">
        <v>14017200</v>
      </c>
      <c r="L48" s="8"/>
      <c r="M48" s="8">
        <v>106451029524</v>
      </c>
      <c r="N48" s="8"/>
      <c r="O48" s="8">
        <v>115935164388</v>
      </c>
      <c r="P48" s="8"/>
      <c r="Q48" s="8">
        <f t="shared" si="1"/>
        <v>-9484134864</v>
      </c>
    </row>
    <row r="49" spans="1:17">
      <c r="A49" s="1" t="s">
        <v>226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J49" s="8"/>
      <c r="K49" s="8">
        <v>164500000</v>
      </c>
      <c r="L49" s="8"/>
      <c r="M49" s="8">
        <v>249053000000</v>
      </c>
      <c r="N49" s="8"/>
      <c r="O49" s="8">
        <v>249169840904</v>
      </c>
      <c r="P49" s="8"/>
      <c r="Q49" s="8">
        <f t="shared" si="1"/>
        <v>-116840904</v>
      </c>
    </row>
    <row r="50" spans="1:17">
      <c r="A50" s="1" t="s">
        <v>227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0"/>
        <v>0</v>
      </c>
      <c r="J50" s="8"/>
      <c r="K50" s="8">
        <v>3600000</v>
      </c>
      <c r="L50" s="8"/>
      <c r="M50" s="8">
        <v>18360364895</v>
      </c>
      <c r="N50" s="8"/>
      <c r="O50" s="8">
        <v>18019947268</v>
      </c>
      <c r="P50" s="8"/>
      <c r="Q50" s="8">
        <f t="shared" si="1"/>
        <v>340417627</v>
      </c>
    </row>
    <row r="51" spans="1:17">
      <c r="A51" s="1" t="s">
        <v>53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8">
        <v>12298243</v>
      </c>
      <c r="L51" s="8"/>
      <c r="M51" s="8">
        <v>231709859015</v>
      </c>
      <c r="N51" s="8"/>
      <c r="O51" s="8">
        <v>232398551300</v>
      </c>
      <c r="P51" s="8"/>
      <c r="Q51" s="8">
        <f t="shared" si="1"/>
        <v>-688692285</v>
      </c>
    </row>
    <row r="52" spans="1:17">
      <c r="A52" s="1" t="s">
        <v>228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f t="shared" si="0"/>
        <v>0</v>
      </c>
      <c r="J52" s="8"/>
      <c r="K52" s="8">
        <v>31300349</v>
      </c>
      <c r="L52" s="8"/>
      <c r="M52" s="8">
        <v>176549899773</v>
      </c>
      <c r="N52" s="8"/>
      <c r="O52" s="8">
        <v>176815671501</v>
      </c>
      <c r="P52" s="8"/>
      <c r="Q52" s="8">
        <f t="shared" si="1"/>
        <v>-265771728</v>
      </c>
    </row>
    <row r="53" spans="1:17">
      <c r="A53" s="1" t="s">
        <v>97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f t="shared" si="0"/>
        <v>0</v>
      </c>
      <c r="J53" s="8"/>
      <c r="K53" s="8">
        <v>9250000</v>
      </c>
      <c r="L53" s="8"/>
      <c r="M53" s="8">
        <v>113684618998</v>
      </c>
      <c r="N53" s="8"/>
      <c r="O53" s="8">
        <v>104103099727</v>
      </c>
      <c r="P53" s="8"/>
      <c r="Q53" s="8">
        <f t="shared" si="1"/>
        <v>9581519271</v>
      </c>
    </row>
    <row r="54" spans="1:17">
      <c r="A54" s="1" t="s">
        <v>229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0"/>
        <v>0</v>
      </c>
      <c r="J54" s="8"/>
      <c r="K54" s="8">
        <v>5523585</v>
      </c>
      <c r="L54" s="8"/>
      <c r="M54" s="8">
        <v>34097369150</v>
      </c>
      <c r="N54" s="8"/>
      <c r="O54" s="8">
        <v>39917531995</v>
      </c>
      <c r="P54" s="8"/>
      <c r="Q54" s="8">
        <f t="shared" si="1"/>
        <v>-5820162845</v>
      </c>
    </row>
    <row r="55" spans="1:17">
      <c r="A55" s="1" t="s">
        <v>230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f t="shared" si="0"/>
        <v>0</v>
      </c>
      <c r="J55" s="8"/>
      <c r="K55" s="8">
        <v>2000000</v>
      </c>
      <c r="L55" s="8"/>
      <c r="M55" s="8">
        <v>26219593869</v>
      </c>
      <c r="N55" s="8"/>
      <c r="O55" s="8">
        <v>16917347016</v>
      </c>
      <c r="P55" s="8"/>
      <c r="Q55" s="8">
        <f t="shared" si="1"/>
        <v>9302246853</v>
      </c>
    </row>
    <row r="56" spans="1:17">
      <c r="A56" s="1" t="s">
        <v>21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f t="shared" si="0"/>
        <v>0</v>
      </c>
      <c r="J56" s="8"/>
      <c r="K56" s="8">
        <v>1000000</v>
      </c>
      <c r="L56" s="8"/>
      <c r="M56" s="8">
        <v>3494085816</v>
      </c>
      <c r="N56" s="8"/>
      <c r="O56" s="8">
        <v>4528891795</v>
      </c>
      <c r="P56" s="8"/>
      <c r="Q56" s="8">
        <f t="shared" si="1"/>
        <v>-1034805979</v>
      </c>
    </row>
    <row r="57" spans="1:17">
      <c r="A57" s="1" t="s">
        <v>231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f t="shared" si="0"/>
        <v>0</v>
      </c>
      <c r="J57" s="8"/>
      <c r="K57" s="8">
        <v>4640000</v>
      </c>
      <c r="L57" s="8"/>
      <c r="M57" s="8">
        <v>26936369456</v>
      </c>
      <c r="N57" s="8"/>
      <c r="O57" s="8">
        <v>27052604200</v>
      </c>
      <c r="P57" s="8"/>
      <c r="Q57" s="8">
        <f t="shared" si="1"/>
        <v>-116234744</v>
      </c>
    </row>
    <row r="58" spans="1:17">
      <c r="A58" s="1" t="s">
        <v>23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f t="shared" si="0"/>
        <v>0</v>
      </c>
      <c r="J58" s="8"/>
      <c r="K58" s="8">
        <v>100000</v>
      </c>
      <c r="L58" s="8"/>
      <c r="M58" s="8">
        <v>5741632848</v>
      </c>
      <c r="N58" s="8"/>
      <c r="O58" s="8">
        <v>5843025891</v>
      </c>
      <c r="P58" s="8"/>
      <c r="Q58" s="8">
        <f t="shared" si="1"/>
        <v>-101393043</v>
      </c>
    </row>
    <row r="59" spans="1:17">
      <c r="A59" s="1" t="s">
        <v>232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f t="shared" si="0"/>
        <v>0</v>
      </c>
      <c r="J59" s="8"/>
      <c r="K59" s="8">
        <v>3800001</v>
      </c>
      <c r="L59" s="8"/>
      <c r="M59" s="8">
        <v>18799536616</v>
      </c>
      <c r="N59" s="8"/>
      <c r="O59" s="8">
        <v>25724032669</v>
      </c>
      <c r="P59" s="8"/>
      <c r="Q59" s="8">
        <f t="shared" si="1"/>
        <v>-6924496053</v>
      </c>
    </row>
    <row r="60" spans="1:17">
      <c r="A60" s="1" t="s">
        <v>93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f t="shared" si="0"/>
        <v>0</v>
      </c>
      <c r="J60" s="8"/>
      <c r="K60" s="8">
        <v>1</v>
      </c>
      <c r="L60" s="8"/>
      <c r="M60" s="8">
        <v>1</v>
      </c>
      <c r="N60" s="8"/>
      <c r="O60" s="8">
        <v>6014</v>
      </c>
      <c r="P60" s="8"/>
      <c r="Q60" s="8">
        <f t="shared" si="1"/>
        <v>-6013</v>
      </c>
    </row>
    <row r="61" spans="1:17">
      <c r="A61" s="1" t="s">
        <v>17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f t="shared" si="0"/>
        <v>0</v>
      </c>
      <c r="J61" s="8"/>
      <c r="K61" s="8">
        <v>500000</v>
      </c>
      <c r="L61" s="8"/>
      <c r="M61" s="8">
        <v>1689885024</v>
      </c>
      <c r="N61" s="8"/>
      <c r="O61" s="8">
        <v>1972047569</v>
      </c>
      <c r="P61" s="8"/>
      <c r="Q61" s="8">
        <f t="shared" si="1"/>
        <v>-282162545</v>
      </c>
    </row>
    <row r="62" spans="1:17">
      <c r="A62" s="1" t="s">
        <v>122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f t="shared" si="0"/>
        <v>0</v>
      </c>
      <c r="J62" s="8"/>
      <c r="K62" s="8">
        <v>1950000</v>
      </c>
      <c r="L62" s="8"/>
      <c r="M62" s="8">
        <v>37081544175</v>
      </c>
      <c r="N62" s="8"/>
      <c r="O62" s="8">
        <v>32704714793</v>
      </c>
      <c r="P62" s="8"/>
      <c r="Q62" s="8">
        <f t="shared" si="1"/>
        <v>4376829382</v>
      </c>
    </row>
    <row r="63" spans="1:17">
      <c r="A63" s="1" t="s">
        <v>15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f t="shared" si="0"/>
        <v>0</v>
      </c>
      <c r="J63" s="8"/>
      <c r="K63" s="8">
        <v>51509000</v>
      </c>
      <c r="L63" s="8"/>
      <c r="M63" s="8">
        <v>157536532365</v>
      </c>
      <c r="N63" s="8"/>
      <c r="O63" s="8">
        <v>136318683679</v>
      </c>
      <c r="P63" s="8"/>
      <c r="Q63" s="8">
        <f t="shared" si="1"/>
        <v>21217848686</v>
      </c>
    </row>
    <row r="64" spans="1:17">
      <c r="A64" s="1" t="s">
        <v>233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f t="shared" si="0"/>
        <v>0</v>
      </c>
      <c r="J64" s="8"/>
      <c r="K64" s="8">
        <v>885000</v>
      </c>
      <c r="L64" s="8"/>
      <c r="M64" s="8">
        <v>7130246157</v>
      </c>
      <c r="N64" s="8"/>
      <c r="O64" s="8">
        <v>4429017900</v>
      </c>
      <c r="P64" s="8"/>
      <c r="Q64" s="8">
        <f t="shared" si="1"/>
        <v>2701228257</v>
      </c>
    </row>
    <row r="65" spans="1:17">
      <c r="A65" s="1" t="s">
        <v>71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f t="shared" si="0"/>
        <v>0</v>
      </c>
      <c r="J65" s="8"/>
      <c r="K65" s="8">
        <v>116076</v>
      </c>
      <c r="L65" s="8"/>
      <c r="M65" s="8">
        <v>5868498819</v>
      </c>
      <c r="N65" s="8"/>
      <c r="O65" s="8">
        <v>5379264914</v>
      </c>
      <c r="P65" s="8"/>
      <c r="Q65" s="8">
        <f t="shared" si="1"/>
        <v>489233905</v>
      </c>
    </row>
    <row r="66" spans="1:17">
      <c r="A66" s="1" t="s">
        <v>111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f t="shared" si="0"/>
        <v>0</v>
      </c>
      <c r="J66" s="8"/>
      <c r="K66" s="8">
        <v>630000</v>
      </c>
      <c r="L66" s="8"/>
      <c r="M66" s="8">
        <v>12859329049</v>
      </c>
      <c r="N66" s="8"/>
      <c r="O66" s="8">
        <v>13163806531</v>
      </c>
      <c r="P66" s="8"/>
      <c r="Q66" s="8">
        <f t="shared" si="1"/>
        <v>-304477482</v>
      </c>
    </row>
    <row r="67" spans="1:17">
      <c r="A67" s="1" t="s">
        <v>234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f t="shared" si="0"/>
        <v>0</v>
      </c>
      <c r="J67" s="8"/>
      <c r="K67" s="8">
        <v>61944503</v>
      </c>
      <c r="L67" s="8"/>
      <c r="M67" s="8">
        <v>410158200960</v>
      </c>
      <c r="N67" s="8"/>
      <c r="O67" s="8">
        <v>420563623804</v>
      </c>
      <c r="P67" s="8"/>
      <c r="Q67" s="8">
        <f t="shared" si="1"/>
        <v>-10405422844</v>
      </c>
    </row>
    <row r="68" spans="1:17">
      <c r="A68" s="1" t="s">
        <v>119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f t="shared" si="0"/>
        <v>0</v>
      </c>
      <c r="J68" s="8"/>
      <c r="K68" s="8">
        <v>8563159</v>
      </c>
      <c r="L68" s="8"/>
      <c r="M68" s="8">
        <v>135008412829</v>
      </c>
      <c r="N68" s="8"/>
      <c r="O68" s="8">
        <v>147777847539</v>
      </c>
      <c r="P68" s="8"/>
      <c r="Q68" s="8">
        <f t="shared" si="1"/>
        <v>-12769434710</v>
      </c>
    </row>
    <row r="69" spans="1:17">
      <c r="A69" s="1" t="s">
        <v>235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f t="shared" si="0"/>
        <v>0</v>
      </c>
      <c r="J69" s="8"/>
      <c r="K69" s="8">
        <v>42505941</v>
      </c>
      <c r="L69" s="8"/>
      <c r="M69" s="8">
        <v>106586442896</v>
      </c>
      <c r="N69" s="8"/>
      <c r="O69" s="8">
        <v>106562143301</v>
      </c>
      <c r="P69" s="8"/>
      <c r="Q69" s="8">
        <f t="shared" si="1"/>
        <v>24299595</v>
      </c>
    </row>
    <row r="70" spans="1:17">
      <c r="A70" s="1" t="s">
        <v>236</v>
      </c>
      <c r="C70" s="8">
        <v>0</v>
      </c>
      <c r="D70" s="8"/>
      <c r="E70" s="8">
        <v>0</v>
      </c>
      <c r="F70" s="8"/>
      <c r="G70" s="8">
        <v>0</v>
      </c>
      <c r="H70" s="8"/>
      <c r="I70" s="8">
        <f t="shared" si="0"/>
        <v>0</v>
      </c>
      <c r="J70" s="8"/>
      <c r="K70" s="8">
        <v>5564166</v>
      </c>
      <c r="L70" s="8"/>
      <c r="M70" s="8">
        <v>27073632622</v>
      </c>
      <c r="N70" s="8"/>
      <c r="O70" s="8">
        <v>26764796250</v>
      </c>
      <c r="P70" s="8"/>
      <c r="Q70" s="8">
        <f t="shared" si="1"/>
        <v>308836372</v>
      </c>
    </row>
    <row r="71" spans="1:17">
      <c r="A71" s="1" t="s">
        <v>237</v>
      </c>
      <c r="C71" s="8">
        <v>0</v>
      </c>
      <c r="D71" s="8"/>
      <c r="E71" s="8">
        <v>0</v>
      </c>
      <c r="F71" s="8"/>
      <c r="G71" s="8">
        <v>0</v>
      </c>
      <c r="H71" s="8"/>
      <c r="I71" s="8">
        <f t="shared" si="0"/>
        <v>0</v>
      </c>
      <c r="J71" s="8"/>
      <c r="K71" s="8">
        <v>26376313</v>
      </c>
      <c r="L71" s="8"/>
      <c r="M71" s="8">
        <v>113583464988</v>
      </c>
      <c r="N71" s="8"/>
      <c r="O71" s="8">
        <v>113583464988</v>
      </c>
      <c r="P71" s="8"/>
      <c r="Q71" s="8">
        <f t="shared" si="1"/>
        <v>0</v>
      </c>
    </row>
    <row r="72" spans="1:17">
      <c r="A72" s="1" t="s">
        <v>137</v>
      </c>
      <c r="C72" s="8">
        <v>54132</v>
      </c>
      <c r="D72" s="8"/>
      <c r="E72" s="8">
        <v>50968488649</v>
      </c>
      <c r="F72" s="8"/>
      <c r="G72" s="8">
        <v>50175206307</v>
      </c>
      <c r="H72" s="8"/>
      <c r="I72" s="8">
        <f t="shared" si="0"/>
        <v>793282342</v>
      </c>
      <c r="J72" s="8"/>
      <c r="K72" s="8">
        <v>165000</v>
      </c>
      <c r="L72" s="8"/>
      <c r="M72" s="8">
        <v>153935675508</v>
      </c>
      <c r="N72" s="8"/>
      <c r="O72" s="8">
        <v>152939278812</v>
      </c>
      <c r="P72" s="8"/>
      <c r="Q72" s="8">
        <f t="shared" si="1"/>
        <v>996396696</v>
      </c>
    </row>
    <row r="73" spans="1:17">
      <c r="A73" s="1" t="s">
        <v>238</v>
      </c>
      <c r="C73" s="8">
        <v>0</v>
      </c>
      <c r="D73" s="8"/>
      <c r="E73" s="8">
        <v>0</v>
      </c>
      <c r="F73" s="8"/>
      <c r="G73" s="8">
        <v>0</v>
      </c>
      <c r="H73" s="8"/>
      <c r="I73" s="8">
        <f t="shared" ref="I73:I93" si="2">E73-G73</f>
        <v>0</v>
      </c>
      <c r="J73" s="8"/>
      <c r="K73" s="8">
        <v>100</v>
      </c>
      <c r="L73" s="8"/>
      <c r="M73" s="8">
        <v>100000000</v>
      </c>
      <c r="N73" s="8"/>
      <c r="O73" s="8">
        <v>95511685</v>
      </c>
      <c r="P73" s="8"/>
      <c r="Q73" s="8">
        <f t="shared" ref="Q73:Q93" si="3">M73-O73</f>
        <v>4488315</v>
      </c>
    </row>
    <row r="74" spans="1:17">
      <c r="A74" s="1" t="s">
        <v>239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f t="shared" si="2"/>
        <v>0</v>
      </c>
      <c r="J74" s="8"/>
      <c r="K74" s="8">
        <v>2100</v>
      </c>
      <c r="L74" s="8"/>
      <c r="M74" s="8">
        <v>2100000000</v>
      </c>
      <c r="N74" s="8"/>
      <c r="O74" s="8">
        <v>2050572266</v>
      </c>
      <c r="P74" s="8"/>
      <c r="Q74" s="8">
        <f t="shared" si="3"/>
        <v>49427734</v>
      </c>
    </row>
    <row r="75" spans="1:17">
      <c r="A75" s="1" t="s">
        <v>187</v>
      </c>
      <c r="C75" s="8">
        <v>0</v>
      </c>
      <c r="D75" s="8"/>
      <c r="E75" s="8">
        <v>0</v>
      </c>
      <c r="F75" s="8"/>
      <c r="G75" s="8">
        <v>0</v>
      </c>
      <c r="H75" s="8"/>
      <c r="I75" s="8">
        <f t="shared" si="2"/>
        <v>0</v>
      </c>
      <c r="J75" s="8"/>
      <c r="K75" s="8">
        <v>120600</v>
      </c>
      <c r="L75" s="8"/>
      <c r="M75" s="8">
        <v>120600000000</v>
      </c>
      <c r="N75" s="8"/>
      <c r="O75" s="8">
        <v>118853873830</v>
      </c>
      <c r="P75" s="8"/>
      <c r="Q75" s="8">
        <f t="shared" si="3"/>
        <v>1746126170</v>
      </c>
    </row>
    <row r="76" spans="1:17">
      <c r="A76" s="1" t="s">
        <v>240</v>
      </c>
      <c r="C76" s="8">
        <v>0</v>
      </c>
      <c r="D76" s="8"/>
      <c r="E76" s="8">
        <v>0</v>
      </c>
      <c r="F76" s="8"/>
      <c r="G76" s="8">
        <v>0</v>
      </c>
      <c r="H76" s="8"/>
      <c r="I76" s="8">
        <f t="shared" si="2"/>
        <v>0</v>
      </c>
      <c r="J76" s="8"/>
      <c r="K76" s="8">
        <v>26435</v>
      </c>
      <c r="L76" s="8"/>
      <c r="M76" s="8">
        <v>26435000000</v>
      </c>
      <c r="N76" s="8"/>
      <c r="O76" s="8">
        <v>25793240627</v>
      </c>
      <c r="P76" s="8"/>
      <c r="Q76" s="8">
        <f t="shared" si="3"/>
        <v>641759373</v>
      </c>
    </row>
    <row r="77" spans="1:17">
      <c r="A77" s="1" t="s">
        <v>241</v>
      </c>
      <c r="C77" s="8">
        <v>0</v>
      </c>
      <c r="D77" s="8"/>
      <c r="E77" s="8">
        <v>0</v>
      </c>
      <c r="F77" s="8"/>
      <c r="G77" s="8">
        <v>0</v>
      </c>
      <c r="H77" s="8"/>
      <c r="I77" s="8">
        <f t="shared" si="2"/>
        <v>0</v>
      </c>
      <c r="J77" s="8"/>
      <c r="K77" s="8">
        <v>112768</v>
      </c>
      <c r="L77" s="8"/>
      <c r="M77" s="8">
        <v>94102061037</v>
      </c>
      <c r="N77" s="8"/>
      <c r="O77" s="8">
        <v>91793426625</v>
      </c>
      <c r="P77" s="8"/>
      <c r="Q77" s="8">
        <f t="shared" si="3"/>
        <v>2308634412</v>
      </c>
    </row>
    <row r="78" spans="1:17">
      <c r="A78" s="1" t="s">
        <v>242</v>
      </c>
      <c r="C78" s="8">
        <v>0</v>
      </c>
      <c r="D78" s="8"/>
      <c r="E78" s="8">
        <v>0</v>
      </c>
      <c r="F78" s="8"/>
      <c r="G78" s="8">
        <v>0</v>
      </c>
      <c r="H78" s="8"/>
      <c r="I78" s="8">
        <f t="shared" si="2"/>
        <v>0</v>
      </c>
      <c r="J78" s="8"/>
      <c r="K78" s="8">
        <v>182800</v>
      </c>
      <c r="L78" s="8"/>
      <c r="M78" s="8">
        <v>149907894498</v>
      </c>
      <c r="N78" s="8"/>
      <c r="O78" s="8">
        <v>143011418481</v>
      </c>
      <c r="P78" s="8"/>
      <c r="Q78" s="8">
        <f t="shared" si="3"/>
        <v>6896476017</v>
      </c>
    </row>
    <row r="79" spans="1:17">
      <c r="A79" s="1" t="s">
        <v>185</v>
      </c>
      <c r="C79" s="8">
        <v>0</v>
      </c>
      <c r="D79" s="8"/>
      <c r="E79" s="8">
        <v>0</v>
      </c>
      <c r="F79" s="8"/>
      <c r="G79" s="8">
        <v>0</v>
      </c>
      <c r="H79" s="8"/>
      <c r="I79" s="8">
        <f t="shared" si="2"/>
        <v>0</v>
      </c>
      <c r="J79" s="8"/>
      <c r="K79" s="8">
        <v>100396</v>
      </c>
      <c r="L79" s="8"/>
      <c r="M79" s="8">
        <v>90070793553</v>
      </c>
      <c r="N79" s="8"/>
      <c r="O79" s="8">
        <v>89642825899</v>
      </c>
      <c r="P79" s="8"/>
      <c r="Q79" s="8">
        <f t="shared" si="3"/>
        <v>427967654</v>
      </c>
    </row>
    <row r="80" spans="1:17">
      <c r="A80" s="1" t="s">
        <v>183</v>
      </c>
      <c r="C80" s="8">
        <v>0</v>
      </c>
      <c r="D80" s="8"/>
      <c r="E80" s="8">
        <v>0</v>
      </c>
      <c r="F80" s="8"/>
      <c r="G80" s="8">
        <v>0</v>
      </c>
      <c r="H80" s="8"/>
      <c r="I80" s="8">
        <f t="shared" si="2"/>
        <v>0</v>
      </c>
      <c r="J80" s="8"/>
      <c r="K80" s="8">
        <v>1681</v>
      </c>
      <c r="L80" s="8"/>
      <c r="M80" s="8">
        <v>1681000000</v>
      </c>
      <c r="N80" s="8"/>
      <c r="O80" s="8">
        <v>1632459363</v>
      </c>
      <c r="P80" s="8"/>
      <c r="Q80" s="8">
        <f t="shared" si="3"/>
        <v>48540637</v>
      </c>
    </row>
    <row r="81" spans="1:17">
      <c r="A81" s="1" t="s">
        <v>141</v>
      </c>
      <c r="C81" s="8">
        <v>0</v>
      </c>
      <c r="D81" s="8"/>
      <c r="E81" s="8">
        <v>0</v>
      </c>
      <c r="F81" s="8"/>
      <c r="G81" s="8">
        <v>0</v>
      </c>
      <c r="H81" s="8"/>
      <c r="I81" s="8">
        <f t="shared" si="2"/>
        <v>0</v>
      </c>
      <c r="J81" s="8"/>
      <c r="K81" s="8">
        <v>215000</v>
      </c>
      <c r="L81" s="8"/>
      <c r="M81" s="8">
        <v>201364819571</v>
      </c>
      <c r="N81" s="8"/>
      <c r="O81" s="8">
        <v>200913327857</v>
      </c>
      <c r="P81" s="8"/>
      <c r="Q81" s="8">
        <f t="shared" si="3"/>
        <v>451491714</v>
      </c>
    </row>
    <row r="82" spans="1:17">
      <c r="A82" s="1" t="s">
        <v>243</v>
      </c>
      <c r="C82" s="8">
        <v>0</v>
      </c>
      <c r="D82" s="8"/>
      <c r="E82" s="8">
        <v>0</v>
      </c>
      <c r="F82" s="8"/>
      <c r="G82" s="8">
        <v>0</v>
      </c>
      <c r="H82" s="8"/>
      <c r="I82" s="8">
        <f t="shared" si="2"/>
        <v>0</v>
      </c>
      <c r="J82" s="8"/>
      <c r="K82" s="8">
        <v>6400</v>
      </c>
      <c r="L82" s="8"/>
      <c r="M82" s="8">
        <v>4346796003</v>
      </c>
      <c r="N82" s="8"/>
      <c r="O82" s="8">
        <v>4297332967</v>
      </c>
      <c r="P82" s="8"/>
      <c r="Q82" s="8">
        <f t="shared" si="3"/>
        <v>49463036</v>
      </c>
    </row>
    <row r="83" spans="1:17">
      <c r="A83" s="1" t="s">
        <v>244</v>
      </c>
      <c r="C83" s="8">
        <v>0</v>
      </c>
      <c r="D83" s="8"/>
      <c r="E83" s="8">
        <v>0</v>
      </c>
      <c r="F83" s="8"/>
      <c r="G83" s="8">
        <v>0</v>
      </c>
      <c r="H83" s="8"/>
      <c r="I83" s="8">
        <f t="shared" si="2"/>
        <v>0</v>
      </c>
      <c r="J83" s="8"/>
      <c r="K83" s="8">
        <v>28000</v>
      </c>
      <c r="L83" s="8"/>
      <c r="M83" s="8">
        <v>18365510648</v>
      </c>
      <c r="N83" s="8"/>
      <c r="O83" s="8">
        <v>18185648099</v>
      </c>
      <c r="P83" s="8"/>
      <c r="Q83" s="8">
        <f t="shared" si="3"/>
        <v>179862549</v>
      </c>
    </row>
    <row r="84" spans="1:17">
      <c r="A84" s="1" t="s">
        <v>245</v>
      </c>
      <c r="C84" s="8">
        <v>0</v>
      </c>
      <c r="D84" s="8"/>
      <c r="E84" s="8">
        <v>0</v>
      </c>
      <c r="F84" s="8"/>
      <c r="G84" s="8">
        <v>0</v>
      </c>
      <c r="H84" s="8"/>
      <c r="I84" s="8">
        <f t="shared" si="2"/>
        <v>0</v>
      </c>
      <c r="J84" s="8"/>
      <c r="K84" s="8">
        <v>440000</v>
      </c>
      <c r="L84" s="8"/>
      <c r="M84" s="8">
        <v>437991373626</v>
      </c>
      <c r="N84" s="8"/>
      <c r="O84" s="8">
        <v>431223026657</v>
      </c>
      <c r="P84" s="8"/>
      <c r="Q84" s="8">
        <f t="shared" si="3"/>
        <v>6768346969</v>
      </c>
    </row>
    <row r="85" spans="1:17">
      <c r="A85" s="1" t="s">
        <v>246</v>
      </c>
      <c r="C85" s="8">
        <v>0</v>
      </c>
      <c r="D85" s="8"/>
      <c r="E85" s="8">
        <v>0</v>
      </c>
      <c r="F85" s="8"/>
      <c r="G85" s="8">
        <v>0</v>
      </c>
      <c r="H85" s="8"/>
      <c r="I85" s="8">
        <f t="shared" si="2"/>
        <v>0</v>
      </c>
      <c r="J85" s="8"/>
      <c r="K85" s="8">
        <v>388</v>
      </c>
      <c r="L85" s="8"/>
      <c r="M85" s="8">
        <v>388000000</v>
      </c>
      <c r="N85" s="8"/>
      <c r="O85" s="8">
        <v>380263020</v>
      </c>
      <c r="P85" s="8"/>
      <c r="Q85" s="8">
        <f t="shared" si="3"/>
        <v>7736980</v>
      </c>
    </row>
    <row r="86" spans="1:17">
      <c r="A86" s="1" t="s">
        <v>247</v>
      </c>
      <c r="C86" s="8">
        <v>0</v>
      </c>
      <c r="D86" s="8"/>
      <c r="E86" s="8">
        <v>0</v>
      </c>
      <c r="F86" s="8"/>
      <c r="G86" s="8">
        <v>0</v>
      </c>
      <c r="H86" s="8"/>
      <c r="I86" s="8">
        <f t="shared" si="2"/>
        <v>0</v>
      </c>
      <c r="J86" s="8"/>
      <c r="K86" s="8">
        <v>285598</v>
      </c>
      <c r="L86" s="8"/>
      <c r="M86" s="8">
        <v>285598000000</v>
      </c>
      <c r="N86" s="8"/>
      <c r="O86" s="8">
        <v>279866720741</v>
      </c>
      <c r="P86" s="8"/>
      <c r="Q86" s="8">
        <f t="shared" si="3"/>
        <v>5731279259</v>
      </c>
    </row>
    <row r="87" spans="1:17">
      <c r="A87" s="1" t="s">
        <v>248</v>
      </c>
      <c r="C87" s="8">
        <v>0</v>
      </c>
      <c r="D87" s="8"/>
      <c r="E87" s="8">
        <v>0</v>
      </c>
      <c r="F87" s="8"/>
      <c r="G87" s="8">
        <v>0</v>
      </c>
      <c r="H87" s="8"/>
      <c r="I87" s="8">
        <f t="shared" si="2"/>
        <v>0</v>
      </c>
      <c r="J87" s="8"/>
      <c r="K87" s="8">
        <v>105000</v>
      </c>
      <c r="L87" s="8"/>
      <c r="M87" s="8">
        <v>103878551985</v>
      </c>
      <c r="N87" s="8"/>
      <c r="O87" s="8">
        <v>100865714775</v>
      </c>
      <c r="P87" s="8"/>
      <c r="Q87" s="8">
        <f t="shared" si="3"/>
        <v>3012837210</v>
      </c>
    </row>
    <row r="88" spans="1:17">
      <c r="A88" s="1" t="s">
        <v>249</v>
      </c>
      <c r="C88" s="8">
        <v>0</v>
      </c>
      <c r="D88" s="8"/>
      <c r="E88" s="8">
        <v>0</v>
      </c>
      <c r="F88" s="8"/>
      <c r="G88" s="8">
        <v>0</v>
      </c>
      <c r="H88" s="8"/>
      <c r="I88" s="8">
        <f t="shared" si="2"/>
        <v>0</v>
      </c>
      <c r="J88" s="8"/>
      <c r="K88" s="8">
        <v>50060</v>
      </c>
      <c r="L88" s="8"/>
      <c r="M88" s="8">
        <v>48580204120</v>
      </c>
      <c r="N88" s="8"/>
      <c r="O88" s="8">
        <v>47970309605</v>
      </c>
      <c r="P88" s="8"/>
      <c r="Q88" s="8">
        <f t="shared" si="3"/>
        <v>609894515</v>
      </c>
    </row>
    <row r="89" spans="1:17">
      <c r="A89" s="1" t="s">
        <v>250</v>
      </c>
      <c r="C89" s="8">
        <v>0</v>
      </c>
      <c r="D89" s="8"/>
      <c r="E89" s="8">
        <v>0</v>
      </c>
      <c r="F89" s="8"/>
      <c r="G89" s="8">
        <v>0</v>
      </c>
      <c r="H89" s="8"/>
      <c r="I89" s="8">
        <f t="shared" si="2"/>
        <v>0</v>
      </c>
      <c r="J89" s="8"/>
      <c r="K89" s="8">
        <v>165717</v>
      </c>
      <c r="L89" s="8"/>
      <c r="M89" s="8">
        <v>134476629652</v>
      </c>
      <c r="N89" s="8"/>
      <c r="O89" s="8">
        <v>129841248895</v>
      </c>
      <c r="P89" s="8"/>
      <c r="Q89" s="8">
        <f t="shared" si="3"/>
        <v>4635380757</v>
      </c>
    </row>
    <row r="90" spans="1:17">
      <c r="A90" s="1" t="s">
        <v>251</v>
      </c>
      <c r="C90" s="8">
        <v>0</v>
      </c>
      <c r="D90" s="8"/>
      <c r="E90" s="8">
        <v>0</v>
      </c>
      <c r="F90" s="8"/>
      <c r="G90" s="8">
        <v>0</v>
      </c>
      <c r="H90" s="8"/>
      <c r="I90" s="8">
        <f t="shared" si="2"/>
        <v>0</v>
      </c>
      <c r="J90" s="8"/>
      <c r="K90" s="8">
        <v>100000</v>
      </c>
      <c r="L90" s="8"/>
      <c r="M90" s="8">
        <v>59799159438</v>
      </c>
      <c r="N90" s="8"/>
      <c r="O90" s="8">
        <v>59129280875</v>
      </c>
      <c r="P90" s="8"/>
      <c r="Q90" s="8">
        <f t="shared" si="3"/>
        <v>669878563</v>
      </c>
    </row>
    <row r="91" spans="1:17">
      <c r="A91" s="1" t="s">
        <v>252</v>
      </c>
      <c r="C91" s="8">
        <v>0</v>
      </c>
      <c r="D91" s="8"/>
      <c r="E91" s="8">
        <v>0</v>
      </c>
      <c r="F91" s="8"/>
      <c r="G91" s="8">
        <v>0</v>
      </c>
      <c r="H91" s="8"/>
      <c r="I91" s="8">
        <f t="shared" si="2"/>
        <v>0</v>
      </c>
      <c r="J91" s="8"/>
      <c r="K91" s="8">
        <v>25500</v>
      </c>
      <c r="L91" s="8"/>
      <c r="M91" s="8">
        <v>15532039309</v>
      </c>
      <c r="N91" s="8"/>
      <c r="O91" s="8">
        <v>15345327830</v>
      </c>
      <c r="P91" s="8"/>
      <c r="Q91" s="8">
        <f t="shared" si="3"/>
        <v>186711479</v>
      </c>
    </row>
    <row r="92" spans="1:17">
      <c r="A92" s="1" t="s">
        <v>253</v>
      </c>
      <c r="C92" s="8">
        <v>0</v>
      </c>
      <c r="D92" s="8"/>
      <c r="E92" s="8">
        <v>0</v>
      </c>
      <c r="F92" s="8"/>
      <c r="G92" s="8">
        <v>0</v>
      </c>
      <c r="H92" s="8"/>
      <c r="I92" s="8">
        <f t="shared" si="2"/>
        <v>0</v>
      </c>
      <c r="J92" s="8"/>
      <c r="K92" s="8">
        <v>167512</v>
      </c>
      <c r="L92" s="8"/>
      <c r="M92" s="8">
        <v>166187082737</v>
      </c>
      <c r="N92" s="8"/>
      <c r="O92" s="8">
        <v>160026896302</v>
      </c>
      <c r="P92" s="8"/>
      <c r="Q92" s="8">
        <f t="shared" si="3"/>
        <v>6160186435</v>
      </c>
    </row>
    <row r="93" spans="1:17">
      <c r="A93" s="1" t="s">
        <v>254</v>
      </c>
      <c r="C93" s="8">
        <v>0</v>
      </c>
      <c r="D93" s="8"/>
      <c r="E93" s="8">
        <v>0</v>
      </c>
      <c r="F93" s="8"/>
      <c r="G93" s="8">
        <v>0</v>
      </c>
      <c r="H93" s="8"/>
      <c r="I93" s="8">
        <f t="shared" si="2"/>
        <v>0</v>
      </c>
      <c r="J93" s="8"/>
      <c r="K93" s="8">
        <v>25000</v>
      </c>
      <c r="L93" s="8"/>
      <c r="M93" s="8">
        <v>15700903697</v>
      </c>
      <c r="N93" s="8"/>
      <c r="O93" s="8">
        <v>15502189718</v>
      </c>
      <c r="P93" s="8"/>
      <c r="Q93" s="8">
        <f t="shared" si="3"/>
        <v>198713979</v>
      </c>
    </row>
    <row r="94" spans="1:17">
      <c r="A94" s="1" t="s">
        <v>181</v>
      </c>
      <c r="C94" s="8">
        <v>0</v>
      </c>
      <c r="D94" s="8"/>
      <c r="E94" s="8">
        <v>0</v>
      </c>
      <c r="F94" s="8"/>
      <c r="G94" s="8">
        <v>0</v>
      </c>
      <c r="H94" s="8"/>
      <c r="I94" s="8">
        <f>E94-G94</f>
        <v>0</v>
      </c>
      <c r="J94" s="8"/>
      <c r="K94" s="8">
        <v>116215</v>
      </c>
      <c r="L94" s="8"/>
      <c r="M94" s="8">
        <v>108565185498</v>
      </c>
      <c r="N94" s="8"/>
      <c r="O94" s="8">
        <v>110354645652</v>
      </c>
      <c r="P94" s="8"/>
      <c r="Q94" s="8">
        <f>M94-O94</f>
        <v>-1789460154</v>
      </c>
    </row>
    <row r="95" spans="1:17">
      <c r="A95" s="1" t="s">
        <v>285</v>
      </c>
      <c r="C95" s="8">
        <v>0</v>
      </c>
      <c r="D95" s="8"/>
      <c r="E95" s="8">
        <v>0</v>
      </c>
      <c r="F95" s="8"/>
      <c r="G95" s="8">
        <v>0</v>
      </c>
      <c r="H95" s="8"/>
      <c r="I95" s="8">
        <f t="shared" ref="I95:I157" si="4">E95-G95</f>
        <v>0</v>
      </c>
      <c r="J95" s="8"/>
      <c r="K95" s="8">
        <v>0</v>
      </c>
      <c r="L95" s="8"/>
      <c r="M95" s="8">
        <v>0</v>
      </c>
      <c r="N95" s="8"/>
      <c r="O95" s="8">
        <v>0</v>
      </c>
      <c r="P95" s="8"/>
      <c r="Q95" s="8">
        <v>516334685</v>
      </c>
    </row>
    <row r="96" spans="1:17">
      <c r="A96" s="1" t="s">
        <v>286</v>
      </c>
      <c r="C96" s="8">
        <v>0</v>
      </c>
      <c r="D96" s="8"/>
      <c r="E96" s="8">
        <v>0</v>
      </c>
      <c r="F96" s="8"/>
      <c r="G96" s="8">
        <v>0</v>
      </c>
      <c r="H96" s="8"/>
      <c r="I96" s="8">
        <f t="shared" si="4"/>
        <v>0</v>
      </c>
      <c r="J96" s="8"/>
      <c r="K96" s="8">
        <v>0</v>
      </c>
      <c r="L96" s="8"/>
      <c r="M96" s="8">
        <v>0</v>
      </c>
      <c r="N96" s="8"/>
      <c r="O96" s="8">
        <v>0</v>
      </c>
      <c r="P96" s="8"/>
      <c r="Q96" s="8">
        <v>778666946</v>
      </c>
    </row>
    <row r="97" spans="1:17">
      <c r="A97" s="1" t="s">
        <v>287</v>
      </c>
      <c r="C97" s="8">
        <v>0</v>
      </c>
      <c r="D97" s="8"/>
      <c r="E97" s="8">
        <v>0</v>
      </c>
      <c r="F97" s="8"/>
      <c r="G97" s="8">
        <v>0</v>
      </c>
      <c r="H97" s="8"/>
      <c r="I97" s="8">
        <f t="shared" si="4"/>
        <v>0</v>
      </c>
      <c r="J97" s="8"/>
      <c r="K97" s="8">
        <v>0</v>
      </c>
      <c r="L97" s="8"/>
      <c r="M97" s="8">
        <v>0</v>
      </c>
      <c r="N97" s="8"/>
      <c r="O97" s="8">
        <v>0</v>
      </c>
      <c r="P97" s="8"/>
      <c r="Q97" s="8">
        <v>9137247078</v>
      </c>
    </row>
    <row r="98" spans="1:17">
      <c r="A98" s="1" t="s">
        <v>288</v>
      </c>
      <c r="C98" s="8">
        <v>0</v>
      </c>
      <c r="D98" s="8"/>
      <c r="E98" s="8">
        <v>0</v>
      </c>
      <c r="F98" s="8"/>
      <c r="G98" s="8">
        <v>0</v>
      </c>
      <c r="H98" s="8"/>
      <c r="I98" s="8">
        <f t="shared" si="4"/>
        <v>0</v>
      </c>
      <c r="J98" s="8"/>
      <c r="K98" s="8">
        <v>0</v>
      </c>
      <c r="L98" s="8"/>
      <c r="M98" s="8">
        <v>0</v>
      </c>
      <c r="N98" s="8"/>
      <c r="O98" s="8">
        <v>0</v>
      </c>
      <c r="P98" s="8"/>
      <c r="Q98" s="8">
        <v>2770400909</v>
      </c>
    </row>
    <row r="99" spans="1:17">
      <c r="A99" s="1" t="s">
        <v>289</v>
      </c>
      <c r="C99" s="8">
        <v>0</v>
      </c>
      <c r="D99" s="8"/>
      <c r="E99" s="8">
        <v>0</v>
      </c>
      <c r="F99" s="8"/>
      <c r="G99" s="8">
        <v>0</v>
      </c>
      <c r="H99" s="8"/>
      <c r="I99" s="8">
        <f t="shared" si="4"/>
        <v>0</v>
      </c>
      <c r="J99" s="8"/>
      <c r="K99" s="8">
        <v>0</v>
      </c>
      <c r="L99" s="8"/>
      <c r="M99" s="8">
        <v>0</v>
      </c>
      <c r="N99" s="8"/>
      <c r="O99" s="8">
        <v>0</v>
      </c>
      <c r="P99" s="8"/>
      <c r="Q99" s="8">
        <v>34924041</v>
      </c>
    </row>
    <row r="100" spans="1:17">
      <c r="A100" s="1" t="s">
        <v>290</v>
      </c>
      <c r="C100" s="8">
        <v>0</v>
      </c>
      <c r="D100" s="8"/>
      <c r="E100" s="8">
        <v>0</v>
      </c>
      <c r="F100" s="8"/>
      <c r="G100" s="8">
        <v>0</v>
      </c>
      <c r="H100" s="8"/>
      <c r="I100" s="8">
        <f t="shared" si="4"/>
        <v>0</v>
      </c>
      <c r="J100" s="8"/>
      <c r="K100" s="8">
        <v>0</v>
      </c>
      <c r="L100" s="8"/>
      <c r="M100" s="8">
        <v>0</v>
      </c>
      <c r="N100" s="8"/>
      <c r="O100" s="8">
        <v>0</v>
      </c>
      <c r="P100" s="8"/>
      <c r="Q100" s="8">
        <v>-848056980</v>
      </c>
    </row>
    <row r="101" spans="1:17">
      <c r="A101" s="1" t="s">
        <v>291</v>
      </c>
      <c r="C101" s="8">
        <v>0</v>
      </c>
      <c r="D101" s="8"/>
      <c r="E101" s="8">
        <v>0</v>
      </c>
      <c r="F101" s="8"/>
      <c r="G101" s="8">
        <v>0</v>
      </c>
      <c r="H101" s="8"/>
      <c r="I101" s="8">
        <f t="shared" si="4"/>
        <v>0</v>
      </c>
      <c r="J101" s="8"/>
      <c r="K101" s="8">
        <v>0</v>
      </c>
      <c r="L101" s="8"/>
      <c r="M101" s="8">
        <v>0</v>
      </c>
      <c r="N101" s="8"/>
      <c r="O101" s="8">
        <v>0</v>
      </c>
      <c r="P101" s="8"/>
      <c r="Q101" s="8">
        <v>4511177189</v>
      </c>
    </row>
    <row r="102" spans="1:17">
      <c r="A102" s="1" t="s">
        <v>292</v>
      </c>
      <c r="C102" s="8">
        <v>0</v>
      </c>
      <c r="D102" s="8"/>
      <c r="E102" s="8">
        <v>0</v>
      </c>
      <c r="F102" s="8"/>
      <c r="G102" s="8">
        <v>0</v>
      </c>
      <c r="H102" s="8"/>
      <c r="I102" s="8">
        <f t="shared" si="4"/>
        <v>0</v>
      </c>
      <c r="J102" s="8"/>
      <c r="K102" s="8">
        <v>0</v>
      </c>
      <c r="L102" s="8"/>
      <c r="M102" s="8">
        <v>0</v>
      </c>
      <c r="N102" s="8"/>
      <c r="O102" s="8">
        <v>0</v>
      </c>
      <c r="P102" s="8"/>
      <c r="Q102" s="8">
        <v>-494024049</v>
      </c>
    </row>
    <row r="103" spans="1:17">
      <c r="A103" s="1" t="s">
        <v>293</v>
      </c>
      <c r="C103" s="8">
        <v>0</v>
      </c>
      <c r="D103" s="8"/>
      <c r="E103" s="8">
        <v>0</v>
      </c>
      <c r="F103" s="8"/>
      <c r="G103" s="8">
        <v>0</v>
      </c>
      <c r="H103" s="8"/>
      <c r="I103" s="8">
        <f t="shared" si="4"/>
        <v>0</v>
      </c>
      <c r="J103" s="8"/>
      <c r="K103" s="8">
        <v>0</v>
      </c>
      <c r="L103" s="8"/>
      <c r="M103" s="8">
        <v>0</v>
      </c>
      <c r="N103" s="8"/>
      <c r="O103" s="8">
        <v>0</v>
      </c>
      <c r="P103" s="8"/>
      <c r="Q103" s="8">
        <v>537252909</v>
      </c>
    </row>
    <row r="104" spans="1:17">
      <c r="A104" s="1" t="s">
        <v>294</v>
      </c>
      <c r="C104" s="8">
        <v>0</v>
      </c>
      <c r="D104" s="8"/>
      <c r="E104" s="8">
        <v>0</v>
      </c>
      <c r="F104" s="8"/>
      <c r="G104" s="8">
        <v>0</v>
      </c>
      <c r="H104" s="8"/>
      <c r="I104" s="8">
        <f t="shared" si="4"/>
        <v>0</v>
      </c>
      <c r="J104" s="8"/>
      <c r="K104" s="8">
        <v>0</v>
      </c>
      <c r="L104" s="8"/>
      <c r="M104" s="8">
        <v>0</v>
      </c>
      <c r="N104" s="8"/>
      <c r="O104" s="8">
        <v>0</v>
      </c>
      <c r="P104" s="8"/>
      <c r="Q104" s="8">
        <v>-151038878</v>
      </c>
    </row>
    <row r="105" spans="1:17">
      <c r="A105" s="1" t="s">
        <v>295</v>
      </c>
      <c r="C105" s="8">
        <v>0</v>
      </c>
      <c r="D105" s="8"/>
      <c r="E105" s="8">
        <v>0</v>
      </c>
      <c r="F105" s="8"/>
      <c r="G105" s="8">
        <v>0</v>
      </c>
      <c r="H105" s="8"/>
      <c r="I105" s="8">
        <f t="shared" si="4"/>
        <v>0</v>
      </c>
      <c r="J105" s="8"/>
      <c r="K105" s="8">
        <v>0</v>
      </c>
      <c r="L105" s="8"/>
      <c r="M105" s="8">
        <v>0</v>
      </c>
      <c r="N105" s="8"/>
      <c r="O105" s="8">
        <v>0</v>
      </c>
      <c r="P105" s="8"/>
      <c r="Q105" s="8">
        <v>-747558756</v>
      </c>
    </row>
    <row r="106" spans="1:17">
      <c r="A106" s="1" t="s">
        <v>296</v>
      </c>
      <c r="C106" s="8">
        <v>0</v>
      </c>
      <c r="D106" s="8"/>
      <c r="E106" s="8">
        <v>0</v>
      </c>
      <c r="F106" s="8"/>
      <c r="G106" s="8">
        <v>0</v>
      </c>
      <c r="H106" s="8"/>
      <c r="I106" s="8">
        <f t="shared" si="4"/>
        <v>0</v>
      </c>
      <c r="J106" s="8"/>
      <c r="K106" s="8">
        <v>0</v>
      </c>
      <c r="L106" s="8"/>
      <c r="M106" s="8">
        <v>0</v>
      </c>
      <c r="N106" s="8"/>
      <c r="O106" s="8">
        <v>0</v>
      </c>
      <c r="P106" s="8"/>
      <c r="Q106" s="8">
        <v>23642456956</v>
      </c>
    </row>
    <row r="107" spans="1:17">
      <c r="A107" s="1" t="s">
        <v>297</v>
      </c>
      <c r="C107" s="8">
        <v>0</v>
      </c>
      <c r="D107" s="8"/>
      <c r="E107" s="8">
        <v>0</v>
      </c>
      <c r="F107" s="8"/>
      <c r="G107" s="8">
        <v>0</v>
      </c>
      <c r="H107" s="8"/>
      <c r="I107" s="8">
        <f t="shared" si="4"/>
        <v>0</v>
      </c>
      <c r="J107" s="8"/>
      <c r="K107" s="8">
        <v>0</v>
      </c>
      <c r="L107" s="8"/>
      <c r="M107" s="8">
        <v>0</v>
      </c>
      <c r="N107" s="8"/>
      <c r="O107" s="8">
        <v>0</v>
      </c>
      <c r="P107" s="8"/>
      <c r="Q107" s="8">
        <v>49918867</v>
      </c>
    </row>
    <row r="108" spans="1:17">
      <c r="A108" s="1" t="s">
        <v>298</v>
      </c>
      <c r="C108" s="8">
        <v>0</v>
      </c>
      <c r="D108" s="8"/>
      <c r="E108" s="8">
        <v>0</v>
      </c>
      <c r="F108" s="8"/>
      <c r="G108" s="8">
        <v>0</v>
      </c>
      <c r="H108" s="8"/>
      <c r="I108" s="8">
        <f t="shared" si="4"/>
        <v>0</v>
      </c>
      <c r="J108" s="8"/>
      <c r="K108" s="8">
        <v>0</v>
      </c>
      <c r="L108" s="8"/>
      <c r="M108" s="8">
        <v>0</v>
      </c>
      <c r="N108" s="8"/>
      <c r="O108" s="8">
        <v>0</v>
      </c>
      <c r="P108" s="8"/>
      <c r="Q108" s="8">
        <v>579998</v>
      </c>
    </row>
    <row r="109" spans="1:17">
      <c r="A109" s="1" t="s">
        <v>299</v>
      </c>
      <c r="C109" s="8">
        <v>0</v>
      </c>
      <c r="D109" s="8"/>
      <c r="E109" s="8">
        <v>0</v>
      </c>
      <c r="F109" s="8"/>
      <c r="G109" s="8">
        <v>0</v>
      </c>
      <c r="H109" s="8"/>
      <c r="I109" s="8">
        <f t="shared" si="4"/>
        <v>0</v>
      </c>
      <c r="J109" s="8"/>
      <c r="K109" s="8">
        <v>0</v>
      </c>
      <c r="L109" s="8"/>
      <c r="M109" s="8">
        <v>0</v>
      </c>
      <c r="N109" s="8"/>
      <c r="O109" s="8">
        <v>0</v>
      </c>
      <c r="P109" s="8"/>
      <c r="Q109" s="8">
        <v>948544646</v>
      </c>
    </row>
    <row r="110" spans="1:17">
      <c r="A110" s="1" t="s">
        <v>300</v>
      </c>
      <c r="C110" s="8">
        <v>0</v>
      </c>
      <c r="D110" s="8"/>
      <c r="E110" s="8">
        <v>0</v>
      </c>
      <c r="F110" s="8"/>
      <c r="G110" s="8">
        <v>0</v>
      </c>
      <c r="H110" s="8"/>
      <c r="I110" s="8">
        <f t="shared" si="4"/>
        <v>0</v>
      </c>
      <c r="J110" s="8"/>
      <c r="K110" s="8">
        <v>0</v>
      </c>
      <c r="L110" s="8"/>
      <c r="M110" s="8">
        <v>0</v>
      </c>
      <c r="N110" s="8"/>
      <c r="O110" s="8">
        <v>0</v>
      </c>
      <c r="P110" s="8"/>
      <c r="Q110" s="8">
        <v>-110146960</v>
      </c>
    </row>
    <row r="111" spans="1:17">
      <c r="A111" s="1" t="s">
        <v>301</v>
      </c>
      <c r="C111" s="8">
        <v>0</v>
      </c>
      <c r="D111" s="8"/>
      <c r="E111" s="8">
        <v>0</v>
      </c>
      <c r="F111" s="8"/>
      <c r="G111" s="8">
        <v>0</v>
      </c>
      <c r="H111" s="8"/>
      <c r="I111" s="8">
        <f t="shared" si="4"/>
        <v>0</v>
      </c>
      <c r="J111" s="8"/>
      <c r="K111" s="8">
        <v>0</v>
      </c>
      <c r="L111" s="8"/>
      <c r="M111" s="8">
        <v>0</v>
      </c>
      <c r="N111" s="8"/>
      <c r="O111" s="8">
        <v>0</v>
      </c>
      <c r="P111" s="8"/>
      <c r="Q111" s="8">
        <v>1153630148</v>
      </c>
    </row>
    <row r="112" spans="1:17">
      <c r="A112" s="1" t="s">
        <v>302</v>
      </c>
      <c r="C112" s="8">
        <v>0</v>
      </c>
      <c r="D112" s="8"/>
      <c r="E112" s="8">
        <v>0</v>
      </c>
      <c r="F112" s="8"/>
      <c r="G112" s="8">
        <v>0</v>
      </c>
      <c r="H112" s="8"/>
      <c r="I112" s="8">
        <f t="shared" si="4"/>
        <v>0</v>
      </c>
      <c r="J112" s="8"/>
      <c r="K112" s="8">
        <v>0</v>
      </c>
      <c r="L112" s="8"/>
      <c r="M112" s="8">
        <v>0</v>
      </c>
      <c r="N112" s="8"/>
      <c r="O112" s="8">
        <v>0</v>
      </c>
      <c r="P112" s="8"/>
      <c r="Q112" s="8">
        <v>1606586609</v>
      </c>
    </row>
    <row r="113" spans="1:17">
      <c r="A113" s="1" t="s">
        <v>303</v>
      </c>
      <c r="C113" s="8">
        <v>0</v>
      </c>
      <c r="D113" s="8"/>
      <c r="E113" s="8">
        <v>0</v>
      </c>
      <c r="F113" s="8"/>
      <c r="G113" s="8">
        <v>0</v>
      </c>
      <c r="H113" s="8"/>
      <c r="I113" s="8">
        <f t="shared" si="4"/>
        <v>0</v>
      </c>
      <c r="J113" s="8"/>
      <c r="K113" s="8">
        <v>0</v>
      </c>
      <c r="L113" s="8"/>
      <c r="M113" s="8">
        <v>0</v>
      </c>
      <c r="N113" s="8"/>
      <c r="O113" s="8">
        <v>0</v>
      </c>
      <c r="P113" s="8"/>
      <c r="Q113" s="8">
        <v>-110429549</v>
      </c>
    </row>
    <row r="114" spans="1:17">
      <c r="A114" s="1" t="s">
        <v>304</v>
      </c>
      <c r="C114" s="8">
        <v>0</v>
      </c>
      <c r="D114" s="8"/>
      <c r="E114" s="8">
        <v>0</v>
      </c>
      <c r="F114" s="8"/>
      <c r="G114" s="8">
        <v>0</v>
      </c>
      <c r="H114" s="8"/>
      <c r="I114" s="8">
        <f t="shared" si="4"/>
        <v>0</v>
      </c>
      <c r="J114" s="8"/>
      <c r="K114" s="8">
        <v>0</v>
      </c>
      <c r="L114" s="8"/>
      <c r="M114" s="8">
        <v>0</v>
      </c>
      <c r="N114" s="8"/>
      <c r="O114" s="8">
        <v>0</v>
      </c>
      <c r="P114" s="8"/>
      <c r="Q114" s="8">
        <v>-7247033993</v>
      </c>
    </row>
    <row r="115" spans="1:17">
      <c r="A115" s="1" t="s">
        <v>305</v>
      </c>
      <c r="C115" s="8">
        <v>0</v>
      </c>
      <c r="D115" s="8"/>
      <c r="E115" s="8">
        <v>0</v>
      </c>
      <c r="F115" s="8"/>
      <c r="G115" s="8">
        <v>0</v>
      </c>
      <c r="H115" s="8"/>
      <c r="I115" s="8">
        <f t="shared" si="4"/>
        <v>0</v>
      </c>
      <c r="J115" s="8"/>
      <c r="K115" s="8">
        <v>0</v>
      </c>
      <c r="L115" s="8"/>
      <c r="M115" s="8">
        <v>0</v>
      </c>
      <c r="N115" s="8"/>
      <c r="O115" s="8">
        <v>0</v>
      </c>
      <c r="P115" s="8"/>
      <c r="Q115" s="8">
        <v>-243153347</v>
      </c>
    </row>
    <row r="116" spans="1:17">
      <c r="A116" s="1" t="s">
        <v>306</v>
      </c>
      <c r="C116" s="8">
        <v>0</v>
      </c>
      <c r="D116" s="8"/>
      <c r="E116" s="8">
        <v>0</v>
      </c>
      <c r="F116" s="8"/>
      <c r="G116" s="8">
        <v>0</v>
      </c>
      <c r="H116" s="8"/>
      <c r="I116" s="8">
        <f t="shared" si="4"/>
        <v>0</v>
      </c>
      <c r="J116" s="8"/>
      <c r="K116" s="8">
        <v>0</v>
      </c>
      <c r="L116" s="8"/>
      <c r="M116" s="8">
        <v>0</v>
      </c>
      <c r="N116" s="8"/>
      <c r="O116" s="8">
        <v>0</v>
      </c>
      <c r="P116" s="8"/>
      <c r="Q116" s="8">
        <v>-39499</v>
      </c>
    </row>
    <row r="117" spans="1:17">
      <c r="A117" s="1" t="s">
        <v>307</v>
      </c>
      <c r="C117" s="8">
        <v>0</v>
      </c>
      <c r="D117" s="8"/>
      <c r="E117" s="8">
        <v>0</v>
      </c>
      <c r="F117" s="8"/>
      <c r="G117" s="8">
        <v>0</v>
      </c>
      <c r="H117" s="8"/>
      <c r="I117" s="8">
        <f t="shared" si="4"/>
        <v>0</v>
      </c>
      <c r="J117" s="8"/>
      <c r="K117" s="8">
        <v>0</v>
      </c>
      <c r="L117" s="8"/>
      <c r="M117" s="8">
        <v>0</v>
      </c>
      <c r="N117" s="8"/>
      <c r="O117" s="8">
        <v>0</v>
      </c>
      <c r="P117" s="8"/>
      <c r="Q117" s="8">
        <v>988073372</v>
      </c>
    </row>
    <row r="118" spans="1:17">
      <c r="A118" s="1" t="s">
        <v>308</v>
      </c>
      <c r="C118" s="8">
        <v>0</v>
      </c>
      <c r="D118" s="8"/>
      <c r="E118" s="8">
        <v>0</v>
      </c>
      <c r="F118" s="8"/>
      <c r="G118" s="8">
        <v>0</v>
      </c>
      <c r="H118" s="8"/>
      <c r="I118" s="8">
        <f t="shared" si="4"/>
        <v>0</v>
      </c>
      <c r="J118" s="8"/>
      <c r="K118" s="8">
        <v>0</v>
      </c>
      <c r="L118" s="8"/>
      <c r="M118" s="8">
        <v>0</v>
      </c>
      <c r="N118" s="8"/>
      <c r="O118" s="8">
        <v>0</v>
      </c>
      <c r="P118" s="8"/>
      <c r="Q118" s="8">
        <v>2054946822</v>
      </c>
    </row>
    <row r="119" spans="1:17">
      <c r="A119" s="1" t="s">
        <v>309</v>
      </c>
      <c r="C119" s="8">
        <v>0</v>
      </c>
      <c r="D119" s="8"/>
      <c r="E119" s="8">
        <v>0</v>
      </c>
      <c r="F119" s="8"/>
      <c r="G119" s="8">
        <v>0</v>
      </c>
      <c r="H119" s="8"/>
      <c r="I119" s="8">
        <f t="shared" si="4"/>
        <v>0</v>
      </c>
      <c r="J119" s="8"/>
      <c r="K119" s="8">
        <v>0</v>
      </c>
      <c r="L119" s="8"/>
      <c r="M119" s="8">
        <v>0</v>
      </c>
      <c r="N119" s="8"/>
      <c r="O119" s="8">
        <v>0</v>
      </c>
      <c r="P119" s="8"/>
      <c r="Q119" s="8">
        <v>169815126</v>
      </c>
    </row>
    <row r="120" spans="1:17">
      <c r="A120" s="1" t="s">
        <v>310</v>
      </c>
      <c r="C120" s="8">
        <v>0</v>
      </c>
      <c r="D120" s="8"/>
      <c r="E120" s="8">
        <v>0</v>
      </c>
      <c r="F120" s="8"/>
      <c r="G120" s="8">
        <v>0</v>
      </c>
      <c r="H120" s="8"/>
      <c r="I120" s="8">
        <f t="shared" si="4"/>
        <v>0</v>
      </c>
      <c r="J120" s="8"/>
      <c r="K120" s="8">
        <v>0</v>
      </c>
      <c r="L120" s="8"/>
      <c r="M120" s="8">
        <v>0</v>
      </c>
      <c r="N120" s="8"/>
      <c r="O120" s="8">
        <v>0</v>
      </c>
      <c r="P120" s="8"/>
      <c r="Q120" s="8">
        <v>789981</v>
      </c>
    </row>
    <row r="121" spans="1:17">
      <c r="A121" s="1" t="s">
        <v>311</v>
      </c>
      <c r="C121" s="8">
        <v>0</v>
      </c>
      <c r="D121" s="8"/>
      <c r="E121" s="8">
        <v>0</v>
      </c>
      <c r="F121" s="8"/>
      <c r="G121" s="8">
        <v>0</v>
      </c>
      <c r="H121" s="8"/>
      <c r="I121" s="8">
        <f t="shared" si="4"/>
        <v>0</v>
      </c>
      <c r="J121" s="8"/>
      <c r="K121" s="8">
        <v>0</v>
      </c>
      <c r="L121" s="8"/>
      <c r="M121" s="8">
        <v>0</v>
      </c>
      <c r="N121" s="8"/>
      <c r="O121" s="8">
        <v>0</v>
      </c>
      <c r="P121" s="8"/>
      <c r="Q121" s="8">
        <v>83346662</v>
      </c>
    </row>
    <row r="122" spans="1:17">
      <c r="A122" s="1" t="s">
        <v>312</v>
      </c>
      <c r="C122" s="8">
        <v>0</v>
      </c>
      <c r="D122" s="8"/>
      <c r="E122" s="8">
        <v>0</v>
      </c>
      <c r="F122" s="8"/>
      <c r="G122" s="8">
        <v>0</v>
      </c>
      <c r="H122" s="8"/>
      <c r="I122" s="8">
        <f t="shared" si="4"/>
        <v>0</v>
      </c>
      <c r="J122" s="8"/>
      <c r="K122" s="8">
        <v>0</v>
      </c>
      <c r="L122" s="8"/>
      <c r="M122" s="8">
        <v>0</v>
      </c>
      <c r="N122" s="8"/>
      <c r="O122" s="8">
        <v>0</v>
      </c>
      <c r="P122" s="8"/>
      <c r="Q122" s="8">
        <v>326637252</v>
      </c>
    </row>
    <row r="123" spans="1:17">
      <c r="A123" s="1" t="s">
        <v>313</v>
      </c>
      <c r="C123" s="8">
        <v>0</v>
      </c>
      <c r="D123" s="8"/>
      <c r="E123" s="8">
        <v>0</v>
      </c>
      <c r="F123" s="8"/>
      <c r="G123" s="8">
        <v>0</v>
      </c>
      <c r="H123" s="8"/>
      <c r="I123" s="8">
        <f t="shared" si="4"/>
        <v>0</v>
      </c>
      <c r="J123" s="8"/>
      <c r="K123" s="8">
        <v>0</v>
      </c>
      <c r="L123" s="8"/>
      <c r="M123" s="8">
        <v>0</v>
      </c>
      <c r="N123" s="8"/>
      <c r="O123" s="8">
        <v>0</v>
      </c>
      <c r="P123" s="8"/>
      <c r="Q123" s="8">
        <v>1017216860</v>
      </c>
    </row>
    <row r="124" spans="1:17">
      <c r="A124" s="1" t="s">
        <v>314</v>
      </c>
      <c r="C124" s="8">
        <v>0</v>
      </c>
      <c r="D124" s="8"/>
      <c r="E124" s="8">
        <v>0</v>
      </c>
      <c r="F124" s="8"/>
      <c r="G124" s="8">
        <v>0</v>
      </c>
      <c r="H124" s="8"/>
      <c r="I124" s="8">
        <f t="shared" si="4"/>
        <v>0</v>
      </c>
      <c r="J124" s="8"/>
      <c r="K124" s="8">
        <v>0</v>
      </c>
      <c r="L124" s="8"/>
      <c r="M124" s="8">
        <v>0</v>
      </c>
      <c r="N124" s="8"/>
      <c r="O124" s="8">
        <v>0</v>
      </c>
      <c r="P124" s="8"/>
      <c r="Q124" s="8">
        <v>10007087010</v>
      </c>
    </row>
    <row r="125" spans="1:17">
      <c r="A125" s="1" t="s">
        <v>315</v>
      </c>
      <c r="C125" s="8">
        <v>0</v>
      </c>
      <c r="D125" s="8"/>
      <c r="E125" s="8">
        <v>0</v>
      </c>
      <c r="F125" s="8"/>
      <c r="G125" s="8">
        <v>0</v>
      </c>
      <c r="H125" s="8"/>
      <c r="I125" s="8">
        <f t="shared" si="4"/>
        <v>0</v>
      </c>
      <c r="J125" s="8"/>
      <c r="K125" s="8">
        <v>0</v>
      </c>
      <c r="L125" s="8"/>
      <c r="M125" s="8">
        <v>0</v>
      </c>
      <c r="N125" s="8"/>
      <c r="O125" s="8">
        <v>0</v>
      </c>
      <c r="P125" s="8"/>
      <c r="Q125" s="8">
        <v>109930</v>
      </c>
    </row>
    <row r="126" spans="1:17">
      <c r="A126" s="1" t="s">
        <v>316</v>
      </c>
      <c r="C126" s="8">
        <v>0</v>
      </c>
      <c r="D126" s="8"/>
      <c r="E126" s="8">
        <v>0</v>
      </c>
      <c r="F126" s="8"/>
      <c r="G126" s="8">
        <v>0</v>
      </c>
      <c r="H126" s="8"/>
      <c r="I126" s="8">
        <f t="shared" si="4"/>
        <v>0</v>
      </c>
      <c r="J126" s="8"/>
      <c r="K126" s="8">
        <v>0</v>
      </c>
      <c r="L126" s="8"/>
      <c r="M126" s="8">
        <v>0</v>
      </c>
      <c r="N126" s="8"/>
      <c r="O126" s="8">
        <v>0</v>
      </c>
      <c r="P126" s="8"/>
      <c r="Q126" s="8">
        <v>1720362098</v>
      </c>
    </row>
    <row r="127" spans="1:17">
      <c r="A127" s="1" t="s">
        <v>317</v>
      </c>
      <c r="C127" s="8">
        <v>0</v>
      </c>
      <c r="D127" s="8"/>
      <c r="E127" s="8">
        <v>0</v>
      </c>
      <c r="F127" s="8"/>
      <c r="G127" s="8">
        <v>0</v>
      </c>
      <c r="H127" s="8"/>
      <c r="I127" s="8">
        <f t="shared" si="4"/>
        <v>0</v>
      </c>
      <c r="J127" s="8"/>
      <c r="K127" s="8">
        <v>0</v>
      </c>
      <c r="L127" s="8"/>
      <c r="M127" s="8">
        <v>0</v>
      </c>
      <c r="N127" s="8"/>
      <c r="O127" s="8">
        <v>0</v>
      </c>
      <c r="P127" s="8"/>
      <c r="Q127" s="8">
        <v>2576705757</v>
      </c>
    </row>
    <row r="128" spans="1:17">
      <c r="A128" s="1" t="s">
        <v>318</v>
      </c>
      <c r="C128" s="8">
        <v>0</v>
      </c>
      <c r="D128" s="8"/>
      <c r="E128" s="8">
        <v>0</v>
      </c>
      <c r="F128" s="8"/>
      <c r="G128" s="8">
        <v>0</v>
      </c>
      <c r="H128" s="8"/>
      <c r="I128" s="8">
        <f t="shared" si="4"/>
        <v>0</v>
      </c>
      <c r="J128" s="8"/>
      <c r="K128" s="8">
        <v>0</v>
      </c>
      <c r="L128" s="8"/>
      <c r="M128" s="8">
        <v>0</v>
      </c>
      <c r="N128" s="8"/>
      <c r="O128" s="8">
        <v>0</v>
      </c>
      <c r="P128" s="8"/>
      <c r="Q128" s="8">
        <v>659788514</v>
      </c>
    </row>
    <row r="129" spans="1:17">
      <c r="A129" s="1" t="s">
        <v>319</v>
      </c>
      <c r="C129" s="8">
        <v>0</v>
      </c>
      <c r="D129" s="8"/>
      <c r="E129" s="8">
        <v>0</v>
      </c>
      <c r="F129" s="8"/>
      <c r="G129" s="8">
        <v>0</v>
      </c>
      <c r="H129" s="8"/>
      <c r="I129" s="8">
        <f t="shared" si="4"/>
        <v>0</v>
      </c>
      <c r="J129" s="8"/>
      <c r="K129" s="8">
        <v>0</v>
      </c>
      <c r="L129" s="8"/>
      <c r="M129" s="8">
        <v>0</v>
      </c>
      <c r="N129" s="8"/>
      <c r="O129" s="8">
        <v>0</v>
      </c>
      <c r="P129" s="8"/>
      <c r="Q129" s="8">
        <v>7018628363</v>
      </c>
    </row>
    <row r="130" spans="1:17">
      <c r="A130" s="1" t="s">
        <v>320</v>
      </c>
      <c r="C130" s="8">
        <v>0</v>
      </c>
      <c r="D130" s="8"/>
      <c r="E130" s="8">
        <v>0</v>
      </c>
      <c r="F130" s="8"/>
      <c r="G130" s="8">
        <v>0</v>
      </c>
      <c r="H130" s="8"/>
      <c r="I130" s="8">
        <f t="shared" si="4"/>
        <v>0</v>
      </c>
      <c r="J130" s="8"/>
      <c r="K130" s="8">
        <v>0</v>
      </c>
      <c r="L130" s="8"/>
      <c r="M130" s="8">
        <v>0</v>
      </c>
      <c r="N130" s="8"/>
      <c r="O130" s="8">
        <v>0</v>
      </c>
      <c r="P130" s="8"/>
      <c r="Q130" s="8">
        <v>-12446308206</v>
      </c>
    </row>
    <row r="131" spans="1:17">
      <c r="A131" s="1" t="s">
        <v>321</v>
      </c>
      <c r="C131" s="8">
        <v>0</v>
      </c>
      <c r="D131" s="8"/>
      <c r="E131" s="8">
        <v>0</v>
      </c>
      <c r="F131" s="8"/>
      <c r="G131" s="8">
        <v>0</v>
      </c>
      <c r="H131" s="8"/>
      <c r="I131" s="8">
        <f t="shared" si="4"/>
        <v>0</v>
      </c>
      <c r="J131" s="8"/>
      <c r="K131" s="8">
        <v>0</v>
      </c>
      <c r="L131" s="8"/>
      <c r="M131" s="8">
        <v>0</v>
      </c>
      <c r="N131" s="8"/>
      <c r="O131" s="8">
        <v>0</v>
      </c>
      <c r="P131" s="8"/>
      <c r="Q131" s="8">
        <v>11360000</v>
      </c>
    </row>
    <row r="132" spans="1:17">
      <c r="A132" s="1" t="s">
        <v>322</v>
      </c>
      <c r="C132" s="8">
        <v>0</v>
      </c>
      <c r="D132" s="8"/>
      <c r="E132" s="8">
        <v>0</v>
      </c>
      <c r="F132" s="8"/>
      <c r="G132" s="8">
        <v>0</v>
      </c>
      <c r="H132" s="8"/>
      <c r="I132" s="8">
        <f t="shared" si="4"/>
        <v>0</v>
      </c>
      <c r="J132" s="8"/>
      <c r="K132" s="8">
        <v>0</v>
      </c>
      <c r="L132" s="8"/>
      <c r="M132" s="8">
        <v>0</v>
      </c>
      <c r="N132" s="8"/>
      <c r="O132" s="8">
        <v>0</v>
      </c>
      <c r="P132" s="8"/>
      <c r="Q132" s="8">
        <v>-172034470</v>
      </c>
    </row>
    <row r="133" spans="1:17">
      <c r="A133" s="1" t="s">
        <v>323</v>
      </c>
      <c r="C133" s="8">
        <v>0</v>
      </c>
      <c r="D133" s="8"/>
      <c r="E133" s="8">
        <v>0</v>
      </c>
      <c r="F133" s="8"/>
      <c r="G133" s="8">
        <v>0</v>
      </c>
      <c r="H133" s="8"/>
      <c r="I133" s="8">
        <f t="shared" si="4"/>
        <v>0</v>
      </c>
      <c r="J133" s="8"/>
      <c r="K133" s="8">
        <v>0</v>
      </c>
      <c r="L133" s="8"/>
      <c r="M133" s="8">
        <v>0</v>
      </c>
      <c r="N133" s="8"/>
      <c r="O133" s="8">
        <v>0</v>
      </c>
      <c r="P133" s="8"/>
      <c r="Q133" s="8">
        <v>16165598</v>
      </c>
    </row>
    <row r="134" spans="1:17">
      <c r="A134" s="1" t="s">
        <v>324</v>
      </c>
      <c r="C134" s="8">
        <v>0</v>
      </c>
      <c r="D134" s="8"/>
      <c r="E134" s="8">
        <v>0</v>
      </c>
      <c r="F134" s="8"/>
      <c r="G134" s="8">
        <v>0</v>
      </c>
      <c r="H134" s="8"/>
      <c r="I134" s="8">
        <f t="shared" si="4"/>
        <v>0</v>
      </c>
      <c r="J134" s="8"/>
      <c r="K134" s="8">
        <v>0</v>
      </c>
      <c r="L134" s="8"/>
      <c r="M134" s="8">
        <v>0</v>
      </c>
      <c r="N134" s="8"/>
      <c r="O134" s="8">
        <v>0</v>
      </c>
      <c r="P134" s="8"/>
      <c r="Q134" s="8">
        <v>2595225181</v>
      </c>
    </row>
    <row r="135" spans="1:17">
      <c r="A135" s="1" t="s">
        <v>325</v>
      </c>
      <c r="C135" s="8">
        <v>0</v>
      </c>
      <c r="D135" s="8"/>
      <c r="E135" s="8">
        <v>0</v>
      </c>
      <c r="F135" s="8"/>
      <c r="G135" s="8">
        <v>0</v>
      </c>
      <c r="H135" s="8"/>
      <c r="I135" s="8">
        <f t="shared" si="4"/>
        <v>0</v>
      </c>
      <c r="J135" s="8"/>
      <c r="K135" s="8">
        <v>0</v>
      </c>
      <c r="L135" s="8"/>
      <c r="M135" s="8">
        <v>0</v>
      </c>
      <c r="N135" s="8"/>
      <c r="O135" s="8">
        <v>0</v>
      </c>
      <c r="P135" s="8"/>
      <c r="Q135" s="8">
        <v>4953381932</v>
      </c>
    </row>
    <row r="136" spans="1:17">
      <c r="A136" s="1" t="s">
        <v>326</v>
      </c>
      <c r="C136" s="8">
        <v>0</v>
      </c>
      <c r="D136" s="8"/>
      <c r="E136" s="8">
        <v>0</v>
      </c>
      <c r="F136" s="8"/>
      <c r="G136" s="8">
        <v>0</v>
      </c>
      <c r="H136" s="8"/>
      <c r="I136" s="8">
        <f t="shared" si="4"/>
        <v>0</v>
      </c>
      <c r="J136" s="8"/>
      <c r="K136" s="8">
        <v>0</v>
      </c>
      <c r="L136" s="8"/>
      <c r="M136" s="8">
        <v>0</v>
      </c>
      <c r="N136" s="8"/>
      <c r="O136" s="8">
        <v>0</v>
      </c>
      <c r="P136" s="8"/>
      <c r="Q136" s="8">
        <v>-3845838</v>
      </c>
    </row>
    <row r="137" spans="1:17">
      <c r="A137" s="1" t="s">
        <v>327</v>
      </c>
      <c r="C137" s="8">
        <v>0</v>
      </c>
      <c r="D137" s="8"/>
      <c r="E137" s="8">
        <v>0</v>
      </c>
      <c r="F137" s="8"/>
      <c r="G137" s="8">
        <v>0</v>
      </c>
      <c r="H137" s="8"/>
      <c r="I137" s="8">
        <f t="shared" si="4"/>
        <v>0</v>
      </c>
      <c r="J137" s="8"/>
      <c r="K137" s="8">
        <v>0</v>
      </c>
      <c r="L137" s="8"/>
      <c r="M137" s="8">
        <v>0</v>
      </c>
      <c r="N137" s="8"/>
      <c r="O137" s="8">
        <v>0</v>
      </c>
      <c r="P137" s="8"/>
      <c r="Q137" s="8">
        <v>-367094420</v>
      </c>
    </row>
    <row r="138" spans="1:17">
      <c r="A138" s="1" t="s">
        <v>328</v>
      </c>
      <c r="C138" s="8">
        <v>0</v>
      </c>
      <c r="D138" s="8"/>
      <c r="E138" s="8">
        <v>0</v>
      </c>
      <c r="F138" s="8"/>
      <c r="G138" s="8">
        <v>0</v>
      </c>
      <c r="H138" s="8"/>
      <c r="I138" s="8">
        <f t="shared" si="4"/>
        <v>0</v>
      </c>
      <c r="J138" s="8"/>
      <c r="K138" s="8">
        <v>0</v>
      </c>
      <c r="L138" s="8"/>
      <c r="M138" s="8">
        <v>0</v>
      </c>
      <c r="N138" s="8"/>
      <c r="O138" s="8">
        <v>0</v>
      </c>
      <c r="P138" s="8"/>
      <c r="Q138" s="8">
        <v>1505706458</v>
      </c>
    </row>
    <row r="139" spans="1:17">
      <c r="A139" s="1" t="s">
        <v>329</v>
      </c>
      <c r="C139" s="8">
        <v>0</v>
      </c>
      <c r="D139" s="8"/>
      <c r="E139" s="8">
        <v>0</v>
      </c>
      <c r="F139" s="8"/>
      <c r="G139" s="8">
        <v>0</v>
      </c>
      <c r="H139" s="8"/>
      <c r="I139" s="8">
        <f t="shared" si="4"/>
        <v>0</v>
      </c>
      <c r="J139" s="8"/>
      <c r="K139" s="8">
        <v>0</v>
      </c>
      <c r="L139" s="8"/>
      <c r="M139" s="8">
        <v>0</v>
      </c>
      <c r="N139" s="8"/>
      <c r="O139" s="8">
        <v>0</v>
      </c>
      <c r="P139" s="8"/>
      <c r="Q139" s="8">
        <v>-12531403006</v>
      </c>
    </row>
    <row r="140" spans="1:17">
      <c r="A140" s="1" t="s">
        <v>330</v>
      </c>
      <c r="C140" s="8">
        <v>0</v>
      </c>
      <c r="D140" s="8"/>
      <c r="E140" s="8">
        <v>0</v>
      </c>
      <c r="F140" s="8"/>
      <c r="G140" s="8">
        <v>0</v>
      </c>
      <c r="H140" s="8"/>
      <c r="I140" s="8">
        <f t="shared" si="4"/>
        <v>0</v>
      </c>
      <c r="J140" s="8"/>
      <c r="K140" s="8">
        <v>0</v>
      </c>
      <c r="L140" s="8"/>
      <c r="M140" s="8">
        <v>0</v>
      </c>
      <c r="N140" s="8"/>
      <c r="O140" s="8">
        <v>0</v>
      </c>
      <c r="P140" s="8"/>
      <c r="Q140" s="8">
        <v>24074634047</v>
      </c>
    </row>
    <row r="141" spans="1:17">
      <c r="A141" s="1" t="s">
        <v>331</v>
      </c>
      <c r="C141" s="8">
        <v>0</v>
      </c>
      <c r="D141" s="8"/>
      <c r="E141" s="8">
        <v>0</v>
      </c>
      <c r="F141" s="8"/>
      <c r="G141" s="8">
        <v>0</v>
      </c>
      <c r="H141" s="8"/>
      <c r="I141" s="8">
        <f t="shared" si="4"/>
        <v>0</v>
      </c>
      <c r="J141" s="8"/>
      <c r="K141" s="8">
        <v>0</v>
      </c>
      <c r="L141" s="8"/>
      <c r="M141" s="8">
        <v>0</v>
      </c>
      <c r="N141" s="8"/>
      <c r="O141" s="8">
        <v>0</v>
      </c>
      <c r="P141" s="8"/>
      <c r="Q141" s="8">
        <v>-2923714248</v>
      </c>
    </row>
    <row r="142" spans="1:17">
      <c r="A142" s="1" t="s">
        <v>332</v>
      </c>
      <c r="C142" s="8">
        <v>0</v>
      </c>
      <c r="D142" s="8"/>
      <c r="E142" s="8">
        <v>0</v>
      </c>
      <c r="F142" s="8"/>
      <c r="G142" s="8">
        <v>0</v>
      </c>
      <c r="H142" s="8"/>
      <c r="I142" s="8">
        <f t="shared" si="4"/>
        <v>0</v>
      </c>
      <c r="J142" s="8"/>
      <c r="K142" s="8">
        <v>0</v>
      </c>
      <c r="L142" s="8"/>
      <c r="M142" s="8">
        <v>0</v>
      </c>
      <c r="N142" s="8"/>
      <c r="O142" s="8">
        <v>0</v>
      </c>
      <c r="P142" s="8"/>
      <c r="Q142" s="8">
        <v>-1718575483</v>
      </c>
    </row>
    <row r="143" spans="1:17">
      <c r="A143" s="1" t="s">
        <v>333</v>
      </c>
      <c r="C143" s="8">
        <v>0</v>
      </c>
      <c r="D143" s="8"/>
      <c r="E143" s="8">
        <v>0</v>
      </c>
      <c r="F143" s="8"/>
      <c r="G143" s="8">
        <v>0</v>
      </c>
      <c r="H143" s="8"/>
      <c r="I143" s="8">
        <f t="shared" si="4"/>
        <v>0</v>
      </c>
      <c r="J143" s="8"/>
      <c r="K143" s="8">
        <v>0</v>
      </c>
      <c r="L143" s="8"/>
      <c r="M143" s="8">
        <v>0</v>
      </c>
      <c r="N143" s="8"/>
      <c r="O143" s="8">
        <v>0</v>
      </c>
      <c r="P143" s="8"/>
      <c r="Q143" s="8">
        <v>-3119911157</v>
      </c>
    </row>
    <row r="144" spans="1:17">
      <c r="A144" s="1" t="s">
        <v>334</v>
      </c>
      <c r="C144" s="8">
        <v>0</v>
      </c>
      <c r="D144" s="8"/>
      <c r="E144" s="8">
        <v>0</v>
      </c>
      <c r="F144" s="8"/>
      <c r="G144" s="8">
        <v>0</v>
      </c>
      <c r="H144" s="8"/>
      <c r="I144" s="8">
        <f t="shared" si="4"/>
        <v>0</v>
      </c>
      <c r="J144" s="8"/>
      <c r="K144" s="8">
        <v>0</v>
      </c>
      <c r="L144" s="8"/>
      <c r="M144" s="8">
        <v>0</v>
      </c>
      <c r="N144" s="8"/>
      <c r="O144" s="8">
        <v>0</v>
      </c>
      <c r="P144" s="8"/>
      <c r="Q144" s="8">
        <v>479441446</v>
      </c>
    </row>
    <row r="145" spans="1:17">
      <c r="A145" s="1" t="s">
        <v>335</v>
      </c>
      <c r="C145" s="8">
        <v>0</v>
      </c>
      <c r="D145" s="8"/>
      <c r="E145" s="8">
        <v>0</v>
      </c>
      <c r="F145" s="8"/>
      <c r="G145" s="8">
        <v>0</v>
      </c>
      <c r="H145" s="8"/>
      <c r="I145" s="8">
        <f t="shared" si="4"/>
        <v>0</v>
      </c>
      <c r="J145" s="8"/>
      <c r="K145" s="8">
        <v>0</v>
      </c>
      <c r="L145" s="8"/>
      <c r="M145" s="8">
        <v>0</v>
      </c>
      <c r="N145" s="8"/>
      <c r="O145" s="8">
        <v>0</v>
      </c>
      <c r="P145" s="8"/>
      <c r="Q145" s="8">
        <v>950304095</v>
      </c>
    </row>
    <row r="146" spans="1:17">
      <c r="A146" s="1" t="s">
        <v>336</v>
      </c>
      <c r="C146" s="8">
        <v>0</v>
      </c>
      <c r="D146" s="8"/>
      <c r="E146" s="8">
        <v>0</v>
      </c>
      <c r="F146" s="8"/>
      <c r="G146" s="8">
        <v>0</v>
      </c>
      <c r="H146" s="8"/>
      <c r="I146" s="8">
        <f t="shared" si="4"/>
        <v>0</v>
      </c>
      <c r="J146" s="8"/>
      <c r="K146" s="8">
        <v>0</v>
      </c>
      <c r="L146" s="8"/>
      <c r="M146" s="8">
        <v>0</v>
      </c>
      <c r="N146" s="8"/>
      <c r="O146" s="8">
        <v>0</v>
      </c>
      <c r="P146" s="8"/>
      <c r="Q146" s="8">
        <v>10406716903</v>
      </c>
    </row>
    <row r="147" spans="1:17">
      <c r="A147" s="1" t="s">
        <v>337</v>
      </c>
      <c r="C147" s="8">
        <v>0</v>
      </c>
      <c r="D147" s="8"/>
      <c r="E147" s="8">
        <v>0</v>
      </c>
      <c r="F147" s="8"/>
      <c r="G147" s="8">
        <v>0</v>
      </c>
      <c r="H147" s="8"/>
      <c r="I147" s="8">
        <f t="shared" si="4"/>
        <v>0</v>
      </c>
      <c r="J147" s="8"/>
      <c r="K147" s="8">
        <v>0</v>
      </c>
      <c r="L147" s="8"/>
      <c r="M147" s="8">
        <v>0</v>
      </c>
      <c r="N147" s="8"/>
      <c r="O147" s="8">
        <v>0</v>
      </c>
      <c r="P147" s="8"/>
      <c r="Q147" s="8">
        <v>941905843</v>
      </c>
    </row>
    <row r="148" spans="1:17">
      <c r="A148" s="1" t="s">
        <v>338</v>
      </c>
      <c r="C148" s="8">
        <v>0</v>
      </c>
      <c r="D148" s="8"/>
      <c r="E148" s="8">
        <v>0</v>
      </c>
      <c r="F148" s="8"/>
      <c r="G148" s="8">
        <v>0</v>
      </c>
      <c r="H148" s="8"/>
      <c r="I148" s="8">
        <f t="shared" si="4"/>
        <v>0</v>
      </c>
      <c r="J148" s="8"/>
      <c r="K148" s="8">
        <v>0</v>
      </c>
      <c r="L148" s="8"/>
      <c r="M148" s="8">
        <v>0</v>
      </c>
      <c r="N148" s="8"/>
      <c r="O148" s="8">
        <v>0</v>
      </c>
      <c r="P148" s="8"/>
      <c r="Q148" s="8">
        <v>1814511269</v>
      </c>
    </row>
    <row r="149" spans="1:17">
      <c r="A149" s="1" t="s">
        <v>339</v>
      </c>
      <c r="C149" s="8">
        <v>0</v>
      </c>
      <c r="D149" s="8"/>
      <c r="E149" s="8">
        <v>0</v>
      </c>
      <c r="F149" s="8"/>
      <c r="G149" s="8">
        <v>0</v>
      </c>
      <c r="H149" s="8"/>
      <c r="I149" s="8">
        <f t="shared" si="4"/>
        <v>0</v>
      </c>
      <c r="J149" s="8"/>
      <c r="K149" s="8">
        <v>0</v>
      </c>
      <c r="L149" s="8"/>
      <c r="M149" s="8">
        <v>0</v>
      </c>
      <c r="N149" s="8"/>
      <c r="O149" s="8">
        <v>0</v>
      </c>
      <c r="P149" s="8"/>
      <c r="Q149" s="8">
        <v>11028076451</v>
      </c>
    </row>
    <row r="150" spans="1:17">
      <c r="A150" s="1" t="s">
        <v>340</v>
      </c>
      <c r="C150" s="8">
        <v>0</v>
      </c>
      <c r="D150" s="8"/>
      <c r="E150" s="8">
        <v>0</v>
      </c>
      <c r="F150" s="8"/>
      <c r="G150" s="8">
        <v>0</v>
      </c>
      <c r="H150" s="8"/>
      <c r="I150" s="8">
        <f t="shared" si="4"/>
        <v>0</v>
      </c>
      <c r="J150" s="8"/>
      <c r="K150" s="8">
        <v>0</v>
      </c>
      <c r="L150" s="8"/>
      <c r="M150" s="8">
        <v>0</v>
      </c>
      <c r="N150" s="8"/>
      <c r="O150" s="8">
        <v>0</v>
      </c>
      <c r="P150" s="8"/>
      <c r="Q150" s="8">
        <v>1743232949</v>
      </c>
    </row>
    <row r="151" spans="1:17">
      <c r="A151" s="1" t="s">
        <v>341</v>
      </c>
      <c r="C151" s="8">
        <v>0</v>
      </c>
      <c r="D151" s="8"/>
      <c r="E151" s="8">
        <v>0</v>
      </c>
      <c r="F151" s="8"/>
      <c r="G151" s="8">
        <v>0</v>
      </c>
      <c r="H151" s="8"/>
      <c r="I151" s="8">
        <f t="shared" si="4"/>
        <v>0</v>
      </c>
      <c r="J151" s="8"/>
      <c r="K151" s="8">
        <v>0</v>
      </c>
      <c r="L151" s="8"/>
      <c r="M151" s="8">
        <v>0</v>
      </c>
      <c r="N151" s="8"/>
      <c r="O151" s="8">
        <v>0</v>
      </c>
      <c r="P151" s="8"/>
      <c r="Q151" s="8">
        <v>5245487397</v>
      </c>
    </row>
    <row r="152" spans="1:17">
      <c r="A152" s="1" t="s">
        <v>342</v>
      </c>
      <c r="C152" s="8">
        <v>0</v>
      </c>
      <c r="D152" s="8"/>
      <c r="E152" s="8">
        <v>0</v>
      </c>
      <c r="F152" s="8"/>
      <c r="G152" s="8">
        <v>0</v>
      </c>
      <c r="H152" s="8"/>
      <c r="I152" s="8">
        <f t="shared" si="4"/>
        <v>0</v>
      </c>
      <c r="J152" s="8"/>
      <c r="K152" s="8">
        <v>0</v>
      </c>
      <c r="L152" s="8"/>
      <c r="M152" s="8">
        <v>0</v>
      </c>
      <c r="N152" s="8"/>
      <c r="O152" s="8">
        <v>0</v>
      </c>
      <c r="P152" s="8"/>
      <c r="Q152" s="8">
        <v>723244286</v>
      </c>
    </row>
    <row r="153" spans="1:17">
      <c r="A153" s="1" t="s">
        <v>343</v>
      </c>
      <c r="C153" s="8">
        <v>0</v>
      </c>
      <c r="D153" s="8"/>
      <c r="E153" s="8">
        <v>0</v>
      </c>
      <c r="F153" s="8"/>
      <c r="G153" s="8">
        <v>0</v>
      </c>
      <c r="H153" s="8"/>
      <c r="I153" s="8">
        <f t="shared" si="4"/>
        <v>0</v>
      </c>
      <c r="J153" s="8"/>
      <c r="K153" s="8">
        <v>0</v>
      </c>
      <c r="L153" s="8"/>
      <c r="M153" s="8">
        <v>0</v>
      </c>
      <c r="N153" s="8"/>
      <c r="O153" s="8">
        <v>0</v>
      </c>
      <c r="P153" s="8"/>
      <c r="Q153" s="8">
        <v>268992947</v>
      </c>
    </row>
    <row r="154" spans="1:17">
      <c r="A154" s="1" t="s">
        <v>344</v>
      </c>
      <c r="C154" s="8">
        <v>0</v>
      </c>
      <c r="D154" s="8"/>
      <c r="E154" s="8">
        <v>0</v>
      </c>
      <c r="F154" s="8"/>
      <c r="G154" s="8">
        <v>0</v>
      </c>
      <c r="H154" s="8"/>
      <c r="I154" s="8">
        <f t="shared" si="4"/>
        <v>0</v>
      </c>
      <c r="J154" s="8"/>
      <c r="K154" s="8">
        <v>0</v>
      </c>
      <c r="L154" s="8"/>
      <c r="M154" s="8">
        <v>0</v>
      </c>
      <c r="N154" s="8"/>
      <c r="O154" s="8">
        <v>0</v>
      </c>
      <c r="P154" s="8"/>
      <c r="Q154" s="8">
        <v>10707192905</v>
      </c>
    </row>
    <row r="155" spans="1:17">
      <c r="A155" s="1" t="s">
        <v>345</v>
      </c>
      <c r="C155" s="8">
        <v>0</v>
      </c>
      <c r="D155" s="8"/>
      <c r="E155" s="8">
        <v>0</v>
      </c>
      <c r="F155" s="8"/>
      <c r="G155" s="8">
        <v>0</v>
      </c>
      <c r="H155" s="8"/>
      <c r="I155" s="8">
        <f t="shared" si="4"/>
        <v>0</v>
      </c>
      <c r="J155" s="8"/>
      <c r="K155" s="8">
        <v>0</v>
      </c>
      <c r="L155" s="8"/>
      <c r="M155" s="8">
        <v>0</v>
      </c>
      <c r="N155" s="8"/>
      <c r="O155" s="8">
        <v>0</v>
      </c>
      <c r="P155" s="8"/>
      <c r="Q155" s="8">
        <v>143249374</v>
      </c>
    </row>
    <row r="156" spans="1:17">
      <c r="A156" s="1" t="s">
        <v>346</v>
      </c>
      <c r="C156" s="8">
        <v>0</v>
      </c>
      <c r="D156" s="8"/>
      <c r="E156" s="8">
        <v>0</v>
      </c>
      <c r="F156" s="8"/>
      <c r="G156" s="8">
        <v>0</v>
      </c>
      <c r="H156" s="8"/>
      <c r="I156" s="8">
        <f t="shared" si="4"/>
        <v>0</v>
      </c>
      <c r="J156" s="8"/>
      <c r="K156" s="8">
        <v>0</v>
      </c>
      <c r="L156" s="8"/>
      <c r="M156" s="8">
        <v>0</v>
      </c>
      <c r="N156" s="8"/>
      <c r="O156" s="8">
        <v>0</v>
      </c>
      <c r="P156" s="8"/>
      <c r="Q156" s="8">
        <v>184730917</v>
      </c>
    </row>
    <row r="157" spans="1:17">
      <c r="A157" s="1" t="s">
        <v>347</v>
      </c>
      <c r="C157" s="8">
        <v>0</v>
      </c>
      <c r="D157" s="8"/>
      <c r="E157" s="8">
        <v>0</v>
      </c>
      <c r="F157" s="8"/>
      <c r="G157" s="8">
        <v>0</v>
      </c>
      <c r="H157" s="8"/>
      <c r="I157" s="8">
        <f t="shared" si="4"/>
        <v>0</v>
      </c>
      <c r="J157" s="8"/>
      <c r="K157" s="8">
        <v>0</v>
      </c>
      <c r="L157" s="8"/>
      <c r="M157" s="8">
        <v>0</v>
      </c>
      <c r="N157" s="8"/>
      <c r="O157" s="8">
        <v>0</v>
      </c>
      <c r="P157" s="8"/>
      <c r="Q157" s="8">
        <v>2039653012</v>
      </c>
    </row>
    <row r="158" spans="1:17">
      <c r="A158" s="1" t="s">
        <v>338</v>
      </c>
      <c r="C158" s="8">
        <v>0</v>
      </c>
      <c r="D158" s="8"/>
      <c r="E158" s="8">
        <v>0</v>
      </c>
      <c r="F158" s="8"/>
      <c r="G158" s="8">
        <v>0</v>
      </c>
      <c r="H158" s="8"/>
      <c r="I158" s="8">
        <v>1814511269</v>
      </c>
      <c r="J158" s="8"/>
      <c r="K158" s="8">
        <v>0</v>
      </c>
      <c r="L158" s="8"/>
      <c r="M158" s="8">
        <v>0</v>
      </c>
      <c r="N158" s="8"/>
      <c r="O158" s="8">
        <v>0</v>
      </c>
      <c r="P158" s="8"/>
      <c r="Q158" s="8">
        <v>0</v>
      </c>
    </row>
    <row r="159" spans="1:17">
      <c r="A159" s="1" t="s">
        <v>339</v>
      </c>
      <c r="C159" s="8">
        <v>0</v>
      </c>
      <c r="D159" s="8"/>
      <c r="E159" s="8">
        <v>0</v>
      </c>
      <c r="F159" s="8"/>
      <c r="G159" s="8">
        <v>0</v>
      </c>
      <c r="H159" s="8"/>
      <c r="I159" s="8">
        <v>11042171907</v>
      </c>
      <c r="J159" s="8"/>
      <c r="K159" s="8">
        <v>0</v>
      </c>
      <c r="L159" s="8"/>
      <c r="M159" s="8">
        <v>0</v>
      </c>
      <c r="N159" s="8"/>
      <c r="O159" s="8">
        <v>0</v>
      </c>
      <c r="P159" s="8"/>
      <c r="Q159" s="8">
        <v>0</v>
      </c>
    </row>
    <row r="160" spans="1:17">
      <c r="A160" s="1" t="s">
        <v>340</v>
      </c>
      <c r="C160" s="8">
        <v>0</v>
      </c>
      <c r="D160" s="8"/>
      <c r="E160" s="8">
        <v>0</v>
      </c>
      <c r="F160" s="8"/>
      <c r="G160" s="8">
        <v>0</v>
      </c>
      <c r="H160" s="8"/>
      <c r="I160" s="8">
        <v>1743232949</v>
      </c>
      <c r="J160" s="8"/>
      <c r="K160" s="8">
        <v>0</v>
      </c>
      <c r="L160" s="8"/>
      <c r="M160" s="8">
        <v>0</v>
      </c>
      <c r="N160" s="8"/>
      <c r="O160" s="8">
        <v>0</v>
      </c>
      <c r="P160" s="8"/>
      <c r="Q160" s="8">
        <v>0</v>
      </c>
    </row>
    <row r="161" spans="1:19">
      <c r="A161" s="1" t="s">
        <v>341</v>
      </c>
      <c r="C161" s="8">
        <v>0</v>
      </c>
      <c r="D161" s="8"/>
      <c r="E161" s="8">
        <v>0</v>
      </c>
      <c r="F161" s="8"/>
      <c r="G161" s="8">
        <v>0</v>
      </c>
      <c r="H161" s="8"/>
      <c r="I161" s="8">
        <v>1207396194</v>
      </c>
      <c r="J161" s="8"/>
      <c r="K161" s="8">
        <v>0</v>
      </c>
      <c r="L161" s="8"/>
      <c r="M161" s="8">
        <v>0</v>
      </c>
      <c r="N161" s="8"/>
      <c r="O161" s="8">
        <v>0</v>
      </c>
      <c r="P161" s="8"/>
      <c r="Q161" s="8">
        <v>0</v>
      </c>
    </row>
    <row r="162" spans="1:19">
      <c r="A162" s="1" t="s">
        <v>342</v>
      </c>
      <c r="C162" s="8">
        <v>0</v>
      </c>
      <c r="D162" s="8"/>
      <c r="E162" s="8">
        <v>0</v>
      </c>
      <c r="F162" s="8"/>
      <c r="G162" s="8">
        <v>0</v>
      </c>
      <c r="H162" s="8"/>
      <c r="I162" s="8">
        <v>723244286</v>
      </c>
      <c r="J162" s="8"/>
      <c r="K162" s="8">
        <v>0</v>
      </c>
      <c r="L162" s="8"/>
      <c r="M162" s="8">
        <v>0</v>
      </c>
      <c r="N162" s="8"/>
      <c r="O162" s="8">
        <v>0</v>
      </c>
      <c r="P162" s="8"/>
      <c r="Q162" s="8">
        <v>0</v>
      </c>
    </row>
    <row r="163" spans="1:19">
      <c r="A163" s="1" t="s">
        <v>343</v>
      </c>
      <c r="C163" s="8">
        <v>0</v>
      </c>
      <c r="D163" s="8"/>
      <c r="E163" s="8">
        <v>0</v>
      </c>
      <c r="F163" s="8"/>
      <c r="G163" s="8">
        <v>0</v>
      </c>
      <c r="H163" s="8"/>
      <c r="I163" s="8">
        <v>268992947</v>
      </c>
      <c r="J163" s="8"/>
      <c r="K163" s="8">
        <v>0</v>
      </c>
      <c r="L163" s="8"/>
      <c r="M163" s="8">
        <v>0</v>
      </c>
      <c r="N163" s="8"/>
      <c r="O163" s="8">
        <v>0</v>
      </c>
      <c r="P163" s="8"/>
      <c r="Q163" s="8">
        <v>0</v>
      </c>
    </row>
    <row r="164" spans="1:19">
      <c r="A164" s="1" t="s">
        <v>344</v>
      </c>
      <c r="C164" s="8">
        <v>0</v>
      </c>
      <c r="D164" s="8"/>
      <c r="E164" s="8">
        <v>0</v>
      </c>
      <c r="F164" s="8"/>
      <c r="G164" s="8">
        <v>0</v>
      </c>
      <c r="H164" s="8"/>
      <c r="I164" s="8">
        <v>10707192905</v>
      </c>
      <c r="J164" s="8"/>
      <c r="K164" s="8">
        <v>0</v>
      </c>
      <c r="L164" s="8"/>
      <c r="M164" s="8">
        <v>0</v>
      </c>
      <c r="N164" s="8"/>
      <c r="O164" s="8">
        <v>0</v>
      </c>
      <c r="P164" s="8"/>
      <c r="Q164" s="8">
        <v>0</v>
      </c>
    </row>
    <row r="165" spans="1:19">
      <c r="A165" s="1" t="s">
        <v>345</v>
      </c>
      <c r="C165" s="8">
        <v>0</v>
      </c>
      <c r="D165" s="8"/>
      <c r="E165" s="8">
        <v>0</v>
      </c>
      <c r="F165" s="8"/>
      <c r="G165" s="8">
        <v>0</v>
      </c>
      <c r="H165" s="8"/>
      <c r="I165" s="8">
        <v>143249374</v>
      </c>
      <c r="J165" s="8"/>
      <c r="K165" s="8">
        <v>0</v>
      </c>
      <c r="L165" s="8"/>
      <c r="M165" s="8">
        <v>0</v>
      </c>
      <c r="N165" s="8"/>
      <c r="O165" s="8">
        <v>0</v>
      </c>
      <c r="P165" s="8"/>
      <c r="Q165" s="8">
        <v>0</v>
      </c>
    </row>
    <row r="166" spans="1:19">
      <c r="A166" s="1" t="s">
        <v>346</v>
      </c>
      <c r="C166" s="8">
        <v>0</v>
      </c>
      <c r="D166" s="8"/>
      <c r="E166" s="8">
        <v>0</v>
      </c>
      <c r="F166" s="8"/>
      <c r="G166" s="8">
        <v>0</v>
      </c>
      <c r="H166" s="8"/>
      <c r="I166" s="8">
        <v>184730917</v>
      </c>
      <c r="J166" s="8"/>
      <c r="K166" s="8">
        <v>0</v>
      </c>
      <c r="L166" s="8"/>
      <c r="M166" s="8">
        <v>0</v>
      </c>
      <c r="N166" s="8"/>
      <c r="O166" s="8">
        <v>0</v>
      </c>
      <c r="P166" s="8"/>
      <c r="Q166" s="8">
        <v>0</v>
      </c>
    </row>
    <row r="167" spans="1:19" ht="24.75" thickBot="1">
      <c r="A167" s="1" t="s">
        <v>347</v>
      </c>
      <c r="C167" s="8">
        <v>0</v>
      </c>
      <c r="D167" s="8"/>
      <c r="E167" s="8">
        <v>0</v>
      </c>
      <c r="F167" s="8"/>
      <c r="G167" s="8">
        <v>0</v>
      </c>
      <c r="H167" s="8"/>
      <c r="I167" s="8">
        <v>2039653012</v>
      </c>
      <c r="J167" s="8"/>
      <c r="K167" s="8">
        <v>0</v>
      </c>
      <c r="L167" s="8"/>
      <c r="M167" s="8">
        <v>0</v>
      </c>
      <c r="N167" s="8"/>
      <c r="O167" s="8">
        <v>0</v>
      </c>
      <c r="P167" s="8"/>
      <c r="Q167" s="8">
        <v>0</v>
      </c>
    </row>
    <row r="168" spans="1:19" ht="24.75" thickBot="1">
      <c r="A168" s="1" t="s">
        <v>126</v>
      </c>
      <c r="C168" s="8" t="s">
        <v>126</v>
      </c>
      <c r="D168" s="8"/>
      <c r="E168" s="12">
        <f>SUM(E8:E167)</f>
        <v>381564042859</v>
      </c>
      <c r="F168" s="8"/>
      <c r="G168" s="12">
        <f>SUM(G8:G167)</f>
        <v>383773400200</v>
      </c>
      <c r="H168" s="8"/>
      <c r="I168" s="12">
        <f>SUM(I8:I167)</f>
        <v>27665018419</v>
      </c>
      <c r="J168" s="8"/>
      <c r="K168" s="8" t="s">
        <v>126</v>
      </c>
      <c r="L168" s="8"/>
      <c r="M168" s="12">
        <f>SUM(M8:M167)</f>
        <v>8279221277188</v>
      </c>
      <c r="N168" s="8"/>
      <c r="O168" s="12">
        <f>SUM(O8:O167)</f>
        <v>9059057053758</v>
      </c>
      <c r="P168" s="8"/>
      <c r="Q168" s="12">
        <f>SUM(Q8:Q167)</f>
        <v>-670925703671</v>
      </c>
    </row>
    <row r="169" spans="1:19">
      <c r="C169" s="8"/>
      <c r="D169" s="8"/>
      <c r="E169" s="8"/>
      <c r="F169" s="8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</row>
    <row r="170" spans="1:19">
      <c r="G170" s="20"/>
      <c r="H170" s="20"/>
      <c r="I170" s="21"/>
      <c r="J170" s="20"/>
      <c r="K170" s="20"/>
      <c r="L170" s="20"/>
      <c r="M170" s="20"/>
      <c r="N170" s="20"/>
      <c r="O170" s="20"/>
      <c r="P170" s="20"/>
      <c r="Q170" s="21"/>
      <c r="S170" s="9"/>
    </row>
    <row r="171" spans="1:19">
      <c r="G171" s="20"/>
      <c r="H171" s="20"/>
      <c r="I171" s="21"/>
      <c r="J171" s="20"/>
      <c r="K171" s="20"/>
      <c r="L171" s="20"/>
      <c r="M171" s="20"/>
      <c r="N171" s="20"/>
      <c r="O171" s="20"/>
      <c r="P171" s="20"/>
      <c r="Q171" s="21"/>
      <c r="S171" s="19"/>
    </row>
    <row r="172" spans="1:19">
      <c r="G172" s="20"/>
      <c r="H172" s="20"/>
      <c r="I172" s="21"/>
      <c r="J172" s="20"/>
      <c r="K172" s="20"/>
      <c r="L172" s="20"/>
      <c r="M172" s="20"/>
      <c r="N172" s="20"/>
      <c r="O172" s="20"/>
      <c r="P172" s="20"/>
      <c r="Q172" s="21"/>
      <c r="S172" s="22"/>
    </row>
    <row r="173" spans="1:19">
      <c r="G173" s="20"/>
      <c r="H173" s="20"/>
      <c r="I173" s="19"/>
      <c r="J173" s="22"/>
      <c r="K173" s="22"/>
      <c r="L173" s="22"/>
      <c r="M173" s="22"/>
      <c r="N173" s="22"/>
      <c r="O173" s="22"/>
      <c r="P173" s="22"/>
      <c r="Q173" s="19"/>
      <c r="S173" s="20"/>
    </row>
    <row r="174" spans="1:19">
      <c r="G174" s="20"/>
      <c r="H174" s="20"/>
      <c r="I174" s="21"/>
      <c r="J174" s="20"/>
      <c r="K174" s="20"/>
      <c r="L174" s="20"/>
      <c r="M174" s="20"/>
      <c r="N174" s="20"/>
      <c r="O174" s="20"/>
      <c r="P174" s="20"/>
      <c r="Q174" s="23"/>
      <c r="S174" s="20"/>
    </row>
    <row r="175" spans="1:19"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4"/>
    </row>
    <row r="176" spans="1:19"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</row>
    <row r="177" spans="7:17"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G176"/>
  <sheetViews>
    <sheetView rightToLeft="1" workbookViewId="0">
      <selection activeCell="E186" sqref="A183:E186"/>
    </sheetView>
  </sheetViews>
  <sheetFormatPr defaultRowHeight="24"/>
  <cols>
    <col min="1" max="1" width="44.5703125" style="20" bestFit="1" customWidth="1"/>
    <col min="2" max="2" width="1" style="20" customWidth="1"/>
    <col min="3" max="3" width="21" style="20" customWidth="1"/>
    <col min="4" max="4" width="1" style="20" customWidth="1"/>
    <col min="5" max="5" width="23" style="20" customWidth="1"/>
    <col min="6" max="6" width="1" style="20" customWidth="1"/>
    <col min="7" max="7" width="21" style="20" customWidth="1"/>
    <col min="8" max="8" width="1" style="20" customWidth="1"/>
    <col min="9" max="9" width="22" style="20" customWidth="1"/>
    <col min="10" max="10" width="1" style="20" customWidth="1"/>
    <col min="11" max="11" width="23" style="20" customWidth="1"/>
    <col min="12" max="12" width="1" style="20" customWidth="1"/>
    <col min="13" max="13" width="22" style="20" customWidth="1"/>
    <col min="14" max="14" width="1" style="20" customWidth="1"/>
    <col min="15" max="15" width="23" style="20" customWidth="1"/>
    <col min="16" max="16" width="1" style="20" customWidth="1"/>
    <col min="17" max="17" width="23" style="20" customWidth="1"/>
    <col min="18" max="18" width="1" style="20" customWidth="1"/>
    <col min="19" max="19" width="23" style="20" customWidth="1"/>
    <col min="20" max="20" width="1" style="20" customWidth="1"/>
    <col min="21" max="21" width="23" style="20" customWidth="1"/>
    <col min="22" max="22" width="1" style="20" customWidth="1"/>
    <col min="23" max="23" width="9.140625" style="20" customWidth="1"/>
    <col min="24" max="33" width="9.140625" style="20"/>
    <col min="34" max="16384" width="9.140625" style="1"/>
  </cols>
  <sheetData>
    <row r="2" spans="1:21" ht="24.7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</row>
    <row r="3" spans="1:21" ht="24.75">
      <c r="A3" s="28" t="s">
        <v>172</v>
      </c>
      <c r="B3" s="28" t="s">
        <v>172</v>
      </c>
      <c r="C3" s="28" t="s">
        <v>172</v>
      </c>
      <c r="D3" s="28" t="s">
        <v>172</v>
      </c>
      <c r="E3" s="28" t="s">
        <v>172</v>
      </c>
      <c r="F3" s="28" t="s">
        <v>172</v>
      </c>
      <c r="G3" s="28" t="s">
        <v>172</v>
      </c>
      <c r="H3" s="28" t="s">
        <v>172</v>
      </c>
      <c r="I3" s="28" t="s">
        <v>172</v>
      </c>
      <c r="J3" s="28" t="s">
        <v>172</v>
      </c>
      <c r="K3" s="28" t="s">
        <v>172</v>
      </c>
      <c r="L3" s="28" t="s">
        <v>172</v>
      </c>
      <c r="M3" s="28" t="s">
        <v>172</v>
      </c>
      <c r="N3" s="28" t="s">
        <v>172</v>
      </c>
      <c r="O3" s="28" t="s">
        <v>172</v>
      </c>
      <c r="P3" s="28" t="s">
        <v>172</v>
      </c>
      <c r="Q3" s="28" t="s">
        <v>172</v>
      </c>
      <c r="R3" s="28" t="s">
        <v>172</v>
      </c>
      <c r="S3" s="28" t="s">
        <v>172</v>
      </c>
      <c r="T3" s="28" t="s">
        <v>172</v>
      </c>
      <c r="U3" s="28" t="s">
        <v>172</v>
      </c>
    </row>
    <row r="4" spans="1:21" ht="24.7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</row>
    <row r="6" spans="1:21" ht="24.75">
      <c r="A6" s="25" t="s">
        <v>3</v>
      </c>
      <c r="C6" s="25" t="s">
        <v>174</v>
      </c>
      <c r="D6" s="25" t="s">
        <v>174</v>
      </c>
      <c r="E6" s="25" t="s">
        <v>174</v>
      </c>
      <c r="F6" s="25" t="s">
        <v>174</v>
      </c>
      <c r="G6" s="25" t="s">
        <v>174</v>
      </c>
      <c r="H6" s="25" t="s">
        <v>174</v>
      </c>
      <c r="I6" s="25" t="s">
        <v>174</v>
      </c>
      <c r="J6" s="25" t="s">
        <v>174</v>
      </c>
      <c r="K6" s="25" t="s">
        <v>174</v>
      </c>
      <c r="M6" s="25" t="s">
        <v>175</v>
      </c>
      <c r="N6" s="25" t="s">
        <v>175</v>
      </c>
      <c r="O6" s="25" t="s">
        <v>175</v>
      </c>
      <c r="P6" s="25" t="s">
        <v>175</v>
      </c>
      <c r="Q6" s="25" t="s">
        <v>175</v>
      </c>
      <c r="R6" s="25" t="s">
        <v>175</v>
      </c>
      <c r="S6" s="25" t="s">
        <v>175</v>
      </c>
      <c r="T6" s="25" t="s">
        <v>175</v>
      </c>
      <c r="U6" s="25" t="s">
        <v>175</v>
      </c>
    </row>
    <row r="7" spans="1:21" ht="25.5" thickBot="1">
      <c r="A7" s="25" t="s">
        <v>3</v>
      </c>
      <c r="C7" s="25" t="s">
        <v>255</v>
      </c>
      <c r="E7" s="25" t="s">
        <v>256</v>
      </c>
      <c r="G7" s="25" t="s">
        <v>257</v>
      </c>
      <c r="I7" s="25" t="s">
        <v>151</v>
      </c>
      <c r="K7" s="25" t="s">
        <v>258</v>
      </c>
      <c r="M7" s="25" t="s">
        <v>255</v>
      </c>
      <c r="O7" s="25" t="s">
        <v>256</v>
      </c>
      <c r="Q7" s="25" t="s">
        <v>257</v>
      </c>
      <c r="S7" s="25" t="s">
        <v>151</v>
      </c>
      <c r="U7" s="25" t="s">
        <v>258</v>
      </c>
    </row>
    <row r="8" spans="1:21">
      <c r="A8" s="20" t="s">
        <v>29</v>
      </c>
      <c r="C8" s="19">
        <v>0</v>
      </c>
      <c r="D8" s="19"/>
      <c r="E8" s="19">
        <v>-19993996594</v>
      </c>
      <c r="F8" s="19"/>
      <c r="G8" s="19">
        <v>-148479144</v>
      </c>
      <c r="H8" s="19"/>
      <c r="I8" s="19">
        <f>C8+E8+G8</f>
        <v>-20142475738</v>
      </c>
      <c r="J8" s="19"/>
      <c r="K8" s="30">
        <f>I8/$I$175</f>
        <v>3.8155372306329975E-2</v>
      </c>
      <c r="L8" s="19"/>
      <c r="M8" s="19">
        <v>0</v>
      </c>
      <c r="N8" s="19"/>
      <c r="O8" s="19">
        <v>-33080016156</v>
      </c>
      <c r="P8" s="19"/>
      <c r="Q8" s="19">
        <v>-2950858450</v>
      </c>
      <c r="R8" s="19"/>
      <c r="S8" s="19">
        <f>M8+O8+Q8</f>
        <v>-36030874606</v>
      </c>
      <c r="T8" s="19"/>
      <c r="U8" s="30">
        <f>S8/$S$175</f>
        <v>9.7399661674902771E-2</v>
      </c>
    </row>
    <row r="9" spans="1:21">
      <c r="A9" s="20" t="s">
        <v>57</v>
      </c>
      <c r="C9" s="19">
        <v>0</v>
      </c>
      <c r="D9" s="19"/>
      <c r="E9" s="19">
        <v>4271999510</v>
      </c>
      <c r="F9" s="19"/>
      <c r="G9" s="19">
        <v>-3346585407</v>
      </c>
      <c r="H9" s="19"/>
      <c r="I9" s="19">
        <f t="shared" ref="I9:I72" si="0">C9+E9+G9</f>
        <v>925414103</v>
      </c>
      <c r="J9" s="19"/>
      <c r="K9" s="30">
        <f t="shared" ref="K9:K72" si="1">I9/$I$175</f>
        <v>-1.7529880684368827E-3</v>
      </c>
      <c r="L9" s="19"/>
      <c r="M9" s="19">
        <v>53204000000</v>
      </c>
      <c r="N9" s="19"/>
      <c r="O9" s="19">
        <v>-109648039657</v>
      </c>
      <c r="P9" s="19"/>
      <c r="Q9" s="19">
        <v>-3346585407</v>
      </c>
      <c r="R9" s="19"/>
      <c r="S9" s="19">
        <f t="shared" ref="S9:S72" si="2">M9+O9+Q9</f>
        <v>-59790625064</v>
      </c>
      <c r="T9" s="19"/>
      <c r="U9" s="30">
        <f t="shared" ref="U9:U72" si="3">S9/$S$175</f>
        <v>0.16162767949004481</v>
      </c>
    </row>
    <row r="10" spans="1:21">
      <c r="A10" s="20" t="s">
        <v>95</v>
      </c>
      <c r="C10" s="19">
        <v>0</v>
      </c>
      <c r="D10" s="19"/>
      <c r="E10" s="19">
        <v>-46873416367</v>
      </c>
      <c r="F10" s="19"/>
      <c r="G10" s="19">
        <v>1140421596</v>
      </c>
      <c r="H10" s="19"/>
      <c r="I10" s="19">
        <f t="shared" si="0"/>
        <v>-45732994771</v>
      </c>
      <c r="J10" s="19"/>
      <c r="K10" s="30">
        <f t="shared" si="1"/>
        <v>8.6630832518714437E-2</v>
      </c>
      <c r="L10" s="19"/>
      <c r="M10" s="19">
        <v>0</v>
      </c>
      <c r="N10" s="19"/>
      <c r="O10" s="19">
        <v>178402544312</v>
      </c>
      <c r="P10" s="19"/>
      <c r="Q10" s="19">
        <v>35278129419</v>
      </c>
      <c r="R10" s="19"/>
      <c r="S10" s="19">
        <f t="shared" si="2"/>
        <v>213680673731</v>
      </c>
      <c r="T10" s="19"/>
      <c r="U10" s="30">
        <f t="shared" si="3"/>
        <v>-0.57762753625744401</v>
      </c>
    </row>
    <row r="11" spans="1:21">
      <c r="A11" s="20" t="s">
        <v>89</v>
      </c>
      <c r="C11" s="19">
        <v>6016272170</v>
      </c>
      <c r="D11" s="19"/>
      <c r="E11" s="19">
        <v>-4958990436</v>
      </c>
      <c r="F11" s="19"/>
      <c r="G11" s="19">
        <v>-251758238</v>
      </c>
      <c r="H11" s="19"/>
      <c r="I11" s="19">
        <f t="shared" si="0"/>
        <v>805523496</v>
      </c>
      <c r="J11" s="19"/>
      <c r="K11" s="30">
        <f t="shared" si="1"/>
        <v>-1.5258823836333572E-3</v>
      </c>
      <c r="L11" s="19"/>
      <c r="M11" s="19">
        <v>6016272170</v>
      </c>
      <c r="N11" s="19"/>
      <c r="O11" s="19">
        <v>-12537018081</v>
      </c>
      <c r="P11" s="19"/>
      <c r="Q11" s="19">
        <v>-3095172019</v>
      </c>
      <c r="R11" s="19"/>
      <c r="S11" s="19">
        <f t="shared" si="2"/>
        <v>-9615917930</v>
      </c>
      <c r="T11" s="19"/>
      <c r="U11" s="30">
        <f t="shared" si="3"/>
        <v>2.5994016612621091E-2</v>
      </c>
    </row>
    <row r="12" spans="1:21">
      <c r="A12" s="20" t="s">
        <v>105</v>
      </c>
      <c r="C12" s="19">
        <v>0</v>
      </c>
      <c r="D12" s="19"/>
      <c r="E12" s="19">
        <v>-45216175766</v>
      </c>
      <c r="F12" s="19"/>
      <c r="G12" s="19">
        <v>852974237</v>
      </c>
      <c r="H12" s="19"/>
      <c r="I12" s="19">
        <f t="shared" si="0"/>
        <v>-44363201529</v>
      </c>
      <c r="J12" s="19"/>
      <c r="K12" s="30">
        <f t="shared" si="1"/>
        <v>8.4036068508022158E-2</v>
      </c>
      <c r="L12" s="19"/>
      <c r="M12" s="19">
        <v>302158707200</v>
      </c>
      <c r="N12" s="19"/>
      <c r="O12" s="19">
        <v>363251323440</v>
      </c>
      <c r="P12" s="19"/>
      <c r="Q12" s="19">
        <v>-744982261556</v>
      </c>
      <c r="R12" s="19"/>
      <c r="S12" s="19">
        <f t="shared" si="2"/>
        <v>-79572230916</v>
      </c>
      <c r="T12" s="19"/>
      <c r="U12" s="30">
        <f t="shared" si="3"/>
        <v>0.21510186623793551</v>
      </c>
    </row>
    <row r="13" spans="1:21">
      <c r="A13" s="20" t="s">
        <v>75</v>
      </c>
      <c r="C13" s="19">
        <v>0</v>
      </c>
      <c r="D13" s="19"/>
      <c r="E13" s="19">
        <v>-145996309</v>
      </c>
      <c r="F13" s="19"/>
      <c r="G13" s="19">
        <v>-97099765</v>
      </c>
      <c r="H13" s="19"/>
      <c r="I13" s="19">
        <f t="shared" si="0"/>
        <v>-243096074</v>
      </c>
      <c r="J13" s="19"/>
      <c r="K13" s="30">
        <f t="shared" si="1"/>
        <v>4.6049062341321323E-4</v>
      </c>
      <c r="L13" s="19"/>
      <c r="M13" s="19">
        <v>37468674070</v>
      </c>
      <c r="N13" s="19"/>
      <c r="O13" s="19">
        <v>-110682481810</v>
      </c>
      <c r="P13" s="19"/>
      <c r="Q13" s="19">
        <v>-17543820420</v>
      </c>
      <c r="R13" s="19"/>
      <c r="S13" s="19">
        <f t="shared" si="2"/>
        <v>-90757628160</v>
      </c>
      <c r="T13" s="19"/>
      <c r="U13" s="30">
        <f t="shared" si="3"/>
        <v>0.24533854295417515</v>
      </c>
    </row>
    <row r="14" spans="1:21">
      <c r="A14" s="20" t="s">
        <v>25</v>
      </c>
      <c r="C14" s="19">
        <v>0</v>
      </c>
      <c r="D14" s="19"/>
      <c r="E14" s="19">
        <v>-16682925779</v>
      </c>
      <c r="F14" s="19"/>
      <c r="G14" s="19">
        <v>194998511</v>
      </c>
      <c r="H14" s="19"/>
      <c r="I14" s="19">
        <f t="shared" si="0"/>
        <v>-16487927268</v>
      </c>
      <c r="J14" s="19"/>
      <c r="K14" s="30">
        <f t="shared" si="1"/>
        <v>3.1232655392176501E-2</v>
      </c>
      <c r="L14" s="19"/>
      <c r="M14" s="19">
        <v>0</v>
      </c>
      <c r="N14" s="19"/>
      <c r="O14" s="19">
        <v>4194045836</v>
      </c>
      <c r="P14" s="19"/>
      <c r="Q14" s="19">
        <v>-95075665</v>
      </c>
      <c r="R14" s="19"/>
      <c r="S14" s="19">
        <f t="shared" si="2"/>
        <v>4098970171</v>
      </c>
      <c r="T14" s="19"/>
      <c r="U14" s="30">
        <f t="shared" si="3"/>
        <v>-1.1080450092777812E-2</v>
      </c>
    </row>
    <row r="15" spans="1:21">
      <c r="A15" s="20" t="s">
        <v>27</v>
      </c>
      <c r="C15" s="19">
        <v>0</v>
      </c>
      <c r="D15" s="19"/>
      <c r="E15" s="19">
        <v>-18740363148</v>
      </c>
      <c r="F15" s="19"/>
      <c r="G15" s="19">
        <v>-1520916830</v>
      </c>
      <c r="H15" s="19"/>
      <c r="I15" s="19">
        <f t="shared" si="0"/>
        <v>-20261279978</v>
      </c>
      <c r="J15" s="19"/>
      <c r="K15" s="30">
        <f t="shared" si="1"/>
        <v>3.8380420114143332E-2</v>
      </c>
      <c r="L15" s="19"/>
      <c r="M15" s="19">
        <v>0</v>
      </c>
      <c r="N15" s="19"/>
      <c r="O15" s="19">
        <v>-56873012855</v>
      </c>
      <c r="P15" s="19"/>
      <c r="Q15" s="19">
        <v>-1749080091</v>
      </c>
      <c r="R15" s="19"/>
      <c r="S15" s="19">
        <f t="shared" si="2"/>
        <v>-58622092946</v>
      </c>
      <c r="T15" s="19"/>
      <c r="U15" s="30">
        <f t="shared" si="3"/>
        <v>0.15846887099055573</v>
      </c>
    </row>
    <row r="16" spans="1:21">
      <c r="A16" s="20" t="s">
        <v>124</v>
      </c>
      <c r="C16" s="19">
        <v>0</v>
      </c>
      <c r="D16" s="19"/>
      <c r="E16" s="19">
        <v>39631629434</v>
      </c>
      <c r="F16" s="19"/>
      <c r="G16" s="19">
        <v>192157357</v>
      </c>
      <c r="H16" s="19"/>
      <c r="I16" s="19">
        <f t="shared" si="0"/>
        <v>39823786791</v>
      </c>
      <c r="J16" s="19"/>
      <c r="K16" s="30">
        <f t="shared" si="1"/>
        <v>-7.5437172243524087E-2</v>
      </c>
      <c r="L16" s="19"/>
      <c r="M16" s="19">
        <v>55608772800</v>
      </c>
      <c r="N16" s="19"/>
      <c r="O16" s="19">
        <v>65173478689</v>
      </c>
      <c r="P16" s="19"/>
      <c r="Q16" s="19">
        <v>734412208</v>
      </c>
      <c r="R16" s="19"/>
      <c r="S16" s="19">
        <f t="shared" si="2"/>
        <v>121516663697</v>
      </c>
      <c r="T16" s="19"/>
      <c r="U16" s="30">
        <f t="shared" si="3"/>
        <v>-0.32848722273257885</v>
      </c>
    </row>
    <row r="17" spans="1:21">
      <c r="A17" s="20" t="s">
        <v>65</v>
      </c>
      <c r="C17" s="19">
        <v>0</v>
      </c>
      <c r="D17" s="19"/>
      <c r="E17" s="19">
        <v>-33341236569</v>
      </c>
      <c r="F17" s="19"/>
      <c r="G17" s="19">
        <v>-356282732</v>
      </c>
      <c r="H17" s="19"/>
      <c r="I17" s="19">
        <f t="shared" si="0"/>
        <v>-33697519301</v>
      </c>
      <c r="J17" s="19"/>
      <c r="K17" s="30">
        <f t="shared" si="1"/>
        <v>6.3832341736610176E-2</v>
      </c>
      <c r="L17" s="19"/>
      <c r="M17" s="19">
        <v>399055192620</v>
      </c>
      <c r="N17" s="19"/>
      <c r="O17" s="19">
        <v>-78621790285</v>
      </c>
      <c r="P17" s="19"/>
      <c r="Q17" s="19">
        <v>4718599395</v>
      </c>
      <c r="R17" s="19"/>
      <c r="S17" s="19">
        <f t="shared" si="2"/>
        <v>325152001730</v>
      </c>
      <c r="T17" s="19"/>
      <c r="U17" s="30">
        <f t="shared" si="3"/>
        <v>-0.87895992833173253</v>
      </c>
    </row>
    <row r="18" spans="1:21">
      <c r="A18" s="20" t="s">
        <v>109</v>
      </c>
      <c r="C18" s="19">
        <v>0</v>
      </c>
      <c r="D18" s="19"/>
      <c r="E18" s="19">
        <v>-5285650305</v>
      </c>
      <c r="F18" s="19"/>
      <c r="G18" s="19">
        <v>-13492538</v>
      </c>
      <c r="H18" s="19"/>
      <c r="I18" s="19">
        <f t="shared" si="0"/>
        <v>-5299142843</v>
      </c>
      <c r="J18" s="19"/>
      <c r="K18" s="30">
        <f t="shared" si="1"/>
        <v>1.0038029620045354E-2</v>
      </c>
      <c r="L18" s="19"/>
      <c r="M18" s="19">
        <v>0</v>
      </c>
      <c r="N18" s="19"/>
      <c r="O18" s="19">
        <v>-12429887190</v>
      </c>
      <c r="P18" s="19"/>
      <c r="Q18" s="19">
        <v>-25976666266</v>
      </c>
      <c r="R18" s="19"/>
      <c r="S18" s="19">
        <f t="shared" si="2"/>
        <v>-38406553456</v>
      </c>
      <c r="T18" s="19"/>
      <c r="U18" s="30">
        <f t="shared" si="3"/>
        <v>0.10382166277169798</v>
      </c>
    </row>
    <row r="19" spans="1:21">
      <c r="A19" s="20" t="s">
        <v>31</v>
      </c>
      <c r="C19" s="19">
        <v>0</v>
      </c>
      <c r="D19" s="19"/>
      <c r="E19" s="19">
        <v>-25896742382</v>
      </c>
      <c r="F19" s="19"/>
      <c r="G19" s="19">
        <v>-9807750</v>
      </c>
      <c r="H19" s="19"/>
      <c r="I19" s="19">
        <f t="shared" si="0"/>
        <v>-25906550132</v>
      </c>
      <c r="J19" s="19"/>
      <c r="K19" s="30">
        <f t="shared" si="1"/>
        <v>4.9074109772625704E-2</v>
      </c>
      <c r="L19" s="19"/>
      <c r="M19" s="19">
        <v>96331922500</v>
      </c>
      <c r="N19" s="19"/>
      <c r="O19" s="19">
        <v>-99335140518</v>
      </c>
      <c r="P19" s="19"/>
      <c r="Q19" s="19">
        <v>-9807750</v>
      </c>
      <c r="R19" s="19"/>
      <c r="S19" s="19">
        <f t="shared" si="2"/>
        <v>-3013025768</v>
      </c>
      <c r="T19" s="19"/>
      <c r="U19" s="30">
        <f t="shared" si="3"/>
        <v>8.1448949999147324E-3</v>
      </c>
    </row>
    <row r="20" spans="1:21">
      <c r="A20" s="20" t="s">
        <v>55</v>
      </c>
      <c r="C20" s="19">
        <v>21157371362</v>
      </c>
      <c r="D20" s="19"/>
      <c r="E20" s="19">
        <v>-41487144108</v>
      </c>
      <c r="F20" s="19"/>
      <c r="G20" s="19">
        <v>-183698791</v>
      </c>
      <c r="H20" s="19"/>
      <c r="I20" s="19">
        <f t="shared" si="0"/>
        <v>-20513471537</v>
      </c>
      <c r="J20" s="19"/>
      <c r="K20" s="30">
        <f t="shared" si="1"/>
        <v>3.8858140080215098E-2</v>
      </c>
      <c r="L20" s="19"/>
      <c r="M20" s="19">
        <v>21157371362</v>
      </c>
      <c r="N20" s="19"/>
      <c r="O20" s="19">
        <v>-73197381310</v>
      </c>
      <c r="P20" s="19"/>
      <c r="Q20" s="19">
        <v>-163641829</v>
      </c>
      <c r="R20" s="19"/>
      <c r="S20" s="19">
        <f t="shared" si="2"/>
        <v>-52203651777</v>
      </c>
      <c r="T20" s="19"/>
      <c r="U20" s="30">
        <f t="shared" si="3"/>
        <v>0.14111836242874679</v>
      </c>
    </row>
    <row r="21" spans="1:21">
      <c r="A21" s="20" t="s">
        <v>56</v>
      </c>
      <c r="C21" s="19">
        <v>0</v>
      </c>
      <c r="D21" s="19"/>
      <c r="E21" s="19">
        <v>4204017084</v>
      </c>
      <c r="F21" s="19"/>
      <c r="G21" s="19">
        <v>-30684294</v>
      </c>
      <c r="H21" s="19"/>
      <c r="I21" s="19">
        <f t="shared" si="0"/>
        <v>4173332790</v>
      </c>
      <c r="J21" s="19"/>
      <c r="K21" s="30">
        <f t="shared" si="1"/>
        <v>-7.9054366718316667E-3</v>
      </c>
      <c r="L21" s="19"/>
      <c r="M21" s="19">
        <v>0</v>
      </c>
      <c r="N21" s="19"/>
      <c r="O21" s="19">
        <v>-12729145784</v>
      </c>
      <c r="P21" s="19"/>
      <c r="Q21" s="19">
        <v>-507071611</v>
      </c>
      <c r="R21" s="19"/>
      <c r="S21" s="19">
        <f t="shared" si="2"/>
        <v>-13236217395</v>
      </c>
      <c r="T21" s="19"/>
      <c r="U21" s="30">
        <f t="shared" si="3"/>
        <v>3.5780510748794868E-2</v>
      </c>
    </row>
    <row r="22" spans="1:21">
      <c r="A22" s="20" t="s">
        <v>87</v>
      </c>
      <c r="C22" s="19">
        <v>0</v>
      </c>
      <c r="D22" s="19"/>
      <c r="E22" s="19">
        <v>-12451027324</v>
      </c>
      <c r="F22" s="19"/>
      <c r="G22" s="19">
        <v>-489474507</v>
      </c>
      <c r="H22" s="19"/>
      <c r="I22" s="19">
        <f t="shared" si="0"/>
        <v>-12940501831</v>
      </c>
      <c r="J22" s="19"/>
      <c r="K22" s="30">
        <f t="shared" si="1"/>
        <v>2.4512858876680244E-2</v>
      </c>
      <c r="L22" s="19"/>
      <c r="M22" s="19">
        <v>0</v>
      </c>
      <c r="N22" s="19"/>
      <c r="O22" s="19">
        <v>-42945258952</v>
      </c>
      <c r="P22" s="19"/>
      <c r="Q22" s="19">
        <v>-33819868917</v>
      </c>
      <c r="R22" s="19"/>
      <c r="S22" s="19">
        <f t="shared" si="2"/>
        <v>-76765127869</v>
      </c>
      <c r="T22" s="19"/>
      <c r="U22" s="30">
        <f t="shared" si="3"/>
        <v>0.2075136272608317</v>
      </c>
    </row>
    <row r="23" spans="1:21">
      <c r="A23" s="20" t="s">
        <v>33</v>
      </c>
      <c r="C23" s="19">
        <v>32310218055</v>
      </c>
      <c r="D23" s="19"/>
      <c r="E23" s="19">
        <v>-59137833072</v>
      </c>
      <c r="F23" s="19"/>
      <c r="G23" s="19">
        <v>-509756935</v>
      </c>
      <c r="H23" s="19"/>
      <c r="I23" s="19">
        <f t="shared" si="0"/>
        <v>-27337371952</v>
      </c>
      <c r="J23" s="19"/>
      <c r="K23" s="30">
        <f t="shared" si="1"/>
        <v>5.1784478644666926E-2</v>
      </c>
      <c r="L23" s="19"/>
      <c r="M23" s="19">
        <v>32310218055</v>
      </c>
      <c r="N23" s="19"/>
      <c r="O23" s="19">
        <v>-44749343281</v>
      </c>
      <c r="P23" s="19"/>
      <c r="Q23" s="19">
        <v>3135869140</v>
      </c>
      <c r="R23" s="19"/>
      <c r="S23" s="19">
        <f t="shared" si="2"/>
        <v>-9303256086</v>
      </c>
      <c r="T23" s="19"/>
      <c r="U23" s="30">
        <f t="shared" si="3"/>
        <v>2.5148820425815788E-2</v>
      </c>
    </row>
    <row r="24" spans="1:21">
      <c r="A24" s="20" t="s">
        <v>51</v>
      </c>
      <c r="C24" s="19">
        <v>0</v>
      </c>
      <c r="D24" s="19"/>
      <c r="E24" s="19">
        <v>0</v>
      </c>
      <c r="F24" s="19"/>
      <c r="G24" s="19">
        <v>0</v>
      </c>
      <c r="H24" s="19"/>
      <c r="I24" s="19">
        <f t="shared" si="0"/>
        <v>0</v>
      </c>
      <c r="J24" s="19"/>
      <c r="K24" s="30">
        <f t="shared" si="1"/>
        <v>0</v>
      </c>
      <c r="L24" s="19"/>
      <c r="M24" s="19">
        <v>0</v>
      </c>
      <c r="N24" s="19"/>
      <c r="O24" s="19">
        <v>0</v>
      </c>
      <c r="P24" s="19"/>
      <c r="Q24" s="19">
        <v>-795202808</v>
      </c>
      <c r="R24" s="19"/>
      <c r="S24" s="19">
        <f t="shared" si="2"/>
        <v>-795202808</v>
      </c>
      <c r="T24" s="19"/>
      <c r="U24" s="30">
        <f t="shared" si="3"/>
        <v>2.1496143324046591E-3</v>
      </c>
    </row>
    <row r="25" spans="1:21">
      <c r="A25" s="20" t="s">
        <v>45</v>
      </c>
      <c r="C25" s="19">
        <v>0</v>
      </c>
      <c r="D25" s="19"/>
      <c r="E25" s="19">
        <v>-11083728448</v>
      </c>
      <c r="F25" s="19"/>
      <c r="G25" s="19">
        <v>-195447811</v>
      </c>
      <c r="H25" s="19"/>
      <c r="I25" s="19">
        <f t="shared" si="0"/>
        <v>-11279176259</v>
      </c>
      <c r="J25" s="19"/>
      <c r="K25" s="30">
        <f t="shared" si="1"/>
        <v>2.1365852692028356E-2</v>
      </c>
      <c r="L25" s="19"/>
      <c r="M25" s="19">
        <v>0</v>
      </c>
      <c r="N25" s="19"/>
      <c r="O25" s="19">
        <v>-15448013589</v>
      </c>
      <c r="P25" s="19"/>
      <c r="Q25" s="19">
        <v>-139690313</v>
      </c>
      <c r="R25" s="19"/>
      <c r="S25" s="19">
        <f t="shared" si="2"/>
        <v>-15587703902</v>
      </c>
      <c r="T25" s="19"/>
      <c r="U25" s="30">
        <f t="shared" si="3"/>
        <v>4.2137114431591932E-2</v>
      </c>
    </row>
    <row r="26" spans="1:21">
      <c r="A26" s="20" t="s">
        <v>59</v>
      </c>
      <c r="C26" s="19">
        <v>0</v>
      </c>
      <c r="D26" s="19"/>
      <c r="E26" s="19">
        <v>-7759575573</v>
      </c>
      <c r="F26" s="19"/>
      <c r="G26" s="19">
        <v>-4260373</v>
      </c>
      <c r="H26" s="19"/>
      <c r="I26" s="19">
        <f t="shared" si="0"/>
        <v>-7763835946</v>
      </c>
      <c r="J26" s="19"/>
      <c r="K26" s="30">
        <f t="shared" si="1"/>
        <v>1.4706834199434476E-2</v>
      </c>
      <c r="L26" s="19"/>
      <c r="M26" s="19">
        <v>0</v>
      </c>
      <c r="N26" s="19"/>
      <c r="O26" s="19">
        <v>-37145610128</v>
      </c>
      <c r="P26" s="19"/>
      <c r="Q26" s="19">
        <v>-1226941810</v>
      </c>
      <c r="R26" s="19"/>
      <c r="S26" s="19">
        <f t="shared" si="2"/>
        <v>-38372551938</v>
      </c>
      <c r="T26" s="19"/>
      <c r="U26" s="30">
        <f t="shared" si="3"/>
        <v>0.10372974892320422</v>
      </c>
    </row>
    <row r="27" spans="1:21">
      <c r="A27" s="20" t="s">
        <v>43</v>
      </c>
      <c r="C27" s="19">
        <v>35394260159</v>
      </c>
      <c r="D27" s="19"/>
      <c r="E27" s="19">
        <v>-116845747893</v>
      </c>
      <c r="F27" s="19"/>
      <c r="G27" s="19">
        <v>627420266</v>
      </c>
      <c r="H27" s="19"/>
      <c r="I27" s="19">
        <f t="shared" si="0"/>
        <v>-80824067468</v>
      </c>
      <c r="J27" s="19"/>
      <c r="K27" s="30">
        <f t="shared" si="1"/>
        <v>0.15310294651295325</v>
      </c>
      <c r="L27" s="19"/>
      <c r="M27" s="19">
        <v>35394260159</v>
      </c>
      <c r="N27" s="19"/>
      <c r="O27" s="19">
        <v>-60748200207</v>
      </c>
      <c r="P27" s="19"/>
      <c r="Q27" s="19">
        <v>627420266</v>
      </c>
      <c r="R27" s="19"/>
      <c r="S27" s="19">
        <f t="shared" si="2"/>
        <v>-24726519782</v>
      </c>
      <c r="T27" s="19"/>
      <c r="U27" s="30">
        <f t="shared" si="3"/>
        <v>6.6841415522107317E-2</v>
      </c>
    </row>
    <row r="28" spans="1:21">
      <c r="A28" s="20" t="s">
        <v>61</v>
      </c>
      <c r="C28" s="19">
        <v>0</v>
      </c>
      <c r="D28" s="19"/>
      <c r="E28" s="19">
        <v>2317415848</v>
      </c>
      <c r="F28" s="19"/>
      <c r="G28" s="19">
        <v>29166528</v>
      </c>
      <c r="H28" s="19"/>
      <c r="I28" s="19">
        <f t="shared" si="0"/>
        <v>2346582376</v>
      </c>
      <c r="J28" s="19"/>
      <c r="K28" s="30">
        <f t="shared" si="1"/>
        <v>-4.4450704753656329E-3</v>
      </c>
      <c r="L28" s="19"/>
      <c r="M28" s="19">
        <v>0</v>
      </c>
      <c r="N28" s="19"/>
      <c r="O28" s="19">
        <v>12440107678</v>
      </c>
      <c r="P28" s="19"/>
      <c r="Q28" s="19">
        <v>29166528</v>
      </c>
      <c r="R28" s="19"/>
      <c r="S28" s="19">
        <f t="shared" si="2"/>
        <v>12469274206</v>
      </c>
      <c r="T28" s="19"/>
      <c r="U28" s="30">
        <f t="shared" si="3"/>
        <v>-3.3707288603917161E-2</v>
      </c>
    </row>
    <row r="29" spans="1:21">
      <c r="A29" s="20" t="s">
        <v>19</v>
      </c>
      <c r="C29" s="19">
        <v>10059751175</v>
      </c>
      <c r="D29" s="19"/>
      <c r="E29" s="19">
        <v>4426443151</v>
      </c>
      <c r="F29" s="19"/>
      <c r="G29" s="19">
        <v>-614083524</v>
      </c>
      <c r="H29" s="19"/>
      <c r="I29" s="19">
        <f t="shared" si="0"/>
        <v>13872110802</v>
      </c>
      <c r="J29" s="19"/>
      <c r="K29" s="30">
        <f t="shared" si="1"/>
        <v>-2.6277581723800892E-2</v>
      </c>
      <c r="L29" s="19"/>
      <c r="M29" s="19">
        <v>10059751175</v>
      </c>
      <c r="N29" s="19"/>
      <c r="O29" s="19">
        <v>-14160457895</v>
      </c>
      <c r="P29" s="19"/>
      <c r="Q29" s="19">
        <v>-18250783583</v>
      </c>
      <c r="R29" s="19"/>
      <c r="S29" s="19">
        <f t="shared" si="2"/>
        <v>-22351490303</v>
      </c>
      <c r="T29" s="19"/>
      <c r="U29" s="30">
        <f t="shared" si="3"/>
        <v>6.0421169823047904E-2</v>
      </c>
    </row>
    <row r="30" spans="1:21">
      <c r="A30" s="20" t="s">
        <v>81</v>
      </c>
      <c r="C30" s="19">
        <v>0</v>
      </c>
      <c r="D30" s="19"/>
      <c r="E30" s="19">
        <v>-8004068969</v>
      </c>
      <c r="F30" s="19"/>
      <c r="G30" s="19">
        <v>-28378020</v>
      </c>
      <c r="H30" s="19"/>
      <c r="I30" s="19">
        <f t="shared" si="0"/>
        <v>-8032446989</v>
      </c>
      <c r="J30" s="19"/>
      <c r="K30" s="30">
        <f t="shared" si="1"/>
        <v>1.5215657170581034E-2</v>
      </c>
      <c r="L30" s="19"/>
      <c r="M30" s="19">
        <v>131479894746</v>
      </c>
      <c r="N30" s="19"/>
      <c r="O30" s="19">
        <v>-84684700193</v>
      </c>
      <c r="P30" s="19"/>
      <c r="Q30" s="19">
        <v>150912613</v>
      </c>
      <c r="R30" s="19"/>
      <c r="S30" s="19">
        <f t="shared" si="2"/>
        <v>46946107166</v>
      </c>
      <c r="T30" s="19"/>
      <c r="U30" s="30">
        <f t="shared" si="3"/>
        <v>-0.12690602170841261</v>
      </c>
    </row>
    <row r="31" spans="1:21">
      <c r="A31" s="20" t="s">
        <v>117</v>
      </c>
      <c r="C31" s="19">
        <v>0</v>
      </c>
      <c r="D31" s="19"/>
      <c r="E31" s="19">
        <v>-3909784158</v>
      </c>
      <c r="F31" s="19"/>
      <c r="G31" s="19">
        <v>-85069913</v>
      </c>
      <c r="H31" s="19"/>
      <c r="I31" s="19">
        <f t="shared" si="0"/>
        <v>-3994854071</v>
      </c>
      <c r="J31" s="19"/>
      <c r="K31" s="30">
        <f t="shared" si="1"/>
        <v>7.567349037482205E-3</v>
      </c>
      <c r="L31" s="19"/>
      <c r="M31" s="19">
        <v>0</v>
      </c>
      <c r="N31" s="19"/>
      <c r="O31" s="19">
        <v>-11092006425</v>
      </c>
      <c r="P31" s="19"/>
      <c r="Q31" s="19">
        <v>-85069913</v>
      </c>
      <c r="R31" s="19"/>
      <c r="S31" s="19">
        <f t="shared" si="2"/>
        <v>-11177076338</v>
      </c>
      <c r="T31" s="19"/>
      <c r="U31" s="30">
        <f t="shared" si="3"/>
        <v>3.0214183411869669E-2</v>
      </c>
    </row>
    <row r="32" spans="1:21">
      <c r="A32" s="20" t="s">
        <v>63</v>
      </c>
      <c r="C32" s="19">
        <v>0</v>
      </c>
      <c r="D32" s="19"/>
      <c r="E32" s="19">
        <v>1315348813</v>
      </c>
      <c r="F32" s="19"/>
      <c r="G32" s="19">
        <v>-431293850</v>
      </c>
      <c r="H32" s="19"/>
      <c r="I32" s="19">
        <f t="shared" si="0"/>
        <v>884054963</v>
      </c>
      <c r="J32" s="19"/>
      <c r="K32" s="30">
        <f t="shared" si="1"/>
        <v>-1.6746425162070498E-3</v>
      </c>
      <c r="L32" s="19"/>
      <c r="M32" s="19">
        <v>15558314800</v>
      </c>
      <c r="N32" s="19"/>
      <c r="O32" s="19">
        <v>-23549998741</v>
      </c>
      <c r="P32" s="19"/>
      <c r="Q32" s="19">
        <v>-431293850</v>
      </c>
      <c r="R32" s="19"/>
      <c r="S32" s="19">
        <f t="shared" si="2"/>
        <v>-8422977791</v>
      </c>
      <c r="T32" s="19"/>
      <c r="U32" s="30">
        <f t="shared" si="3"/>
        <v>2.2769227672369757E-2</v>
      </c>
    </row>
    <row r="33" spans="1:21">
      <c r="A33" s="20" t="s">
        <v>35</v>
      </c>
      <c r="C33" s="19">
        <v>0</v>
      </c>
      <c r="D33" s="19"/>
      <c r="E33" s="19">
        <v>-19404565720</v>
      </c>
      <c r="F33" s="19"/>
      <c r="G33" s="19">
        <v>-300487430</v>
      </c>
      <c r="H33" s="19"/>
      <c r="I33" s="19">
        <f t="shared" si="0"/>
        <v>-19705053150</v>
      </c>
      <c r="J33" s="19"/>
      <c r="K33" s="30">
        <f t="shared" si="1"/>
        <v>3.7326773979221073E-2</v>
      </c>
      <c r="L33" s="19"/>
      <c r="M33" s="19">
        <v>0</v>
      </c>
      <c r="N33" s="19"/>
      <c r="O33" s="19">
        <v>-28214714120</v>
      </c>
      <c r="P33" s="19"/>
      <c r="Q33" s="19">
        <v>-300487430</v>
      </c>
      <c r="R33" s="19"/>
      <c r="S33" s="19">
        <f t="shared" si="2"/>
        <v>-28515201550</v>
      </c>
      <c r="T33" s="19"/>
      <c r="U33" s="30">
        <f t="shared" si="3"/>
        <v>7.7083085379758304E-2</v>
      </c>
    </row>
    <row r="34" spans="1:21">
      <c r="A34" s="20" t="s">
        <v>103</v>
      </c>
      <c r="C34" s="19">
        <v>0</v>
      </c>
      <c r="D34" s="19"/>
      <c r="E34" s="19">
        <v>-1517380792</v>
      </c>
      <c r="F34" s="19"/>
      <c r="G34" s="19">
        <v>19859334</v>
      </c>
      <c r="H34" s="19"/>
      <c r="I34" s="19">
        <f t="shared" si="0"/>
        <v>-1497521458</v>
      </c>
      <c r="J34" s="19"/>
      <c r="K34" s="30">
        <f t="shared" si="1"/>
        <v>2.8367162760887864E-3</v>
      </c>
      <c r="L34" s="19"/>
      <c r="M34" s="19">
        <v>0</v>
      </c>
      <c r="N34" s="19"/>
      <c r="O34" s="19">
        <v>2894147451</v>
      </c>
      <c r="P34" s="19"/>
      <c r="Q34" s="19">
        <v>6488530218</v>
      </c>
      <c r="R34" s="19"/>
      <c r="S34" s="19">
        <f t="shared" si="2"/>
        <v>9382677669</v>
      </c>
      <c r="T34" s="19"/>
      <c r="U34" s="30">
        <f t="shared" si="3"/>
        <v>-2.5363515056420094E-2</v>
      </c>
    </row>
    <row r="35" spans="1:21">
      <c r="A35" s="20" t="s">
        <v>115</v>
      </c>
      <c r="C35" s="19">
        <v>0</v>
      </c>
      <c r="D35" s="19"/>
      <c r="E35" s="19">
        <v>-5305042825</v>
      </c>
      <c r="F35" s="19"/>
      <c r="G35" s="19">
        <v>2659385230</v>
      </c>
      <c r="H35" s="19"/>
      <c r="I35" s="19">
        <f t="shared" si="0"/>
        <v>-2645657595</v>
      </c>
      <c r="J35" s="19"/>
      <c r="K35" s="30">
        <f t="shared" si="1"/>
        <v>5.0116009494231995E-3</v>
      </c>
      <c r="L35" s="19"/>
      <c r="M35" s="19">
        <v>0</v>
      </c>
      <c r="N35" s="19"/>
      <c r="O35" s="19">
        <v>73366260301</v>
      </c>
      <c r="P35" s="19"/>
      <c r="Q35" s="19">
        <v>17277830812</v>
      </c>
      <c r="R35" s="19"/>
      <c r="S35" s="19">
        <f t="shared" si="2"/>
        <v>90644091113</v>
      </c>
      <c r="T35" s="19"/>
      <c r="U35" s="30">
        <f t="shared" si="3"/>
        <v>-0.24503162645308288</v>
      </c>
    </row>
    <row r="36" spans="1:21">
      <c r="A36" s="20" t="s">
        <v>69</v>
      </c>
      <c r="C36" s="19">
        <v>0</v>
      </c>
      <c r="D36" s="19"/>
      <c r="E36" s="19">
        <v>23496510187</v>
      </c>
      <c r="F36" s="19"/>
      <c r="G36" s="19">
        <v>-101964890</v>
      </c>
      <c r="H36" s="19"/>
      <c r="I36" s="19">
        <f t="shared" si="0"/>
        <v>23394545297</v>
      </c>
      <c r="J36" s="19"/>
      <c r="K36" s="30">
        <f t="shared" si="1"/>
        <v>-4.4315683799501369E-2</v>
      </c>
      <c r="L36" s="19"/>
      <c r="M36" s="19">
        <v>196230444000</v>
      </c>
      <c r="N36" s="19"/>
      <c r="O36" s="19">
        <v>-79236602844</v>
      </c>
      <c r="P36" s="19"/>
      <c r="Q36" s="19">
        <v>3715187239</v>
      </c>
      <c r="R36" s="19"/>
      <c r="S36" s="19">
        <f t="shared" si="2"/>
        <v>120709028395</v>
      </c>
      <c r="T36" s="19"/>
      <c r="U36" s="30">
        <f t="shared" si="3"/>
        <v>-0.32630400053684538</v>
      </c>
    </row>
    <row r="37" spans="1:21">
      <c r="A37" s="20" t="s">
        <v>79</v>
      </c>
      <c r="C37" s="19">
        <v>0</v>
      </c>
      <c r="D37" s="19"/>
      <c r="E37" s="19">
        <v>-485511315</v>
      </c>
      <c r="F37" s="19"/>
      <c r="G37" s="19">
        <v>0</v>
      </c>
      <c r="H37" s="19"/>
      <c r="I37" s="19">
        <f t="shared" si="0"/>
        <v>-485511315</v>
      </c>
      <c r="J37" s="19"/>
      <c r="K37" s="30">
        <f t="shared" si="1"/>
        <v>9.1969156243353794E-4</v>
      </c>
      <c r="L37" s="19"/>
      <c r="M37" s="19">
        <v>0</v>
      </c>
      <c r="N37" s="19"/>
      <c r="O37" s="19">
        <v>-53945704</v>
      </c>
      <c r="P37" s="19"/>
      <c r="Q37" s="19">
        <v>-173958719</v>
      </c>
      <c r="R37" s="19"/>
      <c r="S37" s="19">
        <f t="shared" si="2"/>
        <v>-227904423</v>
      </c>
      <c r="T37" s="19"/>
      <c r="U37" s="30">
        <f t="shared" si="3"/>
        <v>6.1607757061543731E-4</v>
      </c>
    </row>
    <row r="38" spans="1:21">
      <c r="A38" s="20" t="s">
        <v>83</v>
      </c>
      <c r="C38" s="19">
        <v>0</v>
      </c>
      <c r="D38" s="19"/>
      <c r="E38" s="19">
        <v>24841873246</v>
      </c>
      <c r="F38" s="19"/>
      <c r="G38" s="19">
        <v>0</v>
      </c>
      <c r="H38" s="19"/>
      <c r="I38" s="19">
        <f t="shared" si="0"/>
        <v>24841873246</v>
      </c>
      <c r="J38" s="19"/>
      <c r="K38" s="30">
        <f t="shared" si="1"/>
        <v>-4.7057319806006262E-2</v>
      </c>
      <c r="L38" s="19"/>
      <c r="M38" s="19">
        <v>74411738160</v>
      </c>
      <c r="N38" s="19"/>
      <c r="O38" s="19">
        <v>22244030292</v>
      </c>
      <c r="P38" s="19"/>
      <c r="Q38" s="19">
        <v>10694229900</v>
      </c>
      <c r="R38" s="19"/>
      <c r="S38" s="19">
        <f t="shared" si="2"/>
        <v>107349998352</v>
      </c>
      <c r="T38" s="19"/>
      <c r="U38" s="30">
        <f t="shared" si="3"/>
        <v>-0.29019149922452958</v>
      </c>
    </row>
    <row r="39" spans="1:21">
      <c r="A39" s="20" t="s">
        <v>222</v>
      </c>
      <c r="C39" s="19">
        <v>0</v>
      </c>
      <c r="D39" s="19"/>
      <c r="E39" s="19">
        <v>0</v>
      </c>
      <c r="F39" s="19"/>
      <c r="G39" s="19">
        <v>0</v>
      </c>
      <c r="H39" s="19"/>
      <c r="I39" s="19">
        <f t="shared" si="0"/>
        <v>0</v>
      </c>
      <c r="J39" s="19"/>
      <c r="K39" s="30">
        <f t="shared" si="1"/>
        <v>0</v>
      </c>
      <c r="L39" s="19"/>
      <c r="M39" s="19">
        <v>0</v>
      </c>
      <c r="N39" s="19"/>
      <c r="O39" s="19">
        <v>0</v>
      </c>
      <c r="P39" s="19"/>
      <c r="Q39" s="19">
        <v>1938405458</v>
      </c>
      <c r="R39" s="19"/>
      <c r="S39" s="19">
        <f t="shared" si="2"/>
        <v>1938405458</v>
      </c>
      <c r="T39" s="19"/>
      <c r="U39" s="30">
        <f t="shared" si="3"/>
        <v>-5.2399515099904141E-3</v>
      </c>
    </row>
    <row r="40" spans="1:21">
      <c r="A40" s="20" t="s">
        <v>223</v>
      </c>
      <c r="C40" s="19">
        <v>0</v>
      </c>
      <c r="D40" s="19"/>
      <c r="E40" s="19">
        <v>0</v>
      </c>
      <c r="F40" s="19"/>
      <c r="G40" s="19">
        <v>0</v>
      </c>
      <c r="H40" s="19"/>
      <c r="I40" s="19">
        <f t="shared" si="0"/>
        <v>0</v>
      </c>
      <c r="J40" s="19"/>
      <c r="K40" s="30">
        <f t="shared" si="1"/>
        <v>0</v>
      </c>
      <c r="L40" s="19"/>
      <c r="M40" s="19">
        <v>0</v>
      </c>
      <c r="N40" s="19"/>
      <c r="O40" s="19">
        <v>0</v>
      </c>
      <c r="P40" s="19"/>
      <c r="Q40" s="19">
        <v>-10927832808</v>
      </c>
      <c r="R40" s="19"/>
      <c r="S40" s="19">
        <f t="shared" si="2"/>
        <v>-10927832808</v>
      </c>
      <c r="T40" s="19"/>
      <c r="U40" s="30">
        <f t="shared" si="3"/>
        <v>2.9540421374113973E-2</v>
      </c>
    </row>
    <row r="41" spans="1:21">
      <c r="A41" s="20" t="s">
        <v>73</v>
      </c>
      <c r="C41" s="19">
        <v>0</v>
      </c>
      <c r="D41" s="19"/>
      <c r="E41" s="19">
        <v>-8314377839</v>
      </c>
      <c r="F41" s="19"/>
      <c r="G41" s="19">
        <v>0</v>
      </c>
      <c r="H41" s="19"/>
      <c r="I41" s="19">
        <f t="shared" si="0"/>
        <v>-8314377839</v>
      </c>
      <c r="J41" s="19"/>
      <c r="K41" s="30">
        <f t="shared" si="1"/>
        <v>1.5749711508603444E-2</v>
      </c>
      <c r="L41" s="19"/>
      <c r="M41" s="19">
        <v>43690354800</v>
      </c>
      <c r="N41" s="19"/>
      <c r="O41" s="19">
        <v>-26214744247</v>
      </c>
      <c r="P41" s="19"/>
      <c r="Q41" s="19">
        <v>67986676</v>
      </c>
      <c r="R41" s="19"/>
      <c r="S41" s="19">
        <f t="shared" si="2"/>
        <v>17543597229</v>
      </c>
      <c r="T41" s="19"/>
      <c r="U41" s="30">
        <f t="shared" si="3"/>
        <v>-4.7424339635119925E-2</v>
      </c>
    </row>
    <row r="42" spans="1:21">
      <c r="A42" s="20" t="s">
        <v>91</v>
      </c>
      <c r="C42" s="19">
        <v>0</v>
      </c>
      <c r="D42" s="19"/>
      <c r="E42" s="19">
        <v>-25485842622</v>
      </c>
      <c r="F42" s="19"/>
      <c r="G42" s="19">
        <v>0</v>
      </c>
      <c r="H42" s="19"/>
      <c r="I42" s="19">
        <f t="shared" si="0"/>
        <v>-25485842622</v>
      </c>
      <c r="J42" s="19"/>
      <c r="K42" s="30">
        <f t="shared" si="1"/>
        <v>4.8277174386682283E-2</v>
      </c>
      <c r="L42" s="19"/>
      <c r="M42" s="19">
        <v>0</v>
      </c>
      <c r="N42" s="19"/>
      <c r="O42" s="19">
        <v>-4182558015</v>
      </c>
      <c r="P42" s="19"/>
      <c r="Q42" s="19">
        <v>1033444428</v>
      </c>
      <c r="R42" s="19"/>
      <c r="S42" s="19">
        <f t="shared" si="2"/>
        <v>-3149113587</v>
      </c>
      <c r="T42" s="19"/>
      <c r="U42" s="30">
        <f t="shared" si="3"/>
        <v>8.5127713746521953E-3</v>
      </c>
    </row>
    <row r="43" spans="1:21">
      <c r="A43" s="20" t="s">
        <v>99</v>
      </c>
      <c r="C43" s="19">
        <v>1479200578</v>
      </c>
      <c r="D43" s="19"/>
      <c r="E43" s="19">
        <v>-2366235093</v>
      </c>
      <c r="F43" s="19"/>
      <c r="G43" s="19">
        <v>0</v>
      </c>
      <c r="H43" s="19"/>
      <c r="I43" s="19">
        <f t="shared" si="0"/>
        <v>-887034515</v>
      </c>
      <c r="J43" s="19"/>
      <c r="K43" s="30">
        <f t="shared" si="1"/>
        <v>1.6802866047165668E-3</v>
      </c>
      <c r="L43" s="19"/>
      <c r="M43" s="19">
        <v>1479200578</v>
      </c>
      <c r="N43" s="19"/>
      <c r="O43" s="19">
        <v>-9086563960</v>
      </c>
      <c r="P43" s="19"/>
      <c r="Q43" s="19">
        <v>-5518</v>
      </c>
      <c r="R43" s="19"/>
      <c r="S43" s="19">
        <f t="shared" si="2"/>
        <v>-7607368900</v>
      </c>
      <c r="T43" s="19"/>
      <c r="U43" s="30">
        <f t="shared" si="3"/>
        <v>2.0564451049234052E-2</v>
      </c>
    </row>
    <row r="44" spans="1:21">
      <c r="A44" s="20" t="s">
        <v>107</v>
      </c>
      <c r="C44" s="19">
        <v>0</v>
      </c>
      <c r="D44" s="19"/>
      <c r="E44" s="19">
        <v>-6430318551</v>
      </c>
      <c r="F44" s="19"/>
      <c r="G44" s="19">
        <v>0</v>
      </c>
      <c r="H44" s="19"/>
      <c r="I44" s="19">
        <f t="shared" si="0"/>
        <v>-6430318551</v>
      </c>
      <c r="J44" s="19"/>
      <c r="K44" s="30">
        <f t="shared" si="1"/>
        <v>1.218078659014271E-2</v>
      </c>
      <c r="L44" s="19"/>
      <c r="M44" s="19">
        <v>10390670332</v>
      </c>
      <c r="N44" s="19"/>
      <c r="O44" s="19">
        <v>-43334755462</v>
      </c>
      <c r="P44" s="19"/>
      <c r="Q44" s="19">
        <v>-151095595</v>
      </c>
      <c r="R44" s="19"/>
      <c r="S44" s="19">
        <f t="shared" si="2"/>
        <v>-33095180725</v>
      </c>
      <c r="T44" s="19"/>
      <c r="U44" s="30">
        <f t="shared" si="3"/>
        <v>8.9463812381284272E-2</v>
      </c>
    </row>
    <row r="45" spans="1:21">
      <c r="A45" s="20" t="s">
        <v>39</v>
      </c>
      <c r="C45" s="19">
        <v>0</v>
      </c>
      <c r="D45" s="19"/>
      <c r="E45" s="19">
        <v>15093510814</v>
      </c>
      <c r="F45" s="19"/>
      <c r="G45" s="19">
        <v>0</v>
      </c>
      <c r="H45" s="19"/>
      <c r="I45" s="19">
        <f t="shared" si="0"/>
        <v>15093510814</v>
      </c>
      <c r="J45" s="19"/>
      <c r="K45" s="30">
        <f t="shared" si="1"/>
        <v>-2.8591248266037136E-2</v>
      </c>
      <c r="L45" s="19"/>
      <c r="M45" s="19">
        <v>0</v>
      </c>
      <c r="N45" s="19"/>
      <c r="O45" s="19">
        <v>28256660923</v>
      </c>
      <c r="P45" s="19"/>
      <c r="Q45" s="19">
        <v>463662468</v>
      </c>
      <c r="R45" s="19"/>
      <c r="S45" s="19">
        <f t="shared" si="2"/>
        <v>28720323391</v>
      </c>
      <c r="T45" s="19"/>
      <c r="U45" s="30">
        <f t="shared" si="3"/>
        <v>-7.7637576441493619E-2</v>
      </c>
    </row>
    <row r="46" spans="1:21">
      <c r="A46" s="20" t="s">
        <v>224</v>
      </c>
      <c r="C46" s="19">
        <v>0</v>
      </c>
      <c r="D46" s="19"/>
      <c r="E46" s="19">
        <v>0</v>
      </c>
      <c r="F46" s="19"/>
      <c r="G46" s="19">
        <v>0</v>
      </c>
      <c r="H46" s="19"/>
      <c r="I46" s="19">
        <f t="shared" si="0"/>
        <v>0</v>
      </c>
      <c r="J46" s="19"/>
      <c r="K46" s="30">
        <f t="shared" si="1"/>
        <v>0</v>
      </c>
      <c r="L46" s="19"/>
      <c r="M46" s="19">
        <v>0</v>
      </c>
      <c r="N46" s="19"/>
      <c r="O46" s="19">
        <v>0</v>
      </c>
      <c r="P46" s="19"/>
      <c r="Q46" s="19">
        <v>-39621587328</v>
      </c>
      <c r="R46" s="19"/>
      <c r="S46" s="19">
        <f t="shared" si="2"/>
        <v>-39621587328</v>
      </c>
      <c r="T46" s="19"/>
      <c r="U46" s="30">
        <f t="shared" si="3"/>
        <v>0.1071061761050668</v>
      </c>
    </row>
    <row r="47" spans="1:21">
      <c r="A47" s="20" t="s">
        <v>77</v>
      </c>
      <c r="C47" s="19">
        <v>0</v>
      </c>
      <c r="D47" s="19"/>
      <c r="E47" s="19">
        <v>9782745727</v>
      </c>
      <c r="F47" s="19"/>
      <c r="G47" s="19">
        <v>0</v>
      </c>
      <c r="H47" s="19"/>
      <c r="I47" s="19">
        <f t="shared" si="0"/>
        <v>9782745727</v>
      </c>
      <c r="J47" s="19"/>
      <c r="K47" s="30">
        <f t="shared" si="1"/>
        <v>-1.853120292892586E-2</v>
      </c>
      <c r="L47" s="19"/>
      <c r="M47" s="19">
        <v>0</v>
      </c>
      <c r="N47" s="19"/>
      <c r="O47" s="19">
        <v>-22331935213</v>
      </c>
      <c r="P47" s="19"/>
      <c r="Q47" s="19">
        <v>133732111</v>
      </c>
      <c r="R47" s="19"/>
      <c r="S47" s="19">
        <f t="shared" si="2"/>
        <v>-22198203102</v>
      </c>
      <c r="T47" s="19"/>
      <c r="U47" s="30">
        <f t="shared" si="3"/>
        <v>6.0006799600849446E-2</v>
      </c>
    </row>
    <row r="48" spans="1:21">
      <c r="A48" s="20" t="s">
        <v>225</v>
      </c>
      <c r="C48" s="19">
        <v>0</v>
      </c>
      <c r="D48" s="19"/>
      <c r="E48" s="19">
        <v>0</v>
      </c>
      <c r="F48" s="19"/>
      <c r="G48" s="19">
        <v>0</v>
      </c>
      <c r="H48" s="19"/>
      <c r="I48" s="19">
        <f t="shared" si="0"/>
        <v>0</v>
      </c>
      <c r="J48" s="19"/>
      <c r="K48" s="30">
        <f t="shared" si="1"/>
        <v>0</v>
      </c>
      <c r="L48" s="19"/>
      <c r="M48" s="19">
        <v>0</v>
      </c>
      <c r="N48" s="19"/>
      <c r="O48" s="19">
        <v>0</v>
      </c>
      <c r="P48" s="19"/>
      <c r="Q48" s="19">
        <v>-9484134864</v>
      </c>
      <c r="R48" s="19"/>
      <c r="S48" s="19">
        <f t="shared" si="2"/>
        <v>-9484134864</v>
      </c>
      <c r="T48" s="19"/>
      <c r="U48" s="30">
        <f t="shared" si="3"/>
        <v>2.5637776965839274E-2</v>
      </c>
    </row>
    <row r="49" spans="1:21">
      <c r="A49" s="20" t="s">
        <v>226</v>
      </c>
      <c r="C49" s="19">
        <v>0</v>
      </c>
      <c r="D49" s="19"/>
      <c r="E49" s="19">
        <v>0</v>
      </c>
      <c r="F49" s="19"/>
      <c r="G49" s="19">
        <v>0</v>
      </c>
      <c r="H49" s="19"/>
      <c r="I49" s="19">
        <f t="shared" si="0"/>
        <v>0</v>
      </c>
      <c r="J49" s="19"/>
      <c r="K49" s="30">
        <f t="shared" si="1"/>
        <v>0</v>
      </c>
      <c r="L49" s="19"/>
      <c r="M49" s="19">
        <v>0</v>
      </c>
      <c r="N49" s="19"/>
      <c r="O49" s="19">
        <v>0</v>
      </c>
      <c r="P49" s="19"/>
      <c r="Q49" s="19">
        <v>-116840904</v>
      </c>
      <c r="R49" s="19"/>
      <c r="S49" s="19">
        <f t="shared" si="2"/>
        <v>-116840904</v>
      </c>
      <c r="T49" s="19"/>
      <c r="U49" s="30">
        <f t="shared" si="3"/>
        <v>3.1584757916186442E-4</v>
      </c>
    </row>
    <row r="50" spans="1:21">
      <c r="A50" s="20" t="s">
        <v>227</v>
      </c>
      <c r="C50" s="19">
        <v>0</v>
      </c>
      <c r="D50" s="19"/>
      <c r="E50" s="19">
        <v>0</v>
      </c>
      <c r="F50" s="19"/>
      <c r="G50" s="19">
        <v>0</v>
      </c>
      <c r="H50" s="19"/>
      <c r="I50" s="19">
        <f t="shared" si="0"/>
        <v>0</v>
      </c>
      <c r="J50" s="19"/>
      <c r="K50" s="30">
        <f t="shared" si="1"/>
        <v>0</v>
      </c>
      <c r="L50" s="19"/>
      <c r="M50" s="19">
        <v>0</v>
      </c>
      <c r="N50" s="19"/>
      <c r="O50" s="19">
        <v>0</v>
      </c>
      <c r="P50" s="19"/>
      <c r="Q50" s="19">
        <v>340417627</v>
      </c>
      <c r="R50" s="19"/>
      <c r="S50" s="19">
        <f t="shared" si="2"/>
        <v>340417627</v>
      </c>
      <c r="T50" s="19"/>
      <c r="U50" s="30">
        <f t="shared" si="3"/>
        <v>-9.2022639085346798E-4</v>
      </c>
    </row>
    <row r="51" spans="1:21">
      <c r="A51" s="20" t="s">
        <v>53</v>
      </c>
      <c r="C51" s="19">
        <v>0</v>
      </c>
      <c r="D51" s="19"/>
      <c r="E51" s="19">
        <v>-26054649444</v>
      </c>
      <c r="F51" s="19"/>
      <c r="G51" s="19">
        <v>0</v>
      </c>
      <c r="H51" s="19"/>
      <c r="I51" s="19">
        <f t="shared" si="0"/>
        <v>-26054649444</v>
      </c>
      <c r="J51" s="19"/>
      <c r="K51" s="30">
        <f t="shared" si="1"/>
        <v>4.9354650479794628E-2</v>
      </c>
      <c r="L51" s="19"/>
      <c r="M51" s="19">
        <v>0</v>
      </c>
      <c r="N51" s="19"/>
      <c r="O51" s="19">
        <v>-135236037608</v>
      </c>
      <c r="P51" s="19"/>
      <c r="Q51" s="19">
        <v>-688692285</v>
      </c>
      <c r="R51" s="19"/>
      <c r="S51" s="19">
        <f t="shared" si="2"/>
        <v>-135924729893</v>
      </c>
      <c r="T51" s="19"/>
      <c r="U51" s="30">
        <f t="shared" si="3"/>
        <v>0.36743550773053207</v>
      </c>
    </row>
    <row r="52" spans="1:21">
      <c r="A52" s="20" t="s">
        <v>228</v>
      </c>
      <c r="C52" s="19">
        <v>0</v>
      </c>
      <c r="D52" s="19"/>
      <c r="E52" s="19">
        <v>0</v>
      </c>
      <c r="F52" s="19"/>
      <c r="G52" s="19">
        <v>0</v>
      </c>
      <c r="H52" s="19"/>
      <c r="I52" s="19">
        <f t="shared" si="0"/>
        <v>0</v>
      </c>
      <c r="J52" s="19"/>
      <c r="K52" s="30">
        <f t="shared" si="1"/>
        <v>0</v>
      </c>
      <c r="L52" s="19"/>
      <c r="M52" s="19">
        <v>0</v>
      </c>
      <c r="N52" s="19"/>
      <c r="O52" s="19">
        <v>0</v>
      </c>
      <c r="P52" s="19"/>
      <c r="Q52" s="19">
        <v>-265771728</v>
      </c>
      <c r="R52" s="19"/>
      <c r="S52" s="19">
        <f t="shared" si="2"/>
        <v>-265771728</v>
      </c>
      <c r="T52" s="19"/>
      <c r="U52" s="30">
        <f t="shared" si="3"/>
        <v>7.1844152197303684E-4</v>
      </c>
    </row>
    <row r="53" spans="1:21">
      <c r="A53" s="20" t="s">
        <v>97</v>
      </c>
      <c r="C53" s="19">
        <v>16515719819</v>
      </c>
      <c r="D53" s="19"/>
      <c r="E53" s="19">
        <v>-29920905000</v>
      </c>
      <c r="F53" s="19"/>
      <c r="G53" s="19">
        <v>0</v>
      </c>
      <c r="H53" s="19"/>
      <c r="I53" s="19">
        <f t="shared" si="0"/>
        <v>-13405185181</v>
      </c>
      <c r="J53" s="19"/>
      <c r="K53" s="30">
        <f t="shared" si="1"/>
        <v>2.5393096562177545E-2</v>
      </c>
      <c r="L53" s="19"/>
      <c r="M53" s="19">
        <v>16515719819</v>
      </c>
      <c r="N53" s="19"/>
      <c r="O53" s="19">
        <v>-31649409973</v>
      </c>
      <c r="P53" s="19"/>
      <c r="Q53" s="19">
        <v>9581519271</v>
      </c>
      <c r="R53" s="19"/>
      <c r="S53" s="19">
        <f t="shared" si="2"/>
        <v>-5552170883</v>
      </c>
      <c r="T53" s="19"/>
      <c r="U53" s="30">
        <f t="shared" si="3"/>
        <v>1.5008782647629473E-2</v>
      </c>
    </row>
    <row r="54" spans="1:21">
      <c r="A54" s="20" t="s">
        <v>229</v>
      </c>
      <c r="C54" s="19">
        <v>0</v>
      </c>
      <c r="D54" s="19"/>
      <c r="E54" s="19">
        <v>0</v>
      </c>
      <c r="F54" s="19"/>
      <c r="G54" s="19">
        <v>0</v>
      </c>
      <c r="H54" s="19"/>
      <c r="I54" s="19">
        <f t="shared" si="0"/>
        <v>0</v>
      </c>
      <c r="J54" s="19"/>
      <c r="K54" s="30">
        <f t="shared" si="1"/>
        <v>0</v>
      </c>
      <c r="L54" s="19"/>
      <c r="M54" s="19">
        <v>0</v>
      </c>
      <c r="N54" s="19"/>
      <c r="O54" s="19">
        <v>0</v>
      </c>
      <c r="P54" s="19"/>
      <c r="Q54" s="19">
        <v>-5820162845</v>
      </c>
      <c r="R54" s="19"/>
      <c r="S54" s="19">
        <f t="shared" si="2"/>
        <v>-5820162845</v>
      </c>
      <c r="T54" s="19"/>
      <c r="U54" s="30">
        <f t="shared" si="3"/>
        <v>1.5733225967860361E-2</v>
      </c>
    </row>
    <row r="55" spans="1:21">
      <c r="A55" s="20" t="s">
        <v>230</v>
      </c>
      <c r="C55" s="19">
        <v>0</v>
      </c>
      <c r="D55" s="19"/>
      <c r="E55" s="19">
        <v>0</v>
      </c>
      <c r="F55" s="19"/>
      <c r="G55" s="19">
        <v>0</v>
      </c>
      <c r="H55" s="19"/>
      <c r="I55" s="19">
        <f t="shared" si="0"/>
        <v>0</v>
      </c>
      <c r="J55" s="19"/>
      <c r="K55" s="30">
        <f t="shared" si="1"/>
        <v>0</v>
      </c>
      <c r="L55" s="19"/>
      <c r="M55" s="19">
        <v>0</v>
      </c>
      <c r="N55" s="19"/>
      <c r="O55" s="19">
        <v>0</v>
      </c>
      <c r="P55" s="19"/>
      <c r="Q55" s="19">
        <v>9302246853</v>
      </c>
      <c r="R55" s="19"/>
      <c r="S55" s="19">
        <f t="shared" si="2"/>
        <v>9302246853</v>
      </c>
      <c r="T55" s="19"/>
      <c r="U55" s="30">
        <f t="shared" si="3"/>
        <v>-2.5146092239119629E-2</v>
      </c>
    </row>
    <row r="56" spans="1:21">
      <c r="A56" s="20" t="s">
        <v>21</v>
      </c>
      <c r="C56" s="19">
        <v>19760276492</v>
      </c>
      <c r="D56" s="19"/>
      <c r="E56" s="19">
        <v>-9436048912</v>
      </c>
      <c r="F56" s="19"/>
      <c r="G56" s="19">
        <v>0</v>
      </c>
      <c r="H56" s="19"/>
      <c r="I56" s="19">
        <f t="shared" si="0"/>
        <v>10324227580</v>
      </c>
      <c r="J56" s="19"/>
      <c r="K56" s="30">
        <f t="shared" si="1"/>
        <v>-1.9556918037985632E-2</v>
      </c>
      <c r="L56" s="19"/>
      <c r="M56" s="19">
        <v>19760276492</v>
      </c>
      <c r="N56" s="19"/>
      <c r="O56" s="19">
        <v>-100918877747</v>
      </c>
      <c r="P56" s="19"/>
      <c r="Q56" s="19">
        <v>-1034805979</v>
      </c>
      <c r="R56" s="19"/>
      <c r="S56" s="19">
        <f t="shared" si="2"/>
        <v>-82193407234</v>
      </c>
      <c r="T56" s="19"/>
      <c r="U56" s="30">
        <f t="shared" si="3"/>
        <v>0.22218750291357017</v>
      </c>
    </row>
    <row r="57" spans="1:21">
      <c r="A57" s="20" t="s">
        <v>231</v>
      </c>
      <c r="C57" s="19">
        <v>0</v>
      </c>
      <c r="D57" s="19"/>
      <c r="E57" s="19">
        <v>0</v>
      </c>
      <c r="F57" s="19"/>
      <c r="G57" s="19">
        <v>0</v>
      </c>
      <c r="H57" s="19"/>
      <c r="I57" s="19">
        <f t="shared" si="0"/>
        <v>0</v>
      </c>
      <c r="J57" s="19"/>
      <c r="K57" s="30">
        <f t="shared" si="1"/>
        <v>0</v>
      </c>
      <c r="L57" s="19"/>
      <c r="M57" s="19">
        <v>0</v>
      </c>
      <c r="N57" s="19"/>
      <c r="O57" s="19">
        <v>0</v>
      </c>
      <c r="P57" s="19"/>
      <c r="Q57" s="19">
        <v>-116234744</v>
      </c>
      <c r="R57" s="19"/>
      <c r="S57" s="19">
        <f t="shared" si="2"/>
        <v>-116234744</v>
      </c>
      <c r="T57" s="19"/>
      <c r="U57" s="30">
        <f t="shared" si="3"/>
        <v>3.1420899060228977E-4</v>
      </c>
    </row>
    <row r="58" spans="1:21">
      <c r="A58" s="20" t="s">
        <v>23</v>
      </c>
      <c r="C58" s="19">
        <v>0</v>
      </c>
      <c r="D58" s="19"/>
      <c r="E58" s="19">
        <v>-32174403526</v>
      </c>
      <c r="F58" s="19"/>
      <c r="G58" s="19">
        <v>0</v>
      </c>
      <c r="H58" s="19"/>
      <c r="I58" s="19">
        <f t="shared" si="0"/>
        <v>-32174403526</v>
      </c>
      <c r="J58" s="19"/>
      <c r="K58" s="30">
        <f t="shared" si="1"/>
        <v>6.0947142805918064E-2</v>
      </c>
      <c r="L58" s="19"/>
      <c r="M58" s="19">
        <v>0</v>
      </c>
      <c r="N58" s="19"/>
      <c r="O58" s="19">
        <v>-188450077808</v>
      </c>
      <c r="P58" s="19"/>
      <c r="Q58" s="19">
        <v>-101393043</v>
      </c>
      <c r="R58" s="19"/>
      <c r="S58" s="19">
        <f t="shared" si="2"/>
        <v>-188551470851</v>
      </c>
      <c r="T58" s="19"/>
      <c r="U58" s="30">
        <f t="shared" si="3"/>
        <v>0.50969757659267334</v>
      </c>
    </row>
    <row r="59" spans="1:21">
      <c r="A59" s="20" t="s">
        <v>232</v>
      </c>
      <c r="C59" s="19">
        <v>0</v>
      </c>
      <c r="D59" s="19"/>
      <c r="E59" s="19">
        <v>0</v>
      </c>
      <c r="F59" s="19"/>
      <c r="G59" s="19">
        <v>0</v>
      </c>
      <c r="H59" s="19"/>
      <c r="I59" s="19">
        <f t="shared" si="0"/>
        <v>0</v>
      </c>
      <c r="J59" s="19"/>
      <c r="K59" s="30">
        <f t="shared" si="1"/>
        <v>0</v>
      </c>
      <c r="L59" s="19"/>
      <c r="M59" s="19">
        <v>0</v>
      </c>
      <c r="N59" s="19"/>
      <c r="O59" s="19">
        <v>0</v>
      </c>
      <c r="P59" s="19"/>
      <c r="Q59" s="19">
        <v>-6924496053</v>
      </c>
      <c r="R59" s="19"/>
      <c r="S59" s="19">
        <f t="shared" si="2"/>
        <v>-6924496053</v>
      </c>
      <c r="T59" s="19"/>
      <c r="U59" s="30">
        <f t="shared" si="3"/>
        <v>1.871849018949678E-2</v>
      </c>
    </row>
    <row r="60" spans="1:21">
      <c r="A60" s="20" t="s">
        <v>93</v>
      </c>
      <c r="C60" s="19">
        <v>0</v>
      </c>
      <c r="D60" s="19"/>
      <c r="E60" s="19">
        <v>-8016566515</v>
      </c>
      <c r="F60" s="19"/>
      <c r="G60" s="19">
        <v>0</v>
      </c>
      <c r="H60" s="19"/>
      <c r="I60" s="19">
        <f t="shared" si="0"/>
        <v>-8016566515</v>
      </c>
      <c r="J60" s="19"/>
      <c r="K60" s="30">
        <f t="shared" si="1"/>
        <v>1.5185575198247916E-2</v>
      </c>
      <c r="L60" s="19"/>
      <c r="M60" s="19">
        <v>0</v>
      </c>
      <c r="N60" s="19"/>
      <c r="O60" s="19">
        <v>44563905131</v>
      </c>
      <c r="P60" s="19"/>
      <c r="Q60" s="19">
        <v>-6013</v>
      </c>
      <c r="R60" s="19"/>
      <c r="S60" s="19">
        <f t="shared" si="2"/>
        <v>44563899118</v>
      </c>
      <c r="T60" s="19"/>
      <c r="U60" s="30">
        <f t="shared" si="3"/>
        <v>-0.12046637070211169</v>
      </c>
    </row>
    <row r="61" spans="1:21">
      <c r="A61" s="20" t="s">
        <v>17</v>
      </c>
      <c r="C61" s="19">
        <v>0</v>
      </c>
      <c r="D61" s="19"/>
      <c r="E61" s="19">
        <v>7209049410</v>
      </c>
      <c r="F61" s="19"/>
      <c r="G61" s="19">
        <v>0</v>
      </c>
      <c r="H61" s="19"/>
      <c r="I61" s="19">
        <f t="shared" si="0"/>
        <v>7209049410</v>
      </c>
      <c r="J61" s="19"/>
      <c r="K61" s="30">
        <f t="shared" si="1"/>
        <v>-1.3655916372501997E-2</v>
      </c>
      <c r="L61" s="19"/>
      <c r="M61" s="19">
        <v>0</v>
      </c>
      <c r="N61" s="19"/>
      <c r="O61" s="19">
        <v>-24345995177</v>
      </c>
      <c r="P61" s="19"/>
      <c r="Q61" s="19">
        <v>-282162545</v>
      </c>
      <c r="R61" s="19"/>
      <c r="S61" s="19">
        <f t="shared" si="2"/>
        <v>-24628157722</v>
      </c>
      <c r="T61" s="19"/>
      <c r="U61" s="30">
        <f t="shared" si="3"/>
        <v>6.6575520467646129E-2</v>
      </c>
    </row>
    <row r="62" spans="1:21">
      <c r="A62" s="20" t="s">
        <v>122</v>
      </c>
      <c r="C62" s="19">
        <v>0</v>
      </c>
      <c r="D62" s="19"/>
      <c r="E62" s="19">
        <v>24670290056</v>
      </c>
      <c r="F62" s="19"/>
      <c r="G62" s="19">
        <v>0</v>
      </c>
      <c r="H62" s="19"/>
      <c r="I62" s="19">
        <f t="shared" si="0"/>
        <v>24670290056</v>
      </c>
      <c r="J62" s="19"/>
      <c r="K62" s="30">
        <f t="shared" si="1"/>
        <v>-4.6732294194402481E-2</v>
      </c>
      <c r="L62" s="19"/>
      <c r="M62" s="19">
        <v>0</v>
      </c>
      <c r="N62" s="19"/>
      <c r="O62" s="19">
        <v>-27263630682</v>
      </c>
      <c r="P62" s="19"/>
      <c r="Q62" s="19">
        <v>4376829382</v>
      </c>
      <c r="R62" s="19"/>
      <c r="S62" s="19">
        <f t="shared" si="2"/>
        <v>-22886801300</v>
      </c>
      <c r="T62" s="19"/>
      <c r="U62" s="30">
        <f t="shared" si="3"/>
        <v>6.1868237388539984E-2</v>
      </c>
    </row>
    <row r="63" spans="1:21">
      <c r="A63" s="20" t="s">
        <v>15</v>
      </c>
      <c r="C63" s="19">
        <v>0</v>
      </c>
      <c r="D63" s="19"/>
      <c r="E63" s="19">
        <v>1548021527</v>
      </c>
      <c r="F63" s="19"/>
      <c r="G63" s="19">
        <v>0</v>
      </c>
      <c r="H63" s="19"/>
      <c r="I63" s="19">
        <f t="shared" si="0"/>
        <v>1548021527</v>
      </c>
      <c r="J63" s="19"/>
      <c r="K63" s="30">
        <f t="shared" si="1"/>
        <v>-2.9323772543743522E-3</v>
      </c>
      <c r="L63" s="19"/>
      <c r="M63" s="19">
        <v>0</v>
      </c>
      <c r="N63" s="19"/>
      <c r="O63" s="19">
        <v>-7849141824</v>
      </c>
      <c r="P63" s="19"/>
      <c r="Q63" s="19">
        <v>21217848686</v>
      </c>
      <c r="R63" s="19"/>
      <c r="S63" s="19">
        <f t="shared" si="2"/>
        <v>13368706862</v>
      </c>
      <c r="T63" s="19"/>
      <c r="U63" s="30">
        <f t="shared" si="3"/>
        <v>-3.6138659958393549E-2</v>
      </c>
    </row>
    <row r="64" spans="1:21">
      <c r="A64" s="20" t="s">
        <v>233</v>
      </c>
      <c r="C64" s="19">
        <v>0</v>
      </c>
      <c r="D64" s="19"/>
      <c r="E64" s="19">
        <v>0</v>
      </c>
      <c r="F64" s="19"/>
      <c r="G64" s="19">
        <v>0</v>
      </c>
      <c r="H64" s="19"/>
      <c r="I64" s="19">
        <f t="shared" si="0"/>
        <v>0</v>
      </c>
      <c r="J64" s="19"/>
      <c r="K64" s="30">
        <f t="shared" si="1"/>
        <v>0</v>
      </c>
      <c r="L64" s="19"/>
      <c r="M64" s="19">
        <v>0</v>
      </c>
      <c r="N64" s="19"/>
      <c r="O64" s="19">
        <v>0</v>
      </c>
      <c r="P64" s="19"/>
      <c r="Q64" s="19">
        <v>2701228257</v>
      </c>
      <c r="R64" s="19"/>
      <c r="S64" s="19">
        <f t="shared" si="2"/>
        <v>2701228257</v>
      </c>
      <c r="T64" s="19"/>
      <c r="U64" s="30">
        <f t="shared" si="3"/>
        <v>-7.3020353020982484E-3</v>
      </c>
    </row>
    <row r="65" spans="1:21">
      <c r="A65" s="20" t="s">
        <v>71</v>
      </c>
      <c r="C65" s="19">
        <v>58253353305</v>
      </c>
      <c r="D65" s="19"/>
      <c r="E65" s="19">
        <v>-92420871261</v>
      </c>
      <c r="F65" s="19"/>
      <c r="G65" s="19">
        <v>0</v>
      </c>
      <c r="H65" s="19"/>
      <c r="I65" s="19">
        <f t="shared" si="0"/>
        <v>-34167517956</v>
      </c>
      <c r="J65" s="19"/>
      <c r="K65" s="30">
        <f t="shared" si="1"/>
        <v>6.4722648067284699E-2</v>
      </c>
      <c r="L65" s="19"/>
      <c r="M65" s="19">
        <v>58253353305</v>
      </c>
      <c r="N65" s="19"/>
      <c r="O65" s="19">
        <v>-89326868012</v>
      </c>
      <c r="P65" s="19"/>
      <c r="Q65" s="19">
        <v>489233905</v>
      </c>
      <c r="R65" s="19"/>
      <c r="S65" s="19">
        <f t="shared" si="2"/>
        <v>-30584280802</v>
      </c>
      <c r="T65" s="19"/>
      <c r="U65" s="30">
        <f t="shared" si="3"/>
        <v>8.2676277921629099E-2</v>
      </c>
    </row>
    <row r="66" spans="1:21">
      <c r="A66" s="20" t="s">
        <v>111</v>
      </c>
      <c r="C66" s="19">
        <v>0</v>
      </c>
      <c r="D66" s="19"/>
      <c r="E66" s="19">
        <v>-12245256614</v>
      </c>
      <c r="F66" s="19"/>
      <c r="G66" s="19">
        <v>0</v>
      </c>
      <c r="H66" s="19"/>
      <c r="I66" s="19">
        <f t="shared" si="0"/>
        <v>-12245256614</v>
      </c>
      <c r="J66" s="19"/>
      <c r="K66" s="30">
        <f t="shared" si="1"/>
        <v>2.3195873792826588E-2</v>
      </c>
      <c r="L66" s="19"/>
      <c r="M66" s="19">
        <v>15515084472</v>
      </c>
      <c r="N66" s="19"/>
      <c r="O66" s="19">
        <v>-123302931197</v>
      </c>
      <c r="P66" s="19"/>
      <c r="Q66" s="19">
        <v>-304477482</v>
      </c>
      <c r="R66" s="19"/>
      <c r="S66" s="19">
        <f t="shared" si="2"/>
        <v>-108092324207</v>
      </c>
      <c r="T66" s="19"/>
      <c r="U66" s="30">
        <f t="shared" si="3"/>
        <v>0.29219817510792578</v>
      </c>
    </row>
    <row r="67" spans="1:21">
      <c r="A67" s="20" t="s">
        <v>234</v>
      </c>
      <c r="C67" s="19">
        <v>0</v>
      </c>
      <c r="D67" s="19"/>
      <c r="E67" s="19">
        <v>0</v>
      </c>
      <c r="F67" s="19"/>
      <c r="G67" s="19">
        <v>0</v>
      </c>
      <c r="H67" s="19"/>
      <c r="I67" s="19">
        <f t="shared" si="0"/>
        <v>0</v>
      </c>
      <c r="J67" s="19"/>
      <c r="K67" s="30">
        <f t="shared" si="1"/>
        <v>0</v>
      </c>
      <c r="L67" s="19"/>
      <c r="M67" s="19">
        <v>0</v>
      </c>
      <c r="N67" s="19"/>
      <c r="O67" s="19">
        <v>0</v>
      </c>
      <c r="P67" s="19"/>
      <c r="Q67" s="19">
        <v>-10405422844</v>
      </c>
      <c r="R67" s="19"/>
      <c r="S67" s="19">
        <f t="shared" si="2"/>
        <v>-10405422844</v>
      </c>
      <c r="T67" s="19"/>
      <c r="U67" s="30">
        <f t="shared" si="3"/>
        <v>2.8128228239598027E-2</v>
      </c>
    </row>
    <row r="68" spans="1:21">
      <c r="A68" s="20" t="s">
        <v>119</v>
      </c>
      <c r="C68" s="19">
        <v>0</v>
      </c>
      <c r="D68" s="19"/>
      <c r="E68" s="19">
        <v>-7827224671</v>
      </c>
      <c r="F68" s="19"/>
      <c r="G68" s="19">
        <v>0</v>
      </c>
      <c r="H68" s="19"/>
      <c r="I68" s="19">
        <f t="shared" si="0"/>
        <v>-7827224671</v>
      </c>
      <c r="J68" s="19"/>
      <c r="K68" s="30">
        <f t="shared" si="1"/>
        <v>1.4826909826376187E-2</v>
      </c>
      <c r="L68" s="19"/>
      <c r="M68" s="19">
        <v>0</v>
      </c>
      <c r="N68" s="19"/>
      <c r="O68" s="19">
        <v>-30647354352</v>
      </c>
      <c r="P68" s="19"/>
      <c r="Q68" s="19">
        <v>-12769434710</v>
      </c>
      <c r="R68" s="19"/>
      <c r="S68" s="19">
        <f t="shared" si="2"/>
        <v>-43416789062</v>
      </c>
      <c r="T68" s="19"/>
      <c r="U68" s="30">
        <f t="shared" si="3"/>
        <v>0.11736547091602452</v>
      </c>
    </row>
    <row r="69" spans="1:21">
      <c r="A69" s="20" t="s">
        <v>235</v>
      </c>
      <c r="C69" s="19">
        <v>0</v>
      </c>
      <c r="D69" s="19"/>
      <c r="E69" s="19">
        <v>0</v>
      </c>
      <c r="F69" s="19"/>
      <c r="G69" s="19">
        <v>0</v>
      </c>
      <c r="H69" s="19"/>
      <c r="I69" s="19">
        <f t="shared" si="0"/>
        <v>0</v>
      </c>
      <c r="J69" s="19"/>
      <c r="K69" s="30">
        <f t="shared" si="1"/>
        <v>0</v>
      </c>
      <c r="L69" s="19"/>
      <c r="M69" s="19">
        <v>0</v>
      </c>
      <c r="N69" s="19"/>
      <c r="O69" s="19">
        <v>0</v>
      </c>
      <c r="P69" s="19"/>
      <c r="Q69" s="19">
        <v>24299595</v>
      </c>
      <c r="R69" s="19"/>
      <c r="S69" s="19">
        <f t="shared" si="2"/>
        <v>24299595</v>
      </c>
      <c r="T69" s="19"/>
      <c r="U69" s="30">
        <f t="shared" si="3"/>
        <v>-6.568734058548318E-5</v>
      </c>
    </row>
    <row r="70" spans="1:21">
      <c r="A70" s="20" t="s">
        <v>236</v>
      </c>
      <c r="C70" s="19">
        <v>0</v>
      </c>
      <c r="D70" s="19"/>
      <c r="E70" s="19">
        <v>0</v>
      </c>
      <c r="F70" s="19"/>
      <c r="G70" s="19">
        <v>0</v>
      </c>
      <c r="H70" s="19"/>
      <c r="I70" s="19">
        <f t="shared" si="0"/>
        <v>0</v>
      </c>
      <c r="J70" s="19"/>
      <c r="K70" s="30">
        <f t="shared" si="1"/>
        <v>0</v>
      </c>
      <c r="L70" s="19"/>
      <c r="M70" s="19">
        <v>0</v>
      </c>
      <c r="N70" s="19"/>
      <c r="O70" s="19">
        <v>0</v>
      </c>
      <c r="P70" s="19"/>
      <c r="Q70" s="19">
        <v>308836372</v>
      </c>
      <c r="R70" s="19"/>
      <c r="S70" s="19">
        <f t="shared" si="2"/>
        <v>308836372</v>
      </c>
      <c r="T70" s="19"/>
      <c r="U70" s="30">
        <f t="shared" si="3"/>
        <v>-8.348550645699643E-4</v>
      </c>
    </row>
    <row r="71" spans="1:21">
      <c r="A71" s="20" t="s">
        <v>237</v>
      </c>
      <c r="C71" s="19">
        <v>0</v>
      </c>
      <c r="D71" s="19"/>
      <c r="E71" s="19">
        <v>0</v>
      </c>
      <c r="F71" s="19"/>
      <c r="G71" s="19">
        <v>0</v>
      </c>
      <c r="H71" s="19"/>
      <c r="I71" s="19">
        <f t="shared" si="0"/>
        <v>0</v>
      </c>
      <c r="J71" s="19"/>
      <c r="K71" s="30">
        <f t="shared" si="1"/>
        <v>0</v>
      </c>
      <c r="L71" s="19"/>
      <c r="M71" s="19">
        <v>0</v>
      </c>
      <c r="N71" s="19"/>
      <c r="O71" s="19">
        <v>0</v>
      </c>
      <c r="P71" s="19"/>
      <c r="Q71" s="19">
        <v>0</v>
      </c>
      <c r="R71" s="19"/>
      <c r="S71" s="19">
        <f t="shared" si="2"/>
        <v>0</v>
      </c>
      <c r="T71" s="19"/>
      <c r="U71" s="30">
        <f t="shared" si="3"/>
        <v>0</v>
      </c>
    </row>
    <row r="72" spans="1:21">
      <c r="A72" s="20" t="s">
        <v>121</v>
      </c>
      <c r="C72" s="19">
        <v>35362838434</v>
      </c>
      <c r="D72" s="19"/>
      <c r="E72" s="19">
        <v>-53757723902</v>
      </c>
      <c r="F72" s="19"/>
      <c r="G72" s="19">
        <v>0</v>
      </c>
      <c r="H72" s="19"/>
      <c r="I72" s="19">
        <f t="shared" si="0"/>
        <v>-18394885468</v>
      </c>
      <c r="J72" s="19"/>
      <c r="K72" s="30">
        <f t="shared" si="1"/>
        <v>3.4844957129064852E-2</v>
      </c>
      <c r="L72" s="19"/>
      <c r="M72" s="19">
        <v>35362838434</v>
      </c>
      <c r="N72" s="19"/>
      <c r="O72" s="19">
        <v>-31505490482</v>
      </c>
      <c r="P72" s="19"/>
      <c r="Q72" s="19">
        <v>0</v>
      </c>
      <c r="R72" s="19"/>
      <c r="S72" s="19">
        <f t="shared" si="2"/>
        <v>3857347952</v>
      </c>
      <c r="T72" s="19"/>
      <c r="U72" s="30">
        <f t="shared" si="3"/>
        <v>-1.0427290194743576E-2</v>
      </c>
    </row>
    <row r="73" spans="1:21">
      <c r="A73" s="20" t="s">
        <v>37</v>
      </c>
      <c r="C73" s="19">
        <v>26679530831</v>
      </c>
      <c r="D73" s="19"/>
      <c r="E73" s="19">
        <v>-52627253581</v>
      </c>
      <c r="F73" s="19"/>
      <c r="G73" s="19">
        <v>0</v>
      </c>
      <c r="H73" s="19"/>
      <c r="I73" s="19">
        <f t="shared" ref="I73:I136" si="4">C73+E73+G73</f>
        <v>-25947722750</v>
      </c>
      <c r="J73" s="19"/>
      <c r="K73" s="30">
        <f t="shared" ref="K73:K136" si="5">I73/$I$175</f>
        <v>4.9152102001041434E-2</v>
      </c>
      <c r="L73" s="19"/>
      <c r="M73" s="19">
        <v>26679530831</v>
      </c>
      <c r="N73" s="19"/>
      <c r="O73" s="19">
        <v>-53752970236</v>
      </c>
      <c r="P73" s="19"/>
      <c r="Q73" s="19">
        <v>0</v>
      </c>
      <c r="R73" s="19"/>
      <c r="S73" s="19">
        <f t="shared" ref="S73:S136" si="6">M73+O73+Q73</f>
        <v>-27073439405</v>
      </c>
      <c r="T73" s="19"/>
      <c r="U73" s="30">
        <f t="shared" ref="U73:U136" si="7">S73/$S$175</f>
        <v>7.3185673877143878E-2</v>
      </c>
    </row>
    <row r="74" spans="1:21">
      <c r="A74" s="20" t="s">
        <v>85</v>
      </c>
      <c r="C74" s="19">
        <v>9812784962</v>
      </c>
      <c r="D74" s="19"/>
      <c r="E74" s="19">
        <v>-14602557843</v>
      </c>
      <c r="F74" s="19"/>
      <c r="G74" s="19">
        <v>0</v>
      </c>
      <c r="H74" s="19"/>
      <c r="I74" s="19">
        <f t="shared" si="4"/>
        <v>-4789772881</v>
      </c>
      <c r="J74" s="19"/>
      <c r="K74" s="30">
        <f t="shared" si="5"/>
        <v>9.0731432379257283E-3</v>
      </c>
      <c r="L74" s="19"/>
      <c r="M74" s="19">
        <v>9812784962</v>
      </c>
      <c r="N74" s="19"/>
      <c r="O74" s="19">
        <v>-49342781704</v>
      </c>
      <c r="P74" s="19"/>
      <c r="Q74" s="19">
        <v>0</v>
      </c>
      <c r="R74" s="19"/>
      <c r="S74" s="19">
        <f t="shared" si="6"/>
        <v>-39529996742</v>
      </c>
      <c r="T74" s="19"/>
      <c r="U74" s="30">
        <f t="shared" si="7"/>
        <v>0.10685858588732836</v>
      </c>
    </row>
    <row r="75" spans="1:21">
      <c r="A75" s="20" t="s">
        <v>41</v>
      </c>
      <c r="C75" s="19">
        <v>18964671022</v>
      </c>
      <c r="D75" s="19"/>
      <c r="E75" s="19">
        <v>-30679815792</v>
      </c>
      <c r="F75" s="19"/>
      <c r="G75" s="19">
        <v>0</v>
      </c>
      <c r="H75" s="19"/>
      <c r="I75" s="19">
        <f t="shared" si="4"/>
        <v>-11715144770</v>
      </c>
      <c r="J75" s="19"/>
      <c r="K75" s="30">
        <f t="shared" si="5"/>
        <v>2.21916965985775E-2</v>
      </c>
      <c r="L75" s="19"/>
      <c r="M75" s="19">
        <v>18964671022</v>
      </c>
      <c r="N75" s="19"/>
      <c r="O75" s="19">
        <v>-75371562950</v>
      </c>
      <c r="P75" s="19"/>
      <c r="Q75" s="19">
        <v>0</v>
      </c>
      <c r="R75" s="19"/>
      <c r="S75" s="19">
        <f t="shared" si="6"/>
        <v>-56406891928</v>
      </c>
      <c r="T75" s="19"/>
      <c r="U75" s="30">
        <f t="shared" si="7"/>
        <v>0.15248067802953416</v>
      </c>
    </row>
    <row r="76" spans="1:21">
      <c r="A76" s="20" t="s">
        <v>49</v>
      </c>
      <c r="C76" s="19">
        <v>1769553975</v>
      </c>
      <c r="D76" s="19"/>
      <c r="E76" s="19">
        <v>-559153124</v>
      </c>
      <c r="F76" s="19"/>
      <c r="G76" s="19">
        <v>0</v>
      </c>
      <c r="H76" s="19"/>
      <c r="I76" s="19">
        <f t="shared" si="4"/>
        <v>1210400851</v>
      </c>
      <c r="J76" s="19"/>
      <c r="K76" s="30">
        <f t="shared" si="5"/>
        <v>-2.2928311152276108E-3</v>
      </c>
      <c r="L76" s="19"/>
      <c r="M76" s="19">
        <v>1769553975</v>
      </c>
      <c r="N76" s="19"/>
      <c r="O76" s="19">
        <v>-158204472</v>
      </c>
      <c r="P76" s="19"/>
      <c r="Q76" s="19">
        <v>0</v>
      </c>
      <c r="R76" s="19"/>
      <c r="S76" s="19">
        <f t="shared" si="6"/>
        <v>1611349503</v>
      </c>
      <c r="T76" s="19"/>
      <c r="U76" s="30">
        <f t="shared" si="7"/>
        <v>-4.3558447622608545E-3</v>
      </c>
    </row>
    <row r="77" spans="1:21">
      <c r="A77" s="20" t="s">
        <v>67</v>
      </c>
      <c r="C77" s="19">
        <v>0</v>
      </c>
      <c r="D77" s="19"/>
      <c r="E77" s="19">
        <v>-30048300856</v>
      </c>
      <c r="F77" s="19"/>
      <c r="G77" s="19">
        <v>0</v>
      </c>
      <c r="H77" s="19"/>
      <c r="I77" s="19">
        <f t="shared" si="4"/>
        <v>-30048300856</v>
      </c>
      <c r="J77" s="19"/>
      <c r="K77" s="30">
        <f t="shared" si="5"/>
        <v>5.6919721351350282E-2</v>
      </c>
      <c r="L77" s="19"/>
      <c r="M77" s="19">
        <v>0</v>
      </c>
      <c r="N77" s="19"/>
      <c r="O77" s="19">
        <v>74395276843</v>
      </c>
      <c r="P77" s="19"/>
      <c r="Q77" s="19">
        <v>0</v>
      </c>
      <c r="R77" s="19"/>
      <c r="S77" s="19">
        <f t="shared" si="6"/>
        <v>74395276843</v>
      </c>
      <c r="T77" s="19"/>
      <c r="U77" s="30">
        <f t="shared" si="7"/>
        <v>-0.20110738009985149</v>
      </c>
    </row>
    <row r="78" spans="1:21">
      <c r="A78" s="20" t="s">
        <v>88</v>
      </c>
      <c r="C78" s="19">
        <v>0</v>
      </c>
      <c r="D78" s="19"/>
      <c r="E78" s="19">
        <v>-12754222541</v>
      </c>
      <c r="F78" s="19"/>
      <c r="G78" s="19">
        <v>0</v>
      </c>
      <c r="H78" s="19"/>
      <c r="I78" s="19">
        <f t="shared" si="4"/>
        <v>-12754222541</v>
      </c>
      <c r="J78" s="19"/>
      <c r="K78" s="30">
        <f t="shared" si="5"/>
        <v>2.4159994821865968E-2</v>
      </c>
      <c r="L78" s="19"/>
      <c r="M78" s="19">
        <v>0</v>
      </c>
      <c r="N78" s="19"/>
      <c r="O78" s="19">
        <v>-60008597651</v>
      </c>
      <c r="P78" s="19"/>
      <c r="Q78" s="19">
        <v>0</v>
      </c>
      <c r="R78" s="19"/>
      <c r="S78" s="19">
        <f t="shared" si="6"/>
        <v>-60008597651</v>
      </c>
      <c r="T78" s="19"/>
      <c r="U78" s="30">
        <f t="shared" si="7"/>
        <v>0.16221690904554018</v>
      </c>
    </row>
    <row r="79" spans="1:21">
      <c r="A79" s="20" t="s">
        <v>113</v>
      </c>
      <c r="C79" s="19">
        <v>0</v>
      </c>
      <c r="D79" s="19"/>
      <c r="E79" s="19">
        <v>-15401344528</v>
      </c>
      <c r="F79" s="19"/>
      <c r="G79" s="19">
        <v>0</v>
      </c>
      <c r="H79" s="19"/>
      <c r="I79" s="19">
        <f t="shared" si="4"/>
        <v>-15401344528</v>
      </c>
      <c r="J79" s="19"/>
      <c r="K79" s="30">
        <f t="shared" si="5"/>
        <v>2.9174369731287394E-2</v>
      </c>
      <c r="L79" s="19"/>
      <c r="M79" s="19">
        <v>0</v>
      </c>
      <c r="N79" s="19"/>
      <c r="O79" s="19">
        <v>-34455167451</v>
      </c>
      <c r="P79" s="19"/>
      <c r="Q79" s="19">
        <v>0</v>
      </c>
      <c r="R79" s="19"/>
      <c r="S79" s="19">
        <f t="shared" si="6"/>
        <v>-34455167451</v>
      </c>
      <c r="T79" s="19"/>
      <c r="U79" s="30">
        <f t="shared" si="7"/>
        <v>9.3140166298396804E-2</v>
      </c>
    </row>
    <row r="80" spans="1:21">
      <c r="A80" s="20" t="s">
        <v>101</v>
      </c>
      <c r="C80" s="19">
        <v>0</v>
      </c>
      <c r="D80" s="19"/>
      <c r="E80" s="19">
        <v>-1333021050</v>
      </c>
      <c r="F80" s="19"/>
      <c r="G80" s="19">
        <v>0</v>
      </c>
      <c r="H80" s="19"/>
      <c r="I80" s="19">
        <f t="shared" si="4"/>
        <v>-1333021050</v>
      </c>
      <c r="J80" s="19"/>
      <c r="K80" s="30">
        <f t="shared" si="5"/>
        <v>2.5251073957592426E-3</v>
      </c>
      <c r="L80" s="19"/>
      <c r="M80" s="19">
        <v>0</v>
      </c>
      <c r="N80" s="19"/>
      <c r="O80" s="19">
        <v>-14781722310</v>
      </c>
      <c r="P80" s="19"/>
      <c r="Q80" s="19">
        <v>0</v>
      </c>
      <c r="R80" s="19"/>
      <c r="S80" s="19">
        <f t="shared" si="6"/>
        <v>-14781722310</v>
      </c>
      <c r="T80" s="19"/>
      <c r="U80" s="30">
        <f t="shared" si="7"/>
        <v>3.9958362590693595E-2</v>
      </c>
    </row>
    <row r="81" spans="1:21">
      <c r="A81" s="20" t="s">
        <v>47</v>
      </c>
      <c r="C81" s="19">
        <v>0</v>
      </c>
      <c r="D81" s="19"/>
      <c r="E81" s="19">
        <v>-6738002272</v>
      </c>
      <c r="F81" s="19"/>
      <c r="G81" s="19">
        <v>0</v>
      </c>
      <c r="H81" s="19"/>
      <c r="I81" s="19">
        <f t="shared" si="4"/>
        <v>-6738002272</v>
      </c>
      <c r="J81" s="19"/>
      <c r="K81" s="30">
        <f t="shared" si="5"/>
        <v>1.2763623927521459E-2</v>
      </c>
      <c r="L81" s="19"/>
      <c r="M81" s="19">
        <v>0</v>
      </c>
      <c r="N81" s="19"/>
      <c r="O81" s="19">
        <v>-34655159526</v>
      </c>
      <c r="P81" s="19"/>
      <c r="Q81" s="19">
        <v>0</v>
      </c>
      <c r="R81" s="19"/>
      <c r="S81" s="19">
        <f t="shared" si="6"/>
        <v>-34655159526</v>
      </c>
      <c r="T81" s="19"/>
      <c r="U81" s="30">
        <f t="shared" si="7"/>
        <v>9.3680790434104516E-2</v>
      </c>
    </row>
    <row r="82" spans="1:21">
      <c r="A82" s="27" t="s">
        <v>277</v>
      </c>
      <c r="C82" s="19">
        <v>0</v>
      </c>
      <c r="D82" s="19"/>
      <c r="E82" s="19">
        <v>-1564127249</v>
      </c>
      <c r="F82" s="19"/>
      <c r="G82" s="19">
        <v>0</v>
      </c>
      <c r="H82" s="19"/>
      <c r="I82" s="19">
        <f t="shared" si="4"/>
        <v>-1564127249</v>
      </c>
      <c r="J82" s="19"/>
      <c r="K82" s="30">
        <f t="shared" si="5"/>
        <v>2.9628859081846145E-3</v>
      </c>
      <c r="L82" s="19"/>
      <c r="M82" s="19">
        <v>0</v>
      </c>
      <c r="N82" s="19"/>
      <c r="O82" s="19">
        <v>0</v>
      </c>
      <c r="P82" s="19"/>
      <c r="Q82" s="19">
        <v>0</v>
      </c>
      <c r="R82" s="19"/>
      <c r="S82" s="19">
        <f t="shared" si="6"/>
        <v>0</v>
      </c>
      <c r="T82" s="19"/>
      <c r="U82" s="30">
        <f t="shared" si="7"/>
        <v>0</v>
      </c>
    </row>
    <row r="83" spans="1:21">
      <c r="A83" s="27" t="s">
        <v>278</v>
      </c>
      <c r="C83" s="19">
        <v>0</v>
      </c>
      <c r="D83" s="19"/>
      <c r="E83" s="19">
        <v>-10605953381</v>
      </c>
      <c r="F83" s="19"/>
      <c r="G83" s="19">
        <v>0</v>
      </c>
      <c r="H83" s="19"/>
      <c r="I83" s="19">
        <f t="shared" si="4"/>
        <v>-10605953381</v>
      </c>
      <c r="J83" s="19"/>
      <c r="K83" s="30">
        <f t="shared" si="5"/>
        <v>2.0090583956975654E-2</v>
      </c>
      <c r="L83" s="19"/>
      <c r="M83" s="19">
        <v>0</v>
      </c>
      <c r="N83" s="19"/>
      <c r="O83" s="19">
        <v>0</v>
      </c>
      <c r="P83" s="19"/>
      <c r="Q83" s="19">
        <v>0</v>
      </c>
      <c r="R83" s="19"/>
      <c r="S83" s="19">
        <f t="shared" si="6"/>
        <v>0</v>
      </c>
      <c r="T83" s="19"/>
      <c r="U83" s="30">
        <f t="shared" si="7"/>
        <v>0</v>
      </c>
    </row>
    <row r="84" spans="1:21">
      <c r="A84" s="27" t="s">
        <v>279</v>
      </c>
      <c r="C84" s="19">
        <v>0</v>
      </c>
      <c r="D84" s="19"/>
      <c r="E84" s="19">
        <v>-1704173214</v>
      </c>
      <c r="F84" s="19"/>
      <c r="G84" s="19">
        <v>0</v>
      </c>
      <c r="H84" s="19"/>
      <c r="I84" s="19">
        <f t="shared" si="4"/>
        <v>-1704173214</v>
      </c>
      <c r="J84" s="19"/>
      <c r="K84" s="30">
        <f t="shared" si="5"/>
        <v>3.2281713678311368E-3</v>
      </c>
      <c r="L84" s="19"/>
      <c r="M84" s="19">
        <v>0</v>
      </c>
      <c r="N84" s="19"/>
      <c r="O84" s="19">
        <v>0</v>
      </c>
      <c r="P84" s="19"/>
      <c r="Q84" s="19">
        <v>0</v>
      </c>
      <c r="R84" s="19"/>
      <c r="S84" s="19">
        <f t="shared" si="6"/>
        <v>0</v>
      </c>
      <c r="T84" s="19"/>
      <c r="U84" s="30">
        <f t="shared" si="7"/>
        <v>0</v>
      </c>
    </row>
    <row r="85" spans="1:21">
      <c r="A85" s="27" t="s">
        <v>280</v>
      </c>
      <c r="C85" s="19">
        <v>0</v>
      </c>
      <c r="D85" s="19"/>
      <c r="E85" s="19">
        <v>-1207432297</v>
      </c>
      <c r="F85" s="19"/>
      <c r="G85" s="19">
        <v>0</v>
      </c>
      <c r="H85" s="19"/>
      <c r="I85" s="19">
        <f t="shared" si="4"/>
        <v>-1207432297</v>
      </c>
      <c r="J85" s="19"/>
      <c r="K85" s="30">
        <f t="shared" si="5"/>
        <v>2.2872078599458501E-3</v>
      </c>
      <c r="L85" s="19"/>
      <c r="M85" s="19">
        <v>0</v>
      </c>
      <c r="N85" s="19"/>
      <c r="O85" s="19">
        <v>0</v>
      </c>
      <c r="P85" s="19"/>
      <c r="Q85" s="19">
        <v>0</v>
      </c>
      <c r="R85" s="19"/>
      <c r="S85" s="19">
        <f t="shared" si="6"/>
        <v>0</v>
      </c>
      <c r="T85" s="19"/>
      <c r="U85" s="30">
        <f t="shared" si="7"/>
        <v>0</v>
      </c>
    </row>
    <row r="86" spans="1:21">
      <c r="A86" s="27" t="s">
        <v>281</v>
      </c>
      <c r="C86" s="19">
        <v>0</v>
      </c>
      <c r="D86" s="19"/>
      <c r="E86" s="19">
        <v>-902356998</v>
      </c>
      <c r="F86" s="19"/>
      <c r="G86" s="19">
        <v>0</v>
      </c>
      <c r="H86" s="19"/>
      <c r="I86" s="19">
        <f t="shared" si="4"/>
        <v>-902356998</v>
      </c>
      <c r="J86" s="19"/>
      <c r="K86" s="30">
        <f t="shared" si="5"/>
        <v>1.7093115890892405E-3</v>
      </c>
      <c r="L86" s="19"/>
      <c r="M86" s="19">
        <v>0</v>
      </c>
      <c r="N86" s="19"/>
      <c r="O86" s="19">
        <v>0</v>
      </c>
      <c r="P86" s="19"/>
      <c r="Q86" s="19">
        <v>0</v>
      </c>
      <c r="R86" s="19"/>
      <c r="S86" s="19">
        <f t="shared" si="6"/>
        <v>0</v>
      </c>
      <c r="T86" s="19"/>
      <c r="U86" s="30">
        <f t="shared" si="7"/>
        <v>0</v>
      </c>
    </row>
    <row r="87" spans="1:21">
      <c r="A87" s="27" t="s">
        <v>282</v>
      </c>
      <c r="C87" s="19">
        <v>0</v>
      </c>
      <c r="D87" s="19"/>
      <c r="E87" s="19">
        <v>-158540705</v>
      </c>
      <c r="F87" s="19"/>
      <c r="G87" s="19">
        <v>0</v>
      </c>
      <c r="H87" s="19"/>
      <c r="I87" s="19">
        <f t="shared" si="4"/>
        <v>-158540705</v>
      </c>
      <c r="J87" s="19"/>
      <c r="K87" s="30">
        <f t="shared" si="5"/>
        <v>3.0031956864025837E-4</v>
      </c>
      <c r="L87" s="19"/>
      <c r="M87" s="19">
        <v>0</v>
      </c>
      <c r="N87" s="19"/>
      <c r="O87" s="19">
        <v>0</v>
      </c>
      <c r="P87" s="19"/>
      <c r="Q87" s="19">
        <v>0</v>
      </c>
      <c r="R87" s="19"/>
      <c r="S87" s="19">
        <f t="shared" si="6"/>
        <v>0</v>
      </c>
      <c r="T87" s="19"/>
      <c r="U87" s="30">
        <f t="shared" si="7"/>
        <v>0</v>
      </c>
    </row>
    <row r="88" spans="1:21">
      <c r="A88" s="27" t="s">
        <v>283</v>
      </c>
      <c r="C88" s="19">
        <v>0</v>
      </c>
      <c r="D88" s="19"/>
      <c r="E88" s="19">
        <v>-9598951733</v>
      </c>
      <c r="F88" s="19"/>
      <c r="G88" s="19">
        <v>0</v>
      </c>
      <c r="H88" s="19"/>
      <c r="I88" s="19">
        <f t="shared" si="4"/>
        <v>-9598951733</v>
      </c>
      <c r="J88" s="19"/>
      <c r="K88" s="30">
        <f t="shared" si="5"/>
        <v>1.8183046706227404E-2</v>
      </c>
      <c r="L88" s="19"/>
      <c r="M88" s="19">
        <v>0</v>
      </c>
      <c r="N88" s="19"/>
      <c r="O88" s="19">
        <v>0</v>
      </c>
      <c r="P88" s="19"/>
      <c r="Q88" s="19">
        <v>0</v>
      </c>
      <c r="R88" s="19"/>
      <c r="S88" s="19">
        <f t="shared" si="6"/>
        <v>0</v>
      </c>
      <c r="T88" s="19"/>
      <c r="U88" s="30">
        <f t="shared" si="7"/>
        <v>0</v>
      </c>
    </row>
    <row r="89" spans="1:21">
      <c r="A89" s="27" t="s">
        <v>284</v>
      </c>
      <c r="C89" s="19">
        <v>0</v>
      </c>
      <c r="D89" s="19"/>
      <c r="E89" s="19">
        <v>-133493141</v>
      </c>
      <c r="F89" s="19"/>
      <c r="G89" s="19">
        <v>0</v>
      </c>
      <c r="H89" s="19"/>
      <c r="I89" s="19">
        <f t="shared" si="4"/>
        <v>-133493141</v>
      </c>
      <c r="J89" s="19"/>
      <c r="K89" s="30">
        <f t="shared" si="5"/>
        <v>2.5287261414381367E-4</v>
      </c>
      <c r="L89" s="19"/>
      <c r="M89" s="19">
        <v>0</v>
      </c>
      <c r="N89" s="19"/>
      <c r="O89" s="19">
        <v>0</v>
      </c>
      <c r="P89" s="19"/>
      <c r="Q89" s="19">
        <v>0</v>
      </c>
      <c r="R89" s="19"/>
      <c r="S89" s="19">
        <f t="shared" si="6"/>
        <v>0</v>
      </c>
      <c r="T89" s="19"/>
      <c r="U89" s="30">
        <f t="shared" si="7"/>
        <v>0</v>
      </c>
    </row>
    <row r="90" spans="1:21">
      <c r="A90" s="27" t="s">
        <v>271</v>
      </c>
      <c r="C90" s="19">
        <v>0</v>
      </c>
      <c r="D90" s="19"/>
      <c r="E90" s="19">
        <v>1115920995</v>
      </c>
      <c r="F90" s="19"/>
      <c r="G90" s="19">
        <v>0</v>
      </c>
      <c r="H90" s="19"/>
      <c r="I90" s="19">
        <f t="shared" si="4"/>
        <v>1115920995</v>
      </c>
      <c r="J90" s="19"/>
      <c r="K90" s="30">
        <f t="shared" si="5"/>
        <v>-2.1138603606878619E-3</v>
      </c>
      <c r="L90" s="19"/>
      <c r="M90" s="19">
        <v>0</v>
      </c>
      <c r="N90" s="19"/>
      <c r="O90" s="19">
        <v>0</v>
      </c>
      <c r="P90" s="19"/>
      <c r="Q90" s="19">
        <v>0</v>
      </c>
      <c r="R90" s="19"/>
      <c r="S90" s="19">
        <f t="shared" si="6"/>
        <v>0</v>
      </c>
      <c r="T90" s="19"/>
      <c r="U90" s="30">
        <f t="shared" si="7"/>
        <v>0</v>
      </c>
    </row>
    <row r="91" spans="1:21">
      <c r="A91" s="27" t="s">
        <v>272</v>
      </c>
      <c r="C91" s="19">
        <v>0</v>
      </c>
      <c r="D91" s="19"/>
      <c r="E91" s="19">
        <v>-1458601170</v>
      </c>
      <c r="F91" s="19"/>
      <c r="G91" s="19">
        <v>0</v>
      </c>
      <c r="H91" s="19"/>
      <c r="I91" s="19">
        <f t="shared" si="4"/>
        <v>-1458601170</v>
      </c>
      <c r="J91" s="19"/>
      <c r="K91" s="30">
        <f t="shared" si="5"/>
        <v>2.7629905783033838E-3</v>
      </c>
      <c r="L91" s="19"/>
      <c r="M91" s="19">
        <v>0</v>
      </c>
      <c r="N91" s="19"/>
      <c r="O91" s="19">
        <v>0</v>
      </c>
      <c r="P91" s="19"/>
      <c r="Q91" s="19">
        <v>0</v>
      </c>
      <c r="R91" s="19"/>
      <c r="S91" s="19">
        <f t="shared" si="6"/>
        <v>0</v>
      </c>
      <c r="T91" s="19"/>
      <c r="U91" s="30">
        <f t="shared" si="7"/>
        <v>0</v>
      </c>
    </row>
    <row r="92" spans="1:21">
      <c r="A92" s="27" t="s">
        <v>273</v>
      </c>
      <c r="C92" s="19">
        <v>0</v>
      </c>
      <c r="D92" s="19"/>
      <c r="E92" s="19">
        <v>616386542</v>
      </c>
      <c r="F92" s="19"/>
      <c r="G92" s="19">
        <v>0</v>
      </c>
      <c r="H92" s="19"/>
      <c r="I92" s="19">
        <f t="shared" si="4"/>
        <v>616386542</v>
      </c>
      <c r="J92" s="19"/>
      <c r="K92" s="30">
        <f t="shared" si="5"/>
        <v>-1.1676051296044161E-3</v>
      </c>
      <c r="L92" s="19"/>
      <c r="M92" s="19">
        <v>0</v>
      </c>
      <c r="N92" s="19"/>
      <c r="O92" s="19">
        <v>0</v>
      </c>
      <c r="P92" s="19"/>
      <c r="Q92" s="19">
        <v>0</v>
      </c>
      <c r="R92" s="19"/>
      <c r="S92" s="19">
        <f t="shared" si="6"/>
        <v>0</v>
      </c>
      <c r="T92" s="19"/>
      <c r="U92" s="30">
        <f t="shared" si="7"/>
        <v>0</v>
      </c>
    </row>
    <row r="93" spans="1:21">
      <c r="A93" s="27" t="s">
        <v>274</v>
      </c>
      <c r="C93" s="19">
        <v>0</v>
      </c>
      <c r="D93" s="19"/>
      <c r="E93" s="19">
        <v>518160541</v>
      </c>
      <c r="F93" s="19"/>
      <c r="G93" s="19">
        <v>0</v>
      </c>
      <c r="H93" s="19"/>
      <c r="I93" s="19">
        <f t="shared" si="4"/>
        <v>518160541</v>
      </c>
      <c r="J93" s="19"/>
      <c r="K93" s="30">
        <f t="shared" si="5"/>
        <v>-9.8153814920605366E-4</v>
      </c>
      <c r="L93" s="19"/>
      <c r="M93" s="19">
        <v>0</v>
      </c>
      <c r="N93" s="19"/>
      <c r="O93" s="19">
        <v>0</v>
      </c>
      <c r="P93" s="19"/>
      <c r="Q93" s="19">
        <v>0</v>
      </c>
      <c r="R93" s="19"/>
      <c r="S93" s="19">
        <f t="shared" si="6"/>
        <v>0</v>
      </c>
      <c r="T93" s="19"/>
      <c r="U93" s="30">
        <f t="shared" si="7"/>
        <v>0</v>
      </c>
    </row>
    <row r="94" spans="1:21">
      <c r="A94" s="27" t="s">
        <v>275</v>
      </c>
      <c r="C94" s="19">
        <v>0</v>
      </c>
      <c r="D94" s="19"/>
      <c r="E94" s="19">
        <v>114560494</v>
      </c>
      <c r="F94" s="19"/>
      <c r="G94" s="19">
        <v>0</v>
      </c>
      <c r="H94" s="19"/>
      <c r="I94" s="19">
        <f t="shared" si="4"/>
        <v>114560494</v>
      </c>
      <c r="J94" s="19"/>
      <c r="K94" s="30">
        <f t="shared" si="5"/>
        <v>-2.1700898921381048E-4</v>
      </c>
      <c r="L94" s="19"/>
      <c r="M94" s="19">
        <v>0</v>
      </c>
      <c r="N94" s="19"/>
      <c r="O94" s="19">
        <v>0</v>
      </c>
      <c r="P94" s="19"/>
      <c r="Q94" s="19">
        <v>0</v>
      </c>
      <c r="R94" s="19"/>
      <c r="S94" s="19">
        <f t="shared" si="6"/>
        <v>0</v>
      </c>
      <c r="T94" s="19"/>
      <c r="U94" s="30">
        <f t="shared" si="7"/>
        <v>0</v>
      </c>
    </row>
    <row r="95" spans="1:21">
      <c r="A95" s="27" t="s">
        <v>276</v>
      </c>
      <c r="C95" s="19">
        <v>0</v>
      </c>
      <c r="D95" s="19"/>
      <c r="E95" s="19">
        <v>-2433467790</v>
      </c>
      <c r="F95" s="19"/>
      <c r="G95" s="19">
        <v>0</v>
      </c>
      <c r="H95" s="19"/>
      <c r="I95" s="19">
        <f t="shared" si="4"/>
        <v>-2433467790</v>
      </c>
      <c r="J95" s="19"/>
      <c r="K95" s="30">
        <f t="shared" si="5"/>
        <v>4.6096552742891034E-3</v>
      </c>
      <c r="L95" s="19"/>
      <c r="M95" s="19">
        <v>0</v>
      </c>
      <c r="N95" s="19"/>
      <c r="O95" s="19">
        <v>0</v>
      </c>
      <c r="P95" s="19"/>
      <c r="Q95" s="19">
        <v>0</v>
      </c>
      <c r="R95" s="19"/>
      <c r="S95" s="19">
        <f t="shared" si="6"/>
        <v>0</v>
      </c>
      <c r="T95" s="19"/>
      <c r="U95" s="30">
        <f t="shared" si="7"/>
        <v>0</v>
      </c>
    </row>
    <row r="96" spans="1:21">
      <c r="A96" s="20" t="s">
        <v>338</v>
      </c>
      <c r="C96" s="19">
        <v>0</v>
      </c>
      <c r="D96" s="19"/>
      <c r="E96" s="19">
        <v>0</v>
      </c>
      <c r="F96" s="19"/>
      <c r="G96" s="19">
        <v>1814511269</v>
      </c>
      <c r="H96" s="19"/>
      <c r="I96" s="19">
        <f t="shared" si="4"/>
        <v>1814511269</v>
      </c>
      <c r="J96" s="19"/>
      <c r="K96" s="30">
        <f t="shared" si="5"/>
        <v>-3.4371818997459853E-3</v>
      </c>
      <c r="L96" s="19"/>
      <c r="M96" s="19">
        <v>0</v>
      </c>
      <c r="N96" s="19"/>
      <c r="O96" s="19">
        <v>0</v>
      </c>
      <c r="P96" s="19"/>
      <c r="Q96" s="19">
        <v>0</v>
      </c>
      <c r="R96" s="19"/>
      <c r="S96" s="19">
        <f t="shared" si="6"/>
        <v>0</v>
      </c>
      <c r="T96" s="19"/>
      <c r="U96" s="30">
        <f t="shared" si="7"/>
        <v>0</v>
      </c>
    </row>
    <row r="97" spans="1:33">
      <c r="A97" s="20" t="s">
        <v>339</v>
      </c>
      <c r="C97" s="19">
        <v>0</v>
      </c>
      <c r="D97" s="19"/>
      <c r="E97" s="19">
        <v>0</v>
      </c>
      <c r="F97" s="19"/>
      <c r="G97" s="19">
        <v>11042171907</v>
      </c>
      <c r="H97" s="19"/>
      <c r="I97" s="19">
        <f t="shared" si="4"/>
        <v>11042171907</v>
      </c>
      <c r="J97" s="19"/>
      <c r="K97" s="30">
        <f t="shared" si="5"/>
        <v>-2.0916901460491293E-2</v>
      </c>
      <c r="L97" s="19"/>
      <c r="M97" s="19">
        <v>0</v>
      </c>
      <c r="N97" s="19"/>
      <c r="O97" s="19">
        <v>0</v>
      </c>
      <c r="P97" s="19"/>
      <c r="Q97" s="19">
        <v>0</v>
      </c>
      <c r="R97" s="19"/>
      <c r="S97" s="19">
        <f t="shared" si="6"/>
        <v>0</v>
      </c>
      <c r="T97" s="19"/>
      <c r="U97" s="30">
        <f t="shared" si="7"/>
        <v>0</v>
      </c>
    </row>
    <row r="98" spans="1:33">
      <c r="A98" s="20" t="s">
        <v>340</v>
      </c>
      <c r="C98" s="19">
        <v>0</v>
      </c>
      <c r="D98" s="19"/>
      <c r="E98" s="19">
        <v>0</v>
      </c>
      <c r="F98" s="19"/>
      <c r="G98" s="19">
        <v>1743232949</v>
      </c>
      <c r="H98" s="19"/>
      <c r="I98" s="19">
        <f t="shared" si="4"/>
        <v>1743232949</v>
      </c>
      <c r="J98" s="19"/>
      <c r="K98" s="30">
        <f t="shared" si="5"/>
        <v>-3.3021612164722339E-3</v>
      </c>
      <c r="L98" s="19"/>
      <c r="M98" s="19">
        <v>0</v>
      </c>
      <c r="N98" s="19"/>
      <c r="O98" s="19">
        <v>0</v>
      </c>
      <c r="P98" s="19"/>
      <c r="Q98" s="19">
        <v>0</v>
      </c>
      <c r="R98" s="19"/>
      <c r="S98" s="19">
        <f t="shared" si="6"/>
        <v>0</v>
      </c>
      <c r="T98" s="19"/>
      <c r="U98" s="30">
        <f t="shared" si="7"/>
        <v>0</v>
      </c>
    </row>
    <row r="99" spans="1:33">
      <c r="A99" s="20" t="s">
        <v>341</v>
      </c>
      <c r="C99" s="19">
        <v>0</v>
      </c>
      <c r="D99" s="19"/>
      <c r="E99" s="19">
        <v>0</v>
      </c>
      <c r="F99" s="19"/>
      <c r="G99" s="19">
        <v>1207396194</v>
      </c>
      <c r="H99" s="19"/>
      <c r="I99" s="19">
        <f t="shared" si="4"/>
        <v>1207396194</v>
      </c>
      <c r="J99" s="19"/>
      <c r="K99" s="30">
        <f t="shared" si="5"/>
        <v>-2.2871394709640639E-3</v>
      </c>
      <c r="L99" s="19"/>
      <c r="M99" s="19">
        <v>0</v>
      </c>
      <c r="N99" s="19"/>
      <c r="O99" s="19">
        <v>0</v>
      </c>
      <c r="P99" s="19"/>
      <c r="Q99" s="19">
        <v>0</v>
      </c>
      <c r="R99" s="19"/>
      <c r="S99" s="19">
        <f t="shared" si="6"/>
        <v>0</v>
      </c>
      <c r="T99" s="19"/>
      <c r="U99" s="30">
        <f t="shared" si="7"/>
        <v>0</v>
      </c>
    </row>
    <row r="100" spans="1:33">
      <c r="A100" s="20" t="s">
        <v>342</v>
      </c>
      <c r="C100" s="19">
        <v>0</v>
      </c>
      <c r="D100" s="19"/>
      <c r="E100" s="19">
        <v>0</v>
      </c>
      <c r="F100" s="19"/>
      <c r="G100" s="19">
        <v>723244286</v>
      </c>
      <c r="H100" s="19"/>
      <c r="I100" s="19">
        <f t="shared" si="4"/>
        <v>723244286</v>
      </c>
      <c r="J100" s="19"/>
      <c r="K100" s="30">
        <f t="shared" si="5"/>
        <v>-1.3700229981508639E-3</v>
      </c>
      <c r="L100" s="19"/>
      <c r="M100" s="19">
        <v>0</v>
      </c>
      <c r="N100" s="19"/>
      <c r="O100" s="19">
        <v>0</v>
      </c>
      <c r="P100" s="19"/>
      <c r="Q100" s="19">
        <v>0</v>
      </c>
      <c r="R100" s="19"/>
      <c r="S100" s="19">
        <f t="shared" si="6"/>
        <v>0</v>
      </c>
      <c r="T100" s="19"/>
      <c r="U100" s="30">
        <f t="shared" si="7"/>
        <v>0</v>
      </c>
    </row>
    <row r="101" spans="1:33">
      <c r="A101" s="20" t="s">
        <v>343</v>
      </c>
      <c r="C101" s="19">
        <v>0</v>
      </c>
      <c r="D101" s="19"/>
      <c r="E101" s="19">
        <v>0</v>
      </c>
      <c r="F101" s="19"/>
      <c r="G101" s="19">
        <v>268992947</v>
      </c>
      <c r="H101" s="19"/>
      <c r="I101" s="19">
        <f t="shared" si="4"/>
        <v>268992947</v>
      </c>
      <c r="J101" s="19"/>
      <c r="K101" s="30">
        <f t="shared" si="5"/>
        <v>-5.0954640204426923E-4</v>
      </c>
      <c r="L101" s="19"/>
      <c r="M101" s="19">
        <v>0</v>
      </c>
      <c r="N101" s="19"/>
      <c r="O101" s="19">
        <v>0</v>
      </c>
      <c r="P101" s="19"/>
      <c r="Q101" s="19">
        <v>0</v>
      </c>
      <c r="R101" s="19"/>
      <c r="S101" s="19">
        <f t="shared" si="6"/>
        <v>0</v>
      </c>
      <c r="T101" s="19"/>
      <c r="U101" s="30">
        <f t="shared" si="7"/>
        <v>0</v>
      </c>
    </row>
    <row r="102" spans="1:33">
      <c r="A102" s="20" t="s">
        <v>344</v>
      </c>
      <c r="C102" s="19">
        <v>0</v>
      </c>
      <c r="D102" s="19"/>
      <c r="E102" s="19">
        <v>0</v>
      </c>
      <c r="F102" s="19"/>
      <c r="G102" s="19">
        <v>10707192905</v>
      </c>
      <c r="H102" s="19"/>
      <c r="I102" s="19">
        <f t="shared" si="4"/>
        <v>10707192905</v>
      </c>
      <c r="J102" s="19"/>
      <c r="K102" s="30">
        <f t="shared" si="5"/>
        <v>-2.0282359376272707E-2</v>
      </c>
      <c r="L102" s="19"/>
      <c r="M102" s="19">
        <v>0</v>
      </c>
      <c r="N102" s="19"/>
      <c r="O102" s="19">
        <v>0</v>
      </c>
      <c r="P102" s="19"/>
      <c r="Q102" s="19">
        <v>0</v>
      </c>
      <c r="R102" s="19"/>
      <c r="S102" s="19">
        <f t="shared" si="6"/>
        <v>0</v>
      </c>
      <c r="T102" s="19"/>
      <c r="U102" s="30">
        <f t="shared" si="7"/>
        <v>0</v>
      </c>
    </row>
    <row r="103" spans="1:33">
      <c r="A103" s="20" t="s">
        <v>345</v>
      </c>
      <c r="C103" s="19">
        <v>0</v>
      </c>
      <c r="D103" s="19"/>
      <c r="E103" s="19">
        <v>0</v>
      </c>
      <c r="F103" s="19"/>
      <c r="G103" s="19">
        <v>143249374</v>
      </c>
      <c r="H103" s="19"/>
      <c r="I103" s="19">
        <f t="shared" si="4"/>
        <v>143249374</v>
      </c>
      <c r="J103" s="19"/>
      <c r="K103" s="30">
        <f t="shared" si="5"/>
        <v>-2.7135359469775946E-4</v>
      </c>
      <c r="L103" s="19"/>
      <c r="M103" s="19">
        <v>0</v>
      </c>
      <c r="N103" s="19"/>
      <c r="O103" s="19">
        <v>0</v>
      </c>
      <c r="P103" s="19"/>
      <c r="Q103" s="19">
        <v>0</v>
      </c>
      <c r="R103" s="19"/>
      <c r="S103" s="19">
        <f t="shared" si="6"/>
        <v>0</v>
      </c>
      <c r="T103" s="19"/>
      <c r="U103" s="30">
        <f t="shared" si="7"/>
        <v>0</v>
      </c>
    </row>
    <row r="104" spans="1:33">
      <c r="A104" s="20" t="s">
        <v>346</v>
      </c>
      <c r="C104" s="19">
        <v>0</v>
      </c>
      <c r="D104" s="19"/>
      <c r="E104" s="19">
        <v>0</v>
      </c>
      <c r="F104" s="19"/>
      <c r="G104" s="19">
        <v>184730917</v>
      </c>
      <c r="H104" s="19"/>
      <c r="I104" s="19">
        <f t="shared" si="4"/>
        <v>184730917</v>
      </c>
      <c r="J104" s="19"/>
      <c r="K104" s="30">
        <f t="shared" si="5"/>
        <v>-3.4993101177366011E-4</v>
      </c>
      <c r="L104" s="19"/>
      <c r="M104" s="19">
        <v>0</v>
      </c>
      <c r="N104" s="19"/>
      <c r="O104" s="19">
        <v>0</v>
      </c>
      <c r="P104" s="19"/>
      <c r="Q104" s="19">
        <v>0</v>
      </c>
      <c r="R104" s="19"/>
      <c r="S104" s="19">
        <f t="shared" si="6"/>
        <v>0</v>
      </c>
      <c r="T104" s="19"/>
      <c r="U104" s="30">
        <f t="shared" si="7"/>
        <v>0</v>
      </c>
    </row>
    <row r="105" spans="1:33">
      <c r="A105" s="20" t="s">
        <v>347</v>
      </c>
      <c r="C105" s="19">
        <v>0</v>
      </c>
      <c r="D105" s="19"/>
      <c r="E105" s="19">
        <v>0</v>
      </c>
      <c r="F105" s="19"/>
      <c r="G105" s="19">
        <v>2039653012</v>
      </c>
      <c r="H105" s="19"/>
      <c r="I105" s="19">
        <f t="shared" si="4"/>
        <v>2039653012</v>
      </c>
      <c r="J105" s="19"/>
      <c r="K105" s="30">
        <f t="shared" si="5"/>
        <v>-3.8636620969967539E-3</v>
      </c>
      <c r="L105" s="19"/>
      <c r="M105" s="19">
        <v>0</v>
      </c>
      <c r="N105" s="19"/>
      <c r="O105" s="19">
        <v>0</v>
      </c>
      <c r="P105" s="19"/>
      <c r="Q105" s="19">
        <v>0</v>
      </c>
      <c r="R105" s="19"/>
      <c r="S105" s="19">
        <f t="shared" si="6"/>
        <v>0</v>
      </c>
      <c r="T105" s="19"/>
      <c r="U105" s="30">
        <f t="shared" si="7"/>
        <v>0</v>
      </c>
    </row>
    <row r="106" spans="1:33" s="20" customFormat="1">
      <c r="A106" s="27" t="s">
        <v>271</v>
      </c>
      <c r="C106" s="19">
        <v>0</v>
      </c>
      <c r="D106" s="19"/>
      <c r="E106" s="19">
        <v>0</v>
      </c>
      <c r="F106" s="19"/>
      <c r="G106" s="19">
        <v>0</v>
      </c>
      <c r="H106" s="19"/>
      <c r="I106" s="19">
        <f t="shared" si="4"/>
        <v>0</v>
      </c>
      <c r="J106" s="19"/>
      <c r="K106" s="30">
        <f t="shared" si="5"/>
        <v>0</v>
      </c>
      <c r="L106" s="19"/>
      <c r="M106" s="19">
        <v>0</v>
      </c>
      <c r="N106" s="19"/>
      <c r="O106" s="19">
        <v>2973477920</v>
      </c>
      <c r="P106" s="19"/>
      <c r="Q106" s="19">
        <v>0</v>
      </c>
      <c r="R106" s="19"/>
      <c r="S106" s="19">
        <f t="shared" si="6"/>
        <v>2973477920</v>
      </c>
      <c r="T106" s="19"/>
      <c r="U106" s="30">
        <f t="shared" si="7"/>
        <v>-8.0379881580106213E-3</v>
      </c>
    </row>
    <row r="107" spans="1:33" s="20" customFormat="1">
      <c r="A107" s="27" t="s">
        <v>272</v>
      </c>
      <c r="C107" s="19">
        <v>0</v>
      </c>
      <c r="D107" s="19"/>
      <c r="E107" s="19">
        <v>0</v>
      </c>
      <c r="F107" s="19"/>
      <c r="G107" s="19">
        <v>0</v>
      </c>
      <c r="H107" s="19"/>
      <c r="I107" s="19">
        <f t="shared" si="4"/>
        <v>0</v>
      </c>
      <c r="J107" s="19"/>
      <c r="K107" s="30">
        <f t="shared" si="5"/>
        <v>0</v>
      </c>
      <c r="L107" s="19"/>
      <c r="M107" s="19">
        <v>0</v>
      </c>
      <c r="N107" s="19"/>
      <c r="O107" s="19">
        <v>-1458601170</v>
      </c>
      <c r="P107" s="19"/>
      <c r="Q107" s="19">
        <v>0</v>
      </c>
      <c r="R107" s="19"/>
      <c r="S107" s="19">
        <f t="shared" si="6"/>
        <v>-1458601170</v>
      </c>
      <c r="T107" s="19"/>
      <c r="U107" s="30">
        <f t="shared" si="7"/>
        <v>3.9429312230172663E-3</v>
      </c>
    </row>
    <row r="108" spans="1:33" s="20" customFormat="1">
      <c r="A108" s="27" t="s">
        <v>273</v>
      </c>
      <c r="C108" s="19">
        <v>0</v>
      </c>
      <c r="D108" s="19"/>
      <c r="E108" s="19">
        <v>0</v>
      </c>
      <c r="F108" s="19"/>
      <c r="G108" s="19">
        <v>0</v>
      </c>
      <c r="H108" s="19"/>
      <c r="I108" s="19">
        <f t="shared" si="4"/>
        <v>0</v>
      </c>
      <c r="J108" s="19"/>
      <c r="K108" s="30">
        <f t="shared" si="5"/>
        <v>0</v>
      </c>
      <c r="L108" s="19"/>
      <c r="M108" s="19">
        <v>0</v>
      </c>
      <c r="N108" s="19"/>
      <c r="O108" s="19">
        <v>4330638635</v>
      </c>
      <c r="P108" s="19"/>
      <c r="Q108" s="19">
        <v>0</v>
      </c>
      <c r="R108" s="19"/>
      <c r="S108" s="19">
        <f t="shared" si="6"/>
        <v>4330638635</v>
      </c>
      <c r="T108" s="19"/>
      <c r="U108" s="30">
        <f t="shared" si="7"/>
        <v>-1.1706702723641977E-2</v>
      </c>
    </row>
    <row r="109" spans="1:33" s="20" customFormat="1">
      <c r="A109" s="27" t="s">
        <v>274</v>
      </c>
      <c r="C109" s="19">
        <v>0</v>
      </c>
      <c r="D109" s="19"/>
      <c r="E109" s="19">
        <v>0</v>
      </c>
      <c r="F109" s="19"/>
      <c r="G109" s="19">
        <v>0</v>
      </c>
      <c r="H109" s="19"/>
      <c r="I109" s="19">
        <f t="shared" si="4"/>
        <v>0</v>
      </c>
      <c r="J109" s="19"/>
      <c r="K109" s="30">
        <f t="shared" si="5"/>
        <v>0</v>
      </c>
      <c r="L109" s="19"/>
      <c r="M109" s="19">
        <v>0</v>
      </c>
      <c r="N109" s="19"/>
      <c r="O109" s="19">
        <v>1959108436</v>
      </c>
      <c r="P109" s="19"/>
      <c r="Q109" s="19">
        <v>0</v>
      </c>
      <c r="R109" s="19"/>
      <c r="S109" s="19">
        <f t="shared" si="6"/>
        <v>1959108436</v>
      </c>
      <c r="T109" s="19"/>
      <c r="U109" s="30">
        <f t="shared" si="7"/>
        <v>-5.2959163755373403E-3</v>
      </c>
    </row>
    <row r="110" spans="1:33" s="20" customFormat="1">
      <c r="A110" s="27" t="s">
        <v>275</v>
      </c>
      <c r="C110" s="19">
        <v>0</v>
      </c>
      <c r="D110" s="19"/>
      <c r="E110" s="19">
        <v>0</v>
      </c>
      <c r="F110" s="19"/>
      <c r="G110" s="19">
        <v>0</v>
      </c>
      <c r="H110" s="19"/>
      <c r="I110" s="19">
        <f t="shared" si="4"/>
        <v>0</v>
      </c>
      <c r="J110" s="19"/>
      <c r="K110" s="30">
        <f t="shared" si="5"/>
        <v>0</v>
      </c>
      <c r="L110" s="19"/>
      <c r="M110" s="19">
        <v>0</v>
      </c>
      <c r="N110" s="19"/>
      <c r="O110" s="19">
        <v>1132509014</v>
      </c>
      <c r="P110" s="19"/>
      <c r="Q110" s="19">
        <v>0</v>
      </c>
      <c r="R110" s="19"/>
      <c r="S110" s="19">
        <f t="shared" si="6"/>
        <v>1132509014</v>
      </c>
      <c r="T110" s="19"/>
      <c r="U110" s="30">
        <f t="shared" si="7"/>
        <v>-3.0614298435322788E-3</v>
      </c>
    </row>
    <row r="111" spans="1:33">
      <c r="A111" s="27" t="s">
        <v>276</v>
      </c>
      <c r="C111" s="19">
        <v>0</v>
      </c>
      <c r="D111" s="19"/>
      <c r="E111" s="19">
        <v>0</v>
      </c>
      <c r="F111" s="19"/>
      <c r="G111" s="19">
        <v>0</v>
      </c>
      <c r="H111" s="19"/>
      <c r="I111" s="19">
        <f t="shared" si="4"/>
        <v>0</v>
      </c>
      <c r="J111" s="19"/>
      <c r="K111" s="30">
        <f t="shared" si="5"/>
        <v>0</v>
      </c>
      <c r="L111" s="19"/>
      <c r="M111" s="19">
        <v>0</v>
      </c>
      <c r="N111" s="19"/>
      <c r="O111" s="19">
        <v>-2433467790</v>
      </c>
      <c r="P111" s="19"/>
      <c r="Q111" s="19">
        <v>0</v>
      </c>
      <c r="R111" s="19"/>
      <c r="S111" s="19">
        <f t="shared" si="6"/>
        <v>-2433467790</v>
      </c>
      <c r="T111" s="19"/>
      <c r="U111" s="30">
        <f t="shared" si="7"/>
        <v>6.5782177655855194E-3</v>
      </c>
    </row>
    <row r="112" spans="1:33" s="26" customFormat="1">
      <c r="A112" s="20" t="s">
        <v>285</v>
      </c>
      <c r="B112" s="20"/>
      <c r="C112" s="19">
        <v>0</v>
      </c>
      <c r="D112" s="19"/>
      <c r="E112" s="19">
        <v>0</v>
      </c>
      <c r="F112" s="19"/>
      <c r="G112" s="19">
        <v>0</v>
      </c>
      <c r="H112" s="19"/>
      <c r="I112" s="19">
        <f t="shared" si="4"/>
        <v>0</v>
      </c>
      <c r="J112" s="19"/>
      <c r="K112" s="30">
        <f t="shared" si="5"/>
        <v>0</v>
      </c>
      <c r="L112" s="19"/>
      <c r="M112" s="19">
        <v>0</v>
      </c>
      <c r="N112" s="19"/>
      <c r="O112" s="19">
        <v>0</v>
      </c>
      <c r="P112" s="19"/>
      <c r="Q112" s="19">
        <v>516334685</v>
      </c>
      <c r="R112" s="19"/>
      <c r="S112" s="19">
        <f t="shared" si="6"/>
        <v>516334685</v>
      </c>
      <c r="T112" s="19"/>
      <c r="U112" s="30">
        <f t="shared" si="7"/>
        <v>-1.3957702714672065E-3</v>
      </c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</row>
    <row r="113" spans="1:21" s="20" customFormat="1">
      <c r="A113" s="20" t="s">
        <v>286</v>
      </c>
      <c r="C113" s="19">
        <v>0</v>
      </c>
      <c r="D113" s="19"/>
      <c r="E113" s="19">
        <v>0</v>
      </c>
      <c r="F113" s="19"/>
      <c r="G113" s="19">
        <v>0</v>
      </c>
      <c r="H113" s="19"/>
      <c r="I113" s="19">
        <f t="shared" si="4"/>
        <v>0</v>
      </c>
      <c r="J113" s="19"/>
      <c r="K113" s="30">
        <f t="shared" si="5"/>
        <v>0</v>
      </c>
      <c r="L113" s="19"/>
      <c r="M113" s="19">
        <v>0</v>
      </c>
      <c r="N113" s="19"/>
      <c r="O113" s="19">
        <v>0</v>
      </c>
      <c r="P113" s="19"/>
      <c r="Q113" s="19">
        <v>778666946</v>
      </c>
      <c r="R113" s="19"/>
      <c r="S113" s="19">
        <f t="shared" si="6"/>
        <v>778666946</v>
      </c>
      <c r="T113" s="19"/>
      <c r="U113" s="30">
        <f t="shared" si="7"/>
        <v>-2.1049141306495045E-3</v>
      </c>
    </row>
    <row r="114" spans="1:21" s="20" customFormat="1">
      <c r="A114" s="20" t="s">
        <v>287</v>
      </c>
      <c r="C114" s="19">
        <v>0</v>
      </c>
      <c r="D114" s="19"/>
      <c r="E114" s="19">
        <v>0</v>
      </c>
      <c r="F114" s="19"/>
      <c r="G114" s="19">
        <v>0</v>
      </c>
      <c r="H114" s="19"/>
      <c r="I114" s="19">
        <f t="shared" si="4"/>
        <v>0</v>
      </c>
      <c r="J114" s="19"/>
      <c r="K114" s="30">
        <f t="shared" si="5"/>
        <v>0</v>
      </c>
      <c r="L114" s="19"/>
      <c r="M114" s="19">
        <v>0</v>
      </c>
      <c r="N114" s="19"/>
      <c r="O114" s="19">
        <v>0</v>
      </c>
      <c r="P114" s="19"/>
      <c r="Q114" s="19">
        <v>9137247078</v>
      </c>
      <c r="R114" s="19"/>
      <c r="S114" s="19">
        <f t="shared" si="6"/>
        <v>9137247078</v>
      </c>
      <c r="T114" s="19"/>
      <c r="U114" s="30">
        <f t="shared" si="7"/>
        <v>-2.4700060261345795E-2</v>
      </c>
    </row>
    <row r="115" spans="1:21" s="20" customFormat="1">
      <c r="A115" s="20" t="s">
        <v>288</v>
      </c>
      <c r="C115" s="19">
        <v>0</v>
      </c>
      <c r="D115" s="19"/>
      <c r="E115" s="19">
        <v>0</v>
      </c>
      <c r="F115" s="19"/>
      <c r="G115" s="19">
        <v>0</v>
      </c>
      <c r="H115" s="19"/>
      <c r="I115" s="19">
        <f t="shared" si="4"/>
        <v>0</v>
      </c>
      <c r="J115" s="19"/>
      <c r="K115" s="30">
        <f t="shared" si="5"/>
        <v>0</v>
      </c>
      <c r="L115" s="19"/>
      <c r="M115" s="19">
        <v>0</v>
      </c>
      <c r="N115" s="19"/>
      <c r="O115" s="19">
        <v>0</v>
      </c>
      <c r="P115" s="19"/>
      <c r="Q115" s="19">
        <v>2770400909</v>
      </c>
      <c r="R115" s="19"/>
      <c r="S115" s="19">
        <f t="shared" si="6"/>
        <v>2770400909</v>
      </c>
      <c r="T115" s="19"/>
      <c r="U115" s="30">
        <f t="shared" si="7"/>
        <v>-7.489024737565182E-3</v>
      </c>
    </row>
    <row r="116" spans="1:21" s="20" customFormat="1">
      <c r="A116" s="20" t="s">
        <v>289</v>
      </c>
      <c r="C116" s="19">
        <v>0</v>
      </c>
      <c r="D116" s="19"/>
      <c r="E116" s="19">
        <v>0</v>
      </c>
      <c r="F116" s="19"/>
      <c r="G116" s="19">
        <v>0</v>
      </c>
      <c r="H116" s="19"/>
      <c r="I116" s="19">
        <f t="shared" si="4"/>
        <v>0</v>
      </c>
      <c r="J116" s="19"/>
      <c r="K116" s="30">
        <f t="shared" si="5"/>
        <v>0</v>
      </c>
      <c r="L116" s="19"/>
      <c r="M116" s="19">
        <v>0</v>
      </c>
      <c r="N116" s="19"/>
      <c r="O116" s="19">
        <v>0</v>
      </c>
      <c r="P116" s="19"/>
      <c r="Q116" s="19">
        <v>34924041</v>
      </c>
      <c r="R116" s="19"/>
      <c r="S116" s="19">
        <f t="shared" si="6"/>
        <v>34924041</v>
      </c>
      <c r="T116" s="19"/>
      <c r="U116" s="30">
        <f t="shared" si="7"/>
        <v>-9.4407638307896847E-5</v>
      </c>
    </row>
    <row r="117" spans="1:21" s="20" customFormat="1">
      <c r="A117" s="20" t="s">
        <v>290</v>
      </c>
      <c r="C117" s="19">
        <v>0</v>
      </c>
      <c r="D117" s="19"/>
      <c r="E117" s="19">
        <v>0</v>
      </c>
      <c r="F117" s="19"/>
      <c r="G117" s="19">
        <v>0</v>
      </c>
      <c r="H117" s="19"/>
      <c r="I117" s="19">
        <f t="shared" si="4"/>
        <v>0</v>
      </c>
      <c r="J117" s="19"/>
      <c r="K117" s="30">
        <f t="shared" si="5"/>
        <v>0</v>
      </c>
      <c r="L117" s="19"/>
      <c r="M117" s="19">
        <v>0</v>
      </c>
      <c r="N117" s="19"/>
      <c r="O117" s="19">
        <v>0</v>
      </c>
      <c r="P117" s="19"/>
      <c r="Q117" s="19">
        <v>-848056980</v>
      </c>
      <c r="R117" s="19"/>
      <c r="S117" s="19">
        <f t="shared" si="6"/>
        <v>-848056980</v>
      </c>
      <c r="T117" s="19"/>
      <c r="U117" s="30">
        <f t="shared" si="7"/>
        <v>2.2924911991807394E-3</v>
      </c>
    </row>
    <row r="118" spans="1:21" s="20" customFormat="1">
      <c r="A118" s="20" t="s">
        <v>291</v>
      </c>
      <c r="C118" s="19">
        <v>0</v>
      </c>
      <c r="D118" s="19"/>
      <c r="E118" s="19">
        <v>0</v>
      </c>
      <c r="F118" s="19"/>
      <c r="G118" s="19">
        <v>0</v>
      </c>
      <c r="H118" s="19"/>
      <c r="I118" s="19">
        <f t="shared" si="4"/>
        <v>0</v>
      </c>
      <c r="J118" s="19"/>
      <c r="K118" s="30">
        <f t="shared" si="5"/>
        <v>0</v>
      </c>
      <c r="L118" s="19"/>
      <c r="M118" s="19">
        <v>0</v>
      </c>
      <c r="N118" s="19"/>
      <c r="O118" s="19">
        <v>0</v>
      </c>
      <c r="P118" s="19"/>
      <c r="Q118" s="19">
        <v>4511177189</v>
      </c>
      <c r="R118" s="19"/>
      <c r="S118" s="19">
        <f t="shared" si="6"/>
        <v>4511177189</v>
      </c>
      <c r="T118" s="19"/>
      <c r="U118" s="30">
        <f t="shared" si="7"/>
        <v>-1.2194739560692499E-2</v>
      </c>
    </row>
    <row r="119" spans="1:21" s="20" customFormat="1">
      <c r="A119" s="20" t="s">
        <v>292</v>
      </c>
      <c r="C119" s="19">
        <v>0</v>
      </c>
      <c r="D119" s="19"/>
      <c r="E119" s="19">
        <v>0</v>
      </c>
      <c r="F119" s="19"/>
      <c r="G119" s="19">
        <v>0</v>
      </c>
      <c r="H119" s="19"/>
      <c r="I119" s="19">
        <f t="shared" si="4"/>
        <v>0</v>
      </c>
      <c r="J119" s="19"/>
      <c r="K119" s="30">
        <f t="shared" si="5"/>
        <v>0</v>
      </c>
      <c r="L119" s="19"/>
      <c r="M119" s="19">
        <v>0</v>
      </c>
      <c r="N119" s="19"/>
      <c r="O119" s="19">
        <v>0</v>
      </c>
      <c r="P119" s="19"/>
      <c r="Q119" s="19">
        <v>-494024049</v>
      </c>
      <c r="R119" s="19"/>
      <c r="S119" s="19">
        <f t="shared" si="6"/>
        <v>-494024049</v>
      </c>
      <c r="T119" s="19"/>
      <c r="U119" s="30">
        <f t="shared" si="7"/>
        <v>1.3354595401315302E-3</v>
      </c>
    </row>
    <row r="120" spans="1:21" s="20" customFormat="1">
      <c r="A120" s="20" t="s">
        <v>293</v>
      </c>
      <c r="C120" s="19">
        <v>0</v>
      </c>
      <c r="D120" s="19"/>
      <c r="E120" s="19">
        <v>0</v>
      </c>
      <c r="F120" s="19"/>
      <c r="G120" s="19">
        <v>0</v>
      </c>
      <c r="H120" s="19"/>
      <c r="I120" s="19">
        <f t="shared" si="4"/>
        <v>0</v>
      </c>
      <c r="J120" s="19"/>
      <c r="K120" s="30">
        <f t="shared" si="5"/>
        <v>0</v>
      </c>
      <c r="L120" s="19"/>
      <c r="M120" s="19">
        <v>0</v>
      </c>
      <c r="N120" s="19"/>
      <c r="O120" s="19">
        <v>0</v>
      </c>
      <c r="P120" s="19"/>
      <c r="Q120" s="19">
        <v>537252909</v>
      </c>
      <c r="R120" s="19"/>
      <c r="S120" s="19">
        <f t="shared" si="6"/>
        <v>537252909</v>
      </c>
      <c r="T120" s="19"/>
      <c r="U120" s="30">
        <f t="shared" si="7"/>
        <v>-1.4523169959838674E-3</v>
      </c>
    </row>
    <row r="121" spans="1:21" s="20" customFormat="1">
      <c r="A121" s="20" t="s">
        <v>294</v>
      </c>
      <c r="C121" s="19">
        <v>0</v>
      </c>
      <c r="D121" s="19"/>
      <c r="E121" s="19">
        <v>0</v>
      </c>
      <c r="F121" s="19"/>
      <c r="G121" s="19">
        <v>0</v>
      </c>
      <c r="H121" s="19"/>
      <c r="I121" s="19">
        <f t="shared" si="4"/>
        <v>0</v>
      </c>
      <c r="J121" s="19"/>
      <c r="K121" s="30">
        <f t="shared" si="5"/>
        <v>0</v>
      </c>
      <c r="L121" s="19"/>
      <c r="M121" s="19">
        <v>0</v>
      </c>
      <c r="N121" s="19"/>
      <c r="O121" s="19">
        <v>0</v>
      </c>
      <c r="P121" s="19"/>
      <c r="Q121" s="19">
        <v>-151038878</v>
      </c>
      <c r="R121" s="19"/>
      <c r="S121" s="19">
        <f t="shared" si="6"/>
        <v>-151038878</v>
      </c>
      <c r="T121" s="19"/>
      <c r="U121" s="30">
        <f t="shared" si="7"/>
        <v>4.0829249297509866E-4</v>
      </c>
    </row>
    <row r="122" spans="1:21" s="20" customFormat="1">
      <c r="A122" s="20" t="s">
        <v>295</v>
      </c>
      <c r="C122" s="19">
        <v>0</v>
      </c>
      <c r="D122" s="19"/>
      <c r="E122" s="19">
        <v>0</v>
      </c>
      <c r="F122" s="19"/>
      <c r="G122" s="19">
        <v>0</v>
      </c>
      <c r="H122" s="19"/>
      <c r="I122" s="19">
        <f t="shared" si="4"/>
        <v>0</v>
      </c>
      <c r="J122" s="19"/>
      <c r="K122" s="30">
        <f t="shared" si="5"/>
        <v>0</v>
      </c>
      <c r="L122" s="19"/>
      <c r="M122" s="19">
        <v>0</v>
      </c>
      <c r="N122" s="19"/>
      <c r="O122" s="19">
        <v>0</v>
      </c>
      <c r="P122" s="19"/>
      <c r="Q122" s="19">
        <v>-747558756</v>
      </c>
      <c r="R122" s="19"/>
      <c r="S122" s="19">
        <f t="shared" si="6"/>
        <v>-747558756</v>
      </c>
      <c r="T122" s="19"/>
      <c r="U122" s="30">
        <f t="shared" si="7"/>
        <v>2.020821606822341E-3</v>
      </c>
    </row>
    <row r="123" spans="1:21" s="20" customFormat="1">
      <c r="A123" s="20" t="s">
        <v>296</v>
      </c>
      <c r="C123" s="19">
        <v>0</v>
      </c>
      <c r="D123" s="19"/>
      <c r="E123" s="19">
        <v>0</v>
      </c>
      <c r="F123" s="19"/>
      <c r="G123" s="19">
        <v>0</v>
      </c>
      <c r="H123" s="19"/>
      <c r="I123" s="19">
        <f t="shared" si="4"/>
        <v>0</v>
      </c>
      <c r="J123" s="19"/>
      <c r="K123" s="30">
        <f t="shared" si="5"/>
        <v>0</v>
      </c>
      <c r="L123" s="19"/>
      <c r="M123" s="19">
        <v>0</v>
      </c>
      <c r="N123" s="19"/>
      <c r="O123" s="19">
        <v>0</v>
      </c>
      <c r="P123" s="19"/>
      <c r="Q123" s="19">
        <v>23642456956</v>
      </c>
      <c r="R123" s="19"/>
      <c r="S123" s="19">
        <f t="shared" si="6"/>
        <v>23642456956</v>
      </c>
      <c r="T123" s="19"/>
      <c r="U123" s="30">
        <f t="shared" si="7"/>
        <v>-6.3910946760487072E-2</v>
      </c>
    </row>
    <row r="124" spans="1:21" s="20" customFormat="1">
      <c r="A124" s="20" t="s">
        <v>297</v>
      </c>
      <c r="C124" s="19">
        <v>0</v>
      </c>
      <c r="D124" s="19"/>
      <c r="E124" s="19">
        <v>0</v>
      </c>
      <c r="F124" s="19"/>
      <c r="G124" s="19">
        <v>0</v>
      </c>
      <c r="H124" s="19"/>
      <c r="I124" s="19">
        <f t="shared" si="4"/>
        <v>0</v>
      </c>
      <c r="J124" s="19"/>
      <c r="K124" s="30">
        <f t="shared" si="5"/>
        <v>0</v>
      </c>
      <c r="L124" s="19"/>
      <c r="M124" s="19">
        <v>0</v>
      </c>
      <c r="N124" s="19"/>
      <c r="O124" s="19">
        <v>0</v>
      </c>
      <c r="P124" s="19"/>
      <c r="Q124" s="19">
        <v>49918867</v>
      </c>
      <c r="R124" s="19"/>
      <c r="S124" s="19">
        <f t="shared" si="6"/>
        <v>49918867</v>
      </c>
      <c r="T124" s="19"/>
      <c r="U124" s="30">
        <f t="shared" si="7"/>
        <v>-1.349420687163896E-4</v>
      </c>
    </row>
    <row r="125" spans="1:21" s="20" customFormat="1">
      <c r="A125" s="20" t="s">
        <v>298</v>
      </c>
      <c r="C125" s="19">
        <v>0</v>
      </c>
      <c r="D125" s="19"/>
      <c r="E125" s="19">
        <v>0</v>
      </c>
      <c r="F125" s="19"/>
      <c r="G125" s="19">
        <v>0</v>
      </c>
      <c r="H125" s="19"/>
      <c r="I125" s="19">
        <f t="shared" si="4"/>
        <v>0</v>
      </c>
      <c r="J125" s="19"/>
      <c r="K125" s="30">
        <f t="shared" si="5"/>
        <v>0</v>
      </c>
      <c r="L125" s="19"/>
      <c r="M125" s="19">
        <v>0</v>
      </c>
      <c r="N125" s="19"/>
      <c r="O125" s="19">
        <v>0</v>
      </c>
      <c r="P125" s="19"/>
      <c r="Q125" s="19">
        <v>579998</v>
      </c>
      <c r="R125" s="19"/>
      <c r="S125" s="19">
        <f t="shared" si="6"/>
        <v>579998</v>
      </c>
      <c r="T125" s="19"/>
      <c r="U125" s="30">
        <f t="shared" si="7"/>
        <v>-1.5678667140295579E-6</v>
      </c>
    </row>
    <row r="126" spans="1:21" s="20" customFormat="1">
      <c r="A126" s="20" t="s">
        <v>299</v>
      </c>
      <c r="C126" s="19">
        <v>0</v>
      </c>
      <c r="D126" s="19"/>
      <c r="E126" s="19">
        <v>0</v>
      </c>
      <c r="F126" s="19"/>
      <c r="G126" s="19">
        <v>0</v>
      </c>
      <c r="H126" s="19"/>
      <c r="I126" s="19">
        <f t="shared" si="4"/>
        <v>0</v>
      </c>
      <c r="J126" s="19"/>
      <c r="K126" s="30">
        <f t="shared" si="5"/>
        <v>0</v>
      </c>
      <c r="L126" s="19"/>
      <c r="M126" s="19">
        <v>0</v>
      </c>
      <c r="N126" s="19"/>
      <c r="O126" s="19">
        <v>0</v>
      </c>
      <c r="P126" s="19"/>
      <c r="Q126" s="19">
        <v>948544646</v>
      </c>
      <c r="R126" s="19"/>
      <c r="S126" s="19">
        <f t="shared" si="6"/>
        <v>948544646</v>
      </c>
      <c r="T126" s="19"/>
      <c r="U126" s="30">
        <f t="shared" si="7"/>
        <v>-2.5641322508600894E-3</v>
      </c>
    </row>
    <row r="127" spans="1:21" s="20" customFormat="1">
      <c r="A127" s="20" t="s">
        <v>300</v>
      </c>
      <c r="C127" s="19">
        <v>0</v>
      </c>
      <c r="D127" s="19"/>
      <c r="E127" s="19">
        <v>0</v>
      </c>
      <c r="F127" s="19"/>
      <c r="G127" s="19">
        <v>0</v>
      </c>
      <c r="H127" s="19"/>
      <c r="I127" s="19">
        <f t="shared" si="4"/>
        <v>0</v>
      </c>
      <c r="J127" s="19"/>
      <c r="K127" s="30">
        <f t="shared" si="5"/>
        <v>0</v>
      </c>
      <c r="L127" s="19"/>
      <c r="M127" s="19">
        <v>0</v>
      </c>
      <c r="N127" s="19"/>
      <c r="O127" s="19">
        <v>0</v>
      </c>
      <c r="P127" s="19"/>
      <c r="Q127" s="19">
        <v>-110146960</v>
      </c>
      <c r="R127" s="19"/>
      <c r="S127" s="19">
        <f t="shared" si="6"/>
        <v>-110146960</v>
      </c>
      <c r="T127" s="19"/>
      <c r="U127" s="30">
        <f t="shared" si="7"/>
        <v>2.9775232368998712E-4</v>
      </c>
    </row>
    <row r="128" spans="1:21" s="20" customFormat="1">
      <c r="A128" s="20" t="s">
        <v>301</v>
      </c>
      <c r="C128" s="19">
        <v>0</v>
      </c>
      <c r="D128" s="19"/>
      <c r="E128" s="19">
        <v>0</v>
      </c>
      <c r="F128" s="19"/>
      <c r="G128" s="19">
        <v>0</v>
      </c>
      <c r="H128" s="19"/>
      <c r="I128" s="19">
        <f t="shared" si="4"/>
        <v>0</v>
      </c>
      <c r="J128" s="19"/>
      <c r="K128" s="30">
        <f t="shared" si="5"/>
        <v>0</v>
      </c>
      <c r="L128" s="19"/>
      <c r="M128" s="19">
        <v>0</v>
      </c>
      <c r="N128" s="19"/>
      <c r="O128" s="19">
        <v>0</v>
      </c>
      <c r="P128" s="19"/>
      <c r="Q128" s="19">
        <v>1153630148</v>
      </c>
      <c r="R128" s="19"/>
      <c r="S128" s="19">
        <f t="shared" si="6"/>
        <v>1153630148</v>
      </c>
      <c r="T128" s="19"/>
      <c r="U128" s="30">
        <f t="shared" si="7"/>
        <v>-3.1185250800006077E-3</v>
      </c>
    </row>
    <row r="129" spans="1:21" s="20" customFormat="1">
      <c r="A129" s="20" t="s">
        <v>302</v>
      </c>
      <c r="C129" s="19">
        <v>0</v>
      </c>
      <c r="D129" s="19"/>
      <c r="E129" s="19">
        <v>0</v>
      </c>
      <c r="F129" s="19"/>
      <c r="G129" s="19">
        <v>0</v>
      </c>
      <c r="H129" s="19"/>
      <c r="I129" s="19">
        <f t="shared" si="4"/>
        <v>0</v>
      </c>
      <c r="J129" s="19"/>
      <c r="K129" s="30">
        <f t="shared" si="5"/>
        <v>0</v>
      </c>
      <c r="L129" s="19"/>
      <c r="M129" s="19">
        <v>0</v>
      </c>
      <c r="N129" s="19"/>
      <c r="O129" s="19">
        <v>0</v>
      </c>
      <c r="P129" s="19"/>
      <c r="Q129" s="19">
        <v>1606586609</v>
      </c>
      <c r="R129" s="19"/>
      <c r="S129" s="19">
        <f t="shared" si="6"/>
        <v>1606586609</v>
      </c>
      <c r="T129" s="19"/>
      <c r="U129" s="30">
        <f t="shared" si="7"/>
        <v>-4.342969574820465E-3</v>
      </c>
    </row>
    <row r="130" spans="1:21" s="20" customFormat="1">
      <c r="A130" s="20" t="s">
        <v>303</v>
      </c>
      <c r="C130" s="19">
        <v>0</v>
      </c>
      <c r="D130" s="19"/>
      <c r="E130" s="19">
        <v>0</v>
      </c>
      <c r="F130" s="19"/>
      <c r="G130" s="19">
        <v>0</v>
      </c>
      <c r="H130" s="19"/>
      <c r="I130" s="19">
        <f t="shared" si="4"/>
        <v>0</v>
      </c>
      <c r="J130" s="19"/>
      <c r="K130" s="30">
        <f t="shared" si="5"/>
        <v>0</v>
      </c>
      <c r="L130" s="19"/>
      <c r="M130" s="19">
        <v>0</v>
      </c>
      <c r="N130" s="19"/>
      <c r="O130" s="19">
        <v>0</v>
      </c>
      <c r="P130" s="19"/>
      <c r="Q130" s="19">
        <v>-110429549</v>
      </c>
      <c r="R130" s="19"/>
      <c r="S130" s="19">
        <f t="shared" si="6"/>
        <v>-110429549</v>
      </c>
      <c r="T130" s="19"/>
      <c r="U130" s="30">
        <f t="shared" si="7"/>
        <v>2.9851622612904883E-4</v>
      </c>
    </row>
    <row r="131" spans="1:21" s="20" customFormat="1">
      <c r="A131" s="20" t="s">
        <v>304</v>
      </c>
      <c r="C131" s="19">
        <v>0</v>
      </c>
      <c r="D131" s="19"/>
      <c r="E131" s="19">
        <v>0</v>
      </c>
      <c r="F131" s="19"/>
      <c r="G131" s="19">
        <v>0</v>
      </c>
      <c r="H131" s="19"/>
      <c r="I131" s="19">
        <f t="shared" si="4"/>
        <v>0</v>
      </c>
      <c r="J131" s="19"/>
      <c r="K131" s="30">
        <f t="shared" si="5"/>
        <v>0</v>
      </c>
      <c r="L131" s="19"/>
      <c r="M131" s="19">
        <v>0</v>
      </c>
      <c r="N131" s="19"/>
      <c r="O131" s="19">
        <v>0</v>
      </c>
      <c r="P131" s="19"/>
      <c r="Q131" s="19">
        <v>-7247033993</v>
      </c>
      <c r="R131" s="19"/>
      <c r="S131" s="19">
        <f t="shared" si="6"/>
        <v>-7247033993</v>
      </c>
      <c r="T131" s="19"/>
      <c r="U131" s="30">
        <f t="shared" si="7"/>
        <v>1.95903837135049E-2</v>
      </c>
    </row>
    <row r="132" spans="1:21" s="20" customFormat="1">
      <c r="A132" s="20" t="s">
        <v>305</v>
      </c>
      <c r="C132" s="19">
        <v>0</v>
      </c>
      <c r="D132" s="19"/>
      <c r="E132" s="19">
        <v>0</v>
      </c>
      <c r="F132" s="19"/>
      <c r="G132" s="19">
        <v>0</v>
      </c>
      <c r="H132" s="19"/>
      <c r="I132" s="19">
        <f t="shared" si="4"/>
        <v>0</v>
      </c>
      <c r="J132" s="19"/>
      <c r="K132" s="30">
        <f t="shared" si="5"/>
        <v>0</v>
      </c>
      <c r="L132" s="19"/>
      <c r="M132" s="19">
        <v>0</v>
      </c>
      <c r="N132" s="19"/>
      <c r="O132" s="19">
        <v>0</v>
      </c>
      <c r="P132" s="19"/>
      <c r="Q132" s="19">
        <v>-243153347</v>
      </c>
      <c r="R132" s="19"/>
      <c r="S132" s="19">
        <f t="shared" si="6"/>
        <v>-243153347</v>
      </c>
      <c r="T132" s="19"/>
      <c r="U132" s="30">
        <f t="shared" si="7"/>
        <v>6.572988857999146E-4</v>
      </c>
    </row>
    <row r="133" spans="1:21" s="20" customFormat="1">
      <c r="A133" s="20" t="s">
        <v>306</v>
      </c>
      <c r="C133" s="19">
        <v>0</v>
      </c>
      <c r="D133" s="19"/>
      <c r="E133" s="19">
        <v>0</v>
      </c>
      <c r="F133" s="19"/>
      <c r="G133" s="19">
        <v>0</v>
      </c>
      <c r="H133" s="19"/>
      <c r="I133" s="19">
        <f t="shared" si="4"/>
        <v>0</v>
      </c>
      <c r="J133" s="19"/>
      <c r="K133" s="30">
        <f t="shared" si="5"/>
        <v>0</v>
      </c>
      <c r="L133" s="19"/>
      <c r="M133" s="19">
        <v>0</v>
      </c>
      <c r="N133" s="19"/>
      <c r="O133" s="19">
        <v>0</v>
      </c>
      <c r="P133" s="19"/>
      <c r="Q133" s="19">
        <v>-39499</v>
      </c>
      <c r="R133" s="19"/>
      <c r="S133" s="19">
        <f t="shared" si="6"/>
        <v>-39499</v>
      </c>
      <c r="T133" s="19"/>
      <c r="U133" s="30">
        <f t="shared" si="7"/>
        <v>1.0677479463283237E-7</v>
      </c>
    </row>
    <row r="134" spans="1:21" s="20" customFormat="1">
      <c r="A134" s="20" t="s">
        <v>307</v>
      </c>
      <c r="C134" s="19">
        <v>0</v>
      </c>
      <c r="D134" s="19"/>
      <c r="E134" s="19">
        <v>0</v>
      </c>
      <c r="F134" s="19"/>
      <c r="G134" s="19">
        <v>0</v>
      </c>
      <c r="H134" s="19"/>
      <c r="I134" s="19">
        <f t="shared" si="4"/>
        <v>0</v>
      </c>
      <c r="J134" s="19"/>
      <c r="K134" s="30">
        <f t="shared" si="5"/>
        <v>0</v>
      </c>
      <c r="L134" s="19"/>
      <c r="M134" s="19">
        <v>0</v>
      </c>
      <c r="N134" s="19"/>
      <c r="O134" s="19">
        <v>0</v>
      </c>
      <c r="P134" s="19"/>
      <c r="Q134" s="19">
        <v>988073372</v>
      </c>
      <c r="R134" s="19"/>
      <c r="S134" s="19">
        <f t="shared" si="6"/>
        <v>988073372</v>
      </c>
      <c r="T134" s="19"/>
      <c r="U134" s="30">
        <f t="shared" si="7"/>
        <v>-2.6709874016423245E-3</v>
      </c>
    </row>
    <row r="135" spans="1:21" s="20" customFormat="1">
      <c r="A135" s="20" t="s">
        <v>308</v>
      </c>
      <c r="C135" s="19">
        <v>0</v>
      </c>
      <c r="D135" s="19"/>
      <c r="E135" s="19">
        <v>0</v>
      </c>
      <c r="F135" s="19"/>
      <c r="G135" s="19">
        <v>0</v>
      </c>
      <c r="H135" s="19"/>
      <c r="I135" s="19">
        <f t="shared" si="4"/>
        <v>0</v>
      </c>
      <c r="J135" s="19"/>
      <c r="K135" s="30">
        <f t="shared" si="5"/>
        <v>0</v>
      </c>
      <c r="L135" s="19"/>
      <c r="M135" s="19">
        <v>0</v>
      </c>
      <c r="N135" s="19"/>
      <c r="O135" s="19">
        <v>0</v>
      </c>
      <c r="P135" s="19"/>
      <c r="Q135" s="19">
        <v>2054946822</v>
      </c>
      <c r="R135" s="19"/>
      <c r="S135" s="19">
        <f t="shared" si="6"/>
        <v>2054946822</v>
      </c>
      <c r="T135" s="19"/>
      <c r="U135" s="30">
        <f t="shared" si="7"/>
        <v>-5.5549893642988816E-3</v>
      </c>
    </row>
    <row r="136" spans="1:21" s="20" customFormat="1">
      <c r="A136" s="20" t="s">
        <v>309</v>
      </c>
      <c r="C136" s="19">
        <v>0</v>
      </c>
      <c r="D136" s="19"/>
      <c r="E136" s="19">
        <v>0</v>
      </c>
      <c r="F136" s="19"/>
      <c r="G136" s="19">
        <v>0</v>
      </c>
      <c r="H136" s="19"/>
      <c r="I136" s="19">
        <f t="shared" si="4"/>
        <v>0</v>
      </c>
      <c r="J136" s="19"/>
      <c r="K136" s="30">
        <f t="shared" si="5"/>
        <v>0</v>
      </c>
      <c r="L136" s="19"/>
      <c r="M136" s="19">
        <v>0</v>
      </c>
      <c r="N136" s="19"/>
      <c r="O136" s="19">
        <v>0</v>
      </c>
      <c r="P136" s="19"/>
      <c r="Q136" s="19">
        <v>169815126</v>
      </c>
      <c r="R136" s="19"/>
      <c r="S136" s="19">
        <f t="shared" si="6"/>
        <v>169815126</v>
      </c>
      <c r="T136" s="19"/>
      <c r="U136" s="30">
        <f t="shared" si="7"/>
        <v>-4.5904896843460723E-4</v>
      </c>
    </row>
    <row r="137" spans="1:21" s="20" customFormat="1">
      <c r="A137" s="20" t="s">
        <v>310</v>
      </c>
      <c r="C137" s="19">
        <v>0</v>
      </c>
      <c r="D137" s="19"/>
      <c r="E137" s="19">
        <v>0</v>
      </c>
      <c r="F137" s="19"/>
      <c r="G137" s="19">
        <v>0</v>
      </c>
      <c r="H137" s="19"/>
      <c r="I137" s="19">
        <f t="shared" ref="I137:I174" si="8">C137+E137+G137</f>
        <v>0</v>
      </c>
      <c r="J137" s="19"/>
      <c r="K137" s="30">
        <f t="shared" ref="K137:K174" si="9">I137/$I$175</f>
        <v>0</v>
      </c>
      <c r="L137" s="19"/>
      <c r="M137" s="19">
        <v>0</v>
      </c>
      <c r="N137" s="19"/>
      <c r="O137" s="19">
        <v>0</v>
      </c>
      <c r="P137" s="19"/>
      <c r="Q137" s="19">
        <v>789981</v>
      </c>
      <c r="R137" s="19"/>
      <c r="S137" s="19">
        <f t="shared" ref="S137:S174" si="10">M137+O137+Q137</f>
        <v>789981</v>
      </c>
      <c r="T137" s="19"/>
      <c r="U137" s="30">
        <f t="shared" ref="U137:U174" si="11">S137/$S$175</f>
        <v>-2.1354985958844411E-6</v>
      </c>
    </row>
    <row r="138" spans="1:21" s="20" customFormat="1">
      <c r="A138" s="20" t="s">
        <v>311</v>
      </c>
      <c r="C138" s="19">
        <v>0</v>
      </c>
      <c r="D138" s="19"/>
      <c r="E138" s="19">
        <v>0</v>
      </c>
      <c r="F138" s="19"/>
      <c r="G138" s="19">
        <v>0</v>
      </c>
      <c r="H138" s="19"/>
      <c r="I138" s="19">
        <f t="shared" si="8"/>
        <v>0</v>
      </c>
      <c r="J138" s="19"/>
      <c r="K138" s="30">
        <f t="shared" si="9"/>
        <v>0</v>
      </c>
      <c r="L138" s="19"/>
      <c r="M138" s="19">
        <v>0</v>
      </c>
      <c r="N138" s="19"/>
      <c r="O138" s="19">
        <v>0</v>
      </c>
      <c r="P138" s="19"/>
      <c r="Q138" s="19">
        <v>83346662</v>
      </c>
      <c r="R138" s="19"/>
      <c r="S138" s="19">
        <f t="shared" si="10"/>
        <v>83346662</v>
      </c>
      <c r="T138" s="19"/>
      <c r="U138" s="30">
        <f t="shared" si="11"/>
        <v>-2.2530501325051502E-4</v>
      </c>
    </row>
    <row r="139" spans="1:21" s="20" customFormat="1">
      <c r="A139" s="20" t="s">
        <v>312</v>
      </c>
      <c r="C139" s="19">
        <v>0</v>
      </c>
      <c r="D139" s="19"/>
      <c r="E139" s="19">
        <v>0</v>
      </c>
      <c r="F139" s="19"/>
      <c r="G139" s="19">
        <v>0</v>
      </c>
      <c r="H139" s="19"/>
      <c r="I139" s="19">
        <f t="shared" si="8"/>
        <v>0</v>
      </c>
      <c r="J139" s="19"/>
      <c r="K139" s="30">
        <f t="shared" si="9"/>
        <v>0</v>
      </c>
      <c r="L139" s="19"/>
      <c r="M139" s="19">
        <v>0</v>
      </c>
      <c r="N139" s="19"/>
      <c r="O139" s="19">
        <v>0</v>
      </c>
      <c r="P139" s="19"/>
      <c r="Q139" s="19">
        <v>326637252</v>
      </c>
      <c r="R139" s="19"/>
      <c r="S139" s="19">
        <f t="shared" si="10"/>
        <v>326637252</v>
      </c>
      <c r="T139" s="19"/>
      <c r="U139" s="30">
        <f t="shared" si="11"/>
        <v>-8.829748981425533E-4</v>
      </c>
    </row>
    <row r="140" spans="1:21" s="20" customFormat="1">
      <c r="A140" s="20" t="s">
        <v>313</v>
      </c>
      <c r="C140" s="19">
        <v>0</v>
      </c>
      <c r="D140" s="19"/>
      <c r="E140" s="19">
        <v>0</v>
      </c>
      <c r="F140" s="19"/>
      <c r="G140" s="19">
        <v>0</v>
      </c>
      <c r="H140" s="19"/>
      <c r="I140" s="19">
        <f t="shared" si="8"/>
        <v>0</v>
      </c>
      <c r="J140" s="19"/>
      <c r="K140" s="30">
        <f t="shared" si="9"/>
        <v>0</v>
      </c>
      <c r="L140" s="19"/>
      <c r="M140" s="19">
        <v>0</v>
      </c>
      <c r="N140" s="19"/>
      <c r="O140" s="19">
        <v>0</v>
      </c>
      <c r="P140" s="19"/>
      <c r="Q140" s="19">
        <v>1017216860</v>
      </c>
      <c r="R140" s="19"/>
      <c r="S140" s="19">
        <f t="shared" si="10"/>
        <v>1017216860</v>
      </c>
      <c r="T140" s="19"/>
      <c r="U140" s="30">
        <f t="shared" si="11"/>
        <v>-2.7497688884162786E-3</v>
      </c>
    </row>
    <row r="141" spans="1:21" s="20" customFormat="1">
      <c r="A141" s="20" t="s">
        <v>314</v>
      </c>
      <c r="C141" s="19">
        <v>0</v>
      </c>
      <c r="D141" s="19"/>
      <c r="E141" s="19">
        <v>0</v>
      </c>
      <c r="F141" s="19"/>
      <c r="G141" s="19">
        <v>0</v>
      </c>
      <c r="H141" s="19"/>
      <c r="I141" s="19">
        <f t="shared" si="8"/>
        <v>0</v>
      </c>
      <c r="J141" s="19"/>
      <c r="K141" s="30">
        <f t="shared" si="9"/>
        <v>0</v>
      </c>
      <c r="L141" s="19"/>
      <c r="M141" s="19">
        <v>0</v>
      </c>
      <c r="N141" s="19"/>
      <c r="O141" s="19">
        <v>0</v>
      </c>
      <c r="P141" s="19"/>
      <c r="Q141" s="19">
        <v>10007087010</v>
      </c>
      <c r="R141" s="19"/>
      <c r="S141" s="19">
        <f t="shared" si="10"/>
        <v>10007087010</v>
      </c>
      <c r="T141" s="19"/>
      <c r="U141" s="30">
        <f t="shared" si="11"/>
        <v>-2.7051435741806996E-2</v>
      </c>
    </row>
    <row r="142" spans="1:21" s="20" customFormat="1">
      <c r="A142" s="20" t="s">
        <v>315</v>
      </c>
      <c r="C142" s="19">
        <v>0</v>
      </c>
      <c r="D142" s="19"/>
      <c r="E142" s="19">
        <v>0</v>
      </c>
      <c r="F142" s="19"/>
      <c r="G142" s="19">
        <v>0</v>
      </c>
      <c r="H142" s="19"/>
      <c r="I142" s="19">
        <f t="shared" si="8"/>
        <v>0</v>
      </c>
      <c r="J142" s="19"/>
      <c r="K142" s="30">
        <f t="shared" si="9"/>
        <v>0</v>
      </c>
      <c r="L142" s="19"/>
      <c r="M142" s="19">
        <v>0</v>
      </c>
      <c r="N142" s="19"/>
      <c r="O142" s="19">
        <v>0</v>
      </c>
      <c r="P142" s="19"/>
      <c r="Q142" s="19">
        <v>109930</v>
      </c>
      <c r="R142" s="19"/>
      <c r="S142" s="19">
        <f t="shared" si="10"/>
        <v>109930</v>
      </c>
      <c r="T142" s="19"/>
      <c r="U142" s="30">
        <f t="shared" si="11"/>
        <v>-2.971658313878139E-7</v>
      </c>
    </row>
    <row r="143" spans="1:21" s="20" customFormat="1">
      <c r="A143" s="20" t="s">
        <v>316</v>
      </c>
      <c r="C143" s="19">
        <v>0</v>
      </c>
      <c r="D143" s="19"/>
      <c r="E143" s="19">
        <v>0</v>
      </c>
      <c r="F143" s="19"/>
      <c r="G143" s="19">
        <v>0</v>
      </c>
      <c r="H143" s="19"/>
      <c r="I143" s="19">
        <f t="shared" si="8"/>
        <v>0</v>
      </c>
      <c r="J143" s="19"/>
      <c r="K143" s="30">
        <f t="shared" si="9"/>
        <v>0</v>
      </c>
      <c r="L143" s="19"/>
      <c r="M143" s="19">
        <v>0</v>
      </c>
      <c r="N143" s="19"/>
      <c r="O143" s="19">
        <v>0</v>
      </c>
      <c r="P143" s="19"/>
      <c r="Q143" s="19">
        <v>1720362098</v>
      </c>
      <c r="R143" s="19"/>
      <c r="S143" s="19">
        <f t="shared" si="10"/>
        <v>1720362098</v>
      </c>
      <c r="T143" s="19"/>
      <c r="U143" s="30">
        <f t="shared" si="11"/>
        <v>-4.6505306389543694E-3</v>
      </c>
    </row>
    <row r="144" spans="1:21" s="20" customFormat="1">
      <c r="A144" s="20" t="s">
        <v>317</v>
      </c>
      <c r="C144" s="19">
        <v>0</v>
      </c>
      <c r="D144" s="19"/>
      <c r="E144" s="19">
        <v>0</v>
      </c>
      <c r="F144" s="19"/>
      <c r="G144" s="19">
        <v>0</v>
      </c>
      <c r="H144" s="19"/>
      <c r="I144" s="19">
        <f t="shared" si="8"/>
        <v>0</v>
      </c>
      <c r="J144" s="19"/>
      <c r="K144" s="30">
        <f t="shared" si="9"/>
        <v>0</v>
      </c>
      <c r="L144" s="19"/>
      <c r="M144" s="19">
        <v>0</v>
      </c>
      <c r="N144" s="19"/>
      <c r="O144" s="19">
        <v>0</v>
      </c>
      <c r="P144" s="19"/>
      <c r="Q144" s="19">
        <v>2576705757</v>
      </c>
      <c r="R144" s="19"/>
      <c r="S144" s="19">
        <f t="shared" si="10"/>
        <v>2576705757</v>
      </c>
      <c r="T144" s="19"/>
      <c r="U144" s="30">
        <f t="shared" si="11"/>
        <v>-6.9654226191273672E-3</v>
      </c>
    </row>
    <row r="145" spans="1:21" s="20" customFormat="1">
      <c r="A145" s="20" t="s">
        <v>318</v>
      </c>
      <c r="C145" s="19">
        <v>0</v>
      </c>
      <c r="D145" s="19"/>
      <c r="E145" s="19">
        <v>0</v>
      </c>
      <c r="F145" s="19"/>
      <c r="G145" s="19">
        <v>0</v>
      </c>
      <c r="H145" s="19"/>
      <c r="I145" s="19">
        <f t="shared" si="8"/>
        <v>0</v>
      </c>
      <c r="J145" s="19"/>
      <c r="K145" s="30">
        <f t="shared" si="9"/>
        <v>0</v>
      </c>
      <c r="L145" s="19"/>
      <c r="M145" s="19">
        <v>0</v>
      </c>
      <c r="N145" s="19"/>
      <c r="O145" s="19">
        <v>0</v>
      </c>
      <c r="P145" s="19"/>
      <c r="Q145" s="19">
        <v>659788514</v>
      </c>
      <c r="R145" s="19"/>
      <c r="S145" s="19">
        <f t="shared" si="10"/>
        <v>659788514</v>
      </c>
      <c r="T145" s="19"/>
      <c r="U145" s="30">
        <f t="shared" si="11"/>
        <v>-1.7835586491671091E-3</v>
      </c>
    </row>
    <row r="146" spans="1:21" s="20" customFormat="1">
      <c r="A146" s="20" t="s">
        <v>319</v>
      </c>
      <c r="C146" s="19">
        <v>0</v>
      </c>
      <c r="D146" s="19"/>
      <c r="E146" s="19">
        <v>0</v>
      </c>
      <c r="F146" s="19"/>
      <c r="G146" s="19">
        <v>0</v>
      </c>
      <c r="H146" s="19"/>
      <c r="I146" s="19">
        <f t="shared" si="8"/>
        <v>0</v>
      </c>
      <c r="J146" s="19"/>
      <c r="K146" s="30">
        <f t="shared" si="9"/>
        <v>0</v>
      </c>
      <c r="L146" s="19"/>
      <c r="M146" s="19">
        <v>0</v>
      </c>
      <c r="N146" s="19"/>
      <c r="O146" s="19">
        <v>0</v>
      </c>
      <c r="P146" s="19"/>
      <c r="Q146" s="19">
        <v>7018628363</v>
      </c>
      <c r="R146" s="19"/>
      <c r="S146" s="19">
        <f t="shared" si="10"/>
        <v>7018628363</v>
      </c>
      <c r="T146" s="19"/>
      <c r="U146" s="30">
        <f t="shared" si="11"/>
        <v>-1.8972951266196546E-2</v>
      </c>
    </row>
    <row r="147" spans="1:21" s="20" customFormat="1">
      <c r="A147" s="20" t="s">
        <v>320</v>
      </c>
      <c r="C147" s="19">
        <v>0</v>
      </c>
      <c r="D147" s="19"/>
      <c r="E147" s="19">
        <v>0</v>
      </c>
      <c r="F147" s="19"/>
      <c r="G147" s="19">
        <v>0</v>
      </c>
      <c r="H147" s="19"/>
      <c r="I147" s="19">
        <f t="shared" si="8"/>
        <v>0</v>
      </c>
      <c r="J147" s="19"/>
      <c r="K147" s="30">
        <f t="shared" si="9"/>
        <v>0</v>
      </c>
      <c r="L147" s="19"/>
      <c r="M147" s="19">
        <v>0</v>
      </c>
      <c r="N147" s="19"/>
      <c r="O147" s="19">
        <v>0</v>
      </c>
      <c r="P147" s="19"/>
      <c r="Q147" s="19">
        <v>-12446308206</v>
      </c>
      <c r="R147" s="19"/>
      <c r="S147" s="19">
        <f t="shared" si="10"/>
        <v>-12446308206</v>
      </c>
      <c r="T147" s="19"/>
      <c r="U147" s="30">
        <f t="shared" si="11"/>
        <v>3.3645206274401533E-2</v>
      </c>
    </row>
    <row r="148" spans="1:21" s="20" customFormat="1">
      <c r="A148" s="20" t="s">
        <v>321</v>
      </c>
      <c r="C148" s="19">
        <v>0</v>
      </c>
      <c r="D148" s="19"/>
      <c r="E148" s="19">
        <v>0</v>
      </c>
      <c r="F148" s="19"/>
      <c r="G148" s="19">
        <v>0</v>
      </c>
      <c r="H148" s="19"/>
      <c r="I148" s="19">
        <f t="shared" si="8"/>
        <v>0</v>
      </c>
      <c r="J148" s="19"/>
      <c r="K148" s="30">
        <f t="shared" si="9"/>
        <v>0</v>
      </c>
      <c r="L148" s="19"/>
      <c r="M148" s="19">
        <v>0</v>
      </c>
      <c r="N148" s="19"/>
      <c r="O148" s="19">
        <v>0</v>
      </c>
      <c r="P148" s="19"/>
      <c r="Q148" s="19">
        <v>11360000</v>
      </c>
      <c r="R148" s="19"/>
      <c r="S148" s="19">
        <f t="shared" si="10"/>
        <v>11360000</v>
      </c>
      <c r="T148" s="19"/>
      <c r="U148" s="30">
        <f t="shared" si="11"/>
        <v>-3.0708667739157341E-5</v>
      </c>
    </row>
    <row r="149" spans="1:21" s="20" customFormat="1">
      <c r="A149" s="20" t="s">
        <v>322</v>
      </c>
      <c r="C149" s="19">
        <v>0</v>
      </c>
      <c r="D149" s="19"/>
      <c r="E149" s="19">
        <v>0</v>
      </c>
      <c r="F149" s="19"/>
      <c r="G149" s="19">
        <v>0</v>
      </c>
      <c r="H149" s="19"/>
      <c r="I149" s="19">
        <f t="shared" si="8"/>
        <v>0</v>
      </c>
      <c r="J149" s="19"/>
      <c r="K149" s="30">
        <f t="shared" si="9"/>
        <v>0</v>
      </c>
      <c r="L149" s="19"/>
      <c r="M149" s="19">
        <v>0</v>
      </c>
      <c r="N149" s="19"/>
      <c r="O149" s="19">
        <v>0</v>
      </c>
      <c r="P149" s="19"/>
      <c r="Q149" s="19">
        <v>-172034470</v>
      </c>
      <c r="R149" s="19"/>
      <c r="S149" s="19">
        <f t="shared" si="10"/>
        <v>-172034470</v>
      </c>
      <c r="T149" s="19"/>
      <c r="U149" s="30">
        <f t="shared" si="11"/>
        <v>4.6504836081972102E-4</v>
      </c>
    </row>
    <row r="150" spans="1:21" s="20" customFormat="1">
      <c r="A150" s="20" t="s">
        <v>323</v>
      </c>
      <c r="C150" s="19">
        <v>0</v>
      </c>
      <c r="D150" s="19"/>
      <c r="E150" s="19">
        <v>0</v>
      </c>
      <c r="F150" s="19"/>
      <c r="G150" s="19">
        <v>0</v>
      </c>
      <c r="H150" s="19"/>
      <c r="I150" s="19">
        <f t="shared" si="8"/>
        <v>0</v>
      </c>
      <c r="J150" s="19"/>
      <c r="K150" s="30">
        <f t="shared" si="9"/>
        <v>0</v>
      </c>
      <c r="L150" s="19"/>
      <c r="M150" s="19">
        <v>0</v>
      </c>
      <c r="N150" s="19"/>
      <c r="O150" s="19">
        <v>0</v>
      </c>
      <c r="P150" s="19"/>
      <c r="Q150" s="19">
        <v>16165598</v>
      </c>
      <c r="R150" s="19"/>
      <c r="S150" s="19">
        <f t="shared" si="10"/>
        <v>16165598</v>
      </c>
      <c r="T150" s="19"/>
      <c r="U150" s="30">
        <f t="shared" si="11"/>
        <v>-4.3699293819259365E-5</v>
      </c>
    </row>
    <row r="151" spans="1:21" s="20" customFormat="1">
      <c r="A151" s="20" t="s">
        <v>324</v>
      </c>
      <c r="C151" s="19">
        <v>0</v>
      </c>
      <c r="D151" s="19"/>
      <c r="E151" s="19">
        <v>0</v>
      </c>
      <c r="F151" s="19"/>
      <c r="G151" s="19">
        <v>0</v>
      </c>
      <c r="H151" s="19"/>
      <c r="I151" s="19">
        <f t="shared" si="8"/>
        <v>0</v>
      </c>
      <c r="J151" s="19"/>
      <c r="K151" s="30">
        <f t="shared" si="9"/>
        <v>0</v>
      </c>
      <c r="L151" s="19"/>
      <c r="M151" s="19">
        <v>0</v>
      </c>
      <c r="N151" s="19"/>
      <c r="O151" s="19">
        <v>0</v>
      </c>
      <c r="P151" s="19"/>
      <c r="Q151" s="19">
        <v>2595225181</v>
      </c>
      <c r="R151" s="19"/>
      <c r="S151" s="19">
        <f t="shared" si="10"/>
        <v>2595225181</v>
      </c>
      <c r="T151" s="19"/>
      <c r="U151" s="30">
        <f t="shared" si="11"/>
        <v>-7.0154848408119242E-3</v>
      </c>
    </row>
    <row r="152" spans="1:21" s="20" customFormat="1">
      <c r="A152" s="20" t="s">
        <v>325</v>
      </c>
      <c r="C152" s="19">
        <v>0</v>
      </c>
      <c r="D152" s="19"/>
      <c r="E152" s="19">
        <v>0</v>
      </c>
      <c r="F152" s="19"/>
      <c r="G152" s="19">
        <v>0</v>
      </c>
      <c r="H152" s="19"/>
      <c r="I152" s="19">
        <f t="shared" si="8"/>
        <v>0</v>
      </c>
      <c r="J152" s="19"/>
      <c r="K152" s="30">
        <f t="shared" si="9"/>
        <v>0</v>
      </c>
      <c r="L152" s="19"/>
      <c r="M152" s="19">
        <v>0</v>
      </c>
      <c r="N152" s="19"/>
      <c r="O152" s="19">
        <v>0</v>
      </c>
      <c r="P152" s="19"/>
      <c r="Q152" s="19">
        <v>4953381932</v>
      </c>
      <c r="R152" s="19"/>
      <c r="S152" s="19">
        <f t="shared" si="10"/>
        <v>4953381932</v>
      </c>
      <c r="T152" s="19"/>
      <c r="U152" s="30">
        <f t="shared" si="11"/>
        <v>-1.3390119712582152E-2</v>
      </c>
    </row>
    <row r="153" spans="1:21" s="20" customFormat="1">
      <c r="A153" s="20" t="s">
        <v>326</v>
      </c>
      <c r="C153" s="19">
        <v>0</v>
      </c>
      <c r="D153" s="19"/>
      <c r="E153" s="19">
        <v>0</v>
      </c>
      <c r="F153" s="19"/>
      <c r="G153" s="19">
        <v>0</v>
      </c>
      <c r="H153" s="19"/>
      <c r="I153" s="19">
        <f t="shared" si="8"/>
        <v>0</v>
      </c>
      <c r="J153" s="19"/>
      <c r="K153" s="30">
        <f t="shared" si="9"/>
        <v>0</v>
      </c>
      <c r="L153" s="19"/>
      <c r="M153" s="19">
        <v>0</v>
      </c>
      <c r="N153" s="19"/>
      <c r="O153" s="19">
        <v>0</v>
      </c>
      <c r="P153" s="19"/>
      <c r="Q153" s="19">
        <v>-3845838</v>
      </c>
      <c r="R153" s="19"/>
      <c r="S153" s="19">
        <f t="shared" si="10"/>
        <v>-3845838</v>
      </c>
      <c r="T153" s="19"/>
      <c r="U153" s="30">
        <f t="shared" si="11"/>
        <v>1.0396176172590263E-5</v>
      </c>
    </row>
    <row r="154" spans="1:21" s="20" customFormat="1">
      <c r="A154" s="20" t="s">
        <v>327</v>
      </c>
      <c r="C154" s="19">
        <v>0</v>
      </c>
      <c r="D154" s="19"/>
      <c r="E154" s="19">
        <v>0</v>
      </c>
      <c r="F154" s="19"/>
      <c r="G154" s="19">
        <v>0</v>
      </c>
      <c r="H154" s="19"/>
      <c r="I154" s="19">
        <f t="shared" si="8"/>
        <v>0</v>
      </c>
      <c r="J154" s="19"/>
      <c r="K154" s="30">
        <f t="shared" si="9"/>
        <v>0</v>
      </c>
      <c r="L154" s="19"/>
      <c r="M154" s="19">
        <v>0</v>
      </c>
      <c r="N154" s="19"/>
      <c r="O154" s="19">
        <v>0</v>
      </c>
      <c r="P154" s="19"/>
      <c r="Q154" s="19">
        <v>-367094420</v>
      </c>
      <c r="R154" s="19"/>
      <c r="S154" s="19">
        <f t="shared" si="10"/>
        <v>-367094420</v>
      </c>
      <c r="T154" s="19"/>
      <c r="U154" s="30">
        <f t="shared" si="11"/>
        <v>9.923398391442496E-4</v>
      </c>
    </row>
    <row r="155" spans="1:21" s="20" customFormat="1">
      <c r="A155" s="20" t="s">
        <v>328</v>
      </c>
      <c r="C155" s="19">
        <v>0</v>
      </c>
      <c r="D155" s="19"/>
      <c r="E155" s="19">
        <v>0</v>
      </c>
      <c r="F155" s="19"/>
      <c r="G155" s="19">
        <v>0</v>
      </c>
      <c r="H155" s="19"/>
      <c r="I155" s="19">
        <f t="shared" si="8"/>
        <v>0</v>
      </c>
      <c r="J155" s="19"/>
      <c r="K155" s="30">
        <f t="shared" si="9"/>
        <v>0</v>
      </c>
      <c r="L155" s="19"/>
      <c r="M155" s="19">
        <v>0</v>
      </c>
      <c r="N155" s="19"/>
      <c r="O155" s="19">
        <v>0</v>
      </c>
      <c r="P155" s="19"/>
      <c r="Q155" s="19">
        <v>1505706458</v>
      </c>
      <c r="R155" s="19"/>
      <c r="S155" s="19">
        <f t="shared" si="10"/>
        <v>1505706458</v>
      </c>
      <c r="T155" s="19"/>
      <c r="U155" s="30">
        <f t="shared" si="11"/>
        <v>-4.0702675467804107E-3</v>
      </c>
    </row>
    <row r="156" spans="1:21" s="20" customFormat="1">
      <c r="A156" s="20" t="s">
        <v>329</v>
      </c>
      <c r="C156" s="19">
        <v>0</v>
      </c>
      <c r="D156" s="19"/>
      <c r="E156" s="19">
        <v>0</v>
      </c>
      <c r="F156" s="19"/>
      <c r="G156" s="19">
        <v>0</v>
      </c>
      <c r="H156" s="19"/>
      <c r="I156" s="19">
        <f t="shared" si="8"/>
        <v>0</v>
      </c>
      <c r="J156" s="19"/>
      <c r="K156" s="30">
        <f t="shared" si="9"/>
        <v>0</v>
      </c>
      <c r="L156" s="19"/>
      <c r="M156" s="19">
        <v>0</v>
      </c>
      <c r="N156" s="19"/>
      <c r="O156" s="19">
        <v>0</v>
      </c>
      <c r="P156" s="19"/>
      <c r="Q156" s="19">
        <v>-12531403006</v>
      </c>
      <c r="R156" s="19"/>
      <c r="S156" s="19">
        <f t="shared" si="10"/>
        <v>-12531403006</v>
      </c>
      <c r="T156" s="19"/>
      <c r="U156" s="30">
        <f t="shared" si="11"/>
        <v>3.3875236902881294E-2</v>
      </c>
    </row>
    <row r="157" spans="1:21" s="20" customFormat="1">
      <c r="A157" s="20" t="s">
        <v>330</v>
      </c>
      <c r="C157" s="19">
        <v>0</v>
      </c>
      <c r="D157" s="19"/>
      <c r="E157" s="19">
        <v>0</v>
      </c>
      <c r="F157" s="19"/>
      <c r="G157" s="19">
        <v>0</v>
      </c>
      <c r="H157" s="19"/>
      <c r="I157" s="19">
        <f t="shared" si="8"/>
        <v>0</v>
      </c>
      <c r="J157" s="19"/>
      <c r="K157" s="30">
        <f t="shared" si="9"/>
        <v>0</v>
      </c>
      <c r="L157" s="19"/>
      <c r="M157" s="19">
        <v>0</v>
      </c>
      <c r="N157" s="19"/>
      <c r="O157" s="19">
        <v>0</v>
      </c>
      <c r="P157" s="19"/>
      <c r="Q157" s="19">
        <v>24074634047</v>
      </c>
      <c r="R157" s="19"/>
      <c r="S157" s="19">
        <f t="shared" si="10"/>
        <v>24074634047</v>
      </c>
      <c r="T157" s="19"/>
      <c r="U157" s="30">
        <f t="shared" si="11"/>
        <v>-6.507921988478238E-2</v>
      </c>
    </row>
    <row r="158" spans="1:21" s="20" customFormat="1">
      <c r="A158" s="20" t="s">
        <v>331</v>
      </c>
      <c r="C158" s="19">
        <v>0</v>
      </c>
      <c r="D158" s="19"/>
      <c r="E158" s="19">
        <v>0</v>
      </c>
      <c r="F158" s="19"/>
      <c r="G158" s="19">
        <v>0</v>
      </c>
      <c r="H158" s="19"/>
      <c r="I158" s="19">
        <f t="shared" si="8"/>
        <v>0</v>
      </c>
      <c r="J158" s="19"/>
      <c r="K158" s="30">
        <f t="shared" si="9"/>
        <v>0</v>
      </c>
      <c r="L158" s="19"/>
      <c r="M158" s="19">
        <v>0</v>
      </c>
      <c r="N158" s="19"/>
      <c r="O158" s="19">
        <v>0</v>
      </c>
      <c r="P158" s="19"/>
      <c r="Q158" s="19">
        <v>-2923714248</v>
      </c>
      <c r="R158" s="19"/>
      <c r="S158" s="19">
        <f t="shared" si="10"/>
        <v>-2923714248</v>
      </c>
      <c r="T158" s="19"/>
      <c r="U158" s="30">
        <f t="shared" si="11"/>
        <v>7.9034656167317127E-3</v>
      </c>
    </row>
    <row r="159" spans="1:21" s="20" customFormat="1">
      <c r="A159" s="20" t="s">
        <v>332</v>
      </c>
      <c r="C159" s="19">
        <v>0</v>
      </c>
      <c r="D159" s="19"/>
      <c r="E159" s="19">
        <v>0</v>
      </c>
      <c r="F159" s="19"/>
      <c r="G159" s="19">
        <v>0</v>
      </c>
      <c r="H159" s="19"/>
      <c r="I159" s="19">
        <f t="shared" si="8"/>
        <v>0</v>
      </c>
      <c r="J159" s="19"/>
      <c r="K159" s="30">
        <f t="shared" si="9"/>
        <v>0</v>
      </c>
      <c r="L159" s="19"/>
      <c r="M159" s="19">
        <v>0</v>
      </c>
      <c r="N159" s="19"/>
      <c r="O159" s="19">
        <v>0</v>
      </c>
      <c r="P159" s="19"/>
      <c r="Q159" s="19">
        <v>-1718575483</v>
      </c>
      <c r="R159" s="19"/>
      <c r="S159" s="19">
        <f t="shared" si="10"/>
        <v>-1718575483</v>
      </c>
      <c r="T159" s="19"/>
      <c r="U159" s="30">
        <f t="shared" si="11"/>
        <v>4.6457010116292994E-3</v>
      </c>
    </row>
    <row r="160" spans="1:21" s="20" customFormat="1">
      <c r="A160" s="20" t="s">
        <v>333</v>
      </c>
      <c r="C160" s="19">
        <v>0</v>
      </c>
      <c r="D160" s="19"/>
      <c r="E160" s="19">
        <v>0</v>
      </c>
      <c r="F160" s="19"/>
      <c r="G160" s="19">
        <v>0</v>
      </c>
      <c r="H160" s="19"/>
      <c r="I160" s="19">
        <f t="shared" si="8"/>
        <v>0</v>
      </c>
      <c r="J160" s="19"/>
      <c r="K160" s="30">
        <f t="shared" si="9"/>
        <v>0</v>
      </c>
      <c r="L160" s="19"/>
      <c r="M160" s="19">
        <v>0</v>
      </c>
      <c r="N160" s="19"/>
      <c r="O160" s="19">
        <v>0</v>
      </c>
      <c r="P160" s="19"/>
      <c r="Q160" s="19">
        <v>-3119911157</v>
      </c>
      <c r="R160" s="19"/>
      <c r="S160" s="19">
        <f t="shared" si="10"/>
        <v>-3119911157</v>
      </c>
      <c r="T160" s="19"/>
      <c r="U160" s="30">
        <f t="shared" si="11"/>
        <v>8.4338305542256114E-3</v>
      </c>
    </row>
    <row r="161" spans="1:21" s="20" customFormat="1">
      <c r="A161" s="20" t="s">
        <v>334</v>
      </c>
      <c r="C161" s="19">
        <v>0</v>
      </c>
      <c r="D161" s="19"/>
      <c r="E161" s="19">
        <v>0</v>
      </c>
      <c r="F161" s="19"/>
      <c r="G161" s="19">
        <v>0</v>
      </c>
      <c r="H161" s="19"/>
      <c r="I161" s="19">
        <f t="shared" si="8"/>
        <v>0</v>
      </c>
      <c r="J161" s="19"/>
      <c r="K161" s="30">
        <f t="shared" si="9"/>
        <v>0</v>
      </c>
      <c r="L161" s="19"/>
      <c r="M161" s="19">
        <v>0</v>
      </c>
      <c r="N161" s="19"/>
      <c r="O161" s="19">
        <v>0</v>
      </c>
      <c r="P161" s="19"/>
      <c r="Q161" s="19">
        <v>479441446</v>
      </c>
      <c r="R161" s="19"/>
      <c r="S161" s="19">
        <f t="shared" si="10"/>
        <v>479441446</v>
      </c>
      <c r="T161" s="19"/>
      <c r="U161" s="30">
        <f t="shared" si="11"/>
        <v>-1.2960394423939389E-3</v>
      </c>
    </row>
    <row r="162" spans="1:21" s="20" customFormat="1">
      <c r="A162" s="20" t="s">
        <v>335</v>
      </c>
      <c r="C162" s="19">
        <v>0</v>
      </c>
      <c r="D162" s="19"/>
      <c r="E162" s="19">
        <v>0</v>
      </c>
      <c r="F162" s="19"/>
      <c r="G162" s="19">
        <v>0</v>
      </c>
      <c r="H162" s="19"/>
      <c r="I162" s="19">
        <f t="shared" si="8"/>
        <v>0</v>
      </c>
      <c r="J162" s="19"/>
      <c r="K162" s="30">
        <f t="shared" si="9"/>
        <v>0</v>
      </c>
      <c r="L162" s="19"/>
      <c r="M162" s="19">
        <v>0</v>
      </c>
      <c r="N162" s="19"/>
      <c r="O162" s="19">
        <v>0</v>
      </c>
      <c r="P162" s="19"/>
      <c r="Q162" s="19">
        <v>950304095</v>
      </c>
      <c r="R162" s="19"/>
      <c r="S162" s="19">
        <f t="shared" si="10"/>
        <v>950304095</v>
      </c>
      <c r="T162" s="19"/>
      <c r="U162" s="30">
        <f t="shared" si="11"/>
        <v>-2.5688884422989094E-3</v>
      </c>
    </row>
    <row r="163" spans="1:21" s="20" customFormat="1">
      <c r="A163" s="20" t="s">
        <v>336</v>
      </c>
      <c r="C163" s="19">
        <v>0</v>
      </c>
      <c r="D163" s="19"/>
      <c r="E163" s="19">
        <v>0</v>
      </c>
      <c r="F163" s="19"/>
      <c r="G163" s="19">
        <v>0</v>
      </c>
      <c r="H163" s="19"/>
      <c r="I163" s="19">
        <f t="shared" si="8"/>
        <v>0</v>
      </c>
      <c r="J163" s="19"/>
      <c r="K163" s="30">
        <f t="shared" si="9"/>
        <v>0</v>
      </c>
      <c r="L163" s="19"/>
      <c r="M163" s="19">
        <v>0</v>
      </c>
      <c r="N163" s="19"/>
      <c r="O163" s="19">
        <v>0</v>
      </c>
      <c r="P163" s="19"/>
      <c r="Q163" s="19">
        <v>10406716903</v>
      </c>
      <c r="R163" s="19"/>
      <c r="S163" s="19">
        <f t="shared" si="10"/>
        <v>10406716903</v>
      </c>
      <c r="T163" s="19"/>
      <c r="U163" s="30">
        <f t="shared" si="11"/>
        <v>-2.8131726375853826E-2</v>
      </c>
    </row>
    <row r="164" spans="1:21" s="20" customFormat="1">
      <c r="A164" s="20" t="s">
        <v>337</v>
      </c>
      <c r="C164" s="19">
        <v>0</v>
      </c>
      <c r="D164" s="19"/>
      <c r="E164" s="19">
        <v>0</v>
      </c>
      <c r="F164" s="19"/>
      <c r="G164" s="19">
        <v>0</v>
      </c>
      <c r="H164" s="19"/>
      <c r="I164" s="19">
        <f t="shared" si="8"/>
        <v>0</v>
      </c>
      <c r="J164" s="19"/>
      <c r="K164" s="30">
        <f t="shared" si="9"/>
        <v>0</v>
      </c>
      <c r="L164" s="19"/>
      <c r="M164" s="19">
        <v>0</v>
      </c>
      <c r="N164" s="19"/>
      <c r="O164" s="19">
        <v>0</v>
      </c>
      <c r="P164" s="19"/>
      <c r="Q164" s="19">
        <v>941905843</v>
      </c>
      <c r="R164" s="19"/>
      <c r="S164" s="19">
        <f t="shared" si="10"/>
        <v>941905843</v>
      </c>
      <c r="T164" s="19"/>
      <c r="U164" s="30">
        <f t="shared" si="11"/>
        <v>-2.5461860540719979E-3</v>
      </c>
    </row>
    <row r="165" spans="1:21" s="20" customFormat="1">
      <c r="A165" s="20" t="s">
        <v>338</v>
      </c>
      <c r="C165" s="19">
        <v>0</v>
      </c>
      <c r="D165" s="19"/>
      <c r="E165" s="19">
        <v>0</v>
      </c>
      <c r="F165" s="19"/>
      <c r="G165" s="19">
        <v>0</v>
      </c>
      <c r="H165" s="19"/>
      <c r="I165" s="19">
        <f t="shared" si="8"/>
        <v>0</v>
      </c>
      <c r="J165" s="19"/>
      <c r="K165" s="30">
        <f t="shared" si="9"/>
        <v>0</v>
      </c>
      <c r="L165" s="19"/>
      <c r="M165" s="19">
        <v>0</v>
      </c>
      <c r="N165" s="19"/>
      <c r="O165" s="19">
        <v>0</v>
      </c>
      <c r="P165" s="19"/>
      <c r="Q165" s="19">
        <v>1814511269</v>
      </c>
      <c r="R165" s="19"/>
      <c r="S165" s="19">
        <f t="shared" si="10"/>
        <v>1814511269</v>
      </c>
      <c r="T165" s="19"/>
      <c r="U165" s="30">
        <f t="shared" si="11"/>
        <v>-4.9050372947779704E-3</v>
      </c>
    </row>
    <row r="166" spans="1:21" s="20" customFormat="1">
      <c r="A166" s="20" t="s">
        <v>339</v>
      </c>
      <c r="C166" s="19">
        <v>0</v>
      </c>
      <c r="D166" s="19"/>
      <c r="E166" s="19">
        <v>0</v>
      </c>
      <c r="F166" s="19"/>
      <c r="G166" s="19">
        <v>0</v>
      </c>
      <c r="H166" s="19"/>
      <c r="I166" s="19">
        <f t="shared" si="8"/>
        <v>0</v>
      </c>
      <c r="J166" s="19"/>
      <c r="K166" s="30">
        <f t="shared" si="9"/>
        <v>0</v>
      </c>
      <c r="L166" s="19"/>
      <c r="M166" s="19">
        <v>0</v>
      </c>
      <c r="N166" s="19"/>
      <c r="O166" s="19">
        <v>0</v>
      </c>
      <c r="P166" s="19"/>
      <c r="Q166" s="19">
        <v>11028076451</v>
      </c>
      <c r="R166" s="19"/>
      <c r="S166" s="19">
        <f t="shared" si="10"/>
        <v>11028076451</v>
      </c>
      <c r="T166" s="19"/>
      <c r="U166" s="30">
        <f t="shared" si="11"/>
        <v>-2.9811402776037364E-2</v>
      </c>
    </row>
    <row r="167" spans="1:21" s="20" customFormat="1">
      <c r="A167" s="20" t="s">
        <v>340</v>
      </c>
      <c r="C167" s="19">
        <v>0</v>
      </c>
      <c r="D167" s="19"/>
      <c r="E167" s="19">
        <v>0</v>
      </c>
      <c r="F167" s="19"/>
      <c r="G167" s="19">
        <v>0</v>
      </c>
      <c r="H167" s="19"/>
      <c r="I167" s="19">
        <f t="shared" si="8"/>
        <v>0</v>
      </c>
      <c r="J167" s="19"/>
      <c r="K167" s="30">
        <f t="shared" si="9"/>
        <v>0</v>
      </c>
      <c r="L167" s="19"/>
      <c r="M167" s="19">
        <v>0</v>
      </c>
      <c r="N167" s="19"/>
      <c r="O167" s="19">
        <v>0</v>
      </c>
      <c r="P167" s="19"/>
      <c r="Q167" s="19">
        <v>1743232949</v>
      </c>
      <c r="R167" s="19"/>
      <c r="S167" s="19">
        <f t="shared" si="10"/>
        <v>1743232949</v>
      </c>
      <c r="T167" s="19"/>
      <c r="U167" s="30">
        <f t="shared" si="11"/>
        <v>-4.7123557590486274E-3</v>
      </c>
    </row>
    <row r="168" spans="1:21" s="20" customFormat="1">
      <c r="A168" s="20" t="s">
        <v>341</v>
      </c>
      <c r="C168" s="19">
        <v>0</v>
      </c>
      <c r="D168" s="19"/>
      <c r="E168" s="19">
        <v>0</v>
      </c>
      <c r="F168" s="19"/>
      <c r="G168" s="19">
        <v>0</v>
      </c>
      <c r="H168" s="19"/>
      <c r="I168" s="19">
        <f t="shared" si="8"/>
        <v>0</v>
      </c>
      <c r="J168" s="19"/>
      <c r="K168" s="30">
        <f t="shared" si="9"/>
        <v>0</v>
      </c>
      <c r="L168" s="19"/>
      <c r="M168" s="19">
        <v>0</v>
      </c>
      <c r="N168" s="19"/>
      <c r="O168" s="19">
        <v>0</v>
      </c>
      <c r="P168" s="19"/>
      <c r="Q168" s="19">
        <v>5245487397</v>
      </c>
      <c r="R168" s="19"/>
      <c r="S168" s="19">
        <f t="shared" si="10"/>
        <v>5245487397</v>
      </c>
      <c r="T168" s="19"/>
      <c r="U168" s="30">
        <f t="shared" si="11"/>
        <v>-1.4179747324331892E-2</v>
      </c>
    </row>
    <row r="169" spans="1:21" s="20" customFormat="1">
      <c r="A169" s="20" t="s">
        <v>342</v>
      </c>
      <c r="C169" s="19">
        <v>0</v>
      </c>
      <c r="D169" s="19"/>
      <c r="E169" s="19">
        <v>0</v>
      </c>
      <c r="F169" s="19"/>
      <c r="G169" s="19">
        <v>0</v>
      </c>
      <c r="H169" s="19"/>
      <c r="I169" s="19">
        <f t="shared" si="8"/>
        <v>0</v>
      </c>
      <c r="J169" s="19"/>
      <c r="K169" s="30">
        <f t="shared" si="9"/>
        <v>0</v>
      </c>
      <c r="L169" s="19"/>
      <c r="M169" s="19">
        <v>0</v>
      </c>
      <c r="N169" s="19"/>
      <c r="O169" s="19">
        <v>0</v>
      </c>
      <c r="P169" s="19"/>
      <c r="Q169" s="19">
        <v>723244286</v>
      </c>
      <c r="R169" s="19"/>
      <c r="S169" s="19">
        <f t="shared" si="10"/>
        <v>723244286</v>
      </c>
      <c r="T169" s="19"/>
      <c r="U169" s="30">
        <f t="shared" si="11"/>
        <v>-1.9550940557234229E-3</v>
      </c>
    </row>
    <row r="170" spans="1:21" s="20" customFormat="1">
      <c r="A170" s="20" t="s">
        <v>343</v>
      </c>
      <c r="C170" s="19">
        <v>0</v>
      </c>
      <c r="D170" s="19"/>
      <c r="E170" s="19">
        <v>0</v>
      </c>
      <c r="F170" s="19"/>
      <c r="G170" s="19">
        <v>0</v>
      </c>
      <c r="H170" s="19"/>
      <c r="I170" s="19">
        <f t="shared" si="8"/>
        <v>0</v>
      </c>
      <c r="J170" s="19"/>
      <c r="K170" s="30">
        <f t="shared" si="9"/>
        <v>0</v>
      </c>
      <c r="L170" s="19"/>
      <c r="M170" s="19">
        <v>0</v>
      </c>
      <c r="N170" s="19"/>
      <c r="O170" s="19">
        <v>0</v>
      </c>
      <c r="P170" s="19"/>
      <c r="Q170" s="19">
        <v>268992947</v>
      </c>
      <c r="R170" s="19"/>
      <c r="S170" s="19">
        <f t="shared" si="10"/>
        <v>268992947</v>
      </c>
      <c r="T170" s="19"/>
      <c r="U170" s="30">
        <f t="shared" si="11"/>
        <v>-7.2714921070420415E-4</v>
      </c>
    </row>
    <row r="171" spans="1:21" s="20" customFormat="1">
      <c r="A171" s="20" t="s">
        <v>344</v>
      </c>
      <c r="C171" s="19">
        <v>0</v>
      </c>
      <c r="D171" s="19"/>
      <c r="E171" s="19">
        <v>0</v>
      </c>
      <c r="F171" s="19"/>
      <c r="G171" s="19">
        <v>0</v>
      </c>
      <c r="H171" s="19"/>
      <c r="I171" s="19">
        <f t="shared" si="8"/>
        <v>0</v>
      </c>
      <c r="J171" s="19"/>
      <c r="K171" s="30">
        <f t="shared" si="9"/>
        <v>0</v>
      </c>
      <c r="L171" s="19"/>
      <c r="M171" s="19">
        <v>0</v>
      </c>
      <c r="N171" s="19"/>
      <c r="O171" s="19">
        <v>0</v>
      </c>
      <c r="P171" s="19"/>
      <c r="Q171" s="19">
        <v>10707192905</v>
      </c>
      <c r="R171" s="19"/>
      <c r="S171" s="19">
        <f t="shared" si="10"/>
        <v>10707192905</v>
      </c>
      <c r="T171" s="19"/>
      <c r="U171" s="30">
        <f t="shared" si="11"/>
        <v>-2.894398145587217E-2</v>
      </c>
    </row>
    <row r="172" spans="1:21" s="20" customFormat="1">
      <c r="A172" s="20" t="s">
        <v>345</v>
      </c>
      <c r="C172" s="19">
        <v>0</v>
      </c>
      <c r="D172" s="19"/>
      <c r="E172" s="19">
        <v>0</v>
      </c>
      <c r="F172" s="19"/>
      <c r="G172" s="19">
        <v>0</v>
      </c>
      <c r="H172" s="19"/>
      <c r="I172" s="19">
        <f t="shared" si="8"/>
        <v>0</v>
      </c>
      <c r="J172" s="19"/>
      <c r="K172" s="30">
        <f t="shared" si="9"/>
        <v>0</v>
      </c>
      <c r="L172" s="19"/>
      <c r="M172" s="19">
        <v>0</v>
      </c>
      <c r="N172" s="19"/>
      <c r="O172" s="19">
        <v>0</v>
      </c>
      <c r="P172" s="19"/>
      <c r="Q172" s="19">
        <v>143249374</v>
      </c>
      <c r="R172" s="19"/>
      <c r="S172" s="19">
        <f t="shared" si="10"/>
        <v>143249374</v>
      </c>
      <c r="T172" s="19"/>
      <c r="U172" s="30">
        <f t="shared" si="11"/>
        <v>-3.8723568926129261E-4</v>
      </c>
    </row>
    <row r="173" spans="1:21" s="20" customFormat="1">
      <c r="A173" s="20" t="s">
        <v>346</v>
      </c>
      <c r="C173" s="19">
        <v>0</v>
      </c>
      <c r="D173" s="19"/>
      <c r="E173" s="19">
        <v>0</v>
      </c>
      <c r="F173" s="19"/>
      <c r="G173" s="19">
        <v>0</v>
      </c>
      <c r="H173" s="19"/>
      <c r="I173" s="19">
        <f t="shared" si="8"/>
        <v>0</v>
      </c>
      <c r="J173" s="19"/>
      <c r="K173" s="30">
        <f t="shared" si="9"/>
        <v>0</v>
      </c>
      <c r="L173" s="19"/>
      <c r="M173" s="19">
        <v>0</v>
      </c>
      <c r="N173" s="19"/>
      <c r="O173" s="19">
        <v>0</v>
      </c>
      <c r="P173" s="19"/>
      <c r="Q173" s="19">
        <v>184730917</v>
      </c>
      <c r="R173" s="19"/>
      <c r="S173" s="19">
        <f t="shared" si="10"/>
        <v>184730917</v>
      </c>
      <c r="T173" s="19"/>
      <c r="U173" s="30">
        <f t="shared" si="11"/>
        <v>-4.9936974923440601E-4</v>
      </c>
    </row>
    <row r="174" spans="1:21" s="20" customFormat="1" ht="24.75" thickBot="1">
      <c r="A174" s="20" t="s">
        <v>347</v>
      </c>
      <c r="C174" s="19">
        <v>0</v>
      </c>
      <c r="D174" s="19"/>
      <c r="E174" s="19">
        <v>0</v>
      </c>
      <c r="F174" s="19"/>
      <c r="G174" s="19">
        <v>0</v>
      </c>
      <c r="H174" s="19"/>
      <c r="I174" s="19">
        <f t="shared" si="8"/>
        <v>0</v>
      </c>
      <c r="J174" s="19"/>
      <c r="K174" s="30">
        <f t="shared" si="9"/>
        <v>0</v>
      </c>
      <c r="L174" s="19"/>
      <c r="M174" s="19">
        <v>0</v>
      </c>
      <c r="N174" s="19"/>
      <c r="O174" s="19">
        <v>0</v>
      </c>
      <c r="P174" s="19"/>
      <c r="Q174" s="19">
        <v>2039653012</v>
      </c>
      <c r="R174" s="19"/>
      <c r="S174" s="19">
        <f t="shared" si="10"/>
        <v>2039653012</v>
      </c>
      <c r="T174" s="19"/>
      <c r="U174" s="30">
        <f t="shared" si="11"/>
        <v>-5.513646712031646E-3</v>
      </c>
    </row>
    <row r="175" spans="1:21" ht="24.75" thickBot="1">
      <c r="A175" s="20" t="s">
        <v>126</v>
      </c>
      <c r="C175" s="29">
        <f>SUM(C8:C174)</f>
        <v>293535802339</v>
      </c>
      <c r="D175" s="22"/>
      <c r="E175" s="29">
        <f>SUM(E8:E174)</f>
        <v>-848314213688</v>
      </c>
      <c r="F175" s="22"/>
      <c r="G175" s="29">
        <f>SUM(G8:G174)</f>
        <v>26871736077</v>
      </c>
      <c r="H175" s="22"/>
      <c r="I175" s="29">
        <f>SUM(I8:I174)</f>
        <v>-527906675272</v>
      </c>
      <c r="J175" s="22"/>
      <c r="K175" s="31">
        <f>SUM(K8:K174)</f>
        <v>1</v>
      </c>
      <c r="L175" s="22"/>
      <c r="M175" s="29">
        <f>SUM(M8:M174)</f>
        <v>1724639572839</v>
      </c>
      <c r="N175" s="22"/>
      <c r="O175" s="29">
        <f>SUM(O8:O174)</f>
        <v>-1383649857843</v>
      </c>
      <c r="P175" s="22"/>
      <c r="Q175" s="29">
        <f>SUM(Q8:Q174)</f>
        <v>-710917843969</v>
      </c>
      <c r="R175" s="22"/>
      <c r="S175" s="29">
        <f>SUM(S8:S174)</f>
        <v>-369928128973</v>
      </c>
      <c r="U175" s="32">
        <f>SUM(U8:U174)</f>
        <v>0.99999999999999989</v>
      </c>
    </row>
    <row r="176" spans="1:21" ht="24.75" thickTop="1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3"/>
  <sheetViews>
    <sheetView rightToLeft="1" topLeftCell="A25" workbookViewId="0">
      <selection activeCell="A47" sqref="A47"/>
    </sheetView>
  </sheetViews>
  <sheetFormatPr defaultRowHeight="24"/>
  <cols>
    <col min="1" max="1" width="40.85546875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19" style="1" customWidth="1"/>
    <col min="8" max="8" width="1" style="1" customWidth="1"/>
    <col min="9" max="9" width="19" style="1" customWidth="1"/>
    <col min="10" max="10" width="1" style="1" customWidth="1"/>
    <col min="11" max="11" width="20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0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</row>
    <row r="3" spans="1:17" ht="24.75">
      <c r="A3" s="17" t="s">
        <v>172</v>
      </c>
      <c r="B3" s="17" t="s">
        <v>172</v>
      </c>
      <c r="C3" s="17" t="s">
        <v>172</v>
      </c>
      <c r="D3" s="17" t="s">
        <v>172</v>
      </c>
      <c r="E3" s="17" t="s">
        <v>172</v>
      </c>
      <c r="F3" s="17" t="s">
        <v>172</v>
      </c>
      <c r="G3" s="17" t="s">
        <v>172</v>
      </c>
      <c r="H3" s="17" t="s">
        <v>172</v>
      </c>
      <c r="I3" s="17" t="s">
        <v>172</v>
      </c>
      <c r="J3" s="17" t="s">
        <v>172</v>
      </c>
      <c r="K3" s="17" t="s">
        <v>172</v>
      </c>
      <c r="L3" s="17" t="s">
        <v>172</v>
      </c>
      <c r="M3" s="17" t="s">
        <v>172</v>
      </c>
      <c r="N3" s="17" t="s">
        <v>172</v>
      </c>
      <c r="O3" s="17" t="s">
        <v>172</v>
      </c>
      <c r="P3" s="17" t="s">
        <v>172</v>
      </c>
      <c r="Q3" s="17" t="s">
        <v>172</v>
      </c>
    </row>
    <row r="4" spans="1:17" ht="24.7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  <c r="K4" s="17" t="s">
        <v>2</v>
      </c>
      <c r="L4" s="17" t="s">
        <v>2</v>
      </c>
      <c r="M4" s="17" t="s">
        <v>2</v>
      </c>
      <c r="N4" s="17" t="s">
        <v>2</v>
      </c>
      <c r="O4" s="17" t="s">
        <v>2</v>
      </c>
      <c r="P4" s="17" t="s">
        <v>2</v>
      </c>
      <c r="Q4" s="17" t="s">
        <v>2</v>
      </c>
    </row>
    <row r="6" spans="1:17" ht="24.75">
      <c r="A6" s="16" t="s">
        <v>176</v>
      </c>
      <c r="C6" s="16" t="s">
        <v>174</v>
      </c>
      <c r="D6" s="16" t="s">
        <v>174</v>
      </c>
      <c r="E6" s="16" t="s">
        <v>174</v>
      </c>
      <c r="F6" s="16" t="s">
        <v>174</v>
      </c>
      <c r="G6" s="16" t="s">
        <v>174</v>
      </c>
      <c r="H6" s="16" t="s">
        <v>174</v>
      </c>
      <c r="I6" s="16" t="s">
        <v>174</v>
      </c>
      <c r="K6" s="16" t="s">
        <v>175</v>
      </c>
      <c r="L6" s="16" t="s">
        <v>175</v>
      </c>
      <c r="M6" s="16" t="s">
        <v>175</v>
      </c>
      <c r="N6" s="16" t="s">
        <v>175</v>
      </c>
      <c r="O6" s="16" t="s">
        <v>175</v>
      </c>
      <c r="P6" s="16" t="s">
        <v>175</v>
      </c>
      <c r="Q6" s="16" t="s">
        <v>175</v>
      </c>
    </row>
    <row r="7" spans="1:17" ht="24.75">
      <c r="A7" s="16" t="s">
        <v>176</v>
      </c>
      <c r="C7" s="16" t="s">
        <v>259</v>
      </c>
      <c r="E7" s="16" t="s">
        <v>256</v>
      </c>
      <c r="G7" s="16" t="s">
        <v>257</v>
      </c>
      <c r="I7" s="16" t="s">
        <v>260</v>
      </c>
      <c r="K7" s="16" t="s">
        <v>259</v>
      </c>
      <c r="M7" s="16" t="s">
        <v>256</v>
      </c>
      <c r="O7" s="16" t="s">
        <v>257</v>
      </c>
      <c r="Q7" s="16" t="s">
        <v>260</v>
      </c>
    </row>
    <row r="8" spans="1:17">
      <c r="A8" s="1" t="s">
        <v>137</v>
      </c>
      <c r="C8" s="8">
        <v>193833648</v>
      </c>
      <c r="D8" s="8"/>
      <c r="E8" s="8">
        <v>0</v>
      </c>
      <c r="F8" s="8"/>
      <c r="G8" s="8">
        <v>793282342</v>
      </c>
      <c r="H8" s="8"/>
      <c r="I8" s="8">
        <f>C8+E8+G8</f>
        <v>987115990</v>
      </c>
      <c r="J8" s="8"/>
      <c r="K8" s="8">
        <v>4245515670</v>
      </c>
      <c r="L8" s="8"/>
      <c r="M8" s="8">
        <v>0</v>
      </c>
      <c r="N8" s="8"/>
      <c r="O8" s="8">
        <v>996396696</v>
      </c>
      <c r="P8" s="8"/>
      <c r="Q8" s="8">
        <f>K8+M8+O8</f>
        <v>5241912366</v>
      </c>
    </row>
    <row r="9" spans="1:17">
      <c r="A9" s="1" t="s">
        <v>238</v>
      </c>
      <c r="C9" s="8">
        <v>0</v>
      </c>
      <c r="D9" s="8"/>
      <c r="E9" s="8">
        <v>0</v>
      </c>
      <c r="F9" s="8"/>
      <c r="G9" s="8">
        <v>0</v>
      </c>
      <c r="H9" s="8"/>
      <c r="I9" s="8">
        <f t="shared" ref="I9:I30" si="0">C9+E9+G9</f>
        <v>0</v>
      </c>
      <c r="J9" s="8"/>
      <c r="K9" s="8">
        <v>0</v>
      </c>
      <c r="L9" s="8"/>
      <c r="M9" s="8">
        <v>0</v>
      </c>
      <c r="N9" s="8"/>
      <c r="O9" s="8">
        <v>4488315</v>
      </c>
      <c r="P9" s="8"/>
      <c r="Q9" s="8">
        <f t="shared" ref="Q9:Q30" si="1">K9+M9+O9</f>
        <v>4488315</v>
      </c>
    </row>
    <row r="10" spans="1:17">
      <c r="A10" s="1" t="s">
        <v>239</v>
      </c>
      <c r="C10" s="8">
        <v>0</v>
      </c>
      <c r="D10" s="8"/>
      <c r="E10" s="8">
        <v>0</v>
      </c>
      <c r="F10" s="8"/>
      <c r="G10" s="8">
        <v>0</v>
      </c>
      <c r="H10" s="8"/>
      <c r="I10" s="8">
        <f t="shared" si="0"/>
        <v>0</v>
      </c>
      <c r="J10" s="8"/>
      <c r="K10" s="8">
        <v>0</v>
      </c>
      <c r="L10" s="8"/>
      <c r="M10" s="8">
        <v>0</v>
      </c>
      <c r="N10" s="8"/>
      <c r="O10" s="8">
        <v>49427734</v>
      </c>
      <c r="P10" s="8"/>
      <c r="Q10" s="8">
        <f t="shared" si="1"/>
        <v>49427734</v>
      </c>
    </row>
    <row r="11" spans="1:17">
      <c r="A11" s="1" t="s">
        <v>187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f t="shared" si="0"/>
        <v>0</v>
      </c>
      <c r="J11" s="8"/>
      <c r="K11" s="8">
        <v>5076094942</v>
      </c>
      <c r="L11" s="8"/>
      <c r="M11" s="8">
        <v>0</v>
      </c>
      <c r="N11" s="8"/>
      <c r="O11" s="8">
        <v>1746126170</v>
      </c>
      <c r="P11" s="8"/>
      <c r="Q11" s="8">
        <f t="shared" si="1"/>
        <v>6822221112</v>
      </c>
    </row>
    <row r="12" spans="1:17">
      <c r="A12" s="1" t="s">
        <v>240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f t="shared" si="0"/>
        <v>0</v>
      </c>
      <c r="J12" s="8"/>
      <c r="K12" s="8">
        <v>0</v>
      </c>
      <c r="L12" s="8"/>
      <c r="M12" s="8">
        <v>0</v>
      </c>
      <c r="N12" s="8"/>
      <c r="O12" s="8">
        <v>641759373</v>
      </c>
      <c r="P12" s="8"/>
      <c r="Q12" s="8">
        <f t="shared" si="1"/>
        <v>641759373</v>
      </c>
    </row>
    <row r="13" spans="1:17">
      <c r="A13" s="1" t="s">
        <v>241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f t="shared" si="0"/>
        <v>0</v>
      </c>
      <c r="J13" s="8"/>
      <c r="K13" s="8">
        <v>0</v>
      </c>
      <c r="L13" s="8"/>
      <c r="M13" s="8">
        <v>0</v>
      </c>
      <c r="N13" s="8"/>
      <c r="O13" s="8">
        <v>2308634412</v>
      </c>
      <c r="P13" s="8"/>
      <c r="Q13" s="8">
        <f t="shared" si="1"/>
        <v>2308634412</v>
      </c>
    </row>
    <row r="14" spans="1:17">
      <c r="A14" s="1" t="s">
        <v>242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f t="shared" si="0"/>
        <v>0</v>
      </c>
      <c r="J14" s="8"/>
      <c r="K14" s="8">
        <v>0</v>
      </c>
      <c r="L14" s="8"/>
      <c r="M14" s="8">
        <v>0</v>
      </c>
      <c r="N14" s="8"/>
      <c r="O14" s="8">
        <v>6896476017</v>
      </c>
      <c r="P14" s="8"/>
      <c r="Q14" s="8">
        <f t="shared" si="1"/>
        <v>6896476017</v>
      </c>
    </row>
    <row r="15" spans="1:17">
      <c r="A15" s="1" t="s">
        <v>185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f t="shared" si="0"/>
        <v>0</v>
      </c>
      <c r="J15" s="8"/>
      <c r="K15" s="8">
        <v>1679693794</v>
      </c>
      <c r="L15" s="8"/>
      <c r="M15" s="8">
        <v>0</v>
      </c>
      <c r="N15" s="8"/>
      <c r="O15" s="8">
        <v>427967654</v>
      </c>
      <c r="P15" s="8"/>
      <c r="Q15" s="8">
        <f t="shared" si="1"/>
        <v>2107661448</v>
      </c>
    </row>
    <row r="16" spans="1:17">
      <c r="A16" s="1" t="s">
        <v>183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f t="shared" si="0"/>
        <v>0</v>
      </c>
      <c r="J16" s="8"/>
      <c r="K16" s="8">
        <v>94173466</v>
      </c>
      <c r="L16" s="8"/>
      <c r="M16" s="8">
        <v>0</v>
      </c>
      <c r="N16" s="8"/>
      <c r="O16" s="8">
        <v>48540637</v>
      </c>
      <c r="P16" s="8"/>
      <c r="Q16" s="8">
        <f t="shared" si="1"/>
        <v>142714103</v>
      </c>
    </row>
    <row r="17" spans="1:17">
      <c r="A17" s="1" t="s">
        <v>141</v>
      </c>
      <c r="C17" s="8">
        <v>602707520</v>
      </c>
      <c r="D17" s="8"/>
      <c r="E17" s="8">
        <v>0</v>
      </c>
      <c r="F17" s="8"/>
      <c r="G17" s="8">
        <v>0</v>
      </c>
      <c r="H17" s="8"/>
      <c r="I17" s="8">
        <f t="shared" si="0"/>
        <v>602707520</v>
      </c>
      <c r="J17" s="8"/>
      <c r="K17" s="8">
        <v>7192877918</v>
      </c>
      <c r="L17" s="8"/>
      <c r="M17" s="8">
        <v>-14199614</v>
      </c>
      <c r="N17" s="8"/>
      <c r="O17" s="8">
        <v>451491714</v>
      </c>
      <c r="P17" s="8"/>
      <c r="Q17" s="8">
        <f t="shared" si="1"/>
        <v>7630170018</v>
      </c>
    </row>
    <row r="18" spans="1:17">
      <c r="A18" s="1" t="s">
        <v>243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f t="shared" si="0"/>
        <v>0</v>
      </c>
      <c r="J18" s="8"/>
      <c r="K18" s="8">
        <v>0</v>
      </c>
      <c r="L18" s="8"/>
      <c r="M18" s="8">
        <v>0</v>
      </c>
      <c r="N18" s="8"/>
      <c r="O18" s="8">
        <v>49463036</v>
      </c>
      <c r="P18" s="8"/>
      <c r="Q18" s="8">
        <f t="shared" si="1"/>
        <v>49463036</v>
      </c>
    </row>
    <row r="19" spans="1:17">
      <c r="A19" s="1" t="s">
        <v>244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J19" s="8"/>
      <c r="K19" s="8">
        <v>0</v>
      </c>
      <c r="L19" s="8"/>
      <c r="M19" s="8">
        <v>0</v>
      </c>
      <c r="N19" s="8"/>
      <c r="O19" s="8">
        <v>179862549</v>
      </c>
      <c r="P19" s="8"/>
      <c r="Q19" s="8">
        <f t="shared" si="1"/>
        <v>179862549</v>
      </c>
    </row>
    <row r="20" spans="1:17">
      <c r="A20" s="1" t="s">
        <v>245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0"/>
        <v>0</v>
      </c>
      <c r="J20" s="8"/>
      <c r="K20" s="8">
        <v>0</v>
      </c>
      <c r="L20" s="8"/>
      <c r="M20" s="8">
        <v>0</v>
      </c>
      <c r="N20" s="8"/>
      <c r="O20" s="8">
        <v>6768346969</v>
      </c>
      <c r="P20" s="8"/>
      <c r="Q20" s="8">
        <f t="shared" si="1"/>
        <v>6768346969</v>
      </c>
    </row>
    <row r="21" spans="1:17">
      <c r="A21" s="1" t="s">
        <v>246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J21" s="8"/>
      <c r="K21" s="8">
        <v>0</v>
      </c>
      <c r="L21" s="8"/>
      <c r="M21" s="8">
        <v>0</v>
      </c>
      <c r="N21" s="8"/>
      <c r="O21" s="8">
        <v>7736980</v>
      </c>
      <c r="P21" s="8"/>
      <c r="Q21" s="8">
        <f t="shared" si="1"/>
        <v>7736980</v>
      </c>
    </row>
    <row r="22" spans="1:17">
      <c r="A22" s="1" t="s">
        <v>247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8">
        <v>0</v>
      </c>
      <c r="L22" s="8"/>
      <c r="M22" s="8">
        <v>0</v>
      </c>
      <c r="N22" s="8"/>
      <c r="O22" s="8">
        <v>5731279259</v>
      </c>
      <c r="P22" s="8"/>
      <c r="Q22" s="8">
        <f t="shared" si="1"/>
        <v>5731279259</v>
      </c>
    </row>
    <row r="23" spans="1:17">
      <c r="A23" s="1" t="s">
        <v>248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0"/>
        <v>0</v>
      </c>
      <c r="J23" s="8"/>
      <c r="K23" s="8">
        <v>0</v>
      </c>
      <c r="L23" s="8"/>
      <c r="M23" s="8">
        <v>0</v>
      </c>
      <c r="N23" s="8"/>
      <c r="O23" s="8">
        <v>3012837210</v>
      </c>
      <c r="P23" s="8"/>
      <c r="Q23" s="8">
        <f t="shared" si="1"/>
        <v>3012837210</v>
      </c>
    </row>
    <row r="24" spans="1:17">
      <c r="A24" s="1" t="s">
        <v>249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8">
        <v>0</v>
      </c>
      <c r="L24" s="8"/>
      <c r="M24" s="8">
        <v>0</v>
      </c>
      <c r="N24" s="8"/>
      <c r="O24" s="8">
        <v>609894515</v>
      </c>
      <c r="P24" s="8"/>
      <c r="Q24" s="8">
        <f t="shared" si="1"/>
        <v>609894515</v>
      </c>
    </row>
    <row r="25" spans="1:17">
      <c r="A25" s="1" t="s">
        <v>250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8">
        <v>0</v>
      </c>
      <c r="L25" s="8"/>
      <c r="M25" s="8">
        <v>0</v>
      </c>
      <c r="N25" s="8"/>
      <c r="O25" s="8">
        <v>4635380757</v>
      </c>
      <c r="P25" s="8"/>
      <c r="Q25" s="8">
        <f t="shared" si="1"/>
        <v>4635380757</v>
      </c>
    </row>
    <row r="26" spans="1:17">
      <c r="A26" s="1" t="s">
        <v>251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0</v>
      </c>
      <c r="L26" s="8"/>
      <c r="M26" s="8">
        <v>0</v>
      </c>
      <c r="N26" s="8"/>
      <c r="O26" s="8">
        <v>669878563</v>
      </c>
      <c r="P26" s="8"/>
      <c r="Q26" s="8">
        <f t="shared" si="1"/>
        <v>669878563</v>
      </c>
    </row>
    <row r="27" spans="1:17">
      <c r="A27" s="1" t="s">
        <v>252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0</v>
      </c>
      <c r="L27" s="8"/>
      <c r="M27" s="8">
        <v>0</v>
      </c>
      <c r="N27" s="8"/>
      <c r="O27" s="8">
        <v>186711479</v>
      </c>
      <c r="P27" s="8"/>
      <c r="Q27" s="8">
        <f t="shared" si="1"/>
        <v>186711479</v>
      </c>
    </row>
    <row r="28" spans="1:17">
      <c r="A28" s="1" t="s">
        <v>253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0</v>
      </c>
      <c r="L28" s="8"/>
      <c r="M28" s="8">
        <v>0</v>
      </c>
      <c r="N28" s="8"/>
      <c r="O28" s="8">
        <v>6160186435</v>
      </c>
      <c r="P28" s="8"/>
      <c r="Q28" s="8">
        <f t="shared" si="1"/>
        <v>6160186435</v>
      </c>
    </row>
    <row r="29" spans="1:17">
      <c r="A29" s="1" t="s">
        <v>254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0</v>
      </c>
      <c r="L29" s="8"/>
      <c r="M29" s="8">
        <v>0</v>
      </c>
      <c r="N29" s="8"/>
      <c r="O29" s="8">
        <v>198713979</v>
      </c>
      <c r="P29" s="8"/>
      <c r="Q29" s="8">
        <f t="shared" si="1"/>
        <v>198713979</v>
      </c>
    </row>
    <row r="30" spans="1:17">
      <c r="A30" s="1" t="s">
        <v>181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8">
        <v>1721985271</v>
      </c>
      <c r="L30" s="8"/>
      <c r="M30" s="8">
        <v>0</v>
      </c>
      <c r="N30" s="8"/>
      <c r="O30" s="8">
        <v>-1789460154</v>
      </c>
      <c r="P30" s="8"/>
      <c r="Q30" s="8">
        <f t="shared" si="1"/>
        <v>-67474883</v>
      </c>
    </row>
    <row r="31" spans="1:17">
      <c r="A31" s="1" t="s">
        <v>126</v>
      </c>
      <c r="C31" s="12">
        <f>SUM(C8:C30)</f>
        <v>796541168</v>
      </c>
      <c r="D31" s="8"/>
      <c r="E31" s="12">
        <f>SUM(E8:E30)</f>
        <v>0</v>
      </c>
      <c r="F31" s="8"/>
      <c r="G31" s="12">
        <f>SUM(G8:G30)</f>
        <v>793282342</v>
      </c>
      <c r="H31" s="8"/>
      <c r="I31" s="12">
        <f>SUM(I8:I30)</f>
        <v>1589823510</v>
      </c>
      <c r="J31" s="8"/>
      <c r="K31" s="12">
        <f>SUM(K8:K30)</f>
        <v>20010341061</v>
      </c>
      <c r="L31" s="8"/>
      <c r="M31" s="12">
        <f>SUM(M8:M30)</f>
        <v>-14199614</v>
      </c>
      <c r="N31" s="8"/>
      <c r="O31" s="12">
        <f>SUM(O8:O30)</f>
        <v>39992140299</v>
      </c>
      <c r="P31" s="8"/>
      <c r="Q31" s="12">
        <f>SUM(Q8:Q30)</f>
        <v>59988281746</v>
      </c>
    </row>
    <row r="32" spans="1:17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3:17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2024-06-26T06:10:38Z</dcterms:modified>
</cp:coreProperties>
</file>