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نهایی تیر ماه\"/>
    </mc:Choice>
  </mc:AlternateContent>
  <xr:revisionPtr revIDLastSave="0" documentId="13_ncr:1_{2D13DCCD-7345-4F29-92BF-FB5615AE18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سهام" sheetId="1" r:id="rId1"/>
    <sheet name="اوراق" sheetId="3" r:id="rId2"/>
    <sheet name="سپرده" sheetId="6" r:id="rId3"/>
    <sheet name=" درآمدها" sheetId="15" r:id="rId4"/>
    <sheet name="درآمد سرمایه‌گذاری در سهام" sheetId="11" r:id="rId5"/>
    <sheet name="درآمد سرمایه 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 " sheetId="7" r:id="rId10"/>
    <sheet name="سود سپرده بانکی" sheetId="16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6" l="1"/>
  <c r="K13" i="16"/>
  <c r="I13" i="16"/>
  <c r="G13" i="16"/>
  <c r="E13" i="16"/>
  <c r="C13" i="16"/>
  <c r="G11" i="15"/>
  <c r="E11" i="15"/>
  <c r="E10" i="15"/>
  <c r="E8" i="15"/>
  <c r="E9" i="15"/>
  <c r="E7" i="15"/>
  <c r="C11" i="15"/>
  <c r="C10" i="15"/>
  <c r="I164" i="11"/>
  <c r="K85" i="11" s="1"/>
  <c r="E31" i="12"/>
  <c r="Q8" i="12"/>
  <c r="I31" i="12"/>
  <c r="K31" i="12"/>
  <c r="M31" i="12"/>
  <c r="O31" i="12"/>
  <c r="Q3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O164" i="11"/>
  <c r="Q164" i="11"/>
  <c r="S164" i="11"/>
  <c r="U163" i="11" s="1"/>
  <c r="K91" i="11"/>
  <c r="K105" i="11"/>
  <c r="K116" i="11"/>
  <c r="K130" i="11"/>
  <c r="K141" i="11"/>
  <c r="K153" i="11"/>
  <c r="K9" i="11"/>
  <c r="K19" i="11"/>
  <c r="K31" i="11"/>
  <c r="K41" i="11"/>
  <c r="K51" i="11"/>
  <c r="K63" i="11"/>
  <c r="K73" i="11"/>
  <c r="K83" i="11"/>
  <c r="S16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8" i="11"/>
  <c r="G164" i="11"/>
  <c r="E164" i="11"/>
  <c r="I168" i="10"/>
  <c r="Q168" i="10"/>
  <c r="O168" i="10"/>
  <c r="M168" i="10"/>
  <c r="E168" i="10"/>
  <c r="G168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75" i="10"/>
  <c r="K82" i="11" l="1"/>
  <c r="K28" i="11"/>
  <c r="K129" i="11"/>
  <c r="K81" i="11"/>
  <c r="K71" i="11"/>
  <c r="K59" i="11"/>
  <c r="K49" i="11"/>
  <c r="K39" i="11"/>
  <c r="K27" i="11"/>
  <c r="K17" i="11"/>
  <c r="K161" i="11"/>
  <c r="K149" i="11"/>
  <c r="K139" i="11"/>
  <c r="K126" i="11"/>
  <c r="K114" i="11"/>
  <c r="K100" i="11"/>
  <c r="K89" i="11"/>
  <c r="K72" i="11"/>
  <c r="K40" i="11"/>
  <c r="K150" i="11"/>
  <c r="K90" i="11"/>
  <c r="K80" i="11"/>
  <c r="K68" i="11"/>
  <c r="K58" i="11"/>
  <c r="K48" i="11"/>
  <c r="K36" i="11"/>
  <c r="K26" i="11"/>
  <c r="K16" i="11"/>
  <c r="K158" i="11"/>
  <c r="K148" i="11"/>
  <c r="K138" i="11"/>
  <c r="K124" i="11"/>
  <c r="K113" i="11"/>
  <c r="K99" i="11"/>
  <c r="K86" i="11"/>
  <c r="K50" i="11"/>
  <c r="K162" i="11"/>
  <c r="K115" i="11"/>
  <c r="K79" i="11"/>
  <c r="K67" i="11"/>
  <c r="K57" i="11"/>
  <c r="K47" i="11"/>
  <c r="K35" i="11"/>
  <c r="K25" i="11"/>
  <c r="K15" i="11"/>
  <c r="K157" i="11"/>
  <c r="K147" i="11"/>
  <c r="K137" i="11"/>
  <c r="K123" i="11"/>
  <c r="K110" i="11"/>
  <c r="K98" i="11"/>
  <c r="K84" i="11"/>
  <c r="K60" i="11"/>
  <c r="K18" i="11"/>
  <c r="K140" i="11"/>
  <c r="K102" i="11"/>
  <c r="K76" i="11"/>
  <c r="K66" i="11"/>
  <c r="K56" i="11"/>
  <c r="K44" i="11"/>
  <c r="K34" i="11"/>
  <c r="K24" i="11"/>
  <c r="K12" i="11"/>
  <c r="K156" i="11"/>
  <c r="K146" i="11"/>
  <c r="K134" i="11"/>
  <c r="K122" i="11"/>
  <c r="K108" i="11"/>
  <c r="K97" i="11"/>
  <c r="K75" i="11"/>
  <c r="K55" i="11"/>
  <c r="K33" i="11"/>
  <c r="K11" i="11"/>
  <c r="K107" i="11"/>
  <c r="K65" i="11"/>
  <c r="K43" i="11"/>
  <c r="K23" i="11"/>
  <c r="K155" i="11"/>
  <c r="K145" i="11"/>
  <c r="K132" i="11"/>
  <c r="K121" i="11"/>
  <c r="K94" i="11"/>
  <c r="K163" i="11"/>
  <c r="K8" i="11"/>
  <c r="K74" i="11"/>
  <c r="K64" i="11"/>
  <c r="K52" i="11"/>
  <c r="K42" i="11"/>
  <c r="K32" i="11"/>
  <c r="K20" i="11"/>
  <c r="K10" i="11"/>
  <c r="K154" i="11"/>
  <c r="K142" i="11"/>
  <c r="K131" i="11"/>
  <c r="K118" i="11"/>
  <c r="K106" i="11"/>
  <c r="K92" i="11"/>
  <c r="K78" i="11"/>
  <c r="K70" i="11"/>
  <c r="K62" i="11"/>
  <c r="K54" i="11"/>
  <c r="K46" i="11"/>
  <c r="K38" i="11"/>
  <c r="K30" i="11"/>
  <c r="K22" i="11"/>
  <c r="K14" i="11"/>
  <c r="K160" i="11"/>
  <c r="K152" i="11"/>
  <c r="K144" i="11"/>
  <c r="K136" i="11"/>
  <c r="K128" i="11"/>
  <c r="K120" i="11"/>
  <c r="K112" i="11"/>
  <c r="K104" i="11"/>
  <c r="K96" i="11"/>
  <c r="K88" i="11"/>
  <c r="K77" i="11"/>
  <c r="K69" i="11"/>
  <c r="K61" i="11"/>
  <c r="K53" i="11"/>
  <c r="K45" i="11"/>
  <c r="K37" i="11"/>
  <c r="K29" i="11"/>
  <c r="K21" i="11"/>
  <c r="K13" i="11"/>
  <c r="K164" i="11" s="1"/>
  <c r="K159" i="11"/>
  <c r="K151" i="11"/>
  <c r="K143" i="11"/>
  <c r="K135" i="11"/>
  <c r="K127" i="11"/>
  <c r="K119" i="11"/>
  <c r="K111" i="11"/>
  <c r="K103" i="11"/>
  <c r="K95" i="11"/>
  <c r="K87" i="11"/>
  <c r="K133" i="11"/>
  <c r="K125" i="11"/>
  <c r="K117" i="11"/>
  <c r="K109" i="11"/>
  <c r="K101" i="11"/>
  <c r="K93" i="11"/>
  <c r="U137" i="11"/>
  <c r="U82" i="11"/>
  <c r="U70" i="11"/>
  <c r="U54" i="11"/>
  <c r="U33" i="11"/>
  <c r="U13" i="11"/>
  <c r="U129" i="11"/>
  <c r="U81" i="11"/>
  <c r="U69" i="11"/>
  <c r="U53" i="11"/>
  <c r="U31" i="11"/>
  <c r="U9" i="11"/>
  <c r="U121" i="11"/>
  <c r="U15" i="11"/>
  <c r="U113" i="11"/>
  <c r="U78" i="11"/>
  <c r="U63" i="11"/>
  <c r="U47" i="11"/>
  <c r="U25" i="11"/>
  <c r="U159" i="11"/>
  <c r="U105" i="11"/>
  <c r="U71" i="11"/>
  <c r="U161" i="11"/>
  <c r="U77" i="11"/>
  <c r="U62" i="11"/>
  <c r="U45" i="11"/>
  <c r="U23" i="11"/>
  <c r="U153" i="11"/>
  <c r="U97" i="11"/>
  <c r="U83" i="11"/>
  <c r="U55" i="11"/>
  <c r="U79" i="11"/>
  <c r="U65" i="11"/>
  <c r="U29" i="11"/>
  <c r="U75" i="11"/>
  <c r="U61" i="11"/>
  <c r="U41" i="11"/>
  <c r="U21" i="11"/>
  <c r="U151" i="11"/>
  <c r="U89" i="11"/>
  <c r="U37" i="11"/>
  <c r="U49" i="11"/>
  <c r="U73" i="11"/>
  <c r="U57" i="11"/>
  <c r="U39" i="11"/>
  <c r="U17" i="11"/>
  <c r="U145" i="11"/>
  <c r="U46" i="11"/>
  <c r="U38" i="11"/>
  <c r="U30" i="11"/>
  <c r="U22" i="11"/>
  <c r="U14" i="11"/>
  <c r="U160" i="11"/>
  <c r="U152" i="11"/>
  <c r="U144" i="11"/>
  <c r="U136" i="11"/>
  <c r="U128" i="11"/>
  <c r="U120" i="11"/>
  <c r="U112" i="11"/>
  <c r="U104" i="11"/>
  <c r="U96" i="11"/>
  <c r="U88" i="11"/>
  <c r="U143" i="11"/>
  <c r="U135" i="11"/>
  <c r="U127" i="11"/>
  <c r="U119" i="11"/>
  <c r="U111" i="11"/>
  <c r="U103" i="11"/>
  <c r="U95" i="11"/>
  <c r="U87" i="11"/>
  <c r="U8" i="11"/>
  <c r="U76" i="11"/>
  <c r="U68" i="11"/>
  <c r="U60" i="11"/>
  <c r="U52" i="11"/>
  <c r="U44" i="11"/>
  <c r="U36" i="11"/>
  <c r="U28" i="11"/>
  <c r="U20" i="11"/>
  <c r="U12" i="11"/>
  <c r="U158" i="11"/>
  <c r="U150" i="11"/>
  <c r="U142" i="11"/>
  <c r="U134" i="11"/>
  <c r="U126" i="11"/>
  <c r="U118" i="11"/>
  <c r="U110" i="11"/>
  <c r="U102" i="11"/>
  <c r="U94" i="11"/>
  <c r="U86" i="11"/>
  <c r="U67" i="11"/>
  <c r="U59" i="11"/>
  <c r="U51" i="11"/>
  <c r="U43" i="11"/>
  <c r="U35" i="11"/>
  <c r="U27" i="11"/>
  <c r="U19" i="11"/>
  <c r="U11" i="11"/>
  <c r="U157" i="11"/>
  <c r="U149" i="11"/>
  <c r="U141" i="11"/>
  <c r="U133" i="11"/>
  <c r="U125" i="11"/>
  <c r="U117" i="11"/>
  <c r="U109" i="11"/>
  <c r="U101" i="11"/>
  <c r="U93" i="11"/>
  <c r="U85" i="11"/>
  <c r="U74" i="11"/>
  <c r="U66" i="11"/>
  <c r="U58" i="11"/>
  <c r="U50" i="11"/>
  <c r="U42" i="11"/>
  <c r="U34" i="11"/>
  <c r="U26" i="11"/>
  <c r="U18" i="11"/>
  <c r="U10" i="11"/>
  <c r="U156" i="11"/>
  <c r="U148" i="11"/>
  <c r="U140" i="11"/>
  <c r="U132" i="11"/>
  <c r="U124" i="11"/>
  <c r="U116" i="11"/>
  <c r="U108" i="11"/>
  <c r="U100" i="11"/>
  <c r="U92" i="11"/>
  <c r="U84" i="11"/>
  <c r="U155" i="11"/>
  <c r="U147" i="11"/>
  <c r="U139" i="11"/>
  <c r="U131" i="11"/>
  <c r="U123" i="11"/>
  <c r="U115" i="11"/>
  <c r="U107" i="11"/>
  <c r="U99" i="11"/>
  <c r="U91" i="11"/>
  <c r="U80" i="11"/>
  <c r="U72" i="11"/>
  <c r="U64" i="11"/>
  <c r="U56" i="11"/>
  <c r="U48" i="11"/>
  <c r="U40" i="11"/>
  <c r="U32" i="11"/>
  <c r="U24" i="11"/>
  <c r="U16" i="11"/>
  <c r="U162" i="11"/>
  <c r="U154" i="11"/>
  <c r="U146" i="11"/>
  <c r="U138" i="11"/>
  <c r="U130" i="11"/>
  <c r="U122" i="11"/>
  <c r="U114" i="11"/>
  <c r="U106" i="11"/>
  <c r="U98" i="11"/>
  <c r="U90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8" i="10"/>
  <c r="I75" i="9"/>
  <c r="E75" i="9"/>
  <c r="G75" i="9"/>
  <c r="Q75" i="9"/>
  <c r="O75" i="9"/>
  <c r="M75" i="9"/>
  <c r="M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G14" i="6"/>
  <c r="I14" i="6"/>
  <c r="U164" i="11" l="1"/>
  <c r="E9" i="14"/>
  <c r="C9" i="14"/>
  <c r="G13" i="13"/>
  <c r="C13" i="13"/>
  <c r="G31" i="12"/>
  <c r="C31" i="12"/>
  <c r="M164" i="11"/>
  <c r="C164" i="11"/>
  <c r="S60" i="8"/>
  <c r="Q60" i="8"/>
  <c r="O60" i="8"/>
  <c r="M60" i="8"/>
  <c r="K60" i="8"/>
  <c r="I60" i="8"/>
  <c r="S14" i="7"/>
  <c r="Q14" i="7"/>
  <c r="O14" i="7"/>
  <c r="M14" i="7"/>
  <c r="K14" i="7"/>
  <c r="I14" i="7"/>
  <c r="E14" i="6"/>
  <c r="C14" i="6"/>
  <c r="AI10" i="3"/>
  <c r="AG10" i="3"/>
  <c r="AA10" i="3"/>
  <c r="W10" i="3"/>
  <c r="S10" i="3"/>
  <c r="Q10" i="3"/>
  <c r="W68" i="1"/>
  <c r="U68" i="1"/>
  <c r="O68" i="1"/>
  <c r="K68" i="1"/>
  <c r="G68" i="1"/>
  <c r="E68" i="1"/>
  <c r="E9" i="13" l="1"/>
  <c r="E10" i="13"/>
  <c r="E11" i="13"/>
  <c r="E12" i="13"/>
  <c r="E8" i="13"/>
  <c r="E13" i="13" s="1"/>
  <c r="I9" i="13"/>
  <c r="I10" i="13"/>
  <c r="I11" i="13"/>
  <c r="I12" i="13"/>
  <c r="I8" i="13"/>
  <c r="I13" i="13" l="1"/>
</calcChain>
</file>

<file path=xl/sharedStrings.xml><?xml version="1.0" encoding="utf-8"?>
<sst xmlns="http://schemas.openxmlformats.org/spreadsheetml/2006/main" count="1705" uniqueCount="351">
  <si>
    <t>صندوق سرمایه‌گذاری مشترک امید توسعه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</si>
  <si>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</si>
  <si>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</si>
  <si>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</si>
  <si>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</si>
  <si>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</si>
  <si>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</si>
  <si>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</si>
  <si>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</si>
  <si>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</si>
  <si>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</si>
  <si>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</si>
  <si>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</si>
  <si>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</si>
  <si>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</si>
  <si>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</si>
  <si>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0.63%</t>
  </si>
  <si>
    <t>بانک خاورمیانه</t>
  </si>
  <si>
    <t>0.76%</t>
  </si>
  <si>
    <t>بانک ملت</t>
  </si>
  <si>
    <t>1.35%</t>
  </si>
  <si>
    <t>بهمن  دیزل</t>
  </si>
  <si>
    <t>0.92%</t>
  </si>
  <si>
    <t>پارس‌ دارو</t>
  </si>
  <si>
    <t>3.47%</t>
  </si>
  <si>
    <t>پالایش نفت اصفهان</t>
  </si>
  <si>
    <t>1.12%</t>
  </si>
  <si>
    <t>پالایش نفت بندرعباس</t>
  </si>
  <si>
    <t>0.95%</t>
  </si>
  <si>
    <t>پالایش نفت تبریز</t>
  </si>
  <si>
    <t>1.61%</t>
  </si>
  <si>
    <t>پتروشیمی پردیس</t>
  </si>
  <si>
    <t>2.70%</t>
  </si>
  <si>
    <t>پتروشیمی تندگویان</t>
  </si>
  <si>
    <t>0.88%</t>
  </si>
  <si>
    <t>پتروشیمی زاگرس</t>
  </si>
  <si>
    <t>0.37%</t>
  </si>
  <si>
    <t>پتروشیمی‌شیراز</t>
  </si>
  <si>
    <t>تراکتورسازی‌ایران‌</t>
  </si>
  <si>
    <t>2.53%</t>
  </si>
  <si>
    <t>توزیع دارو پخش</t>
  </si>
  <si>
    <t>0.87%</t>
  </si>
  <si>
    <t>توسعه معدنی و صنعتی صبانور</t>
  </si>
  <si>
    <t>1.57%</t>
  </si>
  <si>
    <t>توسعه‌معادن‌وفلزات‌</t>
  </si>
  <si>
    <t>1.10%</t>
  </si>
  <si>
    <t>تولیدی چدن سازان</t>
  </si>
  <si>
    <t>0.53%</t>
  </si>
  <si>
    <t>تولیدی و صنعتی گوهرفام</t>
  </si>
  <si>
    <t>0.00%</t>
  </si>
  <si>
    <t>داروپخش‌ (هلدینگ‌</t>
  </si>
  <si>
    <t>2.58%</t>
  </si>
  <si>
    <t>زغال سنگ پروده طبس</t>
  </si>
  <si>
    <t>0.73%</t>
  </si>
  <si>
    <t>سایپا</t>
  </si>
  <si>
    <t>سرمایه گذاری تامین اجتماعی</t>
  </si>
  <si>
    <t>2.08%</t>
  </si>
  <si>
    <t>سرمایه گذاری دارویی تامین</t>
  </si>
  <si>
    <t>0.94%</t>
  </si>
  <si>
    <t>سرمایه گذاری صدرتامین</t>
  </si>
  <si>
    <t>0.99%</t>
  </si>
  <si>
    <t>سرمایه‌ گذاری‌ آتیه‌ دماوند</t>
  </si>
  <si>
    <t>0.32%</t>
  </si>
  <si>
    <t>سرمایه‌گذاری‌ سپه‌</t>
  </si>
  <si>
    <t>6.57%</t>
  </si>
  <si>
    <t>سرمایه‌گذاری‌صندوق‌بازنشستگی‌</t>
  </si>
  <si>
    <t>4.82%</t>
  </si>
  <si>
    <t>سرمایه‌گذاری‌غدیر(هلدینگ‌</t>
  </si>
  <si>
    <t>6.38%</t>
  </si>
  <si>
    <t>سیمان خوزستان</t>
  </si>
  <si>
    <t>1.75%</t>
  </si>
  <si>
    <t>سیمان ساوه</t>
  </si>
  <si>
    <t>1.27%</t>
  </si>
  <si>
    <t>سیمان فارس نو</t>
  </si>
  <si>
    <t>1.06%</t>
  </si>
  <si>
    <t>سیمان فارس و خوزستان</t>
  </si>
  <si>
    <t>1.64%</t>
  </si>
  <si>
    <t>سیمان ممتازان کرمان</t>
  </si>
  <si>
    <t>0.19%</t>
  </si>
  <si>
    <t>سیمان‌ شمال‌</t>
  </si>
  <si>
    <t>2.86%</t>
  </si>
  <si>
    <t>سیمان‌هرمزگان‌</t>
  </si>
  <si>
    <t>1.85%</t>
  </si>
  <si>
    <t>شرکت صنایع غذایی مینو شرق</t>
  </si>
  <si>
    <t>0.49%</t>
  </si>
  <si>
    <t>صنایع پتروشیمی کرمانشاه</t>
  </si>
  <si>
    <t>0.81%</t>
  </si>
  <si>
    <t>صنایع‌ کاشی‌ و سرامیک‌ سینا</t>
  </si>
  <si>
    <t>0.86%</t>
  </si>
  <si>
    <t>صنایع‌خاک‌چینی‌ایران‌</t>
  </si>
  <si>
    <t>صنعتی دوده فام</t>
  </si>
  <si>
    <t>0.59%</t>
  </si>
  <si>
    <t>فولاد آلیاژی ایران</t>
  </si>
  <si>
    <t>1.92%</t>
  </si>
  <si>
    <t>فولاد مبارکه اصفهان</t>
  </si>
  <si>
    <t>6.81%</t>
  </si>
  <si>
    <t>فولاد کاوه جنوب کیش</t>
  </si>
  <si>
    <t>قاسم ایران</t>
  </si>
  <si>
    <t>0.06%</t>
  </si>
  <si>
    <t>گروه‌بهمن‌</t>
  </si>
  <si>
    <t>0.22%</t>
  </si>
  <si>
    <t>گسترش سوخت سبززاگرس(سهامی عام)</t>
  </si>
  <si>
    <t>گسترش نفت و گاز پارسیان</t>
  </si>
  <si>
    <t>6.41%</t>
  </si>
  <si>
    <t>گلتاش‌</t>
  </si>
  <si>
    <t>0.61%</t>
  </si>
  <si>
    <t>مبین انرژی خلیج فارس</t>
  </si>
  <si>
    <t>0.96%</t>
  </si>
  <si>
    <t>مدیریت صنعت شوینده ت.ص.بهشهر</t>
  </si>
  <si>
    <t>1.07%</t>
  </si>
  <si>
    <t>مس‌ شهیدباهنر</t>
  </si>
  <si>
    <t>1.79%</t>
  </si>
  <si>
    <t>ملی‌ صنایع‌ مس‌ ایران‌</t>
  </si>
  <si>
    <t>2.05%</t>
  </si>
  <si>
    <t>نفت سپاهان</t>
  </si>
  <si>
    <t>0.68%</t>
  </si>
  <si>
    <t>نفت‌ بهران‌</t>
  </si>
  <si>
    <t>0.47%</t>
  </si>
  <si>
    <t>نوردوقطعات‌ فولادی‌</t>
  </si>
  <si>
    <t>0.91%</t>
  </si>
  <si>
    <t>کشت و دامداری فکا</t>
  </si>
  <si>
    <t>کویر تایر</t>
  </si>
  <si>
    <t>2.64%</t>
  </si>
  <si>
    <t>نورایستا پلاستیک</t>
  </si>
  <si>
    <t>0.03%</t>
  </si>
  <si>
    <t>بیمه اتکایی ایران معین</t>
  </si>
  <si>
    <t>0.02%</t>
  </si>
  <si>
    <t/>
  </si>
  <si>
    <t>90.28%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</si>
  <si>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</si>
  <si>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</si>
  <si>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</si>
  <si>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</si>
  <si>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</si>
  <si>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</si>
  <si>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</si>
  <si>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</si>
  <si>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</si>
  <si>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دولت94-ش.خ030816</t>
  </si>
  <si>
    <t>بله</t>
  </si>
  <si>
    <t>1400/09/16</t>
  </si>
  <si>
    <t>1403/08/16</t>
  </si>
  <si>
    <t>0.18%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</si>
  <si>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</si>
  <si>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</si>
  <si>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</si>
  <si>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</si>
  <si>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</si>
  <si>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</si>
  <si>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0.01%</t>
  </si>
  <si>
    <t>بانک پاسارگاد هفت تیر</t>
  </si>
  <si>
    <t xml:space="preserve">بانک خاورمیانه ظفر </t>
  </si>
  <si>
    <t>0.77%</t>
  </si>
  <si>
    <t>بانک خاورمیانه آفریقا</t>
  </si>
  <si>
    <t>بانک صادرات بورس کالا</t>
  </si>
  <si>
    <t>1403/04/24</t>
  </si>
  <si>
    <t>1.56%</t>
  </si>
  <si>
    <t>2.57%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</si>
  <si>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</si>
  <si>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</si>
  <si>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</si>
  <si>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</si>
  <si>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</si>
  <si>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</si>
  <si>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</si>
  <si>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</si>
  <si>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</si>
  <si>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</si>
  <si>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</si>
  <si>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دولت3-ش.خ0211</t>
  </si>
  <si>
    <t>1402/11/13</t>
  </si>
  <si>
    <t>صکوک اجاره صملی404-6ماهه18%</t>
  </si>
  <si>
    <t>1404/05/04</t>
  </si>
  <si>
    <t>مرابحه عام دولت5-ش.خ 0309</t>
  </si>
  <si>
    <t>1403/09/05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</si>
  <si>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</si>
  <si>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</si>
  <si>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</si>
  <si>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</si>
  <si>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</si>
  <si>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</si>
  <si>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</si>
  <si>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</si>
  <si>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</si>
  <si>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1403/04/07</t>
  </si>
  <si>
    <t>1403/01/26</t>
  </si>
  <si>
    <t>1403/03/09</t>
  </si>
  <si>
    <t>1402/12/05</t>
  </si>
  <si>
    <t>1403/01/28</t>
  </si>
  <si>
    <t>1403/03/22</t>
  </si>
  <si>
    <t>1403/04/30</t>
  </si>
  <si>
    <t>1403/04/20</t>
  </si>
  <si>
    <t>1402/12/09</t>
  </si>
  <si>
    <t>1403/03/24</t>
  </si>
  <si>
    <t>1403/04/13</t>
  </si>
  <si>
    <t>1403/01/21</t>
  </si>
  <si>
    <t>1402/11/11</t>
  </si>
  <si>
    <t>1403/04/16</t>
  </si>
  <si>
    <t>1403/04/28</t>
  </si>
  <si>
    <t>1403/03/30</t>
  </si>
  <si>
    <t>1403/02/23</t>
  </si>
  <si>
    <t>1402/10/28</t>
  </si>
  <si>
    <t>1402/10/06</t>
  </si>
  <si>
    <t>1403/04/14</t>
  </si>
  <si>
    <t>1403/04/12</t>
  </si>
  <si>
    <t>1403/03/02</t>
  </si>
  <si>
    <t>1403/03/13</t>
  </si>
  <si>
    <t>1403/03/29</t>
  </si>
  <si>
    <t>1402/12/27</t>
  </si>
  <si>
    <t>1403/04/03</t>
  </si>
  <si>
    <t>1403/03/19</t>
  </si>
  <si>
    <t>1403/02/30</t>
  </si>
  <si>
    <t>1403/03/26</t>
  </si>
  <si>
    <t>1402/07/30</t>
  </si>
  <si>
    <t>1403/03/21</t>
  </si>
  <si>
    <t>1403/04/23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</si>
  <si>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</si>
  <si>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</si>
  <si>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</si>
  <si>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</si>
  <si>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</si>
  <si>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نفت ایرانول</t>
  </si>
  <si>
    <t>توسعه معادن کرومیت کاوندگان</t>
  </si>
  <si>
    <t>صبا فولاد خلیج فارس</t>
  </si>
  <si>
    <t>ح. مبین انرژی خلیج فارس</t>
  </si>
  <si>
    <t>ح.فولاد آلیاژی ایران</t>
  </si>
  <si>
    <t>پارس فنر</t>
  </si>
  <si>
    <t>بانک‌اقتصادنوین‌</t>
  </si>
  <si>
    <t>ح توسعه معدنی و صنعتی صبانور</t>
  </si>
  <si>
    <t>کاشی‌ وسرامیک‌ حافظ‌</t>
  </si>
  <si>
    <t>صنایع فروآلیاژ ایران</t>
  </si>
  <si>
    <t>اقتصادی و خودکفایی آزادگان</t>
  </si>
  <si>
    <t>ح. گسترش سوخت سبززاگرس(س. عام)</t>
  </si>
  <si>
    <t>پرتو بار فرابر خلیج فارس</t>
  </si>
  <si>
    <t>ح . سرمایه‌گذاری‌ سپه‌</t>
  </si>
  <si>
    <t>سرمایه‌ گذاری‌ پارس‌ توشه‌</t>
  </si>
  <si>
    <t>بانک تجارت</t>
  </si>
  <si>
    <t>مولد نیروگاهی تجارت فارس</t>
  </si>
  <si>
    <t>اسنادخزانه-م21بودجه98-020906</t>
  </si>
  <si>
    <t>اسنادخزانه-م20بودجه98-020806</t>
  </si>
  <si>
    <t>اسنادخزانه-م10بودجه99-020807</t>
  </si>
  <si>
    <t>اسنادخزانه-م4بودجه00-030522</t>
  </si>
  <si>
    <t>اسنادخزانه-م6بودجه00-030723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</si>
  <si>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</si>
  <si>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</si>
  <si>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</si>
  <si>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</si>
  <si>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</si>
  <si>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</si>
  <si>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</si>
  <si>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اسنادخزانه-م6بودجه01-030814</t>
  </si>
  <si>
    <t>اسنادخزانه-م5بودجه01-041015</t>
  </si>
  <si>
    <t>اسنادخزانه-م4بودجه01-040917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</si>
  <si>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</si>
  <si>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</si>
  <si>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</si>
  <si>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</si>
  <si>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</si>
  <si>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</si>
  <si>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</si>
  <si>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</si>
  <si>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</si>
  <si>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</si>
  <si>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</si>
  <si>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</si>
  <si>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</si>
  <si>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</si>
  <si>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</si>
  <si>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</si>
  <si>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</si>
  <si>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1403/04/01</t>
  </si>
  <si>
    <t>-</t>
  </si>
  <si>
    <t>ارزشیابی اوراق اختیارخ شستا-1000-1403/05/03</t>
  </si>
  <si>
    <t>ارزشیابی اوراق اختیارخ شستا-1100-1403/05/03</t>
  </si>
  <si>
    <t>ارزشیابی اوراق اختیارخ وبملت-2000-1403/05/24</t>
  </si>
  <si>
    <t>ارزشیابی اوراق اختیارخ خودرو-2800-1403/05/10</t>
  </si>
  <si>
    <t>ارزشیابی اوراق اختیارخ خساپا-2600-1403/05/24</t>
  </si>
  <si>
    <t>ارزشیابی اوراق اختیارخ خودرو-2800-1403/04/06</t>
  </si>
  <si>
    <t>ارزشیابی اوراق اختیارخ شستا-1000-1403/04/13</t>
  </si>
  <si>
    <t>ارزشیابی اوراق اختیارخ شستا-1100-1403/04/13</t>
  </si>
  <si>
    <t>ارزشیابی اوراق اختیارخ خساپا-2600-1403/04/20</t>
  </si>
  <si>
    <t>ارزشیابی اوراق اختیارخ خساپا-2800-1403/04/20</t>
  </si>
  <si>
    <t>اختیارف شستا-1212-1402/12/09</t>
  </si>
  <si>
    <t>اختیارخ شستا-1112-1402/12/09</t>
  </si>
  <si>
    <t>اختیارخ شستا-1212-1402/12/09</t>
  </si>
  <si>
    <t>اختیارخ شستا-1312-1402/12/09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</si>
  <si>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</si>
  <si>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</si>
  <si>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</si>
  <si>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</si>
  <si>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</si>
  <si>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اختیارف خودرو-2400-1402/11/11</t>
  </si>
  <si>
    <t>اختیارف خودرو-2600-1402/11/11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</si>
  <si>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</si>
  <si>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</si>
  <si>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</si>
  <si>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</si>
  <si>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خساپا-2200-1402/12/23</t>
  </si>
  <si>
    <t>اختیارخ خساپا-2400-1402/12/23</t>
  </si>
  <si>
    <t>اختیارخ خودرو-2400-1402/11/11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</si>
  <si>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</si>
  <si>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</si>
  <si>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</si>
  <si>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</si>
  <si>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</si>
  <si>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</si>
  <si>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</si>
  <si>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</si>
  <si>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</si>
  <si>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</si>
  <si>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خودرو-2400-1402/12/02</t>
  </si>
  <si>
    <t>اختیارخ خودرو-2600-1402/12/02</t>
  </si>
  <si>
    <t>اختیارخ شستا-1112-1402/10/13</t>
  </si>
  <si>
    <t>اختیارخ شستا-1212-1402/10/13</t>
  </si>
  <si>
    <t>اختیارخ شستا-1312-1402/10/13</t>
  </si>
  <si>
    <t>اختیارخ وبملت-4500-1402/11/25</t>
  </si>
  <si>
    <t>اختیارخ وبملت-5000-1402/11/25</t>
  </si>
  <si>
    <t>اختیارخ خودرو-2600-1403/01/08</t>
  </si>
  <si>
    <t>اختیارخ شپنا-8000-1402/12/02</t>
  </si>
  <si>
    <t>اختیارخ شستا-1100-1403/01/08</t>
  </si>
  <si>
    <t>اختیارخ وبملت-4000-1403/01/29</t>
  </si>
  <si>
    <t>اختیارخ وبملت-4500-1403/01/29</t>
  </si>
  <si>
    <t>اختیارخ وبملت-5000-1403/01/29</t>
  </si>
  <si>
    <t>اختیارخ شپنا-4589-1403/02/09</t>
  </si>
  <si>
    <t>اختیارف شستا-1100-1403/02/12</t>
  </si>
  <si>
    <t>اختیارخ شستا-1300-1403/02/12</t>
  </si>
  <si>
    <t>اختیارخ شستا-1100-1403/02/12</t>
  </si>
  <si>
    <t>اختیارخ شستا-1200-1403/02/12</t>
  </si>
  <si>
    <t>اختیارخ خودرو-2400-1403/02/05</t>
  </si>
  <si>
    <t>اختیارخ خودرو-2600-1403/02/05</t>
  </si>
  <si>
    <t>اختیارخ خودرو-2800-1403/02/05</t>
  </si>
  <si>
    <t>اختیارخ خودرو-3000-1403/02/05</t>
  </si>
  <si>
    <t>اختیارخ خساپا-2400-1403/02/26</t>
  </si>
  <si>
    <t>اختیارخ خساپا-2600-1403/02/26</t>
  </si>
  <si>
    <t>اختیارخ خساپا-2800-1403/02/26</t>
  </si>
  <si>
    <t>اختیارخ خودرو-2800-1403/03/09</t>
  </si>
  <si>
    <t>اختیارخ خودرو-3000-1403/03/09</t>
  </si>
  <si>
    <t>اختیارخ شستا-1100-1403/03/09</t>
  </si>
  <si>
    <t>اختیارخ شستا-1200-1403/03/09</t>
  </si>
  <si>
    <t>اختیارخ وبملت-1800-1403/03/23</t>
  </si>
  <si>
    <t>اختیارخ وبملت-2200-1403/03/23</t>
  </si>
  <si>
    <t>اختیارخ وبملت-2400-1403/03/23</t>
  </si>
  <si>
    <t>اختیارخ وبملت-2600-1403/03/23</t>
  </si>
  <si>
    <t>اختیارخ خودرو-2800-1403/04/06</t>
  </si>
  <si>
    <t>اختیارخ شستا-1100-1403/04/13</t>
  </si>
  <si>
    <t>اختیارخ شستا-1000-1403/04/13</t>
  </si>
  <si>
    <t>اختیارخ خساپا-2600-1403/04/20</t>
  </si>
  <si>
    <t>اختیارخ خساپا-2800-1403/04/20</t>
  </si>
  <si>
    <t>سایردرآمدها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</si>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</sst>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#,##0;\(#,##0\)"/>
    <numFmt numFmtId="165" formatCode="_ * #,##0_-_ ;_ * #,##0\-_ ;_ * &quot;-&quot;??_-_ ;_ @_ "/>
    <numFmt numFmtId="166" formatCode="#,##0_ ;\-#,##0\ "/>
    <numFmt numFmtId="167" formatCode="0.0%"/>
  </numFmts>
  <fonts count="11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8"/>
      <color theme="1"/>
      <name val="B Mitra"/>
      <charset val="178"/>
    </font>
    <font>
      <sz val="16"/>
      <color theme="1"/>
      <name val="B Mitra"/>
      <charset val="178"/>
    </font>
    <font>
      <sz val="8"/>
      <name val="Calibri"/>
      <family val="2"/>
    </font>
    <font>
      <sz val="16"/>
      <color rgb="FF000000"/>
      <name val="B Mitra"/>
      <charset val="178"/>
    </font>
    <font>
      <sz val="16"/>
      <color theme="1"/>
      <name val="2  Mitra"/>
      <charset val="178"/>
    </font>
    <font>
      <sz val="16"/>
      <color rgb="FFFF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164" fontId="5" fillId="0" borderId="0" xfId="0" applyNumberFormat="1" applyFont="1" applyAlignment="1">
      <alignment horizontal="center" vertical="center" readingOrder="2"/>
    </xf>
    <xf numFmtId="3" fontId="3" fillId="0" borderId="0" xfId="0" applyNumberFormat="1" applyFont="1" applyBorder="1" applyAlignment="1">
      <alignment horizontal="center"/>
    </xf>
    <xf numFmtId="165" fontId="3" fillId="0" borderId="0" xfId="1" applyNumberFormat="1" applyFont="1"/>
    <xf numFmtId="166" fontId="7" fillId="0" borderId="0" xfId="0" applyNumberFormat="1" applyFont="1" applyAlignment="1">
      <alignment horizontal="right"/>
    </xf>
    <xf numFmtId="164" fontId="5" fillId="0" borderId="4" xfId="0" applyNumberFormat="1" applyFont="1" applyBorder="1" applyAlignment="1">
      <alignment horizontal="center" vertical="center" readingOrder="2"/>
    </xf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9" fillId="0" borderId="0" xfId="0" applyFont="1"/>
    <xf numFmtId="164" fontId="9" fillId="0" borderId="0" xfId="0" applyNumberFormat="1" applyFont="1" applyAlignment="1">
      <alignment horizontal="center" vertical="center" readingOrder="2"/>
    </xf>
    <xf numFmtId="166" fontId="7" fillId="0" borderId="0" xfId="0" applyNumberFormat="1" applyFont="1" applyFill="1" applyAlignment="1">
      <alignment horizontal="right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10" fontId="3" fillId="0" borderId="0" xfId="2" applyNumberFormat="1" applyFont="1" applyAlignment="1">
      <alignment horizontal="center"/>
    </xf>
    <xf numFmtId="9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 readingOrder="2"/>
    </xf>
    <xf numFmtId="10" fontId="3" fillId="0" borderId="2" xfId="2" applyNumberFormat="1" applyFont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opLeftCell="A7" workbookViewId="0">
      <selection activeCell="A4" sqref="A4:Y4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0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  <c r="V2" s="35" t="s">
        <v>0</v>
      </c>
      <c r="W2" s="35" t="s">
        <v>0</v>
      </c>
      <c r="X2" s="35" t="s">
        <v>0</v>
      </c>
      <c r="Y2" s="35" t="s">
        <v>0</v>
      </c>
    </row>
    <row r="3" spans="1:25" ht="24.75" x14ac:dyDescent="0.55000000000000004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  <c r="X3" s="35" t="s">
        <v>1</v>
      </c>
      <c r="Y3" s="35" t="s">
        <v>1</v>
      </c>
    </row>
    <row r="4" spans="1:25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  <c r="V4" s="35" t="s">
        <v>2</v>
      </c>
      <c r="W4" s="35" t="s">
        <v>2</v>
      </c>
      <c r="X4" s="35" t="s">
        <v>2</v>
      </c>
      <c r="Y4" s="35" t="s">
        <v>2</v>
      </c>
    </row>
    <row r="6" spans="1:25" ht="24.75" x14ac:dyDescent="0.55000000000000004">
      <c r="A6" s="34" t="s">
        <v>3</v>
      </c>
      <c r="C6" s="34" t="s">
        <v>270</v>
      </c>
      <c r="D6" s="34" t="s">
        <v>4</v>
      </c>
      <c r="E6" s="34" t="s">
        <v>4</v>
      </c>
      <c r="F6" s="34" t="s">
        <v>4</v>
      </c>
      <c r="G6" s="34" t="s">
        <v>4</v>
      </c>
      <c r="I6" s="34" t="s">
        <v>5</v>
      </c>
      <c r="J6" s="34" t="s">
        <v>5</v>
      </c>
      <c r="K6" s="34" t="s">
        <v>5</v>
      </c>
      <c r="L6" s="34" t="s">
        <v>5</v>
      </c>
      <c r="M6" s="34" t="s">
        <v>5</v>
      </c>
      <c r="N6" s="34" t="s">
        <v>5</v>
      </c>
      <c r="O6" s="34" t="s">
        <v>5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  <c r="X6" s="34" t="s">
        <v>6</v>
      </c>
      <c r="Y6" s="34" t="s">
        <v>6</v>
      </c>
    </row>
    <row r="7" spans="1:25" ht="24.75" x14ac:dyDescent="0.55000000000000004">
      <c r="A7" s="34" t="s">
        <v>3</v>
      </c>
      <c r="C7" s="34" t="s">
        <v>7</v>
      </c>
      <c r="E7" s="34" t="s">
        <v>8</v>
      </c>
      <c r="G7" s="34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4" t="s">
        <v>13</v>
      </c>
    </row>
    <row r="8" spans="1:25" ht="24.75" x14ac:dyDescent="0.55000000000000004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4" t="s">
        <v>13</v>
      </c>
    </row>
    <row r="9" spans="1:25" x14ac:dyDescent="0.55000000000000004">
      <c r="A9" s="1" t="s">
        <v>15</v>
      </c>
      <c r="C9" s="8">
        <v>50235077</v>
      </c>
      <c r="D9" s="4"/>
      <c r="E9" s="8">
        <v>146172355693</v>
      </c>
      <c r="F9" s="8"/>
      <c r="G9" s="8">
        <v>138323213868.42401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50235077</v>
      </c>
      <c r="R9" s="8"/>
      <c r="S9" s="8">
        <v>2821</v>
      </c>
      <c r="T9" s="8"/>
      <c r="U9" s="8">
        <v>146172355693</v>
      </c>
      <c r="V9" s="8"/>
      <c r="W9" s="8">
        <v>140869958961.30899</v>
      </c>
      <c r="X9" s="4"/>
      <c r="Y9" s="4" t="s">
        <v>16</v>
      </c>
    </row>
    <row r="10" spans="1:25" x14ac:dyDescent="0.55000000000000004">
      <c r="A10" s="1" t="s">
        <v>17</v>
      </c>
      <c r="C10" s="8">
        <v>47400000</v>
      </c>
      <c r="D10" s="4"/>
      <c r="E10" s="8">
        <v>186950109647</v>
      </c>
      <c r="F10" s="8"/>
      <c r="G10" s="8">
        <v>162604114470</v>
      </c>
      <c r="H10" s="8"/>
      <c r="I10" s="8">
        <v>23700000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71100000</v>
      </c>
      <c r="R10" s="8"/>
      <c r="S10" s="8">
        <v>2401</v>
      </c>
      <c r="T10" s="8"/>
      <c r="U10" s="8">
        <v>186950109647</v>
      </c>
      <c r="V10" s="8"/>
      <c r="W10" s="8">
        <v>169695368955</v>
      </c>
      <c r="X10" s="4"/>
      <c r="Y10" s="4" t="s">
        <v>18</v>
      </c>
    </row>
    <row r="11" spans="1:25" x14ac:dyDescent="0.55000000000000004">
      <c r="A11" s="1" t="s">
        <v>19</v>
      </c>
      <c r="C11" s="8">
        <v>143098532</v>
      </c>
      <c r="D11" s="4"/>
      <c r="E11" s="8">
        <v>202031989373</v>
      </c>
      <c r="F11" s="8"/>
      <c r="G11" s="8">
        <v>309529680318.48999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143098532</v>
      </c>
      <c r="R11" s="8"/>
      <c r="S11" s="8">
        <v>2135</v>
      </c>
      <c r="T11" s="8"/>
      <c r="U11" s="8">
        <v>202031989373</v>
      </c>
      <c r="V11" s="8"/>
      <c r="W11" s="8">
        <v>303697549393.37097</v>
      </c>
      <c r="X11" s="4"/>
      <c r="Y11" s="4" t="s">
        <v>20</v>
      </c>
    </row>
    <row r="12" spans="1:25" x14ac:dyDescent="0.55000000000000004">
      <c r="A12" s="1" t="s">
        <v>21</v>
      </c>
      <c r="C12" s="8">
        <v>67322904</v>
      </c>
      <c r="D12" s="4"/>
      <c r="E12" s="8">
        <v>373458785571</v>
      </c>
      <c r="F12" s="8"/>
      <c r="G12" s="8">
        <v>203979270134.21799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67322904</v>
      </c>
      <c r="R12" s="8"/>
      <c r="S12" s="8">
        <v>3099</v>
      </c>
      <c r="T12" s="8"/>
      <c r="U12" s="8">
        <v>373458785571</v>
      </c>
      <c r="V12" s="8"/>
      <c r="W12" s="8">
        <v>207392309102.99899</v>
      </c>
      <c r="X12" s="4"/>
      <c r="Y12" s="4" t="s">
        <v>22</v>
      </c>
    </row>
    <row r="13" spans="1:25" x14ac:dyDescent="0.55000000000000004">
      <c r="A13" s="1" t="s">
        <v>23</v>
      </c>
      <c r="C13" s="8">
        <v>17125390</v>
      </c>
      <c r="D13" s="4"/>
      <c r="E13" s="8">
        <v>806541990933</v>
      </c>
      <c r="F13" s="8"/>
      <c r="G13" s="8">
        <v>812190895376.44495</v>
      </c>
      <c r="H13" s="8"/>
      <c r="I13" s="8">
        <v>0</v>
      </c>
      <c r="J13" s="8"/>
      <c r="K13" s="8">
        <v>0</v>
      </c>
      <c r="L13" s="8"/>
      <c r="M13" s="8">
        <v>-100000</v>
      </c>
      <c r="N13" s="8"/>
      <c r="O13" s="8">
        <v>4567659824</v>
      </c>
      <c r="P13" s="8"/>
      <c r="Q13" s="8">
        <v>17025390</v>
      </c>
      <c r="R13" s="8"/>
      <c r="S13" s="8">
        <v>46030</v>
      </c>
      <c r="T13" s="8"/>
      <c r="U13" s="8">
        <v>801832363941</v>
      </c>
      <c r="V13" s="8"/>
      <c r="W13" s="8">
        <v>779015813424.88501</v>
      </c>
      <c r="X13" s="4"/>
      <c r="Y13" s="4" t="s">
        <v>24</v>
      </c>
    </row>
    <row r="14" spans="1:25" x14ac:dyDescent="0.55000000000000004">
      <c r="A14" s="1" t="s">
        <v>25</v>
      </c>
      <c r="C14" s="8">
        <v>55432695</v>
      </c>
      <c r="D14" s="4"/>
      <c r="E14" s="8">
        <v>283442937989</v>
      </c>
      <c r="F14" s="8"/>
      <c r="G14" s="8">
        <v>287636983825.995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55432695</v>
      </c>
      <c r="R14" s="8"/>
      <c r="S14" s="8">
        <v>4561</v>
      </c>
      <c r="T14" s="8"/>
      <c r="U14" s="8">
        <v>283442937989</v>
      </c>
      <c r="V14" s="8"/>
      <c r="W14" s="8">
        <v>251324192189.72501</v>
      </c>
      <c r="X14" s="4"/>
      <c r="Y14" s="4" t="s">
        <v>26</v>
      </c>
    </row>
    <row r="15" spans="1:25" x14ac:dyDescent="0.55000000000000004">
      <c r="A15" s="1" t="s">
        <v>27</v>
      </c>
      <c r="C15" s="8">
        <v>25541711</v>
      </c>
      <c r="D15" s="4"/>
      <c r="E15" s="8">
        <v>211555543401</v>
      </c>
      <c r="F15" s="8"/>
      <c r="G15" s="8">
        <v>244757072580.46201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25541711</v>
      </c>
      <c r="R15" s="8"/>
      <c r="S15" s="8">
        <v>8400</v>
      </c>
      <c r="T15" s="8"/>
      <c r="U15" s="8">
        <v>211555543401</v>
      </c>
      <c r="V15" s="8"/>
      <c r="W15" s="8">
        <v>213273797684.22</v>
      </c>
      <c r="X15" s="4"/>
      <c r="Y15" s="4" t="s">
        <v>28</v>
      </c>
    </row>
    <row r="16" spans="1:25" x14ac:dyDescent="0.55000000000000004">
      <c r="A16" s="1" t="s">
        <v>29</v>
      </c>
      <c r="C16" s="8">
        <v>33614162</v>
      </c>
      <c r="D16" s="4"/>
      <c r="E16" s="8">
        <v>461111873642</v>
      </c>
      <c r="F16" s="8"/>
      <c r="G16" s="8">
        <v>406650299648.33698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33614162</v>
      </c>
      <c r="R16" s="8"/>
      <c r="S16" s="8">
        <v>10840</v>
      </c>
      <c r="T16" s="8"/>
      <c r="U16" s="8">
        <v>461111873642</v>
      </c>
      <c r="V16" s="8"/>
      <c r="W16" s="8">
        <v>362209469859.32397</v>
      </c>
      <c r="X16" s="4"/>
      <c r="Y16" s="4" t="s">
        <v>30</v>
      </c>
    </row>
    <row r="17" spans="1:25" x14ac:dyDescent="0.55000000000000004">
      <c r="A17" s="1" t="s">
        <v>31</v>
      </c>
      <c r="C17" s="8">
        <v>3502614</v>
      </c>
      <c r="D17" s="4"/>
      <c r="E17" s="8">
        <v>260091169670</v>
      </c>
      <c r="F17" s="8"/>
      <c r="G17" s="8">
        <v>489258804730.284</v>
      </c>
      <c r="H17" s="8"/>
      <c r="I17" s="8">
        <v>0</v>
      </c>
      <c r="J17" s="8"/>
      <c r="K17" s="8">
        <v>0</v>
      </c>
      <c r="L17" s="8"/>
      <c r="M17" s="8">
        <v>-100000</v>
      </c>
      <c r="N17" s="8"/>
      <c r="O17" s="8">
        <v>17426435943</v>
      </c>
      <c r="P17" s="8"/>
      <c r="Q17" s="8">
        <v>3402614</v>
      </c>
      <c r="R17" s="8"/>
      <c r="S17" s="8">
        <v>179190</v>
      </c>
      <c r="T17" s="8"/>
      <c r="U17" s="8">
        <v>252665539275</v>
      </c>
      <c r="V17" s="8"/>
      <c r="W17" s="8">
        <v>606086601964.17297</v>
      </c>
      <c r="X17" s="4"/>
      <c r="Y17" s="4" t="s">
        <v>32</v>
      </c>
    </row>
    <row r="18" spans="1:25" x14ac:dyDescent="0.55000000000000004">
      <c r="A18" s="1" t="s">
        <v>33</v>
      </c>
      <c r="C18" s="8">
        <v>17051968</v>
      </c>
      <c r="D18" s="4"/>
      <c r="E18" s="8">
        <v>178002229923</v>
      </c>
      <c r="F18" s="8"/>
      <c r="G18" s="8">
        <v>210186309000.95999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17051968</v>
      </c>
      <c r="R18" s="8"/>
      <c r="S18" s="8">
        <v>11720</v>
      </c>
      <c r="T18" s="8"/>
      <c r="U18" s="8">
        <v>178002229923</v>
      </c>
      <c r="V18" s="8"/>
      <c r="W18" s="8">
        <v>198659963023.48801</v>
      </c>
      <c r="X18" s="4"/>
      <c r="Y18" s="4" t="s">
        <v>34</v>
      </c>
    </row>
    <row r="19" spans="1:25" x14ac:dyDescent="0.55000000000000004">
      <c r="A19" s="1" t="s">
        <v>35</v>
      </c>
      <c r="C19" s="8">
        <v>790000</v>
      </c>
      <c r="D19" s="4"/>
      <c r="E19" s="8">
        <v>107529963620</v>
      </c>
      <c r="F19" s="8"/>
      <c r="G19" s="8">
        <v>79315249500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790000</v>
      </c>
      <c r="R19" s="8"/>
      <c r="S19" s="8">
        <v>106000</v>
      </c>
      <c r="T19" s="8"/>
      <c r="U19" s="8">
        <v>107529963620</v>
      </c>
      <c r="V19" s="8"/>
      <c r="W19" s="8">
        <v>83241747000</v>
      </c>
      <c r="X19" s="4"/>
      <c r="Y19" s="4" t="s">
        <v>36</v>
      </c>
    </row>
    <row r="20" spans="1:25" x14ac:dyDescent="0.55000000000000004">
      <c r="A20" s="1" t="s">
        <v>37</v>
      </c>
      <c r="C20" s="8">
        <v>9437123</v>
      </c>
      <c r="D20" s="4"/>
      <c r="E20" s="8">
        <v>198072152816</v>
      </c>
      <c r="F20" s="8"/>
      <c r="G20" s="8">
        <v>185086579891.099</v>
      </c>
      <c r="H20" s="8"/>
      <c r="I20" s="8">
        <v>0</v>
      </c>
      <c r="J20" s="8"/>
      <c r="K20" s="8">
        <v>0</v>
      </c>
      <c r="L20" s="8"/>
      <c r="M20" s="8">
        <v>-2300000</v>
      </c>
      <c r="N20" s="8"/>
      <c r="O20" s="8">
        <v>52630971778</v>
      </c>
      <c r="P20" s="8"/>
      <c r="Q20" s="8">
        <v>7137123</v>
      </c>
      <c r="R20" s="8"/>
      <c r="S20" s="8">
        <v>23960</v>
      </c>
      <c r="T20" s="8"/>
      <c r="U20" s="8">
        <v>149798335525</v>
      </c>
      <c r="V20" s="8"/>
      <c r="W20" s="8">
        <v>169987984550.87399</v>
      </c>
      <c r="X20" s="4"/>
      <c r="Y20" s="4" t="s">
        <v>18</v>
      </c>
    </row>
    <row r="21" spans="1:25" x14ac:dyDescent="0.55000000000000004">
      <c r="A21" s="1" t="s">
        <v>38</v>
      </c>
      <c r="C21" s="8">
        <v>60735419</v>
      </c>
      <c r="D21" s="4"/>
      <c r="E21" s="8">
        <v>369267271877</v>
      </c>
      <c r="F21" s="8"/>
      <c r="G21" s="8">
        <v>551818755368.52295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60735419</v>
      </c>
      <c r="R21" s="8"/>
      <c r="S21" s="8">
        <v>9430</v>
      </c>
      <c r="T21" s="8"/>
      <c r="U21" s="8">
        <v>369267271877</v>
      </c>
      <c r="V21" s="8"/>
      <c r="W21" s="8">
        <v>569327227913.03796</v>
      </c>
      <c r="X21" s="4"/>
      <c r="Y21" s="4" t="s">
        <v>39</v>
      </c>
    </row>
    <row r="22" spans="1:25" x14ac:dyDescent="0.55000000000000004">
      <c r="A22" s="1" t="s">
        <v>40</v>
      </c>
      <c r="C22" s="8">
        <v>10944487</v>
      </c>
      <c r="D22" s="4"/>
      <c r="E22" s="8">
        <v>341895983029</v>
      </c>
      <c r="F22" s="8"/>
      <c r="G22" s="8">
        <v>178204036412.49301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10944487</v>
      </c>
      <c r="R22" s="8"/>
      <c r="S22" s="8">
        <v>17950</v>
      </c>
      <c r="T22" s="8"/>
      <c r="U22" s="8">
        <v>341895983029</v>
      </c>
      <c r="V22" s="8"/>
      <c r="W22" s="8">
        <v>195284643077.18201</v>
      </c>
      <c r="X22" s="4"/>
      <c r="Y22" s="4" t="s">
        <v>41</v>
      </c>
    </row>
    <row r="23" spans="1:25" x14ac:dyDescent="0.55000000000000004">
      <c r="A23" s="1" t="s">
        <v>42</v>
      </c>
      <c r="C23" s="8">
        <v>56125194</v>
      </c>
      <c r="D23" s="4"/>
      <c r="E23" s="8">
        <v>373179195143</v>
      </c>
      <c r="F23" s="8"/>
      <c r="G23" s="8">
        <v>312430994935.91998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56125194</v>
      </c>
      <c r="R23" s="8"/>
      <c r="S23" s="8">
        <v>6330</v>
      </c>
      <c r="T23" s="8"/>
      <c r="U23" s="8">
        <v>373179195143</v>
      </c>
      <c r="V23" s="8"/>
      <c r="W23" s="8">
        <v>353158606775.78101</v>
      </c>
      <c r="X23" s="4"/>
      <c r="Y23" s="4" t="s">
        <v>43</v>
      </c>
    </row>
    <row r="24" spans="1:25" x14ac:dyDescent="0.55000000000000004">
      <c r="A24" s="1" t="s">
        <v>44</v>
      </c>
      <c r="C24" s="8">
        <v>95818554</v>
      </c>
      <c r="D24" s="4"/>
      <c r="E24" s="8">
        <v>296245580273</v>
      </c>
      <c r="F24" s="8"/>
      <c r="G24" s="8">
        <v>278601668290.823</v>
      </c>
      <c r="H24" s="8"/>
      <c r="I24" s="8">
        <v>0</v>
      </c>
      <c r="J24" s="8"/>
      <c r="K24" s="8">
        <v>0</v>
      </c>
      <c r="L24" s="8"/>
      <c r="M24" s="8">
        <v>-9021563</v>
      </c>
      <c r="N24" s="8"/>
      <c r="O24" s="8">
        <v>28570178312</v>
      </c>
      <c r="P24" s="8"/>
      <c r="Q24" s="8">
        <v>86796991</v>
      </c>
      <c r="R24" s="8"/>
      <c r="S24" s="8">
        <v>2876</v>
      </c>
      <c r="T24" s="8"/>
      <c r="U24" s="8">
        <v>268353297905</v>
      </c>
      <c r="V24" s="8"/>
      <c r="W24" s="8">
        <v>248142858646.60999</v>
      </c>
      <c r="X24" s="4"/>
      <c r="Y24" s="4" t="s">
        <v>45</v>
      </c>
    </row>
    <row r="25" spans="1:25" x14ac:dyDescent="0.55000000000000004">
      <c r="A25" s="1" t="s">
        <v>46</v>
      </c>
      <c r="C25" s="8">
        <v>57824292</v>
      </c>
      <c r="D25" s="4"/>
      <c r="E25" s="8">
        <v>151799883475</v>
      </c>
      <c r="F25" s="8"/>
      <c r="G25" s="8">
        <v>117144723948.77901</v>
      </c>
      <c r="H25" s="8"/>
      <c r="I25" s="8">
        <v>1764148</v>
      </c>
      <c r="J25" s="8"/>
      <c r="K25" s="8">
        <v>3612394113</v>
      </c>
      <c r="L25" s="8"/>
      <c r="M25" s="8">
        <v>0</v>
      </c>
      <c r="N25" s="8"/>
      <c r="O25" s="8">
        <v>0</v>
      </c>
      <c r="P25" s="8"/>
      <c r="Q25" s="8">
        <v>59588440</v>
      </c>
      <c r="R25" s="8"/>
      <c r="S25" s="8">
        <v>2014</v>
      </c>
      <c r="T25" s="8"/>
      <c r="U25" s="8">
        <v>155412277588</v>
      </c>
      <c r="V25" s="8"/>
      <c r="W25" s="8">
        <v>119297052006.948</v>
      </c>
      <c r="X25" s="4"/>
      <c r="Y25" s="4" t="s">
        <v>47</v>
      </c>
    </row>
    <row r="26" spans="1:25" x14ac:dyDescent="0.55000000000000004">
      <c r="A26" s="1" t="s">
        <v>48</v>
      </c>
      <c r="C26" s="8">
        <v>625000</v>
      </c>
      <c r="D26" s="4"/>
      <c r="E26" s="8">
        <v>5408031035</v>
      </c>
      <c r="F26" s="8"/>
      <c r="G26" s="8">
        <v>5249826562.5</v>
      </c>
      <c r="H26" s="8"/>
      <c r="I26" s="8">
        <v>0</v>
      </c>
      <c r="J26" s="8"/>
      <c r="K26" s="8">
        <v>0</v>
      </c>
      <c r="L26" s="8"/>
      <c r="M26" s="8">
        <v>-625000</v>
      </c>
      <c r="N26" s="8"/>
      <c r="O26" s="8">
        <v>4982675710</v>
      </c>
      <c r="P26" s="8"/>
      <c r="Q26" s="8">
        <v>0</v>
      </c>
      <c r="R26" s="8"/>
      <c r="S26" s="8">
        <v>0</v>
      </c>
      <c r="T26" s="8"/>
      <c r="U26" s="8">
        <v>0</v>
      </c>
      <c r="V26" s="8"/>
      <c r="W26" s="8">
        <v>0</v>
      </c>
      <c r="X26" s="4"/>
      <c r="Y26" s="4" t="s">
        <v>49</v>
      </c>
    </row>
    <row r="27" spans="1:25" x14ac:dyDescent="0.55000000000000004">
      <c r="A27" s="1" t="s">
        <v>50</v>
      </c>
      <c r="C27" s="8">
        <v>41604131</v>
      </c>
      <c r="D27" s="4"/>
      <c r="E27" s="8">
        <v>440169773494</v>
      </c>
      <c r="F27" s="8"/>
      <c r="G27" s="8">
        <v>650952670259.45703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41604131</v>
      </c>
      <c r="R27" s="8"/>
      <c r="S27" s="8">
        <v>14010</v>
      </c>
      <c r="T27" s="8"/>
      <c r="U27" s="8">
        <v>440169773494</v>
      </c>
      <c r="V27" s="8"/>
      <c r="W27" s="8">
        <v>579405775751.90601</v>
      </c>
      <c r="X27" s="4"/>
      <c r="Y27" s="4" t="s">
        <v>51</v>
      </c>
    </row>
    <row r="28" spans="1:25" x14ac:dyDescent="0.55000000000000004">
      <c r="A28" s="1" t="s">
        <v>52</v>
      </c>
      <c r="C28" s="8">
        <v>10766819</v>
      </c>
      <c r="D28" s="4"/>
      <c r="E28" s="8">
        <v>254471541809</v>
      </c>
      <c r="F28" s="8"/>
      <c r="G28" s="8">
        <v>162253787432.56201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10766819</v>
      </c>
      <c r="R28" s="8"/>
      <c r="S28" s="8">
        <v>15350</v>
      </c>
      <c r="T28" s="8"/>
      <c r="U28" s="8">
        <v>254471541809</v>
      </c>
      <c r="V28" s="8"/>
      <c r="W28" s="8">
        <v>164287311153.68201</v>
      </c>
      <c r="X28" s="4"/>
      <c r="Y28" s="4" t="s">
        <v>53</v>
      </c>
    </row>
    <row r="29" spans="1:25" x14ac:dyDescent="0.55000000000000004">
      <c r="A29" s="1" t="s">
        <v>54</v>
      </c>
      <c r="C29" s="8">
        <v>48180816</v>
      </c>
      <c r="D29" s="4"/>
      <c r="E29" s="8">
        <v>128585070795</v>
      </c>
      <c r="F29" s="8"/>
      <c r="G29" s="8">
        <v>115855925010.271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48180816</v>
      </c>
      <c r="R29" s="8"/>
      <c r="S29" s="8">
        <v>2478</v>
      </c>
      <c r="T29" s="8"/>
      <c r="U29" s="8">
        <v>128585070795</v>
      </c>
      <c r="V29" s="8"/>
      <c r="W29" s="8">
        <v>118681679278.814</v>
      </c>
      <c r="X29" s="4"/>
      <c r="Y29" s="4" t="s">
        <v>47</v>
      </c>
    </row>
    <row r="30" spans="1:25" x14ac:dyDescent="0.55000000000000004">
      <c r="A30" s="1" t="s">
        <v>55</v>
      </c>
      <c r="C30" s="8">
        <v>457644079</v>
      </c>
      <c r="D30" s="4"/>
      <c r="E30" s="8">
        <v>478730106062</v>
      </c>
      <c r="F30" s="8"/>
      <c r="G30" s="8">
        <v>468113808535.11902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414751079</v>
      </c>
      <c r="R30" s="8"/>
      <c r="S30" s="8">
        <v>1133</v>
      </c>
      <c r="T30" s="8"/>
      <c r="U30" s="8">
        <v>433860803953</v>
      </c>
      <c r="V30" s="8"/>
      <c r="W30" s="8">
        <v>467116990320.58301</v>
      </c>
      <c r="X30" s="4"/>
      <c r="Y30" s="4" t="s">
        <v>56</v>
      </c>
    </row>
    <row r="31" spans="1:25" x14ac:dyDescent="0.55000000000000004">
      <c r="A31" s="1" t="s">
        <v>57</v>
      </c>
      <c r="C31" s="8">
        <v>8397292</v>
      </c>
      <c r="D31" s="4"/>
      <c r="E31" s="8">
        <v>103919785303</v>
      </c>
      <c r="F31" s="8"/>
      <c r="G31" s="8">
        <v>219117362955.75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8397292</v>
      </c>
      <c r="R31" s="8"/>
      <c r="S31" s="8">
        <v>25320</v>
      </c>
      <c r="T31" s="8"/>
      <c r="U31" s="8">
        <v>103919785303</v>
      </c>
      <c r="V31" s="8"/>
      <c r="W31" s="8">
        <v>211354347811.03201</v>
      </c>
      <c r="X31" s="4"/>
      <c r="Y31" s="4" t="s">
        <v>58</v>
      </c>
    </row>
    <row r="32" spans="1:25" x14ac:dyDescent="0.55000000000000004">
      <c r="A32" s="1" t="s">
        <v>59</v>
      </c>
      <c r="C32" s="8">
        <v>23612395</v>
      </c>
      <c r="D32" s="4"/>
      <c r="E32" s="8">
        <v>222840440645</v>
      </c>
      <c r="F32" s="8"/>
      <c r="G32" s="8">
        <v>189183524072.98499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23612395</v>
      </c>
      <c r="R32" s="8"/>
      <c r="S32" s="8">
        <v>9500</v>
      </c>
      <c r="T32" s="8"/>
      <c r="U32" s="8">
        <v>222840440645</v>
      </c>
      <c r="V32" s="8"/>
      <c r="W32" s="8">
        <v>222983061872.625</v>
      </c>
      <c r="X32" s="4"/>
      <c r="Y32" s="4" t="s">
        <v>60</v>
      </c>
    </row>
    <row r="33" spans="1:25" x14ac:dyDescent="0.55000000000000004">
      <c r="A33" s="1" t="s">
        <v>61</v>
      </c>
      <c r="C33" s="8">
        <v>10913082</v>
      </c>
      <c r="D33" s="4"/>
      <c r="E33" s="8">
        <v>90808523547</v>
      </c>
      <c r="F33" s="8"/>
      <c r="G33" s="8">
        <v>67258524805.019997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10913082</v>
      </c>
      <c r="R33" s="8"/>
      <c r="S33" s="8">
        <v>6650</v>
      </c>
      <c r="T33" s="8"/>
      <c r="U33" s="8">
        <v>90808523547</v>
      </c>
      <c r="V33" s="8"/>
      <c r="W33" s="8">
        <v>72140191927.964996</v>
      </c>
      <c r="X33" s="4"/>
      <c r="Y33" s="4" t="s">
        <v>62</v>
      </c>
    </row>
    <row r="34" spans="1:25" x14ac:dyDescent="0.55000000000000004">
      <c r="A34" s="1" t="s">
        <v>63</v>
      </c>
      <c r="C34" s="8">
        <v>333953104</v>
      </c>
      <c r="D34" s="4"/>
      <c r="E34" s="8">
        <v>1226274323097</v>
      </c>
      <c r="F34" s="8"/>
      <c r="G34" s="8">
        <v>1333839721619.3601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333953104</v>
      </c>
      <c r="R34" s="8"/>
      <c r="S34" s="8">
        <v>4443</v>
      </c>
      <c r="T34" s="8"/>
      <c r="U34" s="8">
        <v>1226274323097</v>
      </c>
      <c r="V34" s="8"/>
      <c r="W34" s="8">
        <v>1474925306907.6201</v>
      </c>
      <c r="X34" s="4"/>
      <c r="Y34" s="4" t="s">
        <v>64</v>
      </c>
    </row>
    <row r="35" spans="1:25" x14ac:dyDescent="0.55000000000000004">
      <c r="A35" s="1" t="s">
        <v>65</v>
      </c>
      <c r="C35" s="8">
        <v>62975330</v>
      </c>
      <c r="D35" s="4"/>
      <c r="E35" s="8">
        <v>651036125469</v>
      </c>
      <c r="F35" s="8"/>
      <c r="G35" s="8">
        <v>1131193326032.05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62975330</v>
      </c>
      <c r="R35" s="8"/>
      <c r="S35" s="8">
        <v>17290</v>
      </c>
      <c r="T35" s="8"/>
      <c r="U35" s="8">
        <v>651036125469</v>
      </c>
      <c r="V35" s="8"/>
      <c r="W35" s="8">
        <v>1082364837138.58</v>
      </c>
      <c r="X35" s="4"/>
      <c r="Y35" s="4" t="s">
        <v>66</v>
      </c>
    </row>
    <row r="36" spans="1:25" x14ac:dyDescent="0.55000000000000004">
      <c r="A36" s="1" t="s">
        <v>67</v>
      </c>
      <c r="C36" s="8">
        <v>65336789</v>
      </c>
      <c r="D36" s="4"/>
      <c r="E36" s="8">
        <v>831093715459</v>
      </c>
      <c r="F36" s="8"/>
      <c r="G36" s="8">
        <v>1275579409471.04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65336789</v>
      </c>
      <c r="R36" s="8"/>
      <c r="S36" s="8">
        <v>22070</v>
      </c>
      <c r="T36" s="8"/>
      <c r="U36" s="8">
        <v>831093715459</v>
      </c>
      <c r="V36" s="8"/>
      <c r="W36" s="8">
        <v>1433403134777.28</v>
      </c>
      <c r="X36" s="4"/>
      <c r="Y36" s="4" t="s">
        <v>68</v>
      </c>
    </row>
    <row r="37" spans="1:25" x14ac:dyDescent="0.55000000000000004">
      <c r="A37" s="1" t="s">
        <v>69</v>
      </c>
      <c r="C37" s="8">
        <v>10040396</v>
      </c>
      <c r="D37" s="4"/>
      <c r="E37" s="8">
        <v>237946915084</v>
      </c>
      <c r="F37" s="8"/>
      <c r="G37" s="8">
        <v>375971298101.94598</v>
      </c>
      <c r="H37" s="8"/>
      <c r="I37" s="8">
        <v>0</v>
      </c>
      <c r="J37" s="8"/>
      <c r="K37" s="8">
        <v>0</v>
      </c>
      <c r="L37" s="8"/>
      <c r="M37" s="8">
        <v>-20700</v>
      </c>
      <c r="N37" s="8"/>
      <c r="O37" s="8">
        <v>828629149</v>
      </c>
      <c r="P37" s="8"/>
      <c r="Q37" s="8">
        <v>10019696</v>
      </c>
      <c r="R37" s="8"/>
      <c r="S37" s="8">
        <v>39540</v>
      </c>
      <c r="T37" s="8"/>
      <c r="U37" s="8">
        <v>237456346670</v>
      </c>
      <c r="V37" s="8"/>
      <c r="W37" s="8">
        <v>393821516099.95203</v>
      </c>
      <c r="X37" s="4"/>
      <c r="Y37" s="4" t="s">
        <v>70</v>
      </c>
    </row>
    <row r="38" spans="1:25" x14ac:dyDescent="0.55000000000000004">
      <c r="A38" s="1" t="s">
        <v>71</v>
      </c>
      <c r="C38" s="8">
        <v>1968034</v>
      </c>
      <c r="D38" s="4"/>
      <c r="E38" s="8">
        <v>118851038952</v>
      </c>
      <c r="F38" s="8"/>
      <c r="G38" s="8">
        <v>260093302084.215</v>
      </c>
      <c r="H38" s="8"/>
      <c r="I38" s="8">
        <v>50051914</v>
      </c>
      <c r="J38" s="8"/>
      <c r="K38" s="8">
        <v>0</v>
      </c>
      <c r="L38" s="8"/>
      <c r="M38" s="8">
        <v>-1</v>
      </c>
      <c r="N38" s="8"/>
      <c r="O38" s="8">
        <v>1</v>
      </c>
      <c r="P38" s="8"/>
      <c r="Q38" s="8">
        <v>52019947</v>
      </c>
      <c r="R38" s="8"/>
      <c r="S38" s="8">
        <v>5533</v>
      </c>
      <c r="T38" s="8"/>
      <c r="U38" s="8">
        <v>118851036667</v>
      </c>
      <c r="V38" s="8"/>
      <c r="W38" s="8">
        <v>286113799868.83197</v>
      </c>
      <c r="X38" s="4"/>
      <c r="Y38" s="4" t="s">
        <v>72</v>
      </c>
    </row>
    <row r="39" spans="1:25" x14ac:dyDescent="0.55000000000000004">
      <c r="A39" s="1" t="s">
        <v>73</v>
      </c>
      <c r="C39" s="8">
        <v>3417587</v>
      </c>
      <c r="D39" s="4"/>
      <c r="E39" s="8">
        <v>167238714027</v>
      </c>
      <c r="F39" s="8"/>
      <c r="G39" s="8">
        <v>221874551458.52899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3417587</v>
      </c>
      <c r="R39" s="8"/>
      <c r="S39" s="8">
        <v>69980</v>
      </c>
      <c r="T39" s="8"/>
      <c r="U39" s="8">
        <v>167238714027</v>
      </c>
      <c r="V39" s="8"/>
      <c r="W39" s="8">
        <v>237739719967.353</v>
      </c>
      <c r="X39" s="4"/>
      <c r="Y39" s="4" t="s">
        <v>74</v>
      </c>
    </row>
    <row r="40" spans="1:25" x14ac:dyDescent="0.55000000000000004">
      <c r="A40" s="1" t="s">
        <v>75</v>
      </c>
      <c r="C40" s="8">
        <v>10814617</v>
      </c>
      <c r="D40" s="4"/>
      <c r="E40" s="8">
        <v>406411367866</v>
      </c>
      <c r="F40" s="8"/>
      <c r="G40" s="8">
        <v>367874240387.24701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10814617</v>
      </c>
      <c r="R40" s="8"/>
      <c r="S40" s="8">
        <v>34260</v>
      </c>
      <c r="T40" s="8"/>
      <c r="U40" s="8">
        <v>406411367866</v>
      </c>
      <c r="V40" s="8"/>
      <c r="W40" s="8">
        <v>368304251188.401</v>
      </c>
      <c r="X40" s="4"/>
      <c r="Y40" s="4" t="s">
        <v>76</v>
      </c>
    </row>
    <row r="41" spans="1:25" x14ac:dyDescent="0.55000000000000004">
      <c r="A41" s="1" t="s">
        <v>77</v>
      </c>
      <c r="C41" s="8">
        <v>1085372</v>
      </c>
      <c r="D41" s="4"/>
      <c r="E41" s="8">
        <v>56904148983</v>
      </c>
      <c r="F41" s="8"/>
      <c r="G41" s="8">
        <v>47903783225.040001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1085372</v>
      </c>
      <c r="R41" s="8"/>
      <c r="S41" s="8">
        <v>38850</v>
      </c>
      <c r="T41" s="8"/>
      <c r="U41" s="8">
        <v>56904148983</v>
      </c>
      <c r="V41" s="8"/>
      <c r="W41" s="8">
        <v>41915810321.910004</v>
      </c>
      <c r="X41" s="4"/>
      <c r="Y41" s="4" t="s">
        <v>78</v>
      </c>
    </row>
    <row r="42" spans="1:25" x14ac:dyDescent="0.55000000000000004">
      <c r="A42" s="1" t="s">
        <v>79</v>
      </c>
      <c r="C42" s="8">
        <v>38437578</v>
      </c>
      <c r="D42" s="4"/>
      <c r="E42" s="8">
        <v>410166394470</v>
      </c>
      <c r="F42" s="8"/>
      <c r="G42" s="8">
        <v>561288365096.12097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38437578</v>
      </c>
      <c r="R42" s="8"/>
      <c r="S42" s="8">
        <v>16820</v>
      </c>
      <c r="T42" s="8"/>
      <c r="U42" s="8">
        <v>410166394470</v>
      </c>
      <c r="V42" s="8"/>
      <c r="W42" s="8">
        <v>642673267591.33801</v>
      </c>
      <c r="X42" s="4"/>
      <c r="Y42" s="4" t="s">
        <v>80</v>
      </c>
    </row>
    <row r="43" spans="1:25" x14ac:dyDescent="0.55000000000000004">
      <c r="A43" s="1" t="s">
        <v>81</v>
      </c>
      <c r="C43" s="8">
        <v>16333704</v>
      </c>
      <c r="D43" s="4"/>
      <c r="E43" s="8">
        <v>321189570286</v>
      </c>
      <c r="F43" s="8"/>
      <c r="G43" s="8">
        <v>456408533944.33197</v>
      </c>
      <c r="H43" s="8"/>
      <c r="I43" s="8">
        <v>0</v>
      </c>
      <c r="J43" s="8"/>
      <c r="K43" s="8">
        <v>0</v>
      </c>
      <c r="L43" s="8"/>
      <c r="M43" s="8">
        <v>-3187040</v>
      </c>
      <c r="N43" s="8"/>
      <c r="O43" s="8">
        <v>101648810285</v>
      </c>
      <c r="P43" s="8"/>
      <c r="Q43" s="8">
        <v>13146664</v>
      </c>
      <c r="R43" s="8"/>
      <c r="S43" s="8">
        <v>31860</v>
      </c>
      <c r="T43" s="8"/>
      <c r="U43" s="8">
        <v>258518910404</v>
      </c>
      <c r="V43" s="8"/>
      <c r="W43" s="8">
        <v>416360541385.51202</v>
      </c>
      <c r="X43" s="4"/>
      <c r="Y43" s="4" t="s">
        <v>82</v>
      </c>
    </row>
    <row r="44" spans="1:25" x14ac:dyDescent="0.55000000000000004">
      <c r="A44" s="1" t="s">
        <v>83</v>
      </c>
      <c r="C44" s="8">
        <v>27457875</v>
      </c>
      <c r="D44" s="4"/>
      <c r="E44" s="8">
        <v>112818729994</v>
      </c>
      <c r="F44" s="8"/>
      <c r="G44" s="8">
        <v>103200506934.019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27457875</v>
      </c>
      <c r="R44" s="8"/>
      <c r="S44" s="8">
        <v>4027</v>
      </c>
      <c r="T44" s="8"/>
      <c r="U44" s="8">
        <v>112818729994</v>
      </c>
      <c r="V44" s="8"/>
      <c r="W44" s="8">
        <v>109914954092.381</v>
      </c>
      <c r="X44" s="4"/>
      <c r="Y44" s="4" t="s">
        <v>84</v>
      </c>
    </row>
    <row r="45" spans="1:25" x14ac:dyDescent="0.55000000000000004">
      <c r="A45" s="1" t="s">
        <v>85</v>
      </c>
      <c r="C45" s="8">
        <v>11250602</v>
      </c>
      <c r="D45" s="4"/>
      <c r="E45" s="8">
        <v>179032918873</v>
      </c>
      <c r="F45" s="8"/>
      <c r="G45" s="8">
        <v>189003869515.89001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11250602</v>
      </c>
      <c r="R45" s="8"/>
      <c r="S45" s="8">
        <v>16240</v>
      </c>
      <c r="T45" s="8"/>
      <c r="U45" s="8">
        <v>179032918873</v>
      </c>
      <c r="V45" s="8"/>
      <c r="W45" s="8">
        <v>181622653309.944</v>
      </c>
      <c r="X45" s="4"/>
      <c r="Y45" s="4" t="s">
        <v>86</v>
      </c>
    </row>
    <row r="46" spans="1:25" x14ac:dyDescent="0.55000000000000004">
      <c r="A46" s="1" t="s">
        <v>87</v>
      </c>
      <c r="C46" s="8">
        <v>11771160</v>
      </c>
      <c r="D46" s="4"/>
      <c r="E46" s="8">
        <v>209293934385</v>
      </c>
      <c r="F46" s="8"/>
      <c r="G46" s="8">
        <v>188739091375.73999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11771160</v>
      </c>
      <c r="R46" s="8"/>
      <c r="S46" s="8">
        <v>16520</v>
      </c>
      <c r="T46" s="8"/>
      <c r="U46" s="8">
        <v>209293934385</v>
      </c>
      <c r="V46" s="8"/>
      <c r="W46" s="8">
        <v>193302528798.95999</v>
      </c>
      <c r="X46" s="4"/>
      <c r="Y46" s="4" t="s">
        <v>88</v>
      </c>
    </row>
    <row r="47" spans="1:25" x14ac:dyDescent="0.55000000000000004">
      <c r="A47" s="1" t="s">
        <v>89</v>
      </c>
      <c r="C47" s="8">
        <v>3427190</v>
      </c>
      <c r="D47" s="4"/>
      <c r="E47" s="8">
        <v>46539081062</v>
      </c>
      <c r="F47" s="8"/>
      <c r="G47" s="8">
        <v>43232269405.455002</v>
      </c>
      <c r="H47" s="8"/>
      <c r="I47" s="8">
        <v>0</v>
      </c>
      <c r="J47" s="8"/>
      <c r="K47" s="8">
        <v>0</v>
      </c>
      <c r="L47" s="8"/>
      <c r="M47" s="8">
        <v>-3427190</v>
      </c>
      <c r="N47" s="8"/>
      <c r="O47" s="8">
        <v>43743289141</v>
      </c>
      <c r="P47" s="8"/>
      <c r="Q47" s="8">
        <v>0</v>
      </c>
      <c r="R47" s="8"/>
      <c r="S47" s="8">
        <v>0</v>
      </c>
      <c r="T47" s="8"/>
      <c r="U47" s="8">
        <v>0</v>
      </c>
      <c r="V47" s="8"/>
      <c r="W47" s="8">
        <v>0</v>
      </c>
      <c r="X47" s="4"/>
      <c r="Y47" s="4" t="s">
        <v>49</v>
      </c>
    </row>
    <row r="48" spans="1:25" x14ac:dyDescent="0.55000000000000004">
      <c r="A48" s="1" t="s">
        <v>90</v>
      </c>
      <c r="C48" s="8">
        <v>10054271</v>
      </c>
      <c r="D48" s="4"/>
      <c r="E48" s="8">
        <v>129213103591</v>
      </c>
      <c r="F48" s="8"/>
      <c r="G48" s="8">
        <v>125030545575.25101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10054271</v>
      </c>
      <c r="R48" s="8"/>
      <c r="S48" s="8">
        <v>13240</v>
      </c>
      <c r="T48" s="8"/>
      <c r="U48" s="8">
        <v>129213103591</v>
      </c>
      <c r="V48" s="8"/>
      <c r="W48" s="8">
        <v>132326492679.162</v>
      </c>
      <c r="X48" s="4"/>
      <c r="Y48" s="4" t="s">
        <v>91</v>
      </c>
    </row>
    <row r="49" spans="1:25" x14ac:dyDescent="0.55000000000000004">
      <c r="A49" s="1" t="s">
        <v>92</v>
      </c>
      <c r="C49" s="8">
        <v>71279611</v>
      </c>
      <c r="D49" s="4"/>
      <c r="E49" s="8">
        <v>534639305359</v>
      </c>
      <c r="F49" s="8"/>
      <c r="G49" s="8">
        <v>522205015208.23401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71279611</v>
      </c>
      <c r="R49" s="8"/>
      <c r="S49" s="8">
        <v>6080</v>
      </c>
      <c r="T49" s="8"/>
      <c r="U49" s="8">
        <v>534639305359</v>
      </c>
      <c r="V49" s="8"/>
      <c r="W49" s="8">
        <v>430801423672.46399</v>
      </c>
      <c r="X49" s="4"/>
      <c r="Y49" s="4" t="s">
        <v>93</v>
      </c>
    </row>
    <row r="50" spans="1:25" x14ac:dyDescent="0.55000000000000004">
      <c r="A50" s="1" t="s">
        <v>94</v>
      </c>
      <c r="C50" s="8">
        <v>320750288</v>
      </c>
      <c r="D50" s="4"/>
      <c r="E50" s="8">
        <v>751906449359</v>
      </c>
      <c r="F50" s="8"/>
      <c r="G50" s="8">
        <v>1497918888148.51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320750288</v>
      </c>
      <c r="R50" s="8"/>
      <c r="S50" s="8">
        <v>4800</v>
      </c>
      <c r="T50" s="8"/>
      <c r="U50" s="8">
        <v>751906449359</v>
      </c>
      <c r="V50" s="8"/>
      <c r="W50" s="8">
        <v>1530440754174.72</v>
      </c>
      <c r="X50" s="4"/>
      <c r="Y50" s="4" t="s">
        <v>95</v>
      </c>
    </row>
    <row r="51" spans="1:25" x14ac:dyDescent="0.55000000000000004">
      <c r="A51" s="1" t="s">
        <v>96</v>
      </c>
      <c r="C51" s="8">
        <v>10750000</v>
      </c>
      <c r="D51" s="4"/>
      <c r="E51" s="8">
        <v>120984683473</v>
      </c>
      <c r="F51" s="8"/>
      <c r="G51" s="8">
        <v>89335273500</v>
      </c>
      <c r="H51" s="8"/>
      <c r="I51" s="8">
        <v>0</v>
      </c>
      <c r="J51" s="8"/>
      <c r="K51" s="8">
        <v>0</v>
      </c>
      <c r="L51" s="8"/>
      <c r="M51" s="8">
        <v>-10750000</v>
      </c>
      <c r="N51" s="8"/>
      <c r="O51" s="8">
        <v>90889213661</v>
      </c>
      <c r="P51" s="8"/>
      <c r="Q51" s="8">
        <v>0</v>
      </c>
      <c r="R51" s="8"/>
      <c r="S51" s="8">
        <v>0</v>
      </c>
      <c r="T51" s="8"/>
      <c r="U51" s="8">
        <v>0</v>
      </c>
      <c r="V51" s="8"/>
      <c r="W51" s="8">
        <v>0</v>
      </c>
      <c r="X51" s="4"/>
      <c r="Y51" s="4" t="s">
        <v>49</v>
      </c>
    </row>
    <row r="52" spans="1:25" x14ac:dyDescent="0.55000000000000004">
      <c r="A52" s="1" t="s">
        <v>97</v>
      </c>
      <c r="C52" s="8">
        <v>3748659</v>
      </c>
      <c r="D52" s="4"/>
      <c r="E52" s="8">
        <v>20690431808</v>
      </c>
      <c r="F52" s="8"/>
      <c r="G52" s="8">
        <v>11603867847.4503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3748659</v>
      </c>
      <c r="R52" s="8"/>
      <c r="S52" s="8">
        <v>3344</v>
      </c>
      <c r="T52" s="8"/>
      <c r="U52" s="8">
        <v>20690431808</v>
      </c>
      <c r="V52" s="8"/>
      <c r="W52" s="8">
        <v>12460929377.608801</v>
      </c>
      <c r="X52" s="4"/>
      <c r="Y52" s="4" t="s">
        <v>98</v>
      </c>
    </row>
    <row r="53" spans="1:25" x14ac:dyDescent="0.55000000000000004">
      <c r="A53" s="1" t="s">
        <v>99</v>
      </c>
      <c r="C53" s="8">
        <v>29800000</v>
      </c>
      <c r="D53" s="4"/>
      <c r="E53" s="8">
        <v>50069057514</v>
      </c>
      <c r="F53" s="8"/>
      <c r="G53" s="8">
        <v>44848752660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29800000</v>
      </c>
      <c r="R53" s="8"/>
      <c r="S53" s="8">
        <v>1690</v>
      </c>
      <c r="T53" s="8"/>
      <c r="U53" s="8">
        <v>50069057514</v>
      </c>
      <c r="V53" s="8"/>
      <c r="W53" s="8">
        <v>50062346100</v>
      </c>
      <c r="X53" s="4"/>
      <c r="Y53" s="4" t="s">
        <v>100</v>
      </c>
    </row>
    <row r="54" spans="1:25" x14ac:dyDescent="0.55000000000000004">
      <c r="A54" s="1" t="s">
        <v>101</v>
      </c>
      <c r="C54" s="8">
        <v>83333020</v>
      </c>
      <c r="D54" s="4"/>
      <c r="E54" s="8">
        <v>126166192280</v>
      </c>
      <c r="F54" s="8"/>
      <c r="G54" s="8">
        <v>129060339731.298</v>
      </c>
      <c r="H54" s="8"/>
      <c r="I54" s="8">
        <v>0</v>
      </c>
      <c r="J54" s="8"/>
      <c r="K54" s="8">
        <v>0</v>
      </c>
      <c r="L54" s="8"/>
      <c r="M54" s="8">
        <v>-66232</v>
      </c>
      <c r="N54" s="8"/>
      <c r="O54" s="8">
        <v>115216364</v>
      </c>
      <c r="P54" s="8"/>
      <c r="Q54" s="8">
        <v>83266788</v>
      </c>
      <c r="R54" s="8"/>
      <c r="S54" s="8">
        <v>1697</v>
      </c>
      <c r="T54" s="8"/>
      <c r="U54" s="8">
        <v>126065917032</v>
      </c>
      <c r="V54" s="8"/>
      <c r="W54" s="8">
        <v>140462981987.54599</v>
      </c>
      <c r="X54" s="4"/>
      <c r="Y54" s="4" t="s">
        <v>16</v>
      </c>
    </row>
    <row r="55" spans="1:25" x14ac:dyDescent="0.55000000000000004">
      <c r="A55" s="1" t="s">
        <v>102</v>
      </c>
      <c r="C55" s="8">
        <v>44081378</v>
      </c>
      <c r="D55" s="4"/>
      <c r="E55" s="8">
        <v>969725509983</v>
      </c>
      <c r="F55" s="8"/>
      <c r="G55" s="8">
        <v>1332976833423.3799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44081378</v>
      </c>
      <c r="R55" s="8"/>
      <c r="S55" s="8">
        <v>32860</v>
      </c>
      <c r="T55" s="8"/>
      <c r="U55" s="8">
        <v>969725509983</v>
      </c>
      <c r="V55" s="8"/>
      <c r="W55" s="8">
        <v>1439895422297.5701</v>
      </c>
      <c r="X55" s="4"/>
      <c r="Y55" s="4" t="s">
        <v>103</v>
      </c>
    </row>
    <row r="56" spans="1:25" x14ac:dyDescent="0.55000000000000004">
      <c r="A56" s="1" t="s">
        <v>104</v>
      </c>
      <c r="C56" s="8">
        <v>28125252</v>
      </c>
      <c r="D56" s="4"/>
      <c r="E56" s="8">
        <v>364213118510</v>
      </c>
      <c r="F56" s="8"/>
      <c r="G56" s="8">
        <v>140348691888.01199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28125252</v>
      </c>
      <c r="R56" s="8"/>
      <c r="S56" s="8">
        <v>4906</v>
      </c>
      <c r="T56" s="8"/>
      <c r="U56" s="8">
        <v>364213118510</v>
      </c>
      <c r="V56" s="8"/>
      <c r="W56" s="8">
        <v>137161490518.444</v>
      </c>
      <c r="X56" s="4"/>
      <c r="Y56" s="4" t="s">
        <v>105</v>
      </c>
    </row>
    <row r="57" spans="1:25" x14ac:dyDescent="0.55000000000000004">
      <c r="A57" s="1" t="s">
        <v>106</v>
      </c>
      <c r="C57" s="8">
        <v>33276363</v>
      </c>
      <c r="D57" s="4"/>
      <c r="E57" s="8">
        <v>173862474598</v>
      </c>
      <c r="F57" s="8"/>
      <c r="G57" s="8">
        <v>271904190222.03299</v>
      </c>
      <c r="H57" s="8"/>
      <c r="I57" s="8">
        <v>0</v>
      </c>
      <c r="J57" s="8"/>
      <c r="K57" s="8">
        <v>0</v>
      </c>
      <c r="L57" s="8"/>
      <c r="M57" s="8">
        <v>-6237395</v>
      </c>
      <c r="N57" s="8"/>
      <c r="O57" s="8">
        <v>49004826755</v>
      </c>
      <c r="P57" s="8"/>
      <c r="Q57" s="8">
        <v>27038968</v>
      </c>
      <c r="R57" s="8"/>
      <c r="S57" s="8">
        <v>8040</v>
      </c>
      <c r="T57" s="8"/>
      <c r="U57" s="8">
        <v>141273308250</v>
      </c>
      <c r="V57" s="8"/>
      <c r="W57" s="8">
        <v>216099812568.81601</v>
      </c>
      <c r="X57" s="4"/>
      <c r="Y57" s="4" t="s">
        <v>107</v>
      </c>
    </row>
    <row r="58" spans="1:25" x14ac:dyDescent="0.55000000000000004">
      <c r="A58" s="1" t="s">
        <v>108</v>
      </c>
      <c r="C58" s="8">
        <v>17109100</v>
      </c>
      <c r="D58" s="4"/>
      <c r="E58" s="8">
        <v>769747788080</v>
      </c>
      <c r="F58" s="8"/>
      <c r="G58" s="8">
        <v>234190532773.35001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17109100</v>
      </c>
      <c r="R58" s="8"/>
      <c r="S58" s="8">
        <v>14120</v>
      </c>
      <c r="T58" s="8"/>
      <c r="U58" s="8">
        <v>769747788080</v>
      </c>
      <c r="V58" s="8"/>
      <c r="W58" s="8">
        <v>240143088072.60001</v>
      </c>
      <c r="X58" s="4"/>
      <c r="Y58" s="4" t="s">
        <v>109</v>
      </c>
    </row>
    <row r="59" spans="1:25" x14ac:dyDescent="0.55000000000000004">
      <c r="A59" s="1" t="s">
        <v>110</v>
      </c>
      <c r="C59" s="8">
        <v>85599619</v>
      </c>
      <c r="D59" s="4"/>
      <c r="E59" s="8">
        <v>330779707646</v>
      </c>
      <c r="F59" s="8"/>
      <c r="G59" s="8">
        <v>398137519628.05902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85599619</v>
      </c>
      <c r="R59" s="8"/>
      <c r="S59" s="8">
        <v>4715</v>
      </c>
      <c r="T59" s="8"/>
      <c r="U59" s="8">
        <v>330779707646</v>
      </c>
      <c r="V59" s="8"/>
      <c r="W59" s="8">
        <v>401200770473.66901</v>
      </c>
      <c r="X59" s="4"/>
      <c r="Y59" s="4" t="s">
        <v>111</v>
      </c>
    </row>
    <row r="60" spans="1:25" x14ac:dyDescent="0.55000000000000004">
      <c r="A60" s="1" t="s">
        <v>112</v>
      </c>
      <c r="C60" s="8">
        <v>63361931</v>
      </c>
      <c r="D60" s="4"/>
      <c r="E60" s="8">
        <v>341255783162</v>
      </c>
      <c r="F60" s="8"/>
      <c r="G60" s="8">
        <v>432076602722.37299</v>
      </c>
      <c r="H60" s="8"/>
      <c r="I60" s="8">
        <v>0</v>
      </c>
      <c r="J60" s="8"/>
      <c r="K60" s="8">
        <v>0</v>
      </c>
      <c r="L60" s="8"/>
      <c r="M60" s="8">
        <v>-3000000</v>
      </c>
      <c r="N60" s="8"/>
      <c r="O60" s="8">
        <v>22943362192</v>
      </c>
      <c r="P60" s="8"/>
      <c r="Q60" s="8">
        <v>60361931</v>
      </c>
      <c r="R60" s="8"/>
      <c r="S60" s="8">
        <v>7690</v>
      </c>
      <c r="T60" s="8"/>
      <c r="U60" s="8">
        <v>325098331312</v>
      </c>
      <c r="V60" s="8"/>
      <c r="W60" s="8">
        <v>461421359056.13</v>
      </c>
      <c r="X60" s="4"/>
      <c r="Y60" s="4" t="s">
        <v>113</v>
      </c>
    </row>
    <row r="61" spans="1:25" x14ac:dyDescent="0.55000000000000004">
      <c r="A61" s="1" t="s">
        <v>114</v>
      </c>
      <c r="C61" s="8">
        <v>33813330</v>
      </c>
      <c r="D61" s="4"/>
      <c r="E61" s="8">
        <v>239499625444</v>
      </c>
      <c r="F61" s="8"/>
      <c r="G61" s="8">
        <v>158985425447.14499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33813330</v>
      </c>
      <c r="R61" s="8"/>
      <c r="S61" s="8">
        <v>4529</v>
      </c>
      <c r="T61" s="8"/>
      <c r="U61" s="8">
        <v>239499625444</v>
      </c>
      <c r="V61" s="8"/>
      <c r="W61" s="8">
        <v>152229385169.159</v>
      </c>
      <c r="X61" s="4"/>
      <c r="Y61" s="4" t="s">
        <v>115</v>
      </c>
    </row>
    <row r="62" spans="1:25" x14ac:dyDescent="0.55000000000000004">
      <c r="A62" s="1" t="s">
        <v>116</v>
      </c>
      <c r="C62" s="8">
        <v>9602531</v>
      </c>
      <c r="D62" s="4"/>
      <c r="E62" s="8">
        <v>95773832434</v>
      </c>
      <c r="F62" s="8"/>
      <c r="G62" s="8">
        <v>135067352558.783</v>
      </c>
      <c r="H62" s="8"/>
      <c r="I62" s="8">
        <v>0</v>
      </c>
      <c r="J62" s="8"/>
      <c r="K62" s="8">
        <v>0</v>
      </c>
      <c r="L62" s="8"/>
      <c r="M62" s="8">
        <v>-186009</v>
      </c>
      <c r="N62" s="8"/>
      <c r="O62" s="8">
        <v>2596577558</v>
      </c>
      <c r="P62" s="8"/>
      <c r="Q62" s="8">
        <v>9416522</v>
      </c>
      <c r="R62" s="8"/>
      <c r="S62" s="8">
        <v>11290</v>
      </c>
      <c r="T62" s="8"/>
      <c r="U62" s="8">
        <v>93918613760</v>
      </c>
      <c r="V62" s="8"/>
      <c r="W62" s="8">
        <v>105679973806.38901</v>
      </c>
      <c r="X62" s="4"/>
      <c r="Y62" s="4" t="s">
        <v>117</v>
      </c>
    </row>
    <row r="63" spans="1:25" x14ac:dyDescent="0.55000000000000004">
      <c r="A63" s="1" t="s">
        <v>118</v>
      </c>
      <c r="C63" s="8">
        <v>22254937</v>
      </c>
      <c r="D63" s="4"/>
      <c r="E63" s="8">
        <v>235917576436</v>
      </c>
      <c r="F63" s="8"/>
      <c r="G63" s="8">
        <v>204412085953.61401</v>
      </c>
      <c r="H63" s="8"/>
      <c r="I63" s="8">
        <v>300000</v>
      </c>
      <c r="J63" s="8"/>
      <c r="K63" s="8">
        <v>2699502816</v>
      </c>
      <c r="L63" s="8"/>
      <c r="M63" s="8">
        <v>0</v>
      </c>
      <c r="N63" s="8"/>
      <c r="O63" s="8">
        <v>0</v>
      </c>
      <c r="P63" s="8"/>
      <c r="Q63" s="8">
        <v>22554937</v>
      </c>
      <c r="R63" s="8"/>
      <c r="S63" s="8">
        <v>9100</v>
      </c>
      <c r="T63" s="8"/>
      <c r="U63" s="8">
        <v>238617079252</v>
      </c>
      <c r="V63" s="8"/>
      <c r="W63" s="8">
        <v>204028689636.13501</v>
      </c>
      <c r="X63" s="4"/>
      <c r="Y63" s="4" t="s">
        <v>119</v>
      </c>
    </row>
    <row r="64" spans="1:25" x14ac:dyDescent="0.55000000000000004">
      <c r="A64" s="1" t="s">
        <v>120</v>
      </c>
      <c r="C64" s="8">
        <v>22561779</v>
      </c>
      <c r="D64" s="4"/>
      <c r="E64" s="8">
        <v>375114720478</v>
      </c>
      <c r="F64" s="8"/>
      <c r="G64" s="8">
        <v>347851089795.875</v>
      </c>
      <c r="H64" s="8"/>
      <c r="I64" s="8">
        <v>160040641</v>
      </c>
      <c r="J64" s="8"/>
      <c r="K64" s="8">
        <v>0</v>
      </c>
      <c r="L64" s="8"/>
      <c r="M64" s="8">
        <v>-1</v>
      </c>
      <c r="N64" s="8"/>
      <c r="O64" s="8">
        <v>1</v>
      </c>
      <c r="P64" s="8"/>
      <c r="Q64" s="8">
        <v>182602419</v>
      </c>
      <c r="R64" s="8"/>
      <c r="S64" s="8">
        <v>1941</v>
      </c>
      <c r="T64" s="8"/>
      <c r="U64" s="8">
        <v>375114718424</v>
      </c>
      <c r="V64" s="8"/>
      <c r="W64" s="8">
        <v>352322429072.09003</v>
      </c>
      <c r="X64" s="4"/>
      <c r="Y64" s="4" t="s">
        <v>43</v>
      </c>
    </row>
    <row r="65" spans="1:25" x14ac:dyDescent="0.55000000000000004">
      <c r="A65" s="1" t="s">
        <v>121</v>
      </c>
      <c r="C65" s="8">
        <v>103543339</v>
      </c>
      <c r="D65" s="4"/>
      <c r="E65" s="8">
        <v>259521121806</v>
      </c>
      <c r="F65" s="8"/>
      <c r="G65" s="8">
        <v>526987551400.70398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103543339</v>
      </c>
      <c r="R65" s="8"/>
      <c r="S65" s="8">
        <v>5760</v>
      </c>
      <c r="T65" s="8"/>
      <c r="U65" s="8">
        <v>259521121806</v>
      </c>
      <c r="V65" s="8"/>
      <c r="W65" s="8">
        <v>592860995325.79199</v>
      </c>
      <c r="X65" s="4"/>
      <c r="Y65" s="4" t="s">
        <v>122</v>
      </c>
    </row>
    <row r="66" spans="1:25" x14ac:dyDescent="0.55000000000000004">
      <c r="A66" s="1" t="s">
        <v>123</v>
      </c>
      <c r="C66" s="8">
        <v>0</v>
      </c>
      <c r="D66" s="4"/>
      <c r="E66" s="8">
        <v>0</v>
      </c>
      <c r="F66" s="8"/>
      <c r="G66" s="8">
        <v>0</v>
      </c>
      <c r="H66" s="8"/>
      <c r="I66" s="8">
        <v>250000</v>
      </c>
      <c r="J66" s="8"/>
      <c r="K66" s="8">
        <v>4554381618</v>
      </c>
      <c r="L66" s="8"/>
      <c r="M66" s="8">
        <v>0</v>
      </c>
      <c r="N66" s="8"/>
      <c r="O66" s="8">
        <v>0</v>
      </c>
      <c r="P66" s="8"/>
      <c r="Q66" s="8">
        <v>250000</v>
      </c>
      <c r="R66" s="8"/>
      <c r="S66" s="8">
        <v>25450</v>
      </c>
      <c r="T66" s="8"/>
      <c r="U66" s="8">
        <v>4554381618</v>
      </c>
      <c r="V66" s="8"/>
      <c r="W66" s="8">
        <v>6324643125</v>
      </c>
      <c r="X66" s="4"/>
      <c r="Y66" s="4" t="s">
        <v>124</v>
      </c>
    </row>
    <row r="67" spans="1:25" x14ac:dyDescent="0.55000000000000004">
      <c r="A67" s="1" t="s">
        <v>125</v>
      </c>
      <c r="C67" s="8">
        <v>0</v>
      </c>
      <c r="D67" s="4"/>
      <c r="E67" s="8">
        <v>0</v>
      </c>
      <c r="F67" s="8"/>
      <c r="G67" s="8">
        <v>0</v>
      </c>
      <c r="H67" s="8"/>
      <c r="I67" s="8">
        <v>3125000</v>
      </c>
      <c r="J67" s="8"/>
      <c r="K67" s="8">
        <v>7666329712</v>
      </c>
      <c r="L67" s="8"/>
      <c r="M67" s="8">
        <v>-1562500</v>
      </c>
      <c r="N67" s="8"/>
      <c r="O67" s="8">
        <v>5039066078</v>
      </c>
      <c r="P67" s="8"/>
      <c r="Q67" s="8">
        <v>1562500</v>
      </c>
      <c r="R67" s="8"/>
      <c r="S67" s="8">
        <v>2750</v>
      </c>
      <c r="T67" s="8"/>
      <c r="U67" s="8">
        <v>3833164849</v>
      </c>
      <c r="V67" s="8"/>
      <c r="W67" s="8">
        <v>4271308593.75</v>
      </c>
      <c r="X67" s="4"/>
      <c r="Y67" s="4" t="s">
        <v>126</v>
      </c>
    </row>
    <row r="68" spans="1:25" x14ac:dyDescent="0.55000000000000004">
      <c r="A68" s="1" t="s">
        <v>127</v>
      </c>
      <c r="C68" s="4" t="s">
        <v>127</v>
      </c>
      <c r="D68" s="4"/>
      <c r="E68" s="5">
        <f>SUM(E9:E67)</f>
        <v>17536159748733</v>
      </c>
      <c r="F68" s="4"/>
      <c r="G68" s="5">
        <f>SUM(G9:G67)</f>
        <v>20004846909069.969</v>
      </c>
      <c r="H68" s="4"/>
      <c r="I68" s="4" t="s">
        <v>127</v>
      </c>
      <c r="J68" s="4"/>
      <c r="K68" s="5">
        <f>SUM(K9:K67)</f>
        <v>18532608259</v>
      </c>
      <c r="L68" s="4"/>
      <c r="M68" s="4" t="s">
        <v>127</v>
      </c>
      <c r="N68" s="4"/>
      <c r="O68" s="5">
        <f>SUM(O9:O67)</f>
        <v>424986912752</v>
      </c>
      <c r="P68" s="4"/>
      <c r="Q68" s="4" t="s">
        <v>127</v>
      </c>
      <c r="R68" s="4"/>
      <c r="S68" s="4" t="s">
        <v>127</v>
      </c>
      <c r="T68" s="4"/>
      <c r="U68" s="5">
        <f>SUM(U9:U67)</f>
        <v>17130893392649</v>
      </c>
      <c r="V68" s="4"/>
      <c r="W68" s="5">
        <f>SUM(W9:W67)</f>
        <v>20279291119800.648</v>
      </c>
      <c r="X68" s="4"/>
      <c r="Y68" s="6" t="s">
        <v>128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workbookViewId="0">
      <selection activeCell="I16" sqref="I16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</row>
    <row r="3" spans="1:19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  <c r="R3" s="35" t="s">
        <v>158</v>
      </c>
      <c r="S3" s="35" t="s">
        <v>158</v>
      </c>
    </row>
    <row r="4" spans="1:19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</row>
    <row r="6" spans="1:19" ht="24.75" x14ac:dyDescent="0.55000000000000004">
      <c r="A6" s="34" t="s">
        <v>159</v>
      </c>
      <c r="B6" s="34" t="s">
        <v>159</v>
      </c>
      <c r="C6" s="34" t="s">
        <v>159</v>
      </c>
      <c r="D6" s="34" t="s">
        <v>159</v>
      </c>
      <c r="E6" s="34" t="s">
        <v>159</v>
      </c>
      <c r="F6" s="34" t="s">
        <v>159</v>
      </c>
      <c r="G6" s="34" t="s">
        <v>159</v>
      </c>
      <c r="I6" s="34" t="s">
        <v>160</v>
      </c>
      <c r="J6" s="34" t="s">
        <v>160</v>
      </c>
      <c r="K6" s="34" t="s">
        <v>160</v>
      </c>
      <c r="L6" s="34" t="s">
        <v>160</v>
      </c>
      <c r="M6" s="34" t="s">
        <v>160</v>
      </c>
      <c r="O6" s="34" t="s">
        <v>161</v>
      </c>
      <c r="P6" s="34" t="s">
        <v>161</v>
      </c>
      <c r="Q6" s="34" t="s">
        <v>161</v>
      </c>
      <c r="R6" s="34" t="s">
        <v>161</v>
      </c>
      <c r="S6" s="34" t="s">
        <v>161</v>
      </c>
    </row>
    <row r="7" spans="1:19" ht="24.75" x14ac:dyDescent="0.55000000000000004">
      <c r="A7" s="34" t="s">
        <v>162</v>
      </c>
      <c r="C7" s="34" t="s">
        <v>163</v>
      </c>
      <c r="E7" s="34" t="s">
        <v>135</v>
      </c>
      <c r="G7" s="34" t="s">
        <v>136</v>
      </c>
      <c r="I7" s="34" t="s">
        <v>164</v>
      </c>
      <c r="K7" s="34" t="s">
        <v>165</v>
      </c>
      <c r="M7" s="34" t="s">
        <v>166</v>
      </c>
      <c r="O7" s="34" t="s">
        <v>164</v>
      </c>
      <c r="Q7" s="34" t="s">
        <v>165</v>
      </c>
      <c r="S7" s="34" t="s">
        <v>166</v>
      </c>
    </row>
    <row r="8" spans="1:19" x14ac:dyDescent="0.55000000000000004">
      <c r="A8" s="1" t="s">
        <v>167</v>
      </c>
      <c r="C8" s="4" t="s">
        <v>271</v>
      </c>
      <c r="E8" s="4" t="s">
        <v>168</v>
      </c>
      <c r="F8" s="4"/>
      <c r="G8" s="3">
        <v>20.5</v>
      </c>
      <c r="I8" s="3">
        <v>0</v>
      </c>
      <c r="J8" s="4"/>
      <c r="K8" s="3">
        <v>0</v>
      </c>
      <c r="L8" s="4"/>
      <c r="M8" s="3">
        <v>0</v>
      </c>
      <c r="N8" s="4"/>
      <c r="O8" s="3">
        <v>1721985271</v>
      </c>
      <c r="P8" s="4"/>
      <c r="Q8" s="3">
        <v>0</v>
      </c>
      <c r="R8" s="4"/>
      <c r="S8" s="3">
        <v>1721985271</v>
      </c>
    </row>
    <row r="9" spans="1:19" x14ac:dyDescent="0.55000000000000004">
      <c r="A9" s="1" t="s">
        <v>138</v>
      </c>
      <c r="C9" s="4" t="s">
        <v>271</v>
      </c>
      <c r="E9" s="4" t="s">
        <v>141</v>
      </c>
      <c r="F9" s="4"/>
      <c r="G9" s="3">
        <v>17</v>
      </c>
      <c r="I9" s="3">
        <v>571569441</v>
      </c>
      <c r="J9" s="4"/>
      <c r="K9" s="3">
        <v>0</v>
      </c>
      <c r="L9" s="4"/>
      <c r="M9" s="3">
        <v>571569441</v>
      </c>
      <c r="N9" s="4"/>
      <c r="O9" s="3">
        <v>7764447359</v>
      </c>
      <c r="P9" s="4"/>
      <c r="Q9" s="3">
        <v>0</v>
      </c>
      <c r="R9" s="4"/>
      <c r="S9" s="3">
        <v>7764447359</v>
      </c>
    </row>
    <row r="10" spans="1:19" x14ac:dyDescent="0.55000000000000004">
      <c r="A10" s="1" t="s">
        <v>169</v>
      </c>
      <c r="C10" s="4" t="s">
        <v>271</v>
      </c>
      <c r="E10" s="4" t="s">
        <v>170</v>
      </c>
      <c r="F10" s="4"/>
      <c r="G10" s="3">
        <v>15</v>
      </c>
      <c r="I10" s="3">
        <v>0</v>
      </c>
      <c r="J10" s="4"/>
      <c r="K10" s="3">
        <v>0</v>
      </c>
      <c r="L10" s="4"/>
      <c r="M10" s="3">
        <v>0</v>
      </c>
      <c r="N10" s="4"/>
      <c r="O10" s="3">
        <v>94173466</v>
      </c>
      <c r="P10" s="4"/>
      <c r="Q10" s="3">
        <v>0</v>
      </c>
      <c r="R10" s="4"/>
      <c r="S10" s="3">
        <v>94173466</v>
      </c>
    </row>
    <row r="11" spans="1:19" x14ac:dyDescent="0.55000000000000004">
      <c r="A11" s="1" t="s">
        <v>171</v>
      </c>
      <c r="C11" s="4" t="s">
        <v>271</v>
      </c>
      <c r="E11" s="4" t="s">
        <v>172</v>
      </c>
      <c r="F11" s="4"/>
      <c r="G11" s="3">
        <v>18</v>
      </c>
      <c r="I11" s="3">
        <v>0</v>
      </c>
      <c r="J11" s="4"/>
      <c r="K11" s="3">
        <v>0</v>
      </c>
      <c r="L11" s="4"/>
      <c r="M11" s="3">
        <v>0</v>
      </c>
      <c r="N11" s="4"/>
      <c r="O11" s="3">
        <v>1679693794</v>
      </c>
      <c r="P11" s="4"/>
      <c r="Q11" s="3">
        <v>0</v>
      </c>
      <c r="R11" s="4"/>
      <c r="S11" s="3">
        <v>1679693794</v>
      </c>
    </row>
    <row r="12" spans="1:19" x14ac:dyDescent="0.55000000000000004">
      <c r="A12" s="1" t="s">
        <v>173</v>
      </c>
      <c r="C12" s="4" t="s">
        <v>271</v>
      </c>
      <c r="E12" s="4" t="s">
        <v>174</v>
      </c>
      <c r="F12" s="4"/>
      <c r="G12" s="3">
        <v>18</v>
      </c>
      <c r="I12" s="3">
        <v>0</v>
      </c>
      <c r="J12" s="4"/>
      <c r="K12" s="3">
        <v>0</v>
      </c>
      <c r="L12" s="4"/>
      <c r="M12" s="3">
        <v>0</v>
      </c>
      <c r="N12" s="4"/>
      <c r="O12" s="3">
        <v>4245515670</v>
      </c>
      <c r="P12" s="4"/>
      <c r="Q12" s="3">
        <v>0</v>
      </c>
      <c r="R12" s="4"/>
      <c r="S12" s="3">
        <v>4245515670</v>
      </c>
    </row>
    <row r="13" spans="1:19" ht="24.75" thickBot="1" x14ac:dyDescent="0.6">
      <c r="A13" s="1" t="s">
        <v>175</v>
      </c>
      <c r="C13" s="4" t="s">
        <v>271</v>
      </c>
      <c r="E13" s="4" t="s">
        <v>176</v>
      </c>
      <c r="F13" s="4"/>
      <c r="G13" s="3">
        <v>17</v>
      </c>
      <c r="I13" s="3">
        <v>0</v>
      </c>
      <c r="J13" s="4"/>
      <c r="K13" s="3">
        <v>0</v>
      </c>
      <c r="L13" s="4"/>
      <c r="M13" s="3">
        <v>0</v>
      </c>
      <c r="N13" s="4"/>
      <c r="O13" s="3">
        <v>5076094942</v>
      </c>
      <c r="P13" s="4"/>
      <c r="Q13" s="3">
        <v>0</v>
      </c>
      <c r="R13" s="4"/>
      <c r="S13" s="3">
        <v>5076094942</v>
      </c>
    </row>
    <row r="14" spans="1:19" ht="24.75" thickBot="1" x14ac:dyDescent="0.6">
      <c r="A14" s="1" t="s">
        <v>127</v>
      </c>
      <c r="C14" s="4" t="s">
        <v>127</v>
      </c>
      <c r="E14" s="4" t="s">
        <v>127</v>
      </c>
      <c r="F14" s="4"/>
      <c r="G14" s="9"/>
      <c r="I14" s="5">
        <f>SUM(I8:I13)</f>
        <v>571569441</v>
      </c>
      <c r="J14" s="4"/>
      <c r="K14" s="5">
        <f>SUM(K8:K13)</f>
        <v>0</v>
      </c>
      <c r="L14" s="4"/>
      <c r="M14" s="5">
        <f>SUM(M8:M13)</f>
        <v>571569441</v>
      </c>
      <c r="N14" s="4"/>
      <c r="O14" s="5">
        <f>SUM(O8:O13)</f>
        <v>20581910502</v>
      </c>
      <c r="P14" s="4"/>
      <c r="Q14" s="5">
        <f>SUM(Q8:Q13)</f>
        <v>0</v>
      </c>
      <c r="R14" s="4"/>
      <c r="S14" s="5">
        <f>SUM(S8:S13)</f>
        <v>20581910502</v>
      </c>
    </row>
    <row r="15" spans="1:19" x14ac:dyDescent="0.55000000000000004">
      <c r="C15" s="4"/>
      <c r="E15" s="4"/>
      <c r="F15" s="4"/>
      <c r="G15" s="4"/>
      <c r="I15" s="4"/>
      <c r="J15" s="4"/>
      <c r="K15" s="4"/>
      <c r="L15" s="4"/>
      <c r="M15" s="3"/>
      <c r="N15" s="3"/>
      <c r="O15" s="3"/>
      <c r="P15" s="3"/>
      <c r="Q15" s="3"/>
      <c r="R15" s="3"/>
      <c r="S15" s="3"/>
    </row>
    <row r="16" spans="1:19" x14ac:dyDescent="0.55000000000000004">
      <c r="C16" s="4"/>
      <c r="E16" s="4"/>
      <c r="F16" s="4"/>
      <c r="G16" s="4"/>
      <c r="I16" s="4"/>
      <c r="J16" s="4"/>
      <c r="K16" s="4"/>
      <c r="L16" s="4"/>
      <c r="M16" s="3"/>
      <c r="N16" s="3"/>
      <c r="O16" s="3"/>
      <c r="P16" s="3"/>
      <c r="Q16" s="3"/>
      <c r="R16" s="3"/>
      <c r="S16" s="3"/>
    </row>
    <row r="17" spans="3:19" x14ac:dyDescent="0.55000000000000004">
      <c r="C17" s="4"/>
      <c r="E17" s="4"/>
      <c r="F17" s="4"/>
      <c r="G17" s="4"/>
      <c r="I17" s="4"/>
      <c r="J17" s="4"/>
      <c r="K17" s="4"/>
      <c r="L17" s="4"/>
      <c r="M17" s="3"/>
      <c r="N17" s="3"/>
      <c r="O17" s="3"/>
      <c r="P17" s="3"/>
      <c r="Q17" s="3"/>
      <c r="R17" s="3"/>
      <c r="S17" s="3"/>
    </row>
    <row r="18" spans="3:19" x14ac:dyDescent="0.55000000000000004">
      <c r="C18" s="4"/>
      <c r="E18" s="4"/>
      <c r="F18" s="4"/>
      <c r="G18" s="4"/>
      <c r="M18" s="4"/>
      <c r="N18" s="4"/>
      <c r="O18" s="4"/>
      <c r="P18" s="4"/>
      <c r="Q18" s="4"/>
      <c r="R18" s="4"/>
      <c r="S18" s="4"/>
    </row>
    <row r="19" spans="3:19" x14ac:dyDescent="0.55000000000000004">
      <c r="M19" s="4"/>
      <c r="N19" s="4"/>
      <c r="O19" s="4"/>
      <c r="P19" s="4"/>
      <c r="Q19" s="4"/>
      <c r="R19" s="4"/>
      <c r="S19" s="4"/>
    </row>
    <row r="20" spans="3:19" x14ac:dyDescent="0.55000000000000004">
      <c r="M20" s="3"/>
      <c r="N20" s="3"/>
      <c r="O20" s="3"/>
      <c r="P20" s="3"/>
      <c r="Q20" s="3"/>
      <c r="R20" s="3"/>
      <c r="S20" s="3"/>
    </row>
    <row r="21" spans="3:19" x14ac:dyDescent="0.55000000000000004">
      <c r="M21" s="4"/>
      <c r="N21" s="4"/>
      <c r="O21" s="4"/>
      <c r="P21" s="4"/>
      <c r="Q21" s="4"/>
      <c r="R21" s="4"/>
      <c r="S21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1EC-20AE-483A-9B57-F5E5BE135774}">
  <dimension ref="A2:M20"/>
  <sheetViews>
    <sheetView rightToLeft="1" workbookViewId="0">
      <selection activeCell="I17" sqref="I17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16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</row>
    <row r="3" spans="1:13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</row>
    <row r="4" spans="1:13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</row>
    <row r="6" spans="1:13" ht="25.5" thickBot="1" x14ac:dyDescent="0.6">
      <c r="A6" s="32" t="s">
        <v>159</v>
      </c>
      <c r="C6" s="34" t="s">
        <v>160</v>
      </c>
      <c r="D6" s="34" t="s">
        <v>160</v>
      </c>
      <c r="E6" s="34" t="s">
        <v>160</v>
      </c>
      <c r="F6" s="34" t="s">
        <v>160</v>
      </c>
      <c r="G6" s="34" t="s">
        <v>160</v>
      </c>
      <c r="I6" s="34" t="s">
        <v>161</v>
      </c>
      <c r="J6" s="34" t="s">
        <v>161</v>
      </c>
      <c r="K6" s="34" t="s">
        <v>161</v>
      </c>
      <c r="L6" s="34" t="s">
        <v>161</v>
      </c>
      <c r="M6" s="34" t="s">
        <v>161</v>
      </c>
    </row>
    <row r="7" spans="1:13" ht="25.5" thickBot="1" x14ac:dyDescent="0.6">
      <c r="A7" s="32" t="s">
        <v>162</v>
      </c>
      <c r="C7" s="32" t="s">
        <v>164</v>
      </c>
      <c r="E7" s="32" t="s">
        <v>165</v>
      </c>
      <c r="G7" s="32" t="s">
        <v>166</v>
      </c>
      <c r="I7" s="32" t="s">
        <v>164</v>
      </c>
      <c r="K7" s="32" t="s">
        <v>165</v>
      </c>
      <c r="M7" s="32" t="s">
        <v>166</v>
      </c>
    </row>
    <row r="8" spans="1:13" x14ac:dyDescent="0.55000000000000004">
      <c r="A8" s="1" t="s">
        <v>148</v>
      </c>
      <c r="C8" s="3">
        <v>4967947</v>
      </c>
      <c r="D8" s="4"/>
      <c r="E8" s="3">
        <v>0</v>
      </c>
      <c r="F8" s="4"/>
      <c r="G8" s="3">
        <v>4967947</v>
      </c>
      <c r="H8" s="4"/>
      <c r="I8" s="3">
        <v>25228817</v>
      </c>
      <c r="J8" s="4"/>
      <c r="K8" s="3">
        <v>0</v>
      </c>
      <c r="L8" s="4"/>
      <c r="M8" s="3">
        <v>25228817</v>
      </c>
    </row>
    <row r="9" spans="1:13" x14ac:dyDescent="0.55000000000000004">
      <c r="A9" s="1" t="s">
        <v>150</v>
      </c>
      <c r="C9" s="3">
        <v>12432</v>
      </c>
      <c r="D9" s="4"/>
      <c r="E9" s="3">
        <v>0</v>
      </c>
      <c r="F9" s="4"/>
      <c r="G9" s="3">
        <v>12432</v>
      </c>
      <c r="H9" s="4"/>
      <c r="I9" s="3">
        <v>1518399530</v>
      </c>
      <c r="J9" s="4"/>
      <c r="K9" s="3">
        <v>0</v>
      </c>
      <c r="L9" s="4"/>
      <c r="M9" s="3">
        <v>1518399530</v>
      </c>
    </row>
    <row r="10" spans="1:13" x14ac:dyDescent="0.55000000000000004">
      <c r="A10" s="1" t="s">
        <v>151</v>
      </c>
      <c r="C10" s="3">
        <v>1926924266</v>
      </c>
      <c r="D10" s="4"/>
      <c r="E10" s="3">
        <v>0</v>
      </c>
      <c r="F10" s="4"/>
      <c r="G10" s="3">
        <v>1926924266</v>
      </c>
      <c r="H10" s="4"/>
      <c r="I10" s="3">
        <v>17238196487</v>
      </c>
      <c r="J10" s="4"/>
      <c r="K10" s="3">
        <v>0</v>
      </c>
      <c r="L10" s="4"/>
      <c r="M10" s="3">
        <v>17238196487</v>
      </c>
    </row>
    <row r="11" spans="1:13" x14ac:dyDescent="0.55000000000000004">
      <c r="A11" s="1" t="s">
        <v>153</v>
      </c>
      <c r="C11" s="3">
        <v>1270491803</v>
      </c>
      <c r="D11" s="4"/>
      <c r="E11" s="3">
        <v>0</v>
      </c>
      <c r="F11" s="4"/>
      <c r="G11" s="3">
        <v>1270491803</v>
      </c>
      <c r="H11" s="4"/>
      <c r="I11" s="3">
        <v>4385245900</v>
      </c>
      <c r="J11" s="4"/>
      <c r="K11" s="3">
        <v>983607</v>
      </c>
      <c r="L11" s="4"/>
      <c r="M11" s="3">
        <v>4384262293</v>
      </c>
    </row>
    <row r="12" spans="1:13" ht="24.75" thickBot="1" x14ac:dyDescent="0.6">
      <c r="A12" s="1" t="s">
        <v>154</v>
      </c>
      <c r="C12" s="3">
        <v>2065573768</v>
      </c>
      <c r="D12" s="4"/>
      <c r="E12" s="3">
        <v>0</v>
      </c>
      <c r="F12" s="4"/>
      <c r="G12" s="3">
        <v>2065573768</v>
      </c>
      <c r="H12" s="4"/>
      <c r="I12" s="3">
        <v>2065573768</v>
      </c>
      <c r="J12" s="4"/>
      <c r="K12" s="3">
        <v>0</v>
      </c>
      <c r="L12" s="4"/>
      <c r="M12" s="3">
        <v>2065573768</v>
      </c>
    </row>
    <row r="13" spans="1:13" ht="24.75" thickBot="1" x14ac:dyDescent="0.6">
      <c r="A13" s="1" t="s">
        <v>127</v>
      </c>
      <c r="C13" s="5">
        <f>SUM(C8:C12)</f>
        <v>5267970216</v>
      </c>
      <c r="D13" s="4"/>
      <c r="E13" s="5">
        <f>SUM(E8:E12)</f>
        <v>0</v>
      </c>
      <c r="F13" s="4"/>
      <c r="G13" s="5">
        <f>SUM(G8:G12)</f>
        <v>5267970216</v>
      </c>
      <c r="H13" s="4"/>
      <c r="I13" s="5">
        <f>SUM(I8:I12)</f>
        <v>25232644502</v>
      </c>
      <c r="J13" s="4"/>
      <c r="K13" s="5">
        <f>SUM(K8:K12)</f>
        <v>983607</v>
      </c>
      <c r="L13" s="4"/>
      <c r="M13" s="5">
        <f>SUM(M8:M12)</f>
        <v>25231660895</v>
      </c>
    </row>
    <row r="14" spans="1:13" ht="24.75" thickTop="1" x14ac:dyDescent="0.55000000000000004">
      <c r="C14" s="4"/>
      <c r="D14" s="4"/>
      <c r="E14" s="4"/>
      <c r="F14" s="4"/>
      <c r="G14" s="3"/>
      <c r="H14" s="3"/>
      <c r="I14" s="3"/>
      <c r="J14" s="3"/>
      <c r="K14" s="3"/>
      <c r="L14" s="3"/>
      <c r="M14" s="3"/>
    </row>
    <row r="15" spans="1:13" x14ac:dyDescent="0.55000000000000004">
      <c r="C15" s="4"/>
      <c r="D15" s="4"/>
      <c r="E15" s="4"/>
      <c r="F15" s="4"/>
      <c r="G15" s="3"/>
      <c r="H15" s="3"/>
      <c r="I15" s="3"/>
      <c r="J15" s="3"/>
      <c r="K15" s="3"/>
      <c r="L15" s="3"/>
      <c r="M15" s="3"/>
    </row>
    <row r="16" spans="1:13" x14ac:dyDescent="0.55000000000000004">
      <c r="C16" s="4"/>
      <c r="D16" s="4"/>
      <c r="E16" s="4"/>
      <c r="F16" s="4"/>
      <c r="G16" s="3"/>
      <c r="H16" s="3"/>
      <c r="I16" s="3"/>
      <c r="J16" s="3"/>
      <c r="K16" s="3"/>
      <c r="L16" s="3"/>
      <c r="M16" s="3"/>
    </row>
    <row r="17" spans="7:13" x14ac:dyDescent="0.55000000000000004">
      <c r="G17" s="4"/>
      <c r="H17" s="4"/>
      <c r="I17" s="4"/>
      <c r="J17" s="4"/>
      <c r="K17" s="4"/>
      <c r="L17" s="4"/>
      <c r="M17" s="4"/>
    </row>
    <row r="18" spans="7:13" x14ac:dyDescent="0.55000000000000004">
      <c r="G18" s="4"/>
      <c r="H18" s="4"/>
      <c r="I18" s="4"/>
      <c r="J18" s="4"/>
      <c r="K18" s="4"/>
      <c r="L18" s="4"/>
      <c r="M18" s="4"/>
    </row>
    <row r="19" spans="7:13" x14ac:dyDescent="0.55000000000000004">
      <c r="G19" s="3"/>
      <c r="H19" s="3"/>
      <c r="I19" s="3"/>
      <c r="J19" s="3"/>
      <c r="K19" s="3"/>
      <c r="L19" s="3"/>
      <c r="M19" s="3"/>
    </row>
    <row r="20" spans="7:13" x14ac:dyDescent="0.55000000000000004">
      <c r="G20" s="4"/>
      <c r="H20" s="4"/>
      <c r="I20" s="4"/>
      <c r="J20" s="4"/>
      <c r="K20" s="4"/>
      <c r="L20" s="4"/>
      <c r="M20" s="4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76"/>
  <sheetViews>
    <sheetView rightToLeft="1" topLeftCell="A19" workbookViewId="0">
      <selection activeCell="K22" sqref="K22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8" style="1" bestFit="1" customWidth="1"/>
    <col min="21" max="16384" width="9.140625" style="1"/>
  </cols>
  <sheetData>
    <row r="2" spans="1:17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</row>
    <row r="4" spans="1:17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4.75" x14ac:dyDescent="0.55000000000000004">
      <c r="A6" s="34" t="s">
        <v>3</v>
      </c>
      <c r="C6" s="34" t="s">
        <v>160</v>
      </c>
      <c r="D6" s="34" t="s">
        <v>160</v>
      </c>
      <c r="E6" s="34" t="s">
        <v>160</v>
      </c>
      <c r="F6" s="34" t="s">
        <v>160</v>
      </c>
      <c r="G6" s="34" t="s">
        <v>160</v>
      </c>
      <c r="H6" s="34" t="s">
        <v>160</v>
      </c>
      <c r="I6" s="34" t="s">
        <v>160</v>
      </c>
      <c r="K6" s="34" t="s">
        <v>161</v>
      </c>
      <c r="L6" s="34" t="s">
        <v>161</v>
      </c>
      <c r="M6" s="34" t="s">
        <v>161</v>
      </c>
      <c r="N6" s="34" t="s">
        <v>161</v>
      </c>
      <c r="O6" s="34" t="s">
        <v>161</v>
      </c>
      <c r="P6" s="34" t="s">
        <v>161</v>
      </c>
      <c r="Q6" s="34" t="s">
        <v>161</v>
      </c>
    </row>
    <row r="7" spans="1:17" ht="24.75" x14ac:dyDescent="0.55000000000000004">
      <c r="A7" s="34" t="s">
        <v>3</v>
      </c>
      <c r="C7" s="34" t="s">
        <v>7</v>
      </c>
      <c r="E7" s="34" t="s">
        <v>217</v>
      </c>
      <c r="G7" s="34" t="s">
        <v>218</v>
      </c>
      <c r="I7" s="34" t="s">
        <v>220</v>
      </c>
      <c r="K7" s="34" t="s">
        <v>7</v>
      </c>
      <c r="M7" s="34" t="s">
        <v>217</v>
      </c>
      <c r="O7" s="34" t="s">
        <v>218</v>
      </c>
      <c r="Q7" s="34" t="s">
        <v>220</v>
      </c>
    </row>
    <row r="8" spans="1:17" x14ac:dyDescent="0.55000000000000004">
      <c r="A8" s="1" t="s">
        <v>71</v>
      </c>
      <c r="C8" s="8">
        <v>1</v>
      </c>
      <c r="E8" s="8">
        <v>1</v>
      </c>
      <c r="F8" s="8"/>
      <c r="G8" s="8">
        <v>5503</v>
      </c>
      <c r="H8" s="8"/>
      <c r="I8" s="8">
        <f>E8-G8</f>
        <v>-5502</v>
      </c>
      <c r="J8" s="8"/>
      <c r="K8" s="8">
        <v>7773</v>
      </c>
      <c r="L8" s="8"/>
      <c r="M8" s="8">
        <v>1198651156</v>
      </c>
      <c r="N8" s="8"/>
      <c r="O8" s="8">
        <v>1130669982</v>
      </c>
      <c r="P8" s="8"/>
      <c r="Q8" s="8">
        <f>M8-O8</f>
        <v>67981174</v>
      </c>
    </row>
    <row r="9" spans="1:17" x14ac:dyDescent="0.55000000000000004">
      <c r="A9" s="1" t="s">
        <v>125</v>
      </c>
      <c r="C9" s="8">
        <v>1562500</v>
      </c>
      <c r="E9" s="8">
        <v>5039066078</v>
      </c>
      <c r="F9" s="8"/>
      <c r="G9" s="8">
        <v>3833164863</v>
      </c>
      <c r="H9" s="8"/>
      <c r="I9" s="8">
        <f t="shared" ref="I9:I72" si="0">E9-G9</f>
        <v>1205901215</v>
      </c>
      <c r="J9" s="8"/>
      <c r="K9" s="8">
        <v>1562500</v>
      </c>
      <c r="L9" s="8"/>
      <c r="M9" s="8">
        <v>5039066078</v>
      </c>
      <c r="N9" s="8"/>
      <c r="O9" s="8">
        <v>3833164863</v>
      </c>
      <c r="P9" s="8"/>
      <c r="Q9" s="8">
        <f t="shared" ref="Q9:Q72" si="1">M9-O9</f>
        <v>1205901215</v>
      </c>
    </row>
    <row r="10" spans="1:17" x14ac:dyDescent="0.55000000000000004">
      <c r="A10" s="1" t="s">
        <v>89</v>
      </c>
      <c r="C10" s="8">
        <v>3427190</v>
      </c>
      <c r="E10" s="8">
        <v>43743289141</v>
      </c>
      <c r="F10" s="8"/>
      <c r="G10" s="8">
        <v>55769287487</v>
      </c>
      <c r="H10" s="8"/>
      <c r="I10" s="8">
        <f t="shared" si="0"/>
        <v>-12025998346</v>
      </c>
      <c r="J10" s="8"/>
      <c r="K10" s="8">
        <v>11465714</v>
      </c>
      <c r="L10" s="8"/>
      <c r="M10" s="8">
        <v>171455790072</v>
      </c>
      <c r="N10" s="8"/>
      <c r="O10" s="8">
        <v>186576960437</v>
      </c>
      <c r="P10" s="8"/>
      <c r="Q10" s="8">
        <f t="shared" si="1"/>
        <v>-15121170365</v>
      </c>
    </row>
    <row r="11" spans="1:17" x14ac:dyDescent="0.55000000000000004">
      <c r="A11" s="1" t="s">
        <v>112</v>
      </c>
      <c r="C11" s="8">
        <v>3000000</v>
      </c>
      <c r="E11" s="8">
        <v>22943362192</v>
      </c>
      <c r="F11" s="8"/>
      <c r="G11" s="8">
        <v>16983873605</v>
      </c>
      <c r="H11" s="8"/>
      <c r="I11" s="8">
        <f t="shared" si="0"/>
        <v>5959488587</v>
      </c>
      <c r="J11" s="8"/>
      <c r="K11" s="8">
        <v>17638069</v>
      </c>
      <c r="L11" s="8"/>
      <c r="M11" s="8">
        <v>123091564287</v>
      </c>
      <c r="N11" s="8"/>
      <c r="O11" s="8">
        <v>99854244888</v>
      </c>
      <c r="P11" s="8"/>
      <c r="Q11" s="8">
        <f t="shared" si="1"/>
        <v>23237319399</v>
      </c>
    </row>
    <row r="12" spans="1:17" x14ac:dyDescent="0.55000000000000004">
      <c r="A12" s="1" t="s">
        <v>48</v>
      </c>
      <c r="C12" s="8">
        <v>625000</v>
      </c>
      <c r="E12" s="8">
        <v>4982675710</v>
      </c>
      <c r="F12" s="8"/>
      <c r="G12" s="8">
        <v>5408031035</v>
      </c>
      <c r="H12" s="8"/>
      <c r="I12" s="8">
        <f t="shared" si="0"/>
        <v>-425355325</v>
      </c>
      <c r="J12" s="8"/>
      <c r="K12" s="8">
        <v>625000</v>
      </c>
      <c r="L12" s="8"/>
      <c r="M12" s="8">
        <v>4982675710</v>
      </c>
      <c r="N12" s="8"/>
      <c r="O12" s="8">
        <v>5408031035</v>
      </c>
      <c r="P12" s="8"/>
      <c r="Q12" s="8">
        <f t="shared" si="1"/>
        <v>-425355325</v>
      </c>
    </row>
    <row r="13" spans="1:17" x14ac:dyDescent="0.55000000000000004">
      <c r="A13" s="1" t="s">
        <v>23</v>
      </c>
      <c r="C13" s="8">
        <v>100000</v>
      </c>
      <c r="E13" s="8">
        <v>4567659824</v>
      </c>
      <c r="F13" s="8"/>
      <c r="G13" s="8">
        <v>5843025885</v>
      </c>
      <c r="H13" s="8"/>
      <c r="I13" s="8">
        <f t="shared" si="0"/>
        <v>-1275366061</v>
      </c>
      <c r="J13" s="8"/>
      <c r="K13" s="8">
        <v>200000</v>
      </c>
      <c r="L13" s="8"/>
      <c r="M13" s="8">
        <v>10309292672</v>
      </c>
      <c r="N13" s="8"/>
      <c r="O13" s="8">
        <v>11686051776</v>
      </c>
      <c r="P13" s="8"/>
      <c r="Q13" s="8">
        <f t="shared" si="1"/>
        <v>-1376759104</v>
      </c>
    </row>
    <row r="14" spans="1:17" x14ac:dyDescent="0.55000000000000004">
      <c r="A14" s="1" t="s">
        <v>106</v>
      </c>
      <c r="C14" s="8">
        <v>6237395</v>
      </c>
      <c r="E14" s="8">
        <v>49004826755</v>
      </c>
      <c r="F14" s="8"/>
      <c r="G14" s="8">
        <v>53296207038</v>
      </c>
      <c r="H14" s="8"/>
      <c r="I14" s="8">
        <f t="shared" si="0"/>
        <v>-4291380283</v>
      </c>
      <c r="J14" s="8"/>
      <c r="K14" s="8">
        <v>10927032</v>
      </c>
      <c r="L14" s="8"/>
      <c r="M14" s="8">
        <v>88427091456</v>
      </c>
      <c r="N14" s="8"/>
      <c r="O14" s="8">
        <v>118695138005</v>
      </c>
      <c r="P14" s="8"/>
      <c r="Q14" s="8">
        <f t="shared" si="1"/>
        <v>-30268046549</v>
      </c>
    </row>
    <row r="15" spans="1:17" x14ac:dyDescent="0.55000000000000004">
      <c r="A15" s="1" t="s">
        <v>31</v>
      </c>
      <c r="C15" s="8">
        <v>100000</v>
      </c>
      <c r="E15" s="8">
        <v>17426435943</v>
      </c>
      <c r="F15" s="8"/>
      <c r="G15" s="8">
        <v>16804419296</v>
      </c>
      <c r="H15" s="8"/>
      <c r="I15" s="8">
        <f t="shared" si="0"/>
        <v>622016647</v>
      </c>
      <c r="J15" s="8"/>
      <c r="K15" s="8">
        <v>100365</v>
      </c>
      <c r="L15" s="8"/>
      <c r="M15" s="8">
        <v>17477964321</v>
      </c>
      <c r="N15" s="8"/>
      <c r="O15" s="8">
        <v>16865755424</v>
      </c>
      <c r="P15" s="8"/>
      <c r="Q15" s="8">
        <f t="shared" si="1"/>
        <v>612208897</v>
      </c>
    </row>
    <row r="16" spans="1:17" x14ac:dyDescent="0.55000000000000004">
      <c r="A16" s="1" t="s">
        <v>96</v>
      </c>
      <c r="C16" s="8">
        <v>10750000</v>
      </c>
      <c r="E16" s="8">
        <v>90889213661</v>
      </c>
      <c r="F16" s="8"/>
      <c r="G16" s="8">
        <v>120984683473</v>
      </c>
      <c r="H16" s="8"/>
      <c r="I16" s="8">
        <f t="shared" si="0"/>
        <v>-30095469812</v>
      </c>
      <c r="J16" s="8"/>
      <c r="K16" s="8">
        <v>20000000</v>
      </c>
      <c r="L16" s="8"/>
      <c r="M16" s="8">
        <v>204573832659</v>
      </c>
      <c r="N16" s="8"/>
      <c r="O16" s="8">
        <v>225087783200</v>
      </c>
      <c r="P16" s="8"/>
      <c r="Q16" s="8">
        <f t="shared" si="1"/>
        <v>-20513950541</v>
      </c>
    </row>
    <row r="17" spans="1:17" x14ac:dyDescent="0.55000000000000004">
      <c r="A17" s="1" t="s">
        <v>81</v>
      </c>
      <c r="C17" s="8">
        <v>3187040</v>
      </c>
      <c r="E17" s="8">
        <v>101648810285</v>
      </c>
      <c r="F17" s="8"/>
      <c r="G17" s="8">
        <v>84714381954</v>
      </c>
      <c r="H17" s="8"/>
      <c r="I17" s="8">
        <f t="shared" si="0"/>
        <v>16934428331</v>
      </c>
      <c r="J17" s="8"/>
      <c r="K17" s="8">
        <v>6487040</v>
      </c>
      <c r="L17" s="8"/>
      <c r="M17" s="8">
        <v>200060000285</v>
      </c>
      <c r="N17" s="8"/>
      <c r="O17" s="8">
        <v>172431342054</v>
      </c>
      <c r="P17" s="8"/>
      <c r="Q17" s="8">
        <f t="shared" si="1"/>
        <v>27628658231</v>
      </c>
    </row>
    <row r="18" spans="1:17" x14ac:dyDescent="0.55000000000000004">
      <c r="A18" s="1" t="s">
        <v>101</v>
      </c>
      <c r="C18" s="8">
        <v>66232</v>
      </c>
      <c r="E18" s="8">
        <v>115216364</v>
      </c>
      <c r="F18" s="8"/>
      <c r="G18" s="8">
        <v>100275248</v>
      </c>
      <c r="H18" s="8"/>
      <c r="I18" s="8">
        <f t="shared" si="0"/>
        <v>14941116</v>
      </c>
      <c r="J18" s="8"/>
      <c r="K18" s="8">
        <v>81233212</v>
      </c>
      <c r="L18" s="8"/>
      <c r="M18" s="8">
        <v>129490554302</v>
      </c>
      <c r="N18" s="8"/>
      <c r="O18" s="8">
        <v>122987082968</v>
      </c>
      <c r="P18" s="8"/>
      <c r="Q18" s="8">
        <f t="shared" si="1"/>
        <v>6503471334</v>
      </c>
    </row>
    <row r="19" spans="1:17" x14ac:dyDescent="0.55000000000000004">
      <c r="A19" s="1" t="s">
        <v>116</v>
      </c>
      <c r="C19" s="8">
        <v>186009</v>
      </c>
      <c r="E19" s="8">
        <v>2596577558</v>
      </c>
      <c r="F19" s="8"/>
      <c r="G19" s="8">
        <v>3210031432</v>
      </c>
      <c r="H19" s="8"/>
      <c r="I19" s="8">
        <f t="shared" si="0"/>
        <v>-613453874</v>
      </c>
      <c r="J19" s="8"/>
      <c r="K19" s="8">
        <v>8749168</v>
      </c>
      <c r="L19" s="8"/>
      <c r="M19" s="8">
        <v>137604990387</v>
      </c>
      <c r="N19" s="8"/>
      <c r="O19" s="8">
        <v>150987878971</v>
      </c>
      <c r="P19" s="8"/>
      <c r="Q19" s="8">
        <f t="shared" si="1"/>
        <v>-13382888584</v>
      </c>
    </row>
    <row r="20" spans="1:17" x14ac:dyDescent="0.55000000000000004">
      <c r="A20" s="1" t="s">
        <v>37</v>
      </c>
      <c r="C20" s="8">
        <v>2300000</v>
      </c>
      <c r="E20" s="8">
        <v>52630971778</v>
      </c>
      <c r="F20" s="8"/>
      <c r="G20" s="8">
        <v>58209579680</v>
      </c>
      <c r="H20" s="8"/>
      <c r="I20" s="8">
        <f t="shared" si="0"/>
        <v>-5578607902</v>
      </c>
      <c r="J20" s="8"/>
      <c r="K20" s="8">
        <v>2300000</v>
      </c>
      <c r="L20" s="8"/>
      <c r="M20" s="8">
        <v>52630971778</v>
      </c>
      <c r="N20" s="8"/>
      <c r="O20" s="8">
        <v>58209579680</v>
      </c>
      <c r="P20" s="8"/>
      <c r="Q20" s="8">
        <f t="shared" si="1"/>
        <v>-5578607902</v>
      </c>
    </row>
    <row r="21" spans="1:17" x14ac:dyDescent="0.55000000000000004">
      <c r="A21" s="1" t="s">
        <v>120</v>
      </c>
      <c r="C21" s="8">
        <v>1</v>
      </c>
      <c r="E21" s="8">
        <v>1</v>
      </c>
      <c r="F21" s="8"/>
      <c r="G21" s="8">
        <v>2054</v>
      </c>
      <c r="H21" s="8"/>
      <c r="I21" s="8">
        <f t="shared" si="0"/>
        <v>-2053</v>
      </c>
      <c r="J21" s="8"/>
      <c r="K21" s="8">
        <v>1950001</v>
      </c>
      <c r="L21" s="8"/>
      <c r="M21" s="8">
        <v>37081544176</v>
      </c>
      <c r="N21" s="8"/>
      <c r="O21" s="8">
        <v>32704716847</v>
      </c>
      <c r="P21" s="8"/>
      <c r="Q21" s="8">
        <f t="shared" si="1"/>
        <v>4376827329</v>
      </c>
    </row>
    <row r="22" spans="1:17" x14ac:dyDescent="0.55000000000000004">
      <c r="A22" s="1" t="s">
        <v>44</v>
      </c>
      <c r="C22" s="8">
        <v>9021563</v>
      </c>
      <c r="E22" s="8">
        <v>28570178312</v>
      </c>
      <c r="F22" s="8"/>
      <c r="G22" s="8">
        <v>27685532902</v>
      </c>
      <c r="H22" s="8"/>
      <c r="I22" s="8">
        <f t="shared" si="0"/>
        <v>884645410</v>
      </c>
      <c r="J22" s="8"/>
      <c r="K22" s="8">
        <v>11699792</v>
      </c>
      <c r="L22" s="8"/>
      <c r="M22" s="8">
        <v>36649484780</v>
      </c>
      <c r="N22" s="8"/>
      <c r="O22" s="8">
        <v>35904529683</v>
      </c>
      <c r="P22" s="8"/>
      <c r="Q22" s="8">
        <f t="shared" si="1"/>
        <v>744955097</v>
      </c>
    </row>
    <row r="23" spans="1:17" x14ac:dyDescent="0.55000000000000004">
      <c r="A23" s="1" t="s">
        <v>69</v>
      </c>
      <c r="C23" s="8">
        <v>20700</v>
      </c>
      <c r="E23" s="8">
        <v>828629149</v>
      </c>
      <c r="F23" s="8"/>
      <c r="G23" s="8">
        <v>959292046</v>
      </c>
      <c r="H23" s="8"/>
      <c r="I23" s="8">
        <f t="shared" si="0"/>
        <v>-130662897</v>
      </c>
      <c r="J23" s="8"/>
      <c r="K23" s="8">
        <v>136776</v>
      </c>
      <c r="L23" s="8"/>
      <c r="M23" s="8">
        <v>6697127968</v>
      </c>
      <c r="N23" s="8"/>
      <c r="O23" s="8">
        <v>6338556960</v>
      </c>
      <c r="P23" s="8"/>
      <c r="Q23" s="8">
        <f t="shared" si="1"/>
        <v>358571008</v>
      </c>
    </row>
    <row r="24" spans="1:17" x14ac:dyDescent="0.55000000000000004">
      <c r="A24" s="1" t="s">
        <v>221</v>
      </c>
      <c r="C24" s="8">
        <v>0</v>
      </c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1476919</v>
      </c>
      <c r="L24" s="8"/>
      <c r="M24" s="8">
        <v>110853661177</v>
      </c>
      <c r="N24" s="8"/>
      <c r="O24" s="8">
        <v>121781493985</v>
      </c>
      <c r="P24" s="8"/>
      <c r="Q24" s="8">
        <f t="shared" si="1"/>
        <v>-10927832808</v>
      </c>
    </row>
    <row r="25" spans="1:17" x14ac:dyDescent="0.55000000000000004">
      <c r="A25" s="1" t="s">
        <v>90</v>
      </c>
      <c r="C25" s="8">
        <v>0</v>
      </c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800000</v>
      </c>
      <c r="L25" s="8"/>
      <c r="M25" s="8">
        <v>18474851767</v>
      </c>
      <c r="N25" s="8"/>
      <c r="O25" s="8">
        <v>17441407339</v>
      </c>
      <c r="P25" s="8"/>
      <c r="Q25" s="8">
        <f t="shared" si="1"/>
        <v>1033444428</v>
      </c>
    </row>
    <row r="26" spans="1:17" x14ac:dyDescent="0.55000000000000004">
      <c r="A26" s="1" t="s">
        <v>94</v>
      </c>
      <c r="C26" s="8">
        <v>0</v>
      </c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55011563</v>
      </c>
      <c r="L26" s="8"/>
      <c r="M26" s="8">
        <v>330303952457</v>
      </c>
      <c r="N26" s="8"/>
      <c r="O26" s="8">
        <v>295025823038</v>
      </c>
      <c r="P26" s="8"/>
      <c r="Q26" s="8">
        <f t="shared" si="1"/>
        <v>35278129419</v>
      </c>
    </row>
    <row r="27" spans="1:17" x14ac:dyDescent="0.55000000000000004">
      <c r="A27" s="1" t="s">
        <v>63</v>
      </c>
      <c r="C27" s="8">
        <v>0</v>
      </c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6024613</v>
      </c>
      <c r="L27" s="8"/>
      <c r="M27" s="8">
        <v>30199823772</v>
      </c>
      <c r="N27" s="8"/>
      <c r="O27" s="8">
        <v>25481224377</v>
      </c>
      <c r="P27" s="8"/>
      <c r="Q27" s="8">
        <f t="shared" si="1"/>
        <v>4718599395</v>
      </c>
    </row>
    <row r="28" spans="1:17" x14ac:dyDescent="0.55000000000000004">
      <c r="A28" s="1" t="s">
        <v>50</v>
      </c>
      <c r="C28" s="8">
        <v>0</v>
      </c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12298243</v>
      </c>
      <c r="L28" s="8"/>
      <c r="M28" s="8">
        <v>231709859015</v>
      </c>
      <c r="N28" s="8"/>
      <c r="O28" s="8">
        <v>232398551300</v>
      </c>
      <c r="P28" s="8"/>
      <c r="Q28" s="8">
        <f t="shared" si="1"/>
        <v>-688692285</v>
      </c>
    </row>
    <row r="29" spans="1:17" x14ac:dyDescent="0.55000000000000004">
      <c r="A29" s="1" t="s">
        <v>19</v>
      </c>
      <c r="C29" s="8">
        <v>0</v>
      </c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294312725</v>
      </c>
      <c r="L29" s="8"/>
      <c r="M29" s="8">
        <v>708987637056</v>
      </c>
      <c r="N29" s="8"/>
      <c r="O29" s="8">
        <v>727238420639</v>
      </c>
      <c r="P29" s="8"/>
      <c r="Q29" s="8">
        <f t="shared" si="1"/>
        <v>-18250783583</v>
      </c>
    </row>
    <row r="30" spans="1:17" x14ac:dyDescent="0.55000000000000004">
      <c r="A30" s="1" t="s">
        <v>79</v>
      </c>
      <c r="C30" s="8">
        <v>0</v>
      </c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109925</v>
      </c>
      <c r="L30" s="8"/>
      <c r="M30" s="8">
        <v>1998286790</v>
      </c>
      <c r="N30" s="8"/>
      <c r="O30" s="8">
        <v>1847374177</v>
      </c>
      <c r="P30" s="8"/>
      <c r="Q30" s="8">
        <f t="shared" si="1"/>
        <v>150912613</v>
      </c>
    </row>
    <row r="31" spans="1:17" x14ac:dyDescent="0.55000000000000004">
      <c r="A31" s="1" t="s">
        <v>15</v>
      </c>
      <c r="C31" s="8">
        <v>0</v>
      </c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51509000</v>
      </c>
      <c r="L31" s="8"/>
      <c r="M31" s="8">
        <v>157536532365</v>
      </c>
      <c r="N31" s="8"/>
      <c r="O31" s="8">
        <v>136318683679</v>
      </c>
      <c r="P31" s="8"/>
      <c r="Q31" s="8">
        <f t="shared" si="1"/>
        <v>21217848686</v>
      </c>
    </row>
    <row r="32" spans="1:17" x14ac:dyDescent="0.55000000000000004">
      <c r="A32" s="1" t="s">
        <v>222</v>
      </c>
      <c r="C32" s="8">
        <v>0</v>
      </c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885000</v>
      </c>
      <c r="L32" s="8"/>
      <c r="M32" s="8">
        <v>7130246157</v>
      </c>
      <c r="N32" s="8"/>
      <c r="O32" s="8">
        <v>4429017900</v>
      </c>
      <c r="P32" s="8"/>
      <c r="Q32" s="8">
        <f t="shared" si="1"/>
        <v>2701228257</v>
      </c>
    </row>
    <row r="33" spans="1:17" x14ac:dyDescent="0.55000000000000004">
      <c r="A33" s="1" t="s">
        <v>223</v>
      </c>
      <c r="C33" s="8">
        <v>0</v>
      </c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5564166</v>
      </c>
      <c r="L33" s="8"/>
      <c r="M33" s="8">
        <v>27073632622</v>
      </c>
      <c r="N33" s="8"/>
      <c r="O33" s="8">
        <v>26764796250</v>
      </c>
      <c r="P33" s="8"/>
      <c r="Q33" s="8">
        <f t="shared" si="1"/>
        <v>308836372</v>
      </c>
    </row>
    <row r="34" spans="1:17" x14ac:dyDescent="0.55000000000000004">
      <c r="A34" s="1" t="s">
        <v>67</v>
      </c>
      <c r="C34" s="8">
        <v>0</v>
      </c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1073359</v>
      </c>
      <c r="L34" s="8"/>
      <c r="M34" s="8">
        <v>25972233863</v>
      </c>
      <c r="N34" s="8"/>
      <c r="O34" s="8">
        <v>22257046624</v>
      </c>
      <c r="P34" s="8"/>
      <c r="Q34" s="8">
        <f t="shared" si="1"/>
        <v>3715187239</v>
      </c>
    </row>
    <row r="35" spans="1:17" x14ac:dyDescent="0.55000000000000004">
      <c r="A35" s="1" t="s">
        <v>224</v>
      </c>
      <c r="C35" s="8">
        <v>0</v>
      </c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26376313</v>
      </c>
      <c r="L35" s="8"/>
      <c r="M35" s="8">
        <v>113583464988</v>
      </c>
      <c r="N35" s="8"/>
      <c r="O35" s="8">
        <v>113583464988</v>
      </c>
      <c r="P35" s="8"/>
      <c r="Q35" s="8">
        <f t="shared" si="1"/>
        <v>0</v>
      </c>
    </row>
    <row r="36" spans="1:17" x14ac:dyDescent="0.55000000000000004">
      <c r="A36" s="1" t="s">
        <v>33</v>
      </c>
      <c r="C36" s="8">
        <v>0</v>
      </c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1602000</v>
      </c>
      <c r="L36" s="8"/>
      <c r="M36" s="8">
        <v>27086589289</v>
      </c>
      <c r="N36" s="8"/>
      <c r="O36" s="8">
        <v>23950720149</v>
      </c>
      <c r="P36" s="8"/>
      <c r="Q36" s="8">
        <f t="shared" si="1"/>
        <v>3135869140</v>
      </c>
    </row>
    <row r="37" spans="1:17" x14ac:dyDescent="0.55000000000000004">
      <c r="A37" s="1" t="s">
        <v>225</v>
      </c>
      <c r="C37" s="8">
        <v>0</v>
      </c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33368095</v>
      </c>
      <c r="L37" s="8"/>
      <c r="M37" s="8">
        <v>216097414692</v>
      </c>
      <c r="N37" s="8"/>
      <c r="O37" s="8">
        <v>216892617500</v>
      </c>
      <c r="P37" s="8"/>
      <c r="Q37" s="8">
        <f t="shared" si="1"/>
        <v>-795202808</v>
      </c>
    </row>
    <row r="38" spans="1:17" x14ac:dyDescent="0.55000000000000004">
      <c r="A38" s="1" t="s">
        <v>226</v>
      </c>
      <c r="C38" s="8">
        <v>0</v>
      </c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2000000</v>
      </c>
      <c r="L38" s="8"/>
      <c r="M38" s="8">
        <v>26219593869</v>
      </c>
      <c r="N38" s="8"/>
      <c r="O38" s="8">
        <v>16917347016</v>
      </c>
      <c r="P38" s="8"/>
      <c r="Q38" s="8">
        <f t="shared" si="1"/>
        <v>9302246853</v>
      </c>
    </row>
    <row r="39" spans="1:17" x14ac:dyDescent="0.55000000000000004">
      <c r="A39" s="1" t="s">
        <v>21</v>
      </c>
      <c r="C39" s="8">
        <v>0</v>
      </c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1000000</v>
      </c>
      <c r="L39" s="8"/>
      <c r="M39" s="8">
        <v>3494085816</v>
      </c>
      <c r="N39" s="8"/>
      <c r="O39" s="8">
        <v>4528891795</v>
      </c>
      <c r="P39" s="8"/>
      <c r="Q39" s="8">
        <f t="shared" si="1"/>
        <v>-1034805979</v>
      </c>
    </row>
    <row r="40" spans="1:17" x14ac:dyDescent="0.55000000000000004">
      <c r="A40" s="1" t="s">
        <v>227</v>
      </c>
      <c r="C40" s="8">
        <v>0</v>
      </c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4640000</v>
      </c>
      <c r="L40" s="8"/>
      <c r="M40" s="8">
        <v>26936369456</v>
      </c>
      <c r="N40" s="8"/>
      <c r="O40" s="8">
        <v>27052604200</v>
      </c>
      <c r="P40" s="8"/>
      <c r="Q40" s="8">
        <f t="shared" si="1"/>
        <v>-116234744</v>
      </c>
    </row>
    <row r="41" spans="1:17" x14ac:dyDescent="0.55000000000000004">
      <c r="A41" s="1" t="s">
        <v>228</v>
      </c>
      <c r="C41" s="8">
        <v>0</v>
      </c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31300349</v>
      </c>
      <c r="L41" s="8"/>
      <c r="M41" s="8">
        <v>176549899773</v>
      </c>
      <c r="N41" s="8"/>
      <c r="O41" s="8">
        <v>176815671501</v>
      </c>
      <c r="P41" s="8"/>
      <c r="Q41" s="8">
        <f t="shared" si="1"/>
        <v>-265771728</v>
      </c>
    </row>
    <row r="42" spans="1:17" x14ac:dyDescent="0.55000000000000004">
      <c r="A42" s="1" t="s">
        <v>52</v>
      </c>
      <c r="C42" s="8">
        <v>0</v>
      </c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250000</v>
      </c>
      <c r="L42" s="8"/>
      <c r="M42" s="8">
        <v>5303413237</v>
      </c>
      <c r="N42" s="8"/>
      <c r="O42" s="8">
        <v>5467055066</v>
      </c>
      <c r="P42" s="8"/>
      <c r="Q42" s="8">
        <f t="shared" si="1"/>
        <v>-163641829</v>
      </c>
    </row>
    <row r="43" spans="1:17" x14ac:dyDescent="0.55000000000000004">
      <c r="A43" s="1" t="s">
        <v>229</v>
      </c>
      <c r="C43" s="8">
        <v>0</v>
      </c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5523585</v>
      </c>
      <c r="L43" s="8"/>
      <c r="M43" s="8">
        <v>34097369150</v>
      </c>
      <c r="N43" s="8"/>
      <c r="O43" s="8">
        <v>39917531995</v>
      </c>
      <c r="P43" s="8"/>
      <c r="Q43" s="8">
        <f t="shared" si="1"/>
        <v>-5820162845</v>
      </c>
    </row>
    <row r="44" spans="1:17" x14ac:dyDescent="0.55000000000000004">
      <c r="A44" s="1" t="s">
        <v>54</v>
      </c>
      <c r="C44" s="8">
        <v>0</v>
      </c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2011157</v>
      </c>
      <c r="L44" s="8"/>
      <c r="M44" s="8">
        <v>4860308747</v>
      </c>
      <c r="N44" s="8"/>
      <c r="O44" s="8">
        <v>5367380358</v>
      </c>
      <c r="P44" s="8"/>
      <c r="Q44" s="8">
        <f t="shared" si="1"/>
        <v>-507071611</v>
      </c>
    </row>
    <row r="45" spans="1:17" x14ac:dyDescent="0.55000000000000004">
      <c r="A45" s="1" t="s">
        <v>85</v>
      </c>
      <c r="C45" s="8">
        <v>0</v>
      </c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11823325</v>
      </c>
      <c r="L45" s="8"/>
      <c r="M45" s="8">
        <v>209936856781</v>
      </c>
      <c r="N45" s="8"/>
      <c r="O45" s="8">
        <v>243756725698</v>
      </c>
      <c r="P45" s="8"/>
      <c r="Q45" s="8">
        <f t="shared" si="1"/>
        <v>-33819868917</v>
      </c>
    </row>
    <row r="46" spans="1:17" x14ac:dyDescent="0.55000000000000004">
      <c r="A46" s="1" t="s">
        <v>77</v>
      </c>
      <c r="C46" s="8">
        <v>0</v>
      </c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100000</v>
      </c>
      <c r="L46" s="8"/>
      <c r="M46" s="8">
        <v>4244593527</v>
      </c>
      <c r="N46" s="8"/>
      <c r="O46" s="8">
        <v>4418552246</v>
      </c>
      <c r="P46" s="8"/>
      <c r="Q46" s="8">
        <f t="shared" si="1"/>
        <v>-173958719</v>
      </c>
    </row>
    <row r="47" spans="1:17" x14ac:dyDescent="0.55000000000000004">
      <c r="A47" s="1" t="s">
        <v>29</v>
      </c>
      <c r="C47" s="8">
        <v>0</v>
      </c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10412095</v>
      </c>
      <c r="L47" s="8"/>
      <c r="M47" s="8">
        <v>133257023889</v>
      </c>
      <c r="N47" s="8"/>
      <c r="O47" s="8">
        <v>136207882339</v>
      </c>
      <c r="P47" s="8"/>
      <c r="Q47" s="8">
        <f t="shared" si="1"/>
        <v>-2950858450</v>
      </c>
    </row>
    <row r="48" spans="1:17" x14ac:dyDescent="0.55000000000000004">
      <c r="A48" s="1" t="s">
        <v>230</v>
      </c>
      <c r="C48" s="8">
        <v>0</v>
      </c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1315738</v>
      </c>
      <c r="L48" s="8"/>
      <c r="M48" s="8">
        <v>57851530550</v>
      </c>
      <c r="N48" s="8"/>
      <c r="O48" s="8">
        <v>55913125092</v>
      </c>
      <c r="P48" s="8"/>
      <c r="Q48" s="8">
        <f t="shared" si="1"/>
        <v>1938405458</v>
      </c>
    </row>
    <row r="49" spans="1:17" x14ac:dyDescent="0.55000000000000004">
      <c r="A49" s="1" t="s">
        <v>55</v>
      </c>
      <c r="C49" s="8">
        <v>0</v>
      </c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11984919</v>
      </c>
      <c r="L49" s="8"/>
      <c r="M49" s="8">
        <v>11784013371</v>
      </c>
      <c r="N49" s="8"/>
      <c r="O49" s="8">
        <v>15130598778</v>
      </c>
      <c r="P49" s="8"/>
      <c r="Q49" s="8">
        <f t="shared" si="1"/>
        <v>-3346585407</v>
      </c>
    </row>
    <row r="50" spans="1:17" x14ac:dyDescent="0.55000000000000004">
      <c r="A50" s="1" t="s">
        <v>231</v>
      </c>
      <c r="C50" s="8">
        <v>0</v>
      </c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14017200</v>
      </c>
      <c r="L50" s="8"/>
      <c r="M50" s="8">
        <v>106451029524</v>
      </c>
      <c r="N50" s="8"/>
      <c r="O50" s="8">
        <v>115935164388</v>
      </c>
      <c r="P50" s="8"/>
      <c r="Q50" s="8">
        <f t="shared" si="1"/>
        <v>-9484134864</v>
      </c>
    </row>
    <row r="51" spans="1:17" x14ac:dyDescent="0.55000000000000004">
      <c r="A51" s="1" t="s">
        <v>27</v>
      </c>
      <c r="C51" s="8">
        <v>0</v>
      </c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1103716</v>
      </c>
      <c r="L51" s="8"/>
      <c r="M51" s="8">
        <v>11285048580</v>
      </c>
      <c r="N51" s="8"/>
      <c r="O51" s="8">
        <v>13034128671</v>
      </c>
      <c r="P51" s="8"/>
      <c r="Q51" s="8">
        <f t="shared" si="1"/>
        <v>-1749080091</v>
      </c>
    </row>
    <row r="52" spans="1:17" x14ac:dyDescent="0.55000000000000004">
      <c r="A52" s="1" t="s">
        <v>121</v>
      </c>
      <c r="C52" s="8">
        <v>0</v>
      </c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900001</v>
      </c>
      <c r="L52" s="8"/>
      <c r="M52" s="8">
        <v>5853170418</v>
      </c>
      <c r="N52" s="8"/>
      <c r="O52" s="8">
        <v>5118758210</v>
      </c>
      <c r="P52" s="8"/>
      <c r="Q52" s="8">
        <f t="shared" si="1"/>
        <v>734412208</v>
      </c>
    </row>
    <row r="53" spans="1:17" x14ac:dyDescent="0.55000000000000004">
      <c r="A53" s="1" t="s">
        <v>232</v>
      </c>
      <c r="C53" s="8">
        <v>0</v>
      </c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164500000</v>
      </c>
      <c r="L53" s="8"/>
      <c r="M53" s="8">
        <v>249053000000</v>
      </c>
      <c r="N53" s="8"/>
      <c r="O53" s="8">
        <v>249169840904</v>
      </c>
      <c r="P53" s="8"/>
      <c r="Q53" s="8">
        <f t="shared" si="1"/>
        <v>-116840904</v>
      </c>
    </row>
    <row r="54" spans="1:17" x14ac:dyDescent="0.55000000000000004">
      <c r="A54" s="1" t="s">
        <v>233</v>
      </c>
      <c r="C54" s="8">
        <v>0</v>
      </c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3600000</v>
      </c>
      <c r="L54" s="8"/>
      <c r="M54" s="8">
        <v>18360364895</v>
      </c>
      <c r="N54" s="8"/>
      <c r="O54" s="8">
        <v>18019947268</v>
      </c>
      <c r="P54" s="8"/>
      <c r="Q54" s="8">
        <f t="shared" si="1"/>
        <v>340417627</v>
      </c>
    </row>
    <row r="55" spans="1:17" x14ac:dyDescent="0.55000000000000004">
      <c r="A55" s="1" t="s">
        <v>97</v>
      </c>
      <c r="C55" s="8">
        <v>0</v>
      </c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</v>
      </c>
      <c r="L55" s="8"/>
      <c r="M55" s="8">
        <v>1</v>
      </c>
      <c r="N55" s="8"/>
      <c r="O55" s="8">
        <v>5519</v>
      </c>
      <c r="P55" s="8"/>
      <c r="Q55" s="8">
        <f t="shared" si="1"/>
        <v>-5518</v>
      </c>
    </row>
    <row r="56" spans="1:17" x14ac:dyDescent="0.55000000000000004">
      <c r="A56" s="1" t="s">
        <v>104</v>
      </c>
      <c r="C56" s="8">
        <v>0</v>
      </c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200000</v>
      </c>
      <c r="L56" s="8"/>
      <c r="M56" s="8">
        <v>1155086105</v>
      </c>
      <c r="N56" s="8"/>
      <c r="O56" s="8">
        <v>1306181700</v>
      </c>
      <c r="P56" s="8"/>
      <c r="Q56" s="8">
        <f t="shared" si="1"/>
        <v>-151095595</v>
      </c>
    </row>
    <row r="57" spans="1:17" x14ac:dyDescent="0.55000000000000004">
      <c r="A57" s="1" t="s">
        <v>38</v>
      </c>
      <c r="C57" s="8">
        <v>0</v>
      </c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500000</v>
      </c>
      <c r="L57" s="8"/>
      <c r="M57" s="8">
        <v>4773850026</v>
      </c>
      <c r="N57" s="8"/>
      <c r="O57" s="8">
        <v>4310187558</v>
      </c>
      <c r="P57" s="8"/>
      <c r="Q57" s="8">
        <f t="shared" si="1"/>
        <v>463662468</v>
      </c>
    </row>
    <row r="58" spans="1:17" x14ac:dyDescent="0.55000000000000004">
      <c r="A58" s="1" t="s">
        <v>234</v>
      </c>
      <c r="C58" s="8">
        <v>0</v>
      </c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67100864</v>
      </c>
      <c r="L58" s="8"/>
      <c r="M58" s="8">
        <v>179226407744</v>
      </c>
      <c r="N58" s="8"/>
      <c r="O58" s="8">
        <v>218847995072</v>
      </c>
      <c r="P58" s="8"/>
      <c r="Q58" s="8">
        <f t="shared" si="1"/>
        <v>-39621587328</v>
      </c>
    </row>
    <row r="59" spans="1:17" x14ac:dyDescent="0.55000000000000004">
      <c r="A59" s="1" t="s">
        <v>75</v>
      </c>
      <c r="C59" s="8">
        <v>0</v>
      </c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200000</v>
      </c>
      <c r="L59" s="8"/>
      <c r="M59" s="8">
        <v>7350005714</v>
      </c>
      <c r="N59" s="8"/>
      <c r="O59" s="8">
        <v>7216273603</v>
      </c>
      <c r="P59" s="8"/>
      <c r="Q59" s="8">
        <f t="shared" si="1"/>
        <v>133732111</v>
      </c>
    </row>
    <row r="60" spans="1:17" x14ac:dyDescent="0.55000000000000004">
      <c r="A60" s="1" t="s">
        <v>102</v>
      </c>
      <c r="C60" s="8">
        <v>0</v>
      </c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138337630</v>
      </c>
      <c r="L60" s="8"/>
      <c r="M60" s="8">
        <v>1195000789642</v>
      </c>
      <c r="N60" s="8"/>
      <c r="O60" s="8">
        <v>1939983051199</v>
      </c>
      <c r="P60" s="8"/>
      <c r="Q60" s="8">
        <f t="shared" si="1"/>
        <v>-744982261557</v>
      </c>
    </row>
    <row r="61" spans="1:17" x14ac:dyDescent="0.55000000000000004">
      <c r="A61" s="1" t="s">
        <v>73</v>
      </c>
      <c r="C61" s="8">
        <v>0</v>
      </c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1367841</v>
      </c>
      <c r="L61" s="8"/>
      <c r="M61" s="8">
        <v>115557442226</v>
      </c>
      <c r="N61" s="8"/>
      <c r="O61" s="8">
        <v>133101262646</v>
      </c>
      <c r="P61" s="8"/>
      <c r="Q61" s="8">
        <f t="shared" si="1"/>
        <v>-17543820420</v>
      </c>
    </row>
    <row r="62" spans="1:17" x14ac:dyDescent="0.55000000000000004">
      <c r="A62" s="1" t="s">
        <v>25</v>
      </c>
      <c r="C62" s="8">
        <v>0</v>
      </c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10110612</v>
      </c>
      <c r="L62" s="8"/>
      <c r="M62" s="8">
        <v>67834047626</v>
      </c>
      <c r="N62" s="8"/>
      <c r="O62" s="8">
        <v>67929123291</v>
      </c>
      <c r="P62" s="8"/>
      <c r="Q62" s="8">
        <f t="shared" si="1"/>
        <v>-95075665</v>
      </c>
    </row>
    <row r="63" spans="1:17" x14ac:dyDescent="0.55000000000000004">
      <c r="A63" s="1" t="s">
        <v>235</v>
      </c>
      <c r="C63" s="8">
        <v>0</v>
      </c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61944503</v>
      </c>
      <c r="L63" s="8"/>
      <c r="M63" s="8">
        <v>410158200960</v>
      </c>
      <c r="N63" s="8"/>
      <c r="O63" s="8">
        <v>420563623804</v>
      </c>
      <c r="P63" s="8"/>
      <c r="Q63" s="8">
        <f t="shared" si="1"/>
        <v>-10405422844</v>
      </c>
    </row>
    <row r="64" spans="1:17" x14ac:dyDescent="0.55000000000000004">
      <c r="A64" s="1" t="s">
        <v>236</v>
      </c>
      <c r="C64" s="8">
        <v>0</v>
      </c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42505941</v>
      </c>
      <c r="L64" s="8"/>
      <c r="M64" s="8">
        <v>106586442896</v>
      </c>
      <c r="N64" s="8"/>
      <c r="O64" s="8">
        <v>106562143301</v>
      </c>
      <c r="P64" s="8"/>
      <c r="Q64" s="8">
        <f t="shared" si="1"/>
        <v>24299595</v>
      </c>
    </row>
    <row r="65" spans="1:17" x14ac:dyDescent="0.55000000000000004">
      <c r="A65" s="1" t="s">
        <v>92</v>
      </c>
      <c r="C65" s="8">
        <v>0</v>
      </c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1</v>
      </c>
      <c r="L65" s="8"/>
      <c r="M65" s="8">
        <v>1</v>
      </c>
      <c r="N65" s="8"/>
      <c r="O65" s="8">
        <v>6014</v>
      </c>
      <c r="P65" s="8"/>
      <c r="Q65" s="8">
        <f t="shared" si="1"/>
        <v>-6013</v>
      </c>
    </row>
    <row r="66" spans="1:17" x14ac:dyDescent="0.55000000000000004">
      <c r="A66" s="1" t="s">
        <v>17</v>
      </c>
      <c r="C66" s="8">
        <v>0</v>
      </c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500000</v>
      </c>
      <c r="L66" s="8"/>
      <c r="M66" s="8">
        <v>1689885024</v>
      </c>
      <c r="N66" s="8"/>
      <c r="O66" s="8">
        <v>1972047569</v>
      </c>
      <c r="P66" s="8"/>
      <c r="Q66" s="8">
        <f t="shared" si="1"/>
        <v>-282162545</v>
      </c>
    </row>
    <row r="67" spans="1:17" x14ac:dyDescent="0.55000000000000004">
      <c r="A67" s="1" t="s">
        <v>237</v>
      </c>
      <c r="C67" s="8">
        <v>0</v>
      </c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3800001</v>
      </c>
      <c r="L67" s="8"/>
      <c r="M67" s="8">
        <v>18799536616</v>
      </c>
      <c r="N67" s="8"/>
      <c r="O67" s="8">
        <v>25724032669</v>
      </c>
      <c r="P67" s="8"/>
      <c r="Q67" s="8">
        <f t="shared" si="1"/>
        <v>-6924496053</v>
      </c>
    </row>
    <row r="68" spans="1:17" x14ac:dyDescent="0.55000000000000004">
      <c r="A68" s="1" t="s">
        <v>57</v>
      </c>
      <c r="C68" s="8">
        <v>0</v>
      </c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500983</v>
      </c>
      <c r="L68" s="8"/>
      <c r="M68" s="8">
        <v>14061724203</v>
      </c>
      <c r="N68" s="8"/>
      <c r="O68" s="8">
        <v>15288666013</v>
      </c>
      <c r="P68" s="8"/>
      <c r="Q68" s="8">
        <f t="shared" si="1"/>
        <v>-1226941810</v>
      </c>
    </row>
    <row r="69" spans="1:17" x14ac:dyDescent="0.55000000000000004">
      <c r="A69" s="1" t="s">
        <v>42</v>
      </c>
      <c r="C69" s="8">
        <v>0</v>
      </c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811922</v>
      </c>
      <c r="L69" s="8"/>
      <c r="M69" s="8">
        <v>6025929864</v>
      </c>
      <c r="N69" s="8"/>
      <c r="O69" s="8">
        <v>5398509598</v>
      </c>
      <c r="P69" s="8"/>
      <c r="Q69" s="8">
        <f t="shared" si="1"/>
        <v>627420266</v>
      </c>
    </row>
    <row r="70" spans="1:17" x14ac:dyDescent="0.55000000000000004">
      <c r="A70" s="1" t="s">
        <v>59</v>
      </c>
      <c r="C70" s="8">
        <v>0</v>
      </c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69657</v>
      </c>
      <c r="L70" s="8"/>
      <c r="M70" s="8">
        <v>550562877</v>
      </c>
      <c r="N70" s="8"/>
      <c r="O70" s="8">
        <v>521396349</v>
      </c>
      <c r="P70" s="8"/>
      <c r="Q70" s="8">
        <f t="shared" si="1"/>
        <v>29166528</v>
      </c>
    </row>
    <row r="71" spans="1:17" x14ac:dyDescent="0.55000000000000004">
      <c r="A71" s="1" t="s">
        <v>114</v>
      </c>
      <c r="C71" s="8">
        <v>0</v>
      </c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267860</v>
      </c>
      <c r="L71" s="8"/>
      <c r="M71" s="8">
        <v>1262237226</v>
      </c>
      <c r="N71" s="8"/>
      <c r="O71" s="8">
        <v>1347307139</v>
      </c>
      <c r="P71" s="8"/>
      <c r="Q71" s="8">
        <f t="shared" si="1"/>
        <v>-85069913</v>
      </c>
    </row>
    <row r="72" spans="1:17" x14ac:dyDescent="0.55000000000000004">
      <c r="A72" s="1" t="s">
        <v>61</v>
      </c>
      <c r="C72" s="8">
        <v>0</v>
      </c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200000</v>
      </c>
      <c r="L72" s="8"/>
      <c r="M72" s="8">
        <v>1232920230</v>
      </c>
      <c r="N72" s="8"/>
      <c r="O72" s="8">
        <v>1664214080</v>
      </c>
      <c r="P72" s="8"/>
      <c r="Q72" s="8">
        <f t="shared" si="1"/>
        <v>-431293850</v>
      </c>
    </row>
    <row r="73" spans="1:17" x14ac:dyDescent="0.55000000000000004">
      <c r="A73" s="1" t="s">
        <v>35</v>
      </c>
      <c r="C73" s="8">
        <v>0</v>
      </c>
      <c r="E73" s="8">
        <v>0</v>
      </c>
      <c r="F73" s="8"/>
      <c r="G73" s="8">
        <v>0</v>
      </c>
      <c r="H73" s="8"/>
      <c r="I73" s="8">
        <f t="shared" ref="I73:I167" si="2">E73-G73</f>
        <v>0</v>
      </c>
      <c r="J73" s="8"/>
      <c r="K73" s="8">
        <v>10000</v>
      </c>
      <c r="L73" s="8"/>
      <c r="M73" s="8">
        <v>1060651350</v>
      </c>
      <c r="N73" s="8"/>
      <c r="O73" s="8">
        <v>1361138780</v>
      </c>
      <c r="P73" s="8"/>
      <c r="Q73" s="8">
        <f t="shared" ref="Q73:Q167" si="3">M73-O73</f>
        <v>-300487430</v>
      </c>
    </row>
    <row r="74" spans="1:17" x14ac:dyDescent="0.55000000000000004">
      <c r="A74" s="1" t="s">
        <v>108</v>
      </c>
      <c r="C74" s="8">
        <v>0</v>
      </c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630000</v>
      </c>
      <c r="L74" s="8"/>
      <c r="M74" s="8">
        <v>12859329049</v>
      </c>
      <c r="N74" s="8"/>
      <c r="O74" s="8">
        <v>13163806531</v>
      </c>
      <c r="P74" s="8"/>
      <c r="Q74" s="8">
        <f t="shared" si="3"/>
        <v>-304477482</v>
      </c>
    </row>
    <row r="75" spans="1:17" ht="27" x14ac:dyDescent="0.55000000000000004">
      <c r="A75" s="16" t="s">
        <v>282</v>
      </c>
      <c r="C75" s="8">
        <v>0</v>
      </c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7">
        <v>516334685</v>
      </c>
    </row>
    <row r="76" spans="1:17" ht="27" x14ac:dyDescent="0.55000000000000004">
      <c r="A76" s="16" t="s">
        <v>283</v>
      </c>
      <c r="C76" s="8">
        <v>0</v>
      </c>
      <c r="E76" s="8">
        <v>0</v>
      </c>
      <c r="F76" s="8"/>
      <c r="G76" s="8">
        <v>0</v>
      </c>
      <c r="H76" s="8"/>
      <c r="I76" s="8">
        <f t="shared" ref="I76:I137" si="4">E76-G76</f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7">
        <v>778666946</v>
      </c>
    </row>
    <row r="77" spans="1:17" ht="27" x14ac:dyDescent="0.55000000000000004">
      <c r="A77" s="16" t="s">
        <v>284</v>
      </c>
      <c r="C77" s="8">
        <v>0</v>
      </c>
      <c r="E77" s="8">
        <v>0</v>
      </c>
      <c r="F77" s="8"/>
      <c r="G77" s="8">
        <v>0</v>
      </c>
      <c r="H77" s="8"/>
      <c r="I77" s="8">
        <f t="shared" si="4"/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7">
        <v>9137247078</v>
      </c>
    </row>
    <row r="78" spans="1:17" ht="27" x14ac:dyDescent="0.55000000000000004">
      <c r="A78" s="16" t="s">
        <v>285</v>
      </c>
      <c r="C78" s="8">
        <v>0</v>
      </c>
      <c r="E78" s="8">
        <v>0</v>
      </c>
      <c r="F78" s="8"/>
      <c r="G78" s="8">
        <v>0</v>
      </c>
      <c r="H78" s="8"/>
      <c r="I78" s="8">
        <f t="shared" si="4"/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7">
        <v>2770400909</v>
      </c>
    </row>
    <row r="79" spans="1:17" ht="27" x14ac:dyDescent="0.55000000000000004">
      <c r="A79" s="16" t="s">
        <v>286</v>
      </c>
      <c r="C79" s="8">
        <v>0</v>
      </c>
      <c r="E79" s="8">
        <v>0</v>
      </c>
      <c r="F79" s="8"/>
      <c r="G79" s="8">
        <v>0</v>
      </c>
      <c r="H79" s="8"/>
      <c r="I79" s="8">
        <f t="shared" si="4"/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7">
        <v>34924041</v>
      </c>
    </row>
    <row r="80" spans="1:17" ht="27" x14ac:dyDescent="0.55000000000000004">
      <c r="A80" s="16" t="s">
        <v>287</v>
      </c>
      <c r="C80" s="8">
        <v>0</v>
      </c>
      <c r="E80" s="8">
        <v>0</v>
      </c>
      <c r="F80" s="8"/>
      <c r="G80" s="8">
        <v>0</v>
      </c>
      <c r="H80" s="8"/>
      <c r="I80" s="8">
        <f t="shared" si="4"/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7">
        <v>-848056980</v>
      </c>
    </row>
    <row r="81" spans="1:17" ht="27" x14ac:dyDescent="0.55000000000000004">
      <c r="A81" s="16" t="s">
        <v>288</v>
      </c>
      <c r="C81" s="8">
        <v>0</v>
      </c>
      <c r="E81" s="8">
        <v>0</v>
      </c>
      <c r="F81" s="8"/>
      <c r="G81" s="8">
        <v>0</v>
      </c>
      <c r="H81" s="8"/>
      <c r="I81" s="8">
        <f t="shared" si="4"/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7">
        <v>4511177189</v>
      </c>
    </row>
    <row r="82" spans="1:17" ht="27" x14ac:dyDescent="0.55000000000000004">
      <c r="A82" s="16" t="s">
        <v>289</v>
      </c>
      <c r="C82" s="8">
        <v>0</v>
      </c>
      <c r="E82" s="8">
        <v>0</v>
      </c>
      <c r="F82" s="8"/>
      <c r="G82" s="8">
        <v>0</v>
      </c>
      <c r="H82" s="8"/>
      <c r="I82" s="8">
        <f t="shared" si="4"/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7">
        <v>-494024049</v>
      </c>
    </row>
    <row r="83" spans="1:17" ht="27" x14ac:dyDescent="0.55000000000000004">
      <c r="A83" s="16" t="s">
        <v>290</v>
      </c>
      <c r="C83" s="8">
        <v>0</v>
      </c>
      <c r="E83" s="8">
        <v>0</v>
      </c>
      <c r="F83" s="8"/>
      <c r="G83" s="8">
        <v>0</v>
      </c>
      <c r="H83" s="8"/>
      <c r="I83" s="8">
        <f t="shared" si="4"/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7">
        <v>537252909</v>
      </c>
    </row>
    <row r="84" spans="1:17" ht="27" x14ac:dyDescent="0.55000000000000004">
      <c r="A84" s="16" t="s">
        <v>291</v>
      </c>
      <c r="C84" s="8">
        <v>0</v>
      </c>
      <c r="E84" s="8">
        <v>0</v>
      </c>
      <c r="F84" s="8"/>
      <c r="G84" s="8">
        <v>0</v>
      </c>
      <c r="H84" s="8"/>
      <c r="I84" s="8">
        <f t="shared" si="4"/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7">
        <v>-151038878</v>
      </c>
    </row>
    <row r="85" spans="1:17" ht="27" x14ac:dyDescent="0.55000000000000004">
      <c r="A85" s="16" t="s">
        <v>292</v>
      </c>
      <c r="C85" s="8">
        <v>0</v>
      </c>
      <c r="E85" s="8">
        <v>0</v>
      </c>
      <c r="F85" s="8"/>
      <c r="G85" s="8">
        <v>0</v>
      </c>
      <c r="H85" s="8"/>
      <c r="I85" s="8">
        <f t="shared" si="4"/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7">
        <v>-747558756</v>
      </c>
    </row>
    <row r="86" spans="1:17" ht="27" x14ac:dyDescent="0.55000000000000004">
      <c r="A86" s="16" t="s">
        <v>293</v>
      </c>
      <c r="C86" s="8">
        <v>0</v>
      </c>
      <c r="E86" s="8">
        <v>0</v>
      </c>
      <c r="F86" s="8"/>
      <c r="G86" s="8">
        <v>0</v>
      </c>
      <c r="H86" s="8"/>
      <c r="I86" s="8">
        <f t="shared" si="4"/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7">
        <v>23642456956</v>
      </c>
    </row>
    <row r="87" spans="1:17" ht="27" x14ac:dyDescent="0.55000000000000004">
      <c r="A87" s="16" t="s">
        <v>294</v>
      </c>
      <c r="C87" s="8">
        <v>0</v>
      </c>
      <c r="E87" s="8">
        <v>0</v>
      </c>
      <c r="F87" s="8"/>
      <c r="G87" s="8">
        <v>0</v>
      </c>
      <c r="H87" s="8"/>
      <c r="I87" s="8">
        <f t="shared" si="4"/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7">
        <v>49918867</v>
      </c>
    </row>
    <row r="88" spans="1:17" ht="27" x14ac:dyDescent="0.55000000000000004">
      <c r="A88" s="16" t="s">
        <v>295</v>
      </c>
      <c r="C88" s="8">
        <v>0</v>
      </c>
      <c r="E88" s="8">
        <v>0</v>
      </c>
      <c r="F88" s="8"/>
      <c r="G88" s="8">
        <v>0</v>
      </c>
      <c r="H88" s="8"/>
      <c r="I88" s="8">
        <f t="shared" si="4"/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7">
        <v>579998</v>
      </c>
    </row>
    <row r="89" spans="1:17" ht="27" x14ac:dyDescent="0.55000000000000004">
      <c r="A89" s="16" t="s">
        <v>296</v>
      </c>
      <c r="C89" s="8">
        <v>0</v>
      </c>
      <c r="E89" s="8">
        <v>0</v>
      </c>
      <c r="F89" s="8"/>
      <c r="G89" s="8">
        <v>0</v>
      </c>
      <c r="H89" s="8"/>
      <c r="I89" s="8">
        <f t="shared" si="4"/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7">
        <v>948544646</v>
      </c>
    </row>
    <row r="90" spans="1:17" ht="27" x14ac:dyDescent="0.55000000000000004">
      <c r="A90" s="16" t="s">
        <v>297</v>
      </c>
      <c r="C90" s="8">
        <v>0</v>
      </c>
      <c r="E90" s="8">
        <v>0</v>
      </c>
      <c r="F90" s="8"/>
      <c r="G90" s="8">
        <v>0</v>
      </c>
      <c r="H90" s="8"/>
      <c r="I90" s="8">
        <f t="shared" si="4"/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7">
        <v>-110146960</v>
      </c>
    </row>
    <row r="91" spans="1:17" ht="27" x14ac:dyDescent="0.55000000000000004">
      <c r="A91" s="16" t="s">
        <v>298</v>
      </c>
      <c r="C91" s="8">
        <v>0</v>
      </c>
      <c r="E91" s="8">
        <v>0</v>
      </c>
      <c r="F91" s="8"/>
      <c r="G91" s="8">
        <v>0</v>
      </c>
      <c r="H91" s="8"/>
      <c r="I91" s="8">
        <f t="shared" si="4"/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7">
        <v>1153630148</v>
      </c>
    </row>
    <row r="92" spans="1:17" ht="27" x14ac:dyDescent="0.55000000000000004">
      <c r="A92" s="16" t="s">
        <v>299</v>
      </c>
      <c r="C92" s="8">
        <v>0</v>
      </c>
      <c r="E92" s="8">
        <v>0</v>
      </c>
      <c r="F92" s="8"/>
      <c r="G92" s="8">
        <v>0</v>
      </c>
      <c r="H92" s="8"/>
      <c r="I92" s="8">
        <f t="shared" si="4"/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7">
        <v>1606586609</v>
      </c>
    </row>
    <row r="93" spans="1:17" ht="27" x14ac:dyDescent="0.55000000000000004">
      <c r="A93" s="16" t="s">
        <v>300</v>
      </c>
      <c r="C93" s="8">
        <v>0</v>
      </c>
      <c r="E93" s="8">
        <v>0</v>
      </c>
      <c r="F93" s="8"/>
      <c r="G93" s="8">
        <v>0</v>
      </c>
      <c r="H93" s="8"/>
      <c r="I93" s="8">
        <f t="shared" si="4"/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7">
        <v>-110429549</v>
      </c>
    </row>
    <row r="94" spans="1:17" ht="27" x14ac:dyDescent="0.55000000000000004">
      <c r="A94" s="16" t="s">
        <v>301</v>
      </c>
      <c r="C94" s="8">
        <v>0</v>
      </c>
      <c r="E94" s="8">
        <v>0</v>
      </c>
      <c r="F94" s="8"/>
      <c r="G94" s="8">
        <v>0</v>
      </c>
      <c r="H94" s="8"/>
      <c r="I94" s="8">
        <f t="shared" si="4"/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7">
        <v>-7247033993</v>
      </c>
    </row>
    <row r="95" spans="1:17" ht="27" x14ac:dyDescent="0.55000000000000004">
      <c r="A95" s="16" t="s">
        <v>302</v>
      </c>
      <c r="C95" s="8">
        <v>0</v>
      </c>
      <c r="E95" s="8">
        <v>0</v>
      </c>
      <c r="F95" s="8"/>
      <c r="G95" s="8">
        <v>0</v>
      </c>
      <c r="H95" s="8"/>
      <c r="I95" s="8">
        <f t="shared" si="4"/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7">
        <v>-243153347</v>
      </c>
    </row>
    <row r="96" spans="1:17" ht="27" x14ac:dyDescent="0.55000000000000004">
      <c r="A96" s="16" t="s">
        <v>303</v>
      </c>
      <c r="C96" s="8">
        <v>0</v>
      </c>
      <c r="E96" s="8">
        <v>0</v>
      </c>
      <c r="F96" s="8"/>
      <c r="G96" s="8">
        <v>0</v>
      </c>
      <c r="H96" s="8"/>
      <c r="I96" s="8">
        <f t="shared" si="4"/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7">
        <v>-39499</v>
      </c>
    </row>
    <row r="97" spans="1:17" ht="27" x14ac:dyDescent="0.55000000000000004">
      <c r="A97" s="16" t="s">
        <v>304</v>
      </c>
      <c r="C97" s="8">
        <v>0</v>
      </c>
      <c r="E97" s="8">
        <v>0</v>
      </c>
      <c r="F97" s="8"/>
      <c r="G97" s="8">
        <v>0</v>
      </c>
      <c r="H97" s="8"/>
      <c r="I97" s="8">
        <f t="shared" si="4"/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7">
        <v>988073372</v>
      </c>
    </row>
    <row r="98" spans="1:17" ht="27" x14ac:dyDescent="0.55000000000000004">
      <c r="A98" s="16" t="s">
        <v>305</v>
      </c>
      <c r="C98" s="8">
        <v>0</v>
      </c>
      <c r="E98" s="8">
        <v>0</v>
      </c>
      <c r="F98" s="8"/>
      <c r="G98" s="8">
        <v>0</v>
      </c>
      <c r="H98" s="8"/>
      <c r="I98" s="8">
        <f t="shared" si="4"/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7">
        <v>2054946822</v>
      </c>
    </row>
    <row r="99" spans="1:17" ht="27" x14ac:dyDescent="0.55000000000000004">
      <c r="A99" s="16" t="s">
        <v>306</v>
      </c>
      <c r="C99" s="8">
        <v>0</v>
      </c>
      <c r="E99" s="8">
        <v>0</v>
      </c>
      <c r="F99" s="8"/>
      <c r="G99" s="8">
        <v>0</v>
      </c>
      <c r="H99" s="8"/>
      <c r="I99" s="8">
        <f t="shared" si="4"/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7">
        <v>169815126</v>
      </c>
    </row>
    <row r="100" spans="1:17" ht="27" x14ac:dyDescent="0.55000000000000004">
      <c r="A100" s="16" t="s">
        <v>307</v>
      </c>
      <c r="C100" s="8">
        <v>0</v>
      </c>
      <c r="E100" s="8">
        <v>0</v>
      </c>
      <c r="F100" s="8"/>
      <c r="G100" s="8">
        <v>0</v>
      </c>
      <c r="H100" s="8"/>
      <c r="I100" s="8">
        <f t="shared" si="4"/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7">
        <v>789981</v>
      </c>
    </row>
    <row r="101" spans="1:17" ht="27" x14ac:dyDescent="0.55000000000000004">
      <c r="A101" s="16" t="s">
        <v>308</v>
      </c>
      <c r="C101" s="8">
        <v>0</v>
      </c>
      <c r="E101" s="8">
        <v>0</v>
      </c>
      <c r="F101" s="8"/>
      <c r="G101" s="8">
        <v>0</v>
      </c>
      <c r="H101" s="8"/>
      <c r="I101" s="8">
        <f t="shared" si="4"/>
        <v>0</v>
      </c>
      <c r="J101" s="8"/>
      <c r="K101" s="8">
        <v>0</v>
      </c>
      <c r="L101" s="8"/>
      <c r="M101" s="8">
        <v>0</v>
      </c>
      <c r="N101" s="8"/>
      <c r="O101" s="8">
        <v>0</v>
      </c>
      <c r="P101" s="8"/>
      <c r="Q101" s="7">
        <v>83346662</v>
      </c>
    </row>
    <row r="102" spans="1:17" ht="27" x14ac:dyDescent="0.55000000000000004">
      <c r="A102" s="16" t="s">
        <v>309</v>
      </c>
      <c r="C102" s="8">
        <v>0</v>
      </c>
      <c r="E102" s="8">
        <v>0</v>
      </c>
      <c r="F102" s="8"/>
      <c r="G102" s="8">
        <v>0</v>
      </c>
      <c r="H102" s="8"/>
      <c r="I102" s="8">
        <f t="shared" si="4"/>
        <v>0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7">
        <v>326637252</v>
      </c>
    </row>
    <row r="103" spans="1:17" ht="27" x14ac:dyDescent="0.55000000000000004">
      <c r="A103" s="16" t="s">
        <v>310</v>
      </c>
      <c r="C103" s="8">
        <v>0</v>
      </c>
      <c r="E103" s="8">
        <v>0</v>
      </c>
      <c r="F103" s="8"/>
      <c r="G103" s="8">
        <v>0</v>
      </c>
      <c r="H103" s="8"/>
      <c r="I103" s="8">
        <f t="shared" si="4"/>
        <v>0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7">
        <v>1017216860</v>
      </c>
    </row>
    <row r="104" spans="1:17" ht="27" x14ac:dyDescent="0.55000000000000004">
      <c r="A104" s="16" t="s">
        <v>311</v>
      </c>
      <c r="C104" s="8">
        <v>0</v>
      </c>
      <c r="E104" s="8">
        <v>0</v>
      </c>
      <c r="F104" s="8"/>
      <c r="G104" s="8">
        <v>0</v>
      </c>
      <c r="H104" s="8"/>
      <c r="I104" s="8">
        <f t="shared" si="4"/>
        <v>0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7">
        <v>10007087010</v>
      </c>
    </row>
    <row r="105" spans="1:17" ht="27" x14ac:dyDescent="0.55000000000000004">
      <c r="A105" s="16" t="s">
        <v>312</v>
      </c>
      <c r="C105" s="8">
        <v>0</v>
      </c>
      <c r="E105" s="8">
        <v>0</v>
      </c>
      <c r="F105" s="8"/>
      <c r="G105" s="8">
        <v>0</v>
      </c>
      <c r="H105" s="8"/>
      <c r="I105" s="8">
        <f t="shared" si="4"/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7">
        <v>109930</v>
      </c>
    </row>
    <row r="106" spans="1:17" ht="27" x14ac:dyDescent="0.55000000000000004">
      <c r="A106" s="16" t="s">
        <v>313</v>
      </c>
      <c r="C106" s="8">
        <v>0</v>
      </c>
      <c r="E106" s="8">
        <v>0</v>
      </c>
      <c r="F106" s="8"/>
      <c r="G106" s="8">
        <v>0</v>
      </c>
      <c r="H106" s="8"/>
      <c r="I106" s="8">
        <f t="shared" si="4"/>
        <v>0</v>
      </c>
      <c r="J106" s="8"/>
      <c r="K106" s="8">
        <v>0</v>
      </c>
      <c r="L106" s="8"/>
      <c r="M106" s="8">
        <v>0</v>
      </c>
      <c r="N106" s="8"/>
      <c r="O106" s="8">
        <v>0</v>
      </c>
      <c r="P106" s="8"/>
      <c r="Q106" s="7">
        <v>1720362098</v>
      </c>
    </row>
    <row r="107" spans="1:17" ht="27" x14ac:dyDescent="0.55000000000000004">
      <c r="A107" s="16" t="s">
        <v>314</v>
      </c>
      <c r="C107" s="8">
        <v>0</v>
      </c>
      <c r="E107" s="8">
        <v>0</v>
      </c>
      <c r="F107" s="8"/>
      <c r="G107" s="8">
        <v>0</v>
      </c>
      <c r="H107" s="8"/>
      <c r="I107" s="8">
        <f t="shared" si="4"/>
        <v>0</v>
      </c>
      <c r="J107" s="8"/>
      <c r="K107" s="8">
        <v>0</v>
      </c>
      <c r="L107" s="8"/>
      <c r="M107" s="8">
        <v>0</v>
      </c>
      <c r="N107" s="8"/>
      <c r="O107" s="8">
        <v>0</v>
      </c>
      <c r="P107" s="8"/>
      <c r="Q107" s="7">
        <v>2576705757</v>
      </c>
    </row>
    <row r="108" spans="1:17" ht="27" x14ac:dyDescent="0.55000000000000004">
      <c r="A108" s="16" t="s">
        <v>315</v>
      </c>
      <c r="C108" s="8">
        <v>0</v>
      </c>
      <c r="E108" s="8">
        <v>0</v>
      </c>
      <c r="F108" s="8"/>
      <c r="G108" s="8">
        <v>0</v>
      </c>
      <c r="H108" s="8"/>
      <c r="I108" s="8">
        <f t="shared" si="4"/>
        <v>0</v>
      </c>
      <c r="J108" s="8"/>
      <c r="K108" s="8">
        <v>0</v>
      </c>
      <c r="L108" s="8"/>
      <c r="M108" s="8">
        <v>0</v>
      </c>
      <c r="N108" s="8"/>
      <c r="O108" s="8">
        <v>0</v>
      </c>
      <c r="P108" s="8"/>
      <c r="Q108" s="7">
        <v>659788514</v>
      </c>
    </row>
    <row r="109" spans="1:17" ht="27" x14ac:dyDescent="0.55000000000000004">
      <c r="A109" s="16" t="s">
        <v>316</v>
      </c>
      <c r="C109" s="8">
        <v>0</v>
      </c>
      <c r="E109" s="8">
        <v>0</v>
      </c>
      <c r="F109" s="8"/>
      <c r="G109" s="8">
        <v>0</v>
      </c>
      <c r="H109" s="8"/>
      <c r="I109" s="8">
        <f t="shared" si="4"/>
        <v>0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7">
        <v>7018628363</v>
      </c>
    </row>
    <row r="110" spans="1:17" ht="27" x14ac:dyDescent="0.55000000000000004">
      <c r="A110" s="16" t="s">
        <v>317</v>
      </c>
      <c r="C110" s="8">
        <v>0</v>
      </c>
      <c r="E110" s="8">
        <v>0</v>
      </c>
      <c r="F110" s="8"/>
      <c r="G110" s="8">
        <v>0</v>
      </c>
      <c r="H110" s="8"/>
      <c r="I110" s="8">
        <f t="shared" si="4"/>
        <v>0</v>
      </c>
      <c r="J110" s="8"/>
      <c r="K110" s="8">
        <v>0</v>
      </c>
      <c r="L110" s="8"/>
      <c r="M110" s="8">
        <v>0</v>
      </c>
      <c r="N110" s="8"/>
      <c r="O110" s="8">
        <v>0</v>
      </c>
      <c r="P110" s="8"/>
      <c r="Q110" s="7">
        <v>-12446308206</v>
      </c>
    </row>
    <row r="111" spans="1:17" ht="27" x14ac:dyDescent="0.55000000000000004">
      <c r="A111" s="16" t="s">
        <v>318</v>
      </c>
      <c r="C111" s="8">
        <v>0</v>
      </c>
      <c r="E111" s="8">
        <v>0</v>
      </c>
      <c r="F111" s="8"/>
      <c r="G111" s="8">
        <v>0</v>
      </c>
      <c r="H111" s="8"/>
      <c r="I111" s="8">
        <f t="shared" si="4"/>
        <v>0</v>
      </c>
      <c r="J111" s="8"/>
      <c r="K111" s="8">
        <v>0</v>
      </c>
      <c r="L111" s="8"/>
      <c r="M111" s="8">
        <v>0</v>
      </c>
      <c r="N111" s="8"/>
      <c r="O111" s="8">
        <v>0</v>
      </c>
      <c r="P111" s="8"/>
      <c r="Q111" s="7">
        <v>11360000</v>
      </c>
    </row>
    <row r="112" spans="1:17" ht="27" x14ac:dyDescent="0.55000000000000004">
      <c r="A112" s="16" t="s">
        <v>319</v>
      </c>
      <c r="C112" s="8">
        <v>0</v>
      </c>
      <c r="E112" s="8">
        <v>0</v>
      </c>
      <c r="F112" s="8"/>
      <c r="G112" s="8">
        <v>0</v>
      </c>
      <c r="H112" s="8"/>
      <c r="I112" s="8">
        <f t="shared" si="4"/>
        <v>0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7">
        <v>-172034470</v>
      </c>
    </row>
    <row r="113" spans="1:17" ht="27" x14ac:dyDescent="0.55000000000000004">
      <c r="A113" s="16" t="s">
        <v>320</v>
      </c>
      <c r="C113" s="8">
        <v>0</v>
      </c>
      <c r="E113" s="8">
        <v>0</v>
      </c>
      <c r="F113" s="8"/>
      <c r="G113" s="8">
        <v>0</v>
      </c>
      <c r="H113" s="8"/>
      <c r="I113" s="8">
        <f t="shared" si="4"/>
        <v>0</v>
      </c>
      <c r="J113" s="8"/>
      <c r="K113" s="8">
        <v>0</v>
      </c>
      <c r="L113" s="8"/>
      <c r="M113" s="8">
        <v>0</v>
      </c>
      <c r="N113" s="8"/>
      <c r="O113" s="8">
        <v>0</v>
      </c>
      <c r="P113" s="8"/>
      <c r="Q113" s="7">
        <v>16165598</v>
      </c>
    </row>
    <row r="114" spans="1:17" ht="27" x14ac:dyDescent="0.55000000000000004">
      <c r="A114" s="16" t="s">
        <v>321</v>
      </c>
      <c r="C114" s="8">
        <v>0</v>
      </c>
      <c r="E114" s="8">
        <v>0</v>
      </c>
      <c r="F114" s="8"/>
      <c r="G114" s="8">
        <v>0</v>
      </c>
      <c r="H114" s="8"/>
      <c r="I114" s="8">
        <f t="shared" si="4"/>
        <v>0</v>
      </c>
      <c r="J114" s="8"/>
      <c r="K114" s="8">
        <v>0</v>
      </c>
      <c r="L114" s="8"/>
      <c r="M114" s="8">
        <v>0</v>
      </c>
      <c r="N114" s="8"/>
      <c r="O114" s="8">
        <v>0</v>
      </c>
      <c r="P114" s="8"/>
      <c r="Q114" s="7">
        <v>2595225181</v>
      </c>
    </row>
    <row r="115" spans="1:17" ht="27" x14ac:dyDescent="0.55000000000000004">
      <c r="A115" s="16" t="s">
        <v>322</v>
      </c>
      <c r="C115" s="8">
        <v>0</v>
      </c>
      <c r="E115" s="8">
        <v>0</v>
      </c>
      <c r="F115" s="8"/>
      <c r="G115" s="8">
        <v>0</v>
      </c>
      <c r="H115" s="8"/>
      <c r="I115" s="8">
        <f t="shared" si="4"/>
        <v>0</v>
      </c>
      <c r="J115" s="8"/>
      <c r="K115" s="8">
        <v>0</v>
      </c>
      <c r="L115" s="8"/>
      <c r="M115" s="8">
        <v>0</v>
      </c>
      <c r="N115" s="8"/>
      <c r="O115" s="8">
        <v>0</v>
      </c>
      <c r="P115" s="8"/>
      <c r="Q115" s="7">
        <v>4953381932</v>
      </c>
    </row>
    <row r="116" spans="1:17" ht="27" x14ac:dyDescent="0.55000000000000004">
      <c r="A116" s="16" t="s">
        <v>323</v>
      </c>
      <c r="C116" s="8">
        <v>0</v>
      </c>
      <c r="E116" s="8">
        <v>0</v>
      </c>
      <c r="F116" s="8"/>
      <c r="G116" s="8">
        <v>0</v>
      </c>
      <c r="H116" s="8"/>
      <c r="I116" s="8">
        <f t="shared" si="4"/>
        <v>0</v>
      </c>
      <c r="J116" s="8"/>
      <c r="K116" s="8">
        <v>0</v>
      </c>
      <c r="L116" s="8"/>
      <c r="M116" s="8">
        <v>0</v>
      </c>
      <c r="N116" s="8"/>
      <c r="O116" s="8">
        <v>0</v>
      </c>
      <c r="P116" s="8"/>
      <c r="Q116" s="7">
        <v>-3845838</v>
      </c>
    </row>
    <row r="117" spans="1:17" ht="27" x14ac:dyDescent="0.55000000000000004">
      <c r="A117" s="16" t="s">
        <v>324</v>
      </c>
      <c r="C117" s="8">
        <v>0</v>
      </c>
      <c r="E117" s="8">
        <v>0</v>
      </c>
      <c r="F117" s="8"/>
      <c r="G117" s="8">
        <v>0</v>
      </c>
      <c r="H117" s="8"/>
      <c r="I117" s="8">
        <f t="shared" si="4"/>
        <v>0</v>
      </c>
      <c r="J117" s="8"/>
      <c r="K117" s="8">
        <v>0</v>
      </c>
      <c r="L117" s="8"/>
      <c r="M117" s="8">
        <v>0</v>
      </c>
      <c r="N117" s="8"/>
      <c r="O117" s="8">
        <v>0</v>
      </c>
      <c r="P117" s="8"/>
      <c r="Q117" s="7">
        <v>-367094420</v>
      </c>
    </row>
    <row r="118" spans="1:17" ht="27" x14ac:dyDescent="0.55000000000000004">
      <c r="A118" s="16" t="s">
        <v>325</v>
      </c>
      <c r="C118" s="8">
        <v>0</v>
      </c>
      <c r="E118" s="8">
        <v>0</v>
      </c>
      <c r="F118" s="8"/>
      <c r="G118" s="8">
        <v>0</v>
      </c>
      <c r="H118" s="8"/>
      <c r="I118" s="8">
        <f t="shared" si="4"/>
        <v>0</v>
      </c>
      <c r="J118" s="8"/>
      <c r="K118" s="8">
        <v>0</v>
      </c>
      <c r="L118" s="8"/>
      <c r="M118" s="8">
        <v>0</v>
      </c>
      <c r="N118" s="8"/>
      <c r="O118" s="8">
        <v>0</v>
      </c>
      <c r="P118" s="8"/>
      <c r="Q118" s="7">
        <v>1505706458</v>
      </c>
    </row>
    <row r="119" spans="1:17" ht="27" x14ac:dyDescent="0.55000000000000004">
      <c r="A119" s="16" t="s">
        <v>326</v>
      </c>
      <c r="C119" s="8">
        <v>0</v>
      </c>
      <c r="E119" s="8">
        <v>0</v>
      </c>
      <c r="F119" s="8"/>
      <c r="G119" s="8">
        <v>0</v>
      </c>
      <c r="H119" s="8"/>
      <c r="I119" s="8">
        <f t="shared" si="4"/>
        <v>0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7">
        <v>-12531403006</v>
      </c>
    </row>
    <row r="120" spans="1:17" ht="27" x14ac:dyDescent="0.55000000000000004">
      <c r="A120" s="16" t="s">
        <v>327</v>
      </c>
      <c r="C120" s="8">
        <v>0</v>
      </c>
      <c r="E120" s="8">
        <v>0</v>
      </c>
      <c r="F120" s="8"/>
      <c r="G120" s="8">
        <v>0</v>
      </c>
      <c r="H120" s="8"/>
      <c r="I120" s="8">
        <f t="shared" si="4"/>
        <v>0</v>
      </c>
      <c r="J120" s="8"/>
      <c r="K120" s="8">
        <v>0</v>
      </c>
      <c r="L120" s="8"/>
      <c r="M120" s="8">
        <v>0</v>
      </c>
      <c r="N120" s="8"/>
      <c r="O120" s="8">
        <v>0</v>
      </c>
      <c r="P120" s="8"/>
      <c r="Q120" s="7">
        <v>24074634047</v>
      </c>
    </row>
    <row r="121" spans="1:17" ht="27" x14ac:dyDescent="0.55000000000000004">
      <c r="A121" s="16" t="s">
        <v>328</v>
      </c>
      <c r="C121" s="8">
        <v>0</v>
      </c>
      <c r="E121" s="8">
        <v>0</v>
      </c>
      <c r="F121" s="8"/>
      <c r="G121" s="8">
        <v>0</v>
      </c>
      <c r="H121" s="8"/>
      <c r="I121" s="8">
        <f t="shared" si="4"/>
        <v>0</v>
      </c>
      <c r="J121" s="8"/>
      <c r="K121" s="8">
        <v>0</v>
      </c>
      <c r="L121" s="8"/>
      <c r="M121" s="8">
        <v>0</v>
      </c>
      <c r="N121" s="8"/>
      <c r="O121" s="8">
        <v>0</v>
      </c>
      <c r="P121" s="8"/>
      <c r="Q121" s="7">
        <v>-2923714248</v>
      </c>
    </row>
    <row r="122" spans="1:17" ht="27" x14ac:dyDescent="0.55000000000000004">
      <c r="A122" s="16" t="s">
        <v>329</v>
      </c>
      <c r="C122" s="8">
        <v>0</v>
      </c>
      <c r="E122" s="8">
        <v>0</v>
      </c>
      <c r="F122" s="8"/>
      <c r="G122" s="8">
        <v>0</v>
      </c>
      <c r="H122" s="8"/>
      <c r="I122" s="8">
        <f t="shared" si="4"/>
        <v>0</v>
      </c>
      <c r="J122" s="8"/>
      <c r="K122" s="8">
        <v>0</v>
      </c>
      <c r="L122" s="8"/>
      <c r="M122" s="8">
        <v>0</v>
      </c>
      <c r="N122" s="8"/>
      <c r="O122" s="8">
        <v>0</v>
      </c>
      <c r="P122" s="8"/>
      <c r="Q122" s="7">
        <v>-1718575483</v>
      </c>
    </row>
    <row r="123" spans="1:17" ht="27" x14ac:dyDescent="0.55000000000000004">
      <c r="A123" s="16" t="s">
        <v>330</v>
      </c>
      <c r="C123" s="8">
        <v>0</v>
      </c>
      <c r="E123" s="8">
        <v>0</v>
      </c>
      <c r="F123" s="8"/>
      <c r="G123" s="8">
        <v>0</v>
      </c>
      <c r="H123" s="8"/>
      <c r="I123" s="8">
        <f t="shared" si="4"/>
        <v>0</v>
      </c>
      <c r="J123" s="8"/>
      <c r="K123" s="8">
        <v>0</v>
      </c>
      <c r="L123" s="8"/>
      <c r="M123" s="8">
        <v>0</v>
      </c>
      <c r="N123" s="8"/>
      <c r="O123" s="8">
        <v>0</v>
      </c>
      <c r="P123" s="8"/>
      <c r="Q123" s="7">
        <v>-3119911157</v>
      </c>
    </row>
    <row r="124" spans="1:17" ht="27" x14ac:dyDescent="0.55000000000000004">
      <c r="A124" s="16" t="s">
        <v>331</v>
      </c>
      <c r="C124" s="8">
        <v>0</v>
      </c>
      <c r="E124" s="8">
        <v>0</v>
      </c>
      <c r="F124" s="8"/>
      <c r="G124" s="8">
        <v>0</v>
      </c>
      <c r="H124" s="8"/>
      <c r="I124" s="8">
        <f t="shared" si="4"/>
        <v>0</v>
      </c>
      <c r="J124" s="8"/>
      <c r="K124" s="8">
        <v>0</v>
      </c>
      <c r="L124" s="8"/>
      <c r="M124" s="8">
        <v>0</v>
      </c>
      <c r="N124" s="8"/>
      <c r="O124" s="8">
        <v>0</v>
      </c>
      <c r="P124" s="8"/>
      <c r="Q124" s="7">
        <v>479441446</v>
      </c>
    </row>
    <row r="125" spans="1:17" ht="27" x14ac:dyDescent="0.55000000000000004">
      <c r="A125" s="16" t="s">
        <v>332</v>
      </c>
      <c r="C125" s="8">
        <v>0</v>
      </c>
      <c r="E125" s="8">
        <v>0</v>
      </c>
      <c r="F125" s="8"/>
      <c r="G125" s="8">
        <v>0</v>
      </c>
      <c r="H125" s="8"/>
      <c r="I125" s="8">
        <f t="shared" si="4"/>
        <v>0</v>
      </c>
      <c r="J125" s="8"/>
      <c r="K125" s="8">
        <v>0</v>
      </c>
      <c r="L125" s="8"/>
      <c r="M125" s="8">
        <v>0</v>
      </c>
      <c r="N125" s="8"/>
      <c r="O125" s="8">
        <v>0</v>
      </c>
      <c r="P125" s="8"/>
      <c r="Q125" s="7">
        <v>950304095</v>
      </c>
    </row>
    <row r="126" spans="1:17" ht="27" x14ac:dyDescent="0.55000000000000004">
      <c r="A126" s="16" t="s">
        <v>333</v>
      </c>
      <c r="C126" s="8">
        <v>0</v>
      </c>
      <c r="E126" s="8">
        <v>0</v>
      </c>
      <c r="F126" s="8"/>
      <c r="G126" s="8">
        <v>0</v>
      </c>
      <c r="H126" s="8"/>
      <c r="I126" s="8">
        <f t="shared" si="4"/>
        <v>0</v>
      </c>
      <c r="J126" s="8"/>
      <c r="K126" s="8">
        <v>0</v>
      </c>
      <c r="L126" s="8"/>
      <c r="M126" s="8">
        <v>0</v>
      </c>
      <c r="N126" s="8"/>
      <c r="O126" s="8">
        <v>0</v>
      </c>
      <c r="P126" s="8"/>
      <c r="Q126" s="7">
        <v>10406716903</v>
      </c>
    </row>
    <row r="127" spans="1:17" ht="27" x14ac:dyDescent="0.55000000000000004">
      <c r="A127" s="16" t="s">
        <v>334</v>
      </c>
      <c r="C127" s="8">
        <v>0</v>
      </c>
      <c r="E127" s="8">
        <v>0</v>
      </c>
      <c r="F127" s="8"/>
      <c r="G127" s="8">
        <v>0</v>
      </c>
      <c r="H127" s="8"/>
      <c r="I127" s="8">
        <f t="shared" si="4"/>
        <v>0</v>
      </c>
      <c r="J127" s="8"/>
      <c r="K127" s="8">
        <v>0</v>
      </c>
      <c r="L127" s="8"/>
      <c r="M127" s="8">
        <v>0</v>
      </c>
      <c r="N127" s="8"/>
      <c r="O127" s="8">
        <v>0</v>
      </c>
      <c r="P127" s="8"/>
      <c r="Q127" s="7">
        <v>941905843</v>
      </c>
    </row>
    <row r="128" spans="1:17" ht="27" x14ac:dyDescent="0.55000000000000004">
      <c r="A128" s="16" t="s">
        <v>335</v>
      </c>
      <c r="C128" s="8">
        <v>0</v>
      </c>
      <c r="E128" s="8">
        <v>0</v>
      </c>
      <c r="F128" s="8"/>
      <c r="G128" s="8">
        <v>0</v>
      </c>
      <c r="H128" s="8"/>
      <c r="I128" s="8">
        <f t="shared" si="4"/>
        <v>0</v>
      </c>
      <c r="J128" s="8"/>
      <c r="K128" s="8">
        <v>0</v>
      </c>
      <c r="L128" s="8"/>
      <c r="M128" s="8">
        <v>0</v>
      </c>
      <c r="N128" s="8"/>
      <c r="O128" s="8">
        <v>0</v>
      </c>
      <c r="P128" s="8"/>
      <c r="Q128" s="7">
        <v>1814511269</v>
      </c>
    </row>
    <row r="129" spans="1:17" ht="27" x14ac:dyDescent="0.55000000000000004">
      <c r="A129" s="16" t="s">
        <v>336</v>
      </c>
      <c r="C129" s="8">
        <v>0</v>
      </c>
      <c r="E129" s="8">
        <v>0</v>
      </c>
      <c r="F129" s="8"/>
      <c r="G129" s="8">
        <v>0</v>
      </c>
      <c r="H129" s="8"/>
      <c r="I129" s="8">
        <f t="shared" si="4"/>
        <v>0</v>
      </c>
      <c r="J129" s="8"/>
      <c r="K129" s="8">
        <v>0</v>
      </c>
      <c r="L129" s="8"/>
      <c r="M129" s="8">
        <v>0</v>
      </c>
      <c r="N129" s="8"/>
      <c r="O129" s="8">
        <v>0</v>
      </c>
      <c r="P129" s="8"/>
      <c r="Q129" s="7">
        <v>11028076451</v>
      </c>
    </row>
    <row r="130" spans="1:17" ht="27" x14ac:dyDescent="0.55000000000000004">
      <c r="A130" s="16" t="s">
        <v>337</v>
      </c>
      <c r="C130" s="8">
        <v>0</v>
      </c>
      <c r="E130" s="8">
        <v>0</v>
      </c>
      <c r="F130" s="8"/>
      <c r="G130" s="8">
        <v>0</v>
      </c>
      <c r="H130" s="8"/>
      <c r="I130" s="8">
        <f t="shared" si="4"/>
        <v>0</v>
      </c>
      <c r="J130" s="8"/>
      <c r="K130" s="8">
        <v>0</v>
      </c>
      <c r="L130" s="8"/>
      <c r="M130" s="8">
        <v>0</v>
      </c>
      <c r="N130" s="8"/>
      <c r="O130" s="8">
        <v>0</v>
      </c>
      <c r="P130" s="8"/>
      <c r="Q130" s="7">
        <v>1743232949</v>
      </c>
    </row>
    <row r="131" spans="1:17" ht="27" x14ac:dyDescent="0.55000000000000004">
      <c r="A131" s="16" t="s">
        <v>338</v>
      </c>
      <c r="C131" s="8">
        <v>0</v>
      </c>
      <c r="E131" s="8">
        <v>0</v>
      </c>
      <c r="F131" s="8"/>
      <c r="G131" s="8">
        <v>0</v>
      </c>
      <c r="H131" s="8"/>
      <c r="I131" s="8">
        <f t="shared" si="4"/>
        <v>0</v>
      </c>
      <c r="J131" s="8"/>
      <c r="K131" s="8">
        <v>0</v>
      </c>
      <c r="L131" s="8"/>
      <c r="M131" s="8">
        <v>0</v>
      </c>
      <c r="N131" s="8"/>
      <c r="O131" s="8">
        <v>0</v>
      </c>
      <c r="P131" s="8"/>
      <c r="Q131" s="7">
        <v>5202469792</v>
      </c>
    </row>
    <row r="132" spans="1:17" ht="27" x14ac:dyDescent="0.55000000000000004">
      <c r="A132" s="16" t="s">
        <v>339</v>
      </c>
      <c r="C132" s="8">
        <v>0</v>
      </c>
      <c r="E132" s="8">
        <v>0</v>
      </c>
      <c r="F132" s="8"/>
      <c r="G132" s="8">
        <v>0</v>
      </c>
      <c r="H132" s="8"/>
      <c r="I132" s="8">
        <f t="shared" si="4"/>
        <v>0</v>
      </c>
      <c r="J132" s="8"/>
      <c r="K132" s="8">
        <v>0</v>
      </c>
      <c r="L132" s="8"/>
      <c r="M132" s="8">
        <v>0</v>
      </c>
      <c r="N132" s="8"/>
      <c r="O132" s="8">
        <v>0</v>
      </c>
      <c r="P132" s="8"/>
      <c r="Q132" s="7">
        <v>723244286</v>
      </c>
    </row>
    <row r="133" spans="1:17" ht="27" x14ac:dyDescent="0.55000000000000004">
      <c r="A133" s="16" t="s">
        <v>340</v>
      </c>
      <c r="C133" s="8">
        <v>0</v>
      </c>
      <c r="E133" s="8">
        <v>0</v>
      </c>
      <c r="F133" s="8"/>
      <c r="G133" s="8">
        <v>0</v>
      </c>
      <c r="H133" s="8"/>
      <c r="I133" s="8">
        <f t="shared" si="4"/>
        <v>0</v>
      </c>
      <c r="J133" s="8"/>
      <c r="K133" s="8">
        <v>0</v>
      </c>
      <c r="L133" s="8"/>
      <c r="M133" s="8">
        <v>0</v>
      </c>
      <c r="N133" s="8"/>
      <c r="O133" s="8">
        <v>0</v>
      </c>
      <c r="P133" s="8"/>
      <c r="Q133" s="7">
        <v>268992947</v>
      </c>
    </row>
    <row r="134" spans="1:17" ht="27" x14ac:dyDescent="0.55000000000000004">
      <c r="A134" s="16" t="s">
        <v>341</v>
      </c>
      <c r="C134" s="8">
        <v>0</v>
      </c>
      <c r="E134" s="8">
        <v>0</v>
      </c>
      <c r="F134" s="8"/>
      <c r="G134" s="8">
        <v>0</v>
      </c>
      <c r="H134" s="8"/>
      <c r="I134" s="8">
        <f t="shared" si="4"/>
        <v>0</v>
      </c>
      <c r="J134" s="8"/>
      <c r="K134" s="8">
        <v>0</v>
      </c>
      <c r="L134" s="8"/>
      <c r="M134" s="8">
        <v>0</v>
      </c>
      <c r="N134" s="8"/>
      <c r="O134" s="8">
        <v>0</v>
      </c>
      <c r="P134" s="8"/>
      <c r="Q134" s="7">
        <v>10707192905</v>
      </c>
    </row>
    <row r="135" spans="1:17" ht="27" x14ac:dyDescent="0.55000000000000004">
      <c r="A135" s="16" t="s">
        <v>342</v>
      </c>
      <c r="C135" s="8">
        <v>0</v>
      </c>
      <c r="E135" s="8">
        <v>0</v>
      </c>
      <c r="F135" s="8"/>
      <c r="G135" s="8">
        <v>0</v>
      </c>
      <c r="H135" s="8"/>
      <c r="I135" s="8">
        <f t="shared" si="4"/>
        <v>0</v>
      </c>
      <c r="J135" s="8"/>
      <c r="K135" s="8">
        <v>0</v>
      </c>
      <c r="L135" s="8"/>
      <c r="M135" s="8">
        <v>0</v>
      </c>
      <c r="N135" s="8"/>
      <c r="O135" s="8">
        <v>0</v>
      </c>
      <c r="P135" s="8"/>
      <c r="Q135" s="7">
        <v>143249374</v>
      </c>
    </row>
    <row r="136" spans="1:17" ht="27" x14ac:dyDescent="0.55000000000000004">
      <c r="A136" s="16" t="s">
        <v>343</v>
      </c>
      <c r="C136" s="8">
        <v>0</v>
      </c>
      <c r="E136" s="8">
        <v>0</v>
      </c>
      <c r="F136" s="8"/>
      <c r="G136" s="8">
        <v>0</v>
      </c>
      <c r="H136" s="8"/>
      <c r="I136" s="8">
        <f t="shared" si="4"/>
        <v>0</v>
      </c>
      <c r="J136" s="8"/>
      <c r="K136" s="8">
        <v>0</v>
      </c>
      <c r="L136" s="8"/>
      <c r="M136" s="8">
        <v>0</v>
      </c>
      <c r="N136" s="8"/>
      <c r="O136" s="8">
        <v>0</v>
      </c>
      <c r="P136" s="8"/>
      <c r="Q136" s="7">
        <v>184730917</v>
      </c>
    </row>
    <row r="137" spans="1:17" ht="27" x14ac:dyDescent="0.55000000000000004">
      <c r="A137" s="16" t="s">
        <v>344</v>
      </c>
      <c r="C137" s="8">
        <v>0</v>
      </c>
      <c r="E137" s="8">
        <v>0</v>
      </c>
      <c r="F137" s="8"/>
      <c r="G137" s="8">
        <v>0</v>
      </c>
      <c r="H137" s="8"/>
      <c r="I137" s="8">
        <f t="shared" si="4"/>
        <v>0</v>
      </c>
      <c r="J137" s="8"/>
      <c r="K137" s="8">
        <v>0</v>
      </c>
      <c r="L137" s="8"/>
      <c r="M137" s="8">
        <v>0</v>
      </c>
      <c r="N137" s="8"/>
      <c r="O137" s="8">
        <v>0</v>
      </c>
      <c r="P137" s="8"/>
      <c r="Q137" s="7">
        <v>2039653012</v>
      </c>
    </row>
    <row r="138" spans="1:17" x14ac:dyDescent="0.55000000000000004">
      <c r="A138" s="16" t="s">
        <v>345</v>
      </c>
      <c r="B138" s="18"/>
      <c r="C138" s="8">
        <v>0</v>
      </c>
      <c r="E138" s="8">
        <v>0</v>
      </c>
      <c r="F138" s="8"/>
      <c r="G138" s="8">
        <v>0</v>
      </c>
      <c r="H138" s="19"/>
      <c r="I138" s="8">
        <v>-9669979187</v>
      </c>
      <c r="J138" s="19"/>
      <c r="K138" s="8">
        <v>0</v>
      </c>
      <c r="L138" s="8"/>
      <c r="M138" s="8">
        <v>0</v>
      </c>
      <c r="N138" s="8"/>
      <c r="O138" s="8">
        <v>0</v>
      </c>
      <c r="P138" s="19"/>
      <c r="Q138" s="8">
        <v>0</v>
      </c>
    </row>
    <row r="139" spans="1:17" ht="27" x14ac:dyDescent="0.55000000000000004">
      <c r="A139" s="17" t="s">
        <v>345</v>
      </c>
      <c r="C139" s="8">
        <v>0</v>
      </c>
      <c r="E139" s="8">
        <v>0</v>
      </c>
      <c r="F139" s="8"/>
      <c r="G139" s="8">
        <v>0</v>
      </c>
      <c r="H139" s="8"/>
      <c r="I139" s="8">
        <v>3961741</v>
      </c>
      <c r="J139" s="8"/>
      <c r="K139" s="8">
        <v>0</v>
      </c>
      <c r="L139" s="8"/>
      <c r="M139" s="8">
        <v>0</v>
      </c>
      <c r="N139" s="8"/>
      <c r="O139" s="8">
        <v>0</v>
      </c>
      <c r="P139" s="8"/>
      <c r="Q139" s="7">
        <v>0</v>
      </c>
    </row>
    <row r="140" spans="1:17" ht="27" x14ac:dyDescent="0.55000000000000004">
      <c r="A140" s="17" t="s">
        <v>343</v>
      </c>
      <c r="C140" s="8">
        <v>0</v>
      </c>
      <c r="E140" s="8">
        <v>0</v>
      </c>
      <c r="F140" s="8"/>
      <c r="G140" s="8">
        <v>0</v>
      </c>
      <c r="H140" s="8"/>
      <c r="I140" s="8">
        <v>4975742110</v>
      </c>
      <c r="J140" s="8"/>
      <c r="K140" s="8">
        <v>0</v>
      </c>
      <c r="L140" s="8"/>
      <c r="M140" s="8">
        <v>0</v>
      </c>
      <c r="N140" s="8"/>
      <c r="O140" s="8">
        <v>0</v>
      </c>
      <c r="P140" s="8"/>
      <c r="Q140" s="7">
        <v>0</v>
      </c>
    </row>
    <row r="141" spans="1:17" ht="27" x14ac:dyDescent="0.55000000000000004">
      <c r="A141" s="17" t="s">
        <v>345</v>
      </c>
      <c r="C141" s="8">
        <v>0</v>
      </c>
      <c r="E141" s="8">
        <v>0</v>
      </c>
      <c r="F141" s="8"/>
      <c r="G141" s="8">
        <v>0</v>
      </c>
      <c r="H141" s="8"/>
      <c r="I141" s="8">
        <v>-2892970485</v>
      </c>
      <c r="J141" s="8"/>
      <c r="K141" s="8">
        <v>0</v>
      </c>
      <c r="L141" s="8"/>
      <c r="M141" s="8">
        <v>0</v>
      </c>
      <c r="N141" s="8"/>
      <c r="O141" s="8">
        <v>0</v>
      </c>
      <c r="P141" s="8"/>
      <c r="Q141" s="7">
        <v>0</v>
      </c>
    </row>
    <row r="142" spans="1:17" ht="27" x14ac:dyDescent="0.55000000000000004">
      <c r="A142" s="17" t="s">
        <v>344</v>
      </c>
      <c r="C142" s="8">
        <v>0</v>
      </c>
      <c r="E142" s="8">
        <v>0</v>
      </c>
      <c r="F142" s="8"/>
      <c r="G142" s="8">
        <v>0</v>
      </c>
      <c r="H142" s="8"/>
      <c r="I142" s="8">
        <v>5020720298</v>
      </c>
      <c r="J142" s="8"/>
      <c r="K142" s="8">
        <v>0</v>
      </c>
      <c r="L142" s="8"/>
      <c r="M142" s="8">
        <v>0</v>
      </c>
      <c r="N142" s="8"/>
      <c r="O142" s="8">
        <v>0</v>
      </c>
      <c r="P142" s="8"/>
      <c r="Q142" s="7">
        <v>0</v>
      </c>
    </row>
    <row r="143" spans="1:17" ht="27" x14ac:dyDescent="0.55000000000000004">
      <c r="A143" s="17" t="s">
        <v>346</v>
      </c>
      <c r="C143" s="8">
        <v>0</v>
      </c>
      <c r="E143" s="8">
        <v>0</v>
      </c>
      <c r="F143" s="8"/>
      <c r="G143" s="8">
        <v>0</v>
      </c>
      <c r="H143" s="8"/>
      <c r="I143" s="8">
        <v>3012972110</v>
      </c>
      <c r="J143" s="8"/>
      <c r="K143" s="8">
        <v>0</v>
      </c>
      <c r="L143" s="8"/>
      <c r="M143" s="8">
        <v>0</v>
      </c>
      <c r="N143" s="8"/>
      <c r="O143" s="8">
        <v>0</v>
      </c>
      <c r="P143" s="8"/>
      <c r="Q143" s="7">
        <v>0</v>
      </c>
    </row>
    <row r="144" spans="1:17" ht="27" x14ac:dyDescent="0.55000000000000004">
      <c r="A144" s="17" t="s">
        <v>347</v>
      </c>
      <c r="C144" s="8">
        <v>0</v>
      </c>
      <c r="E144" s="8">
        <v>0</v>
      </c>
      <c r="F144" s="8"/>
      <c r="G144" s="8">
        <v>0</v>
      </c>
      <c r="H144" s="8"/>
      <c r="I144" s="8">
        <v>1328889999</v>
      </c>
      <c r="J144" s="8"/>
      <c r="K144" s="8">
        <v>0</v>
      </c>
      <c r="L144" s="8"/>
      <c r="M144" s="8">
        <v>0</v>
      </c>
      <c r="N144" s="8"/>
      <c r="O144" s="8">
        <v>0</v>
      </c>
      <c r="P144" s="8"/>
      <c r="Q144" s="7">
        <v>0</v>
      </c>
    </row>
    <row r="145" spans="1:17" x14ac:dyDescent="0.55000000000000004">
      <c r="A145" s="1" t="s">
        <v>238</v>
      </c>
      <c r="C145" s="8">
        <v>0</v>
      </c>
      <c r="E145" s="8">
        <v>0</v>
      </c>
      <c r="F145" s="8"/>
      <c r="G145" s="8">
        <v>0</v>
      </c>
      <c r="H145" s="8"/>
      <c r="I145" s="8">
        <f t="shared" si="2"/>
        <v>0</v>
      </c>
      <c r="J145" s="8"/>
      <c r="K145" s="8">
        <v>100</v>
      </c>
      <c r="L145" s="8"/>
      <c r="M145" s="8">
        <v>100000000</v>
      </c>
      <c r="N145" s="8"/>
      <c r="O145" s="8">
        <v>95511685</v>
      </c>
      <c r="P145" s="8"/>
      <c r="Q145" s="8">
        <f t="shared" si="3"/>
        <v>4488315</v>
      </c>
    </row>
    <row r="146" spans="1:17" x14ac:dyDescent="0.55000000000000004">
      <c r="A146" s="1" t="s">
        <v>239</v>
      </c>
      <c r="C146" s="8">
        <v>0</v>
      </c>
      <c r="E146" s="8">
        <v>0</v>
      </c>
      <c r="F146" s="8"/>
      <c r="G146" s="8">
        <v>0</v>
      </c>
      <c r="H146" s="8"/>
      <c r="I146" s="8">
        <f t="shared" si="2"/>
        <v>0</v>
      </c>
      <c r="J146" s="8"/>
      <c r="K146" s="8">
        <v>2100</v>
      </c>
      <c r="L146" s="8"/>
      <c r="M146" s="8">
        <v>2100000000</v>
      </c>
      <c r="N146" s="8"/>
      <c r="O146" s="8">
        <v>2050572266</v>
      </c>
      <c r="P146" s="8"/>
      <c r="Q146" s="8">
        <f t="shared" si="3"/>
        <v>49427734</v>
      </c>
    </row>
    <row r="147" spans="1:17" x14ac:dyDescent="0.55000000000000004">
      <c r="A147" s="1" t="s">
        <v>175</v>
      </c>
      <c r="C147" s="8">
        <v>0</v>
      </c>
      <c r="E147" s="8">
        <v>0</v>
      </c>
      <c r="F147" s="8"/>
      <c r="G147" s="8">
        <v>0</v>
      </c>
      <c r="H147" s="8"/>
      <c r="I147" s="8">
        <f t="shared" si="2"/>
        <v>0</v>
      </c>
      <c r="J147" s="8"/>
      <c r="K147" s="8">
        <v>120600</v>
      </c>
      <c r="L147" s="8"/>
      <c r="M147" s="8">
        <v>120600000000</v>
      </c>
      <c r="N147" s="8"/>
      <c r="O147" s="8">
        <v>118853873830</v>
      </c>
      <c r="P147" s="8"/>
      <c r="Q147" s="8">
        <f t="shared" si="3"/>
        <v>1746126170</v>
      </c>
    </row>
    <row r="148" spans="1:17" x14ac:dyDescent="0.55000000000000004">
      <c r="A148" s="1" t="s">
        <v>173</v>
      </c>
      <c r="C148" s="8">
        <v>0</v>
      </c>
      <c r="E148" s="8">
        <v>0</v>
      </c>
      <c r="F148" s="8"/>
      <c r="G148" s="8">
        <v>0</v>
      </c>
      <c r="H148" s="8"/>
      <c r="I148" s="8">
        <f t="shared" si="2"/>
        <v>0</v>
      </c>
      <c r="J148" s="8"/>
      <c r="K148" s="8">
        <v>165000</v>
      </c>
      <c r="L148" s="8"/>
      <c r="M148" s="8">
        <v>153935675508</v>
      </c>
      <c r="N148" s="8"/>
      <c r="O148" s="8">
        <v>152939278812</v>
      </c>
      <c r="P148" s="8"/>
      <c r="Q148" s="8">
        <f t="shared" si="3"/>
        <v>996396696</v>
      </c>
    </row>
    <row r="149" spans="1:17" x14ac:dyDescent="0.55000000000000004">
      <c r="A149" s="1" t="s">
        <v>240</v>
      </c>
      <c r="C149" s="8">
        <v>0</v>
      </c>
      <c r="E149" s="8">
        <v>0</v>
      </c>
      <c r="F149" s="8"/>
      <c r="G149" s="8">
        <v>0</v>
      </c>
      <c r="H149" s="8"/>
      <c r="I149" s="8">
        <f t="shared" si="2"/>
        <v>0</v>
      </c>
      <c r="J149" s="8"/>
      <c r="K149" s="8">
        <v>26435</v>
      </c>
      <c r="L149" s="8"/>
      <c r="M149" s="8">
        <v>26435000000</v>
      </c>
      <c r="N149" s="8"/>
      <c r="O149" s="8">
        <v>25793240627</v>
      </c>
      <c r="P149" s="8"/>
      <c r="Q149" s="8">
        <f t="shared" si="3"/>
        <v>641759373</v>
      </c>
    </row>
    <row r="150" spans="1:17" x14ac:dyDescent="0.55000000000000004">
      <c r="A150" s="1" t="s">
        <v>241</v>
      </c>
      <c r="C150" s="8">
        <v>0</v>
      </c>
      <c r="E150" s="8">
        <v>0</v>
      </c>
      <c r="F150" s="8"/>
      <c r="G150" s="8">
        <v>0</v>
      </c>
      <c r="H150" s="8"/>
      <c r="I150" s="8">
        <f t="shared" si="2"/>
        <v>0</v>
      </c>
      <c r="J150" s="8"/>
      <c r="K150" s="8">
        <v>112768</v>
      </c>
      <c r="L150" s="8"/>
      <c r="M150" s="8">
        <v>94102061037</v>
      </c>
      <c r="N150" s="8"/>
      <c r="O150" s="8">
        <v>91793426625</v>
      </c>
      <c r="P150" s="8"/>
      <c r="Q150" s="8">
        <f t="shared" si="3"/>
        <v>2308634412</v>
      </c>
    </row>
    <row r="151" spans="1:17" x14ac:dyDescent="0.55000000000000004">
      <c r="A151" s="1" t="s">
        <v>242</v>
      </c>
      <c r="C151" s="8">
        <v>0</v>
      </c>
      <c r="E151" s="8">
        <v>0</v>
      </c>
      <c r="F151" s="8"/>
      <c r="G151" s="8">
        <v>0</v>
      </c>
      <c r="H151" s="8"/>
      <c r="I151" s="8">
        <f t="shared" si="2"/>
        <v>0</v>
      </c>
      <c r="J151" s="8"/>
      <c r="K151" s="8">
        <v>182800</v>
      </c>
      <c r="L151" s="8"/>
      <c r="M151" s="8">
        <v>149907894498</v>
      </c>
      <c r="N151" s="8"/>
      <c r="O151" s="8">
        <v>143011418481</v>
      </c>
      <c r="P151" s="8"/>
      <c r="Q151" s="8">
        <f t="shared" si="3"/>
        <v>6896476017</v>
      </c>
    </row>
    <row r="152" spans="1:17" x14ac:dyDescent="0.55000000000000004">
      <c r="A152" s="1" t="s">
        <v>171</v>
      </c>
      <c r="C152" s="8">
        <v>0</v>
      </c>
      <c r="E152" s="8">
        <v>0</v>
      </c>
      <c r="F152" s="8"/>
      <c r="G152" s="8">
        <v>0</v>
      </c>
      <c r="H152" s="8"/>
      <c r="I152" s="8">
        <f t="shared" si="2"/>
        <v>0</v>
      </c>
      <c r="J152" s="8"/>
      <c r="K152" s="8">
        <v>100396</v>
      </c>
      <c r="L152" s="8"/>
      <c r="M152" s="8">
        <v>90070793553</v>
      </c>
      <c r="N152" s="8"/>
      <c r="O152" s="8">
        <v>89642825899</v>
      </c>
      <c r="P152" s="8"/>
      <c r="Q152" s="8">
        <f t="shared" si="3"/>
        <v>427967654</v>
      </c>
    </row>
    <row r="153" spans="1:17" x14ac:dyDescent="0.55000000000000004">
      <c r="A153" s="1" t="s">
        <v>169</v>
      </c>
      <c r="C153" s="8">
        <v>0</v>
      </c>
      <c r="E153" s="8">
        <v>0</v>
      </c>
      <c r="F153" s="8"/>
      <c r="G153" s="8">
        <v>0</v>
      </c>
      <c r="H153" s="8"/>
      <c r="I153" s="8">
        <f t="shared" si="2"/>
        <v>0</v>
      </c>
      <c r="J153" s="8"/>
      <c r="K153" s="8">
        <v>1681</v>
      </c>
      <c r="L153" s="8"/>
      <c r="M153" s="8">
        <v>1681000000</v>
      </c>
      <c r="N153" s="8"/>
      <c r="O153" s="8">
        <v>1632459363</v>
      </c>
      <c r="P153" s="8"/>
      <c r="Q153" s="8">
        <f t="shared" si="3"/>
        <v>48540637</v>
      </c>
    </row>
    <row r="154" spans="1:17" x14ac:dyDescent="0.55000000000000004">
      <c r="A154" s="1" t="s">
        <v>138</v>
      </c>
      <c r="C154" s="8">
        <v>0</v>
      </c>
      <c r="E154" s="8">
        <v>0</v>
      </c>
      <c r="F154" s="8"/>
      <c r="G154" s="8">
        <v>0</v>
      </c>
      <c r="H154" s="8"/>
      <c r="I154" s="8">
        <f t="shared" si="2"/>
        <v>0</v>
      </c>
      <c r="J154" s="8"/>
      <c r="K154" s="8">
        <v>215000</v>
      </c>
      <c r="L154" s="8"/>
      <c r="M154" s="8">
        <v>201364819571</v>
      </c>
      <c r="N154" s="8"/>
      <c r="O154" s="8">
        <v>200913327857</v>
      </c>
      <c r="P154" s="8"/>
      <c r="Q154" s="8">
        <f t="shared" si="3"/>
        <v>451491714</v>
      </c>
    </row>
    <row r="155" spans="1:17" x14ac:dyDescent="0.55000000000000004">
      <c r="A155" s="1" t="s">
        <v>243</v>
      </c>
      <c r="C155" s="8">
        <v>0</v>
      </c>
      <c r="E155" s="8">
        <v>0</v>
      </c>
      <c r="F155" s="8"/>
      <c r="G155" s="8">
        <v>0</v>
      </c>
      <c r="H155" s="8"/>
      <c r="I155" s="8">
        <f t="shared" si="2"/>
        <v>0</v>
      </c>
      <c r="J155" s="8"/>
      <c r="K155" s="8">
        <v>6400</v>
      </c>
      <c r="L155" s="8"/>
      <c r="M155" s="8">
        <v>4346796003</v>
      </c>
      <c r="N155" s="8"/>
      <c r="O155" s="8">
        <v>4297332967</v>
      </c>
      <c r="P155" s="8"/>
      <c r="Q155" s="8">
        <f t="shared" si="3"/>
        <v>49463036</v>
      </c>
    </row>
    <row r="156" spans="1:17" x14ac:dyDescent="0.55000000000000004">
      <c r="A156" s="1" t="s">
        <v>244</v>
      </c>
      <c r="C156" s="8">
        <v>0</v>
      </c>
      <c r="E156" s="8">
        <v>0</v>
      </c>
      <c r="F156" s="8"/>
      <c r="G156" s="8">
        <v>0</v>
      </c>
      <c r="H156" s="8"/>
      <c r="I156" s="8">
        <f t="shared" si="2"/>
        <v>0</v>
      </c>
      <c r="J156" s="8"/>
      <c r="K156" s="8">
        <v>28000</v>
      </c>
      <c r="L156" s="8"/>
      <c r="M156" s="8">
        <v>18365510648</v>
      </c>
      <c r="N156" s="8"/>
      <c r="O156" s="8">
        <v>18185648099</v>
      </c>
      <c r="P156" s="8"/>
      <c r="Q156" s="8">
        <f t="shared" si="3"/>
        <v>179862549</v>
      </c>
    </row>
    <row r="157" spans="1:17" x14ac:dyDescent="0.55000000000000004">
      <c r="A157" s="1" t="s">
        <v>245</v>
      </c>
      <c r="C157" s="8">
        <v>0</v>
      </c>
      <c r="E157" s="8">
        <v>0</v>
      </c>
      <c r="F157" s="8"/>
      <c r="G157" s="8">
        <v>0</v>
      </c>
      <c r="H157" s="8"/>
      <c r="I157" s="8">
        <f t="shared" si="2"/>
        <v>0</v>
      </c>
      <c r="J157" s="8"/>
      <c r="K157" s="8">
        <v>440000</v>
      </c>
      <c r="L157" s="8"/>
      <c r="M157" s="8">
        <v>437991373626</v>
      </c>
      <c r="N157" s="8"/>
      <c r="O157" s="8">
        <v>431223026657</v>
      </c>
      <c r="P157" s="8"/>
      <c r="Q157" s="8">
        <f t="shared" si="3"/>
        <v>6768346969</v>
      </c>
    </row>
    <row r="158" spans="1:17" x14ac:dyDescent="0.55000000000000004">
      <c r="A158" s="1" t="s">
        <v>246</v>
      </c>
      <c r="C158" s="8">
        <v>0</v>
      </c>
      <c r="E158" s="8">
        <v>0</v>
      </c>
      <c r="F158" s="8"/>
      <c r="G158" s="8">
        <v>0</v>
      </c>
      <c r="H158" s="8"/>
      <c r="I158" s="8">
        <f t="shared" si="2"/>
        <v>0</v>
      </c>
      <c r="J158" s="8"/>
      <c r="K158" s="8">
        <v>388</v>
      </c>
      <c r="L158" s="8"/>
      <c r="M158" s="8">
        <v>388000000</v>
      </c>
      <c r="N158" s="8"/>
      <c r="O158" s="8">
        <v>380263020</v>
      </c>
      <c r="P158" s="8"/>
      <c r="Q158" s="8">
        <f t="shared" si="3"/>
        <v>7736980</v>
      </c>
    </row>
    <row r="159" spans="1:17" x14ac:dyDescent="0.55000000000000004">
      <c r="A159" s="1" t="s">
        <v>247</v>
      </c>
      <c r="C159" s="8">
        <v>0</v>
      </c>
      <c r="E159" s="8">
        <v>0</v>
      </c>
      <c r="F159" s="8"/>
      <c r="G159" s="8">
        <v>0</v>
      </c>
      <c r="H159" s="8"/>
      <c r="I159" s="8">
        <f t="shared" si="2"/>
        <v>0</v>
      </c>
      <c r="J159" s="8"/>
      <c r="K159" s="8">
        <v>285598</v>
      </c>
      <c r="L159" s="8"/>
      <c r="M159" s="8">
        <v>285598000000</v>
      </c>
      <c r="N159" s="8"/>
      <c r="O159" s="8">
        <v>279866720741</v>
      </c>
      <c r="P159" s="8"/>
      <c r="Q159" s="8">
        <f t="shared" si="3"/>
        <v>5731279259</v>
      </c>
    </row>
    <row r="160" spans="1:17" x14ac:dyDescent="0.55000000000000004">
      <c r="A160" s="1" t="s">
        <v>248</v>
      </c>
      <c r="C160" s="8">
        <v>0</v>
      </c>
      <c r="E160" s="8">
        <v>0</v>
      </c>
      <c r="F160" s="8"/>
      <c r="G160" s="8">
        <v>0</v>
      </c>
      <c r="H160" s="8"/>
      <c r="I160" s="8">
        <f t="shared" si="2"/>
        <v>0</v>
      </c>
      <c r="J160" s="8"/>
      <c r="K160" s="8">
        <v>105000</v>
      </c>
      <c r="L160" s="8"/>
      <c r="M160" s="8">
        <v>103878551985</v>
      </c>
      <c r="N160" s="8"/>
      <c r="O160" s="8">
        <v>100865714775</v>
      </c>
      <c r="P160" s="8"/>
      <c r="Q160" s="8">
        <f t="shared" si="3"/>
        <v>3012837210</v>
      </c>
    </row>
    <row r="161" spans="1:20" x14ac:dyDescent="0.55000000000000004">
      <c r="A161" s="1" t="s">
        <v>249</v>
      </c>
      <c r="C161" s="8">
        <v>0</v>
      </c>
      <c r="E161" s="8">
        <v>0</v>
      </c>
      <c r="F161" s="8"/>
      <c r="G161" s="8">
        <v>0</v>
      </c>
      <c r="H161" s="8"/>
      <c r="I161" s="8">
        <f t="shared" si="2"/>
        <v>0</v>
      </c>
      <c r="J161" s="8"/>
      <c r="K161" s="8">
        <v>50060</v>
      </c>
      <c r="L161" s="8"/>
      <c r="M161" s="8">
        <v>48580204120</v>
      </c>
      <c r="N161" s="8"/>
      <c r="O161" s="8">
        <v>47970309605</v>
      </c>
      <c r="P161" s="8"/>
      <c r="Q161" s="8">
        <f t="shared" si="3"/>
        <v>609894515</v>
      </c>
    </row>
    <row r="162" spans="1:20" x14ac:dyDescent="0.55000000000000004">
      <c r="A162" s="1" t="s">
        <v>250</v>
      </c>
      <c r="C162" s="8">
        <v>0</v>
      </c>
      <c r="E162" s="8">
        <v>0</v>
      </c>
      <c r="F162" s="8"/>
      <c r="G162" s="8">
        <v>0</v>
      </c>
      <c r="H162" s="8"/>
      <c r="I162" s="8">
        <f t="shared" si="2"/>
        <v>0</v>
      </c>
      <c r="J162" s="8"/>
      <c r="K162" s="8">
        <v>165717</v>
      </c>
      <c r="L162" s="8"/>
      <c r="M162" s="8">
        <v>134476629652</v>
      </c>
      <c r="N162" s="8"/>
      <c r="O162" s="8">
        <v>129841248895</v>
      </c>
      <c r="P162" s="8"/>
      <c r="Q162" s="8">
        <f t="shared" si="3"/>
        <v>4635380757</v>
      </c>
    </row>
    <row r="163" spans="1:20" x14ac:dyDescent="0.55000000000000004">
      <c r="A163" s="1" t="s">
        <v>251</v>
      </c>
      <c r="C163" s="8">
        <v>0</v>
      </c>
      <c r="E163" s="8">
        <v>0</v>
      </c>
      <c r="F163" s="8"/>
      <c r="G163" s="8">
        <v>0</v>
      </c>
      <c r="H163" s="8"/>
      <c r="I163" s="8">
        <f t="shared" si="2"/>
        <v>0</v>
      </c>
      <c r="J163" s="8"/>
      <c r="K163" s="8">
        <v>100000</v>
      </c>
      <c r="L163" s="8"/>
      <c r="M163" s="8">
        <v>59799159438</v>
      </c>
      <c r="N163" s="8"/>
      <c r="O163" s="8">
        <v>59129280875</v>
      </c>
      <c r="P163" s="8"/>
      <c r="Q163" s="8">
        <f t="shared" si="3"/>
        <v>669878563</v>
      </c>
    </row>
    <row r="164" spans="1:20" x14ac:dyDescent="0.55000000000000004">
      <c r="A164" s="1" t="s">
        <v>252</v>
      </c>
      <c r="C164" s="8">
        <v>0</v>
      </c>
      <c r="E164" s="8">
        <v>0</v>
      </c>
      <c r="F164" s="8"/>
      <c r="G164" s="8">
        <v>0</v>
      </c>
      <c r="H164" s="8"/>
      <c r="I164" s="8">
        <f t="shared" si="2"/>
        <v>0</v>
      </c>
      <c r="J164" s="8"/>
      <c r="K164" s="8">
        <v>25500</v>
      </c>
      <c r="L164" s="8"/>
      <c r="M164" s="8">
        <v>15532039309</v>
      </c>
      <c r="N164" s="8"/>
      <c r="O164" s="8">
        <v>15345327830</v>
      </c>
      <c r="P164" s="8"/>
      <c r="Q164" s="8">
        <f t="shared" si="3"/>
        <v>186711479</v>
      </c>
    </row>
    <row r="165" spans="1:20" x14ac:dyDescent="0.55000000000000004">
      <c r="A165" s="1" t="s">
        <v>253</v>
      </c>
      <c r="C165" s="8">
        <v>0</v>
      </c>
      <c r="E165" s="8">
        <v>0</v>
      </c>
      <c r="F165" s="8"/>
      <c r="G165" s="8">
        <v>0</v>
      </c>
      <c r="H165" s="8"/>
      <c r="I165" s="8">
        <f t="shared" si="2"/>
        <v>0</v>
      </c>
      <c r="J165" s="8"/>
      <c r="K165" s="8">
        <v>167512</v>
      </c>
      <c r="L165" s="8"/>
      <c r="M165" s="8">
        <v>166187082737</v>
      </c>
      <c r="N165" s="8"/>
      <c r="O165" s="8">
        <v>160026896302</v>
      </c>
      <c r="P165" s="8"/>
      <c r="Q165" s="8">
        <f t="shared" si="3"/>
        <v>6160186435</v>
      </c>
      <c r="T165" s="2"/>
    </row>
    <row r="166" spans="1:20" x14ac:dyDescent="0.55000000000000004">
      <c r="A166" s="1" t="s">
        <v>254</v>
      </c>
      <c r="C166" s="8">
        <v>0</v>
      </c>
      <c r="E166" s="8">
        <v>0</v>
      </c>
      <c r="F166" s="8"/>
      <c r="G166" s="8">
        <v>0</v>
      </c>
      <c r="H166" s="8"/>
      <c r="I166" s="8">
        <f t="shared" si="2"/>
        <v>0</v>
      </c>
      <c r="J166" s="8"/>
      <c r="K166" s="8">
        <v>25000</v>
      </c>
      <c r="L166" s="8"/>
      <c r="M166" s="8">
        <v>15700903697</v>
      </c>
      <c r="N166" s="8"/>
      <c r="O166" s="8">
        <v>15502189718</v>
      </c>
      <c r="P166" s="8"/>
      <c r="Q166" s="8">
        <f t="shared" si="3"/>
        <v>198713979</v>
      </c>
    </row>
    <row r="167" spans="1:20" ht="24.75" thickBot="1" x14ac:dyDescent="0.6">
      <c r="A167" s="1" t="s">
        <v>167</v>
      </c>
      <c r="C167" s="8">
        <v>0</v>
      </c>
      <c r="E167" s="13">
        <v>0</v>
      </c>
      <c r="F167" s="8"/>
      <c r="G167" s="13">
        <v>0</v>
      </c>
      <c r="H167" s="8"/>
      <c r="I167" s="13">
        <f t="shared" si="2"/>
        <v>0</v>
      </c>
      <c r="J167" s="8"/>
      <c r="K167" s="8">
        <v>116215</v>
      </c>
      <c r="L167" s="8"/>
      <c r="M167" s="13">
        <v>108565185498</v>
      </c>
      <c r="N167" s="8"/>
      <c r="O167" s="13">
        <v>110354645652</v>
      </c>
      <c r="P167" s="8"/>
      <c r="Q167" s="13">
        <f t="shared" si="3"/>
        <v>-1789460154</v>
      </c>
      <c r="T167" s="2"/>
    </row>
    <row r="168" spans="1:20" ht="24.75" thickBot="1" x14ac:dyDescent="0.6">
      <c r="A168" s="1" t="s">
        <v>127</v>
      </c>
      <c r="C168" s="8" t="s">
        <v>127</v>
      </c>
      <c r="E168" s="12">
        <f>SUM(E8:E167)</f>
        <v>424986912752</v>
      </c>
      <c r="F168" s="8"/>
      <c r="G168" s="12">
        <f>SUM(G8:G167)</f>
        <v>453801793501</v>
      </c>
      <c r="H168" s="8"/>
      <c r="I168" s="12">
        <f>SUM(I8:I167)</f>
        <v>-27035544163</v>
      </c>
      <c r="J168" s="8"/>
      <c r="K168" s="8" t="s">
        <v>127</v>
      </c>
      <c r="L168" s="8"/>
      <c r="M168" s="12">
        <f>SUM(M8:M167)</f>
        <v>8704208189940</v>
      </c>
      <c r="N168" s="8"/>
      <c r="O168" s="12">
        <f>SUM(O8:O167)</f>
        <v>9512858847259</v>
      </c>
      <c r="P168" s="8"/>
      <c r="Q168" s="12">
        <f>SUM(Q8:Q167)</f>
        <v>-699783602025</v>
      </c>
      <c r="T168" s="2"/>
    </row>
    <row r="169" spans="1:20" ht="24.75" thickTop="1" x14ac:dyDescent="0.55000000000000004">
      <c r="I169" s="15"/>
      <c r="J169" s="15"/>
      <c r="K169" s="15"/>
      <c r="L169" s="15"/>
      <c r="M169" s="15"/>
      <c r="N169" s="15"/>
      <c r="O169" s="15"/>
      <c r="P169" s="15"/>
      <c r="Q169" s="15"/>
      <c r="T169" s="2"/>
    </row>
    <row r="170" spans="1:20" x14ac:dyDescent="0.55000000000000004">
      <c r="C170" s="2"/>
      <c r="T170" s="2"/>
    </row>
    <row r="171" spans="1:20" x14ac:dyDescent="0.55000000000000004">
      <c r="C171" s="2"/>
      <c r="T171" s="2"/>
    </row>
    <row r="172" spans="1:20" x14ac:dyDescent="0.55000000000000004">
      <c r="C172" s="2"/>
      <c r="T172" s="2"/>
    </row>
    <row r="173" spans="1:20" x14ac:dyDescent="0.55000000000000004">
      <c r="C173" s="2"/>
      <c r="I173" s="15"/>
      <c r="J173" s="15"/>
      <c r="K173" s="15"/>
      <c r="L173" s="15"/>
      <c r="M173" s="15"/>
      <c r="N173" s="15"/>
      <c r="O173" s="15"/>
      <c r="P173" s="15"/>
      <c r="Q173" s="15"/>
      <c r="T173" s="2"/>
    </row>
    <row r="174" spans="1:20" x14ac:dyDescent="0.55000000000000004">
      <c r="C174" s="2"/>
    </row>
    <row r="175" spans="1:20" x14ac:dyDescent="0.55000000000000004">
      <c r="C175" s="2"/>
    </row>
    <row r="176" spans="1:20" x14ac:dyDescent="0.55000000000000004">
      <c r="C176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80"/>
  <sheetViews>
    <sheetView rightToLeft="1" topLeftCell="A61" workbookViewId="0">
      <selection activeCell="I70" sqref="I70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22.5703125" style="1" bestFit="1" customWidth="1"/>
    <col min="20" max="16384" width="9.140625" style="1"/>
  </cols>
  <sheetData>
    <row r="2" spans="1:17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</row>
    <row r="4" spans="1:17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4.75" x14ac:dyDescent="0.55000000000000004">
      <c r="A6" s="34" t="s">
        <v>3</v>
      </c>
      <c r="C6" s="34" t="s">
        <v>160</v>
      </c>
      <c r="D6" s="34" t="s">
        <v>160</v>
      </c>
      <c r="E6" s="34" t="s">
        <v>160</v>
      </c>
      <c r="F6" s="34" t="s">
        <v>160</v>
      </c>
      <c r="G6" s="34" t="s">
        <v>160</v>
      </c>
      <c r="H6" s="34" t="s">
        <v>160</v>
      </c>
      <c r="I6" s="34" t="s">
        <v>160</v>
      </c>
      <c r="K6" s="34" t="s">
        <v>161</v>
      </c>
      <c r="L6" s="34" t="s">
        <v>161</v>
      </c>
      <c r="M6" s="34" t="s">
        <v>161</v>
      </c>
      <c r="N6" s="34" t="s">
        <v>161</v>
      </c>
      <c r="O6" s="34" t="s">
        <v>161</v>
      </c>
      <c r="P6" s="34" t="s">
        <v>161</v>
      </c>
      <c r="Q6" s="34" t="s">
        <v>161</v>
      </c>
    </row>
    <row r="7" spans="1:17" ht="24.75" x14ac:dyDescent="0.55000000000000004">
      <c r="A7" s="34" t="s">
        <v>3</v>
      </c>
      <c r="C7" s="34" t="s">
        <v>7</v>
      </c>
      <c r="E7" s="34" t="s">
        <v>217</v>
      </c>
      <c r="G7" s="34" t="s">
        <v>218</v>
      </c>
      <c r="I7" s="34" t="s">
        <v>219</v>
      </c>
      <c r="K7" s="34" t="s">
        <v>7</v>
      </c>
      <c r="M7" s="34" t="s">
        <v>217</v>
      </c>
      <c r="O7" s="34" t="s">
        <v>218</v>
      </c>
      <c r="Q7" s="34" t="s">
        <v>219</v>
      </c>
    </row>
    <row r="8" spans="1:17" x14ac:dyDescent="0.55000000000000004">
      <c r="A8" s="1" t="s">
        <v>63</v>
      </c>
      <c r="C8" s="8">
        <v>333953104</v>
      </c>
      <c r="E8" s="8">
        <v>1474925306907</v>
      </c>
      <c r="F8" s="8"/>
      <c r="G8" s="8">
        <v>1333839721619</v>
      </c>
      <c r="H8" s="8"/>
      <c r="I8" s="8">
        <v>141085585288</v>
      </c>
      <c r="J8" s="8"/>
      <c r="K8" s="8">
        <v>333953104</v>
      </c>
      <c r="L8" s="8"/>
      <c r="M8" s="8">
        <v>1474925306907</v>
      </c>
      <c r="N8" s="8"/>
      <c r="O8" s="8">
        <v>1412461511905</v>
      </c>
      <c r="P8" s="8"/>
      <c r="Q8" s="8">
        <v>62463795002</v>
      </c>
    </row>
    <row r="9" spans="1:17" x14ac:dyDescent="0.55000000000000004">
      <c r="A9" s="1" t="s">
        <v>50</v>
      </c>
      <c r="C9" s="8">
        <v>41604131</v>
      </c>
      <c r="E9" s="8">
        <v>579405775751</v>
      </c>
      <c r="F9" s="8"/>
      <c r="G9" s="8">
        <v>650952670259</v>
      </c>
      <c r="H9" s="8"/>
      <c r="I9" s="8">
        <v>-71546894507</v>
      </c>
      <c r="J9" s="8"/>
      <c r="K9" s="8">
        <v>41604131</v>
      </c>
      <c r="L9" s="8"/>
      <c r="M9" s="8">
        <v>579405775751</v>
      </c>
      <c r="N9" s="8"/>
      <c r="O9" s="8">
        <v>786188707868</v>
      </c>
      <c r="P9" s="8"/>
      <c r="Q9" s="8">
        <v>-206782932116</v>
      </c>
    </row>
    <row r="10" spans="1:17" x14ac:dyDescent="0.55000000000000004">
      <c r="A10" s="1" t="s">
        <v>65</v>
      </c>
      <c r="C10" s="8">
        <v>62975330</v>
      </c>
      <c r="E10" s="8">
        <v>1082364837138</v>
      </c>
      <c r="F10" s="8"/>
      <c r="G10" s="8">
        <v>1131193326032</v>
      </c>
      <c r="H10" s="8"/>
      <c r="I10" s="8">
        <v>-48828488893</v>
      </c>
      <c r="J10" s="8"/>
      <c r="K10" s="8">
        <v>62975330</v>
      </c>
      <c r="L10" s="8"/>
      <c r="M10" s="8">
        <v>1082364837138</v>
      </c>
      <c r="N10" s="8"/>
      <c r="O10" s="8">
        <v>1056798049189</v>
      </c>
      <c r="P10" s="8"/>
      <c r="Q10" s="8">
        <v>25566787949</v>
      </c>
    </row>
    <row r="11" spans="1:17" x14ac:dyDescent="0.55000000000000004">
      <c r="A11" s="1" t="s">
        <v>33</v>
      </c>
      <c r="C11" s="8">
        <v>17051968</v>
      </c>
      <c r="E11" s="8">
        <v>198659963023</v>
      </c>
      <c r="F11" s="8"/>
      <c r="G11" s="8">
        <v>210186309000</v>
      </c>
      <c r="H11" s="8"/>
      <c r="I11" s="8">
        <v>-11526345976</v>
      </c>
      <c r="J11" s="8"/>
      <c r="K11" s="8">
        <v>17051968</v>
      </c>
      <c r="L11" s="8"/>
      <c r="M11" s="8">
        <v>198659963023</v>
      </c>
      <c r="N11" s="8"/>
      <c r="O11" s="8">
        <v>254935652282</v>
      </c>
      <c r="P11" s="8"/>
      <c r="Q11" s="8">
        <v>-56275689258</v>
      </c>
    </row>
    <row r="12" spans="1:17" x14ac:dyDescent="0.55000000000000004">
      <c r="A12" s="1" t="s">
        <v>77</v>
      </c>
      <c r="C12" s="8">
        <v>1085372</v>
      </c>
      <c r="E12" s="8">
        <v>41915810321</v>
      </c>
      <c r="F12" s="8"/>
      <c r="G12" s="8">
        <v>47903783225</v>
      </c>
      <c r="H12" s="8"/>
      <c r="I12" s="8">
        <v>-5987972903</v>
      </c>
      <c r="J12" s="8"/>
      <c r="K12" s="8">
        <v>1085372</v>
      </c>
      <c r="L12" s="8"/>
      <c r="M12" s="8">
        <v>41915810321</v>
      </c>
      <c r="N12" s="8"/>
      <c r="O12" s="8">
        <v>47957728930</v>
      </c>
      <c r="P12" s="8"/>
      <c r="Q12" s="8">
        <v>-6041918608</v>
      </c>
    </row>
    <row r="13" spans="1:17" x14ac:dyDescent="0.55000000000000004">
      <c r="A13" s="1" t="s">
        <v>81</v>
      </c>
      <c r="C13" s="8">
        <v>13146664</v>
      </c>
      <c r="E13" s="8">
        <v>416360541385</v>
      </c>
      <c r="F13" s="8"/>
      <c r="G13" s="8">
        <v>371694151990</v>
      </c>
      <c r="H13" s="8"/>
      <c r="I13" s="8">
        <v>44666389395</v>
      </c>
      <c r="J13" s="8"/>
      <c r="K13" s="8">
        <v>13146664</v>
      </c>
      <c r="L13" s="8"/>
      <c r="M13" s="8">
        <v>416360541385</v>
      </c>
      <c r="N13" s="8"/>
      <c r="O13" s="8">
        <v>349450121698</v>
      </c>
      <c r="P13" s="8"/>
      <c r="Q13" s="8">
        <v>66910419687</v>
      </c>
    </row>
    <row r="14" spans="1:17" x14ac:dyDescent="0.55000000000000004">
      <c r="A14" s="1" t="s">
        <v>123</v>
      </c>
      <c r="C14" s="8">
        <v>250000</v>
      </c>
      <c r="E14" s="8">
        <v>6324643125</v>
      </c>
      <c r="F14" s="8"/>
      <c r="G14" s="8">
        <v>4554381618</v>
      </c>
      <c r="H14" s="8"/>
      <c r="I14" s="8">
        <v>1770261507</v>
      </c>
      <c r="J14" s="8"/>
      <c r="K14" s="8">
        <v>250000</v>
      </c>
      <c r="L14" s="8"/>
      <c r="M14" s="8">
        <v>6324643125</v>
      </c>
      <c r="N14" s="8"/>
      <c r="O14" s="8">
        <v>4554381618</v>
      </c>
      <c r="P14" s="8"/>
      <c r="Q14" s="8">
        <v>1770261507</v>
      </c>
    </row>
    <row r="15" spans="1:17" x14ac:dyDescent="0.55000000000000004">
      <c r="A15" s="1" t="s">
        <v>87</v>
      </c>
      <c r="C15" s="8">
        <v>11771160</v>
      </c>
      <c r="E15" s="8">
        <v>193302528798</v>
      </c>
      <c r="F15" s="8"/>
      <c r="G15" s="8">
        <v>188739091375</v>
      </c>
      <c r="H15" s="8"/>
      <c r="I15" s="8">
        <v>4563437423</v>
      </c>
      <c r="J15" s="8"/>
      <c r="K15" s="8">
        <v>11771160</v>
      </c>
      <c r="L15" s="8"/>
      <c r="M15" s="8">
        <v>193302528798</v>
      </c>
      <c r="N15" s="8"/>
      <c r="O15" s="8">
        <v>248747689027</v>
      </c>
      <c r="P15" s="8"/>
      <c r="Q15" s="8">
        <v>-55445160228</v>
      </c>
    </row>
    <row r="16" spans="1:17" x14ac:dyDescent="0.55000000000000004">
      <c r="A16" s="1" t="s">
        <v>29</v>
      </c>
      <c r="C16" s="8">
        <v>33614162</v>
      </c>
      <c r="E16" s="8">
        <v>362209469859</v>
      </c>
      <c r="F16" s="8"/>
      <c r="G16" s="8">
        <v>406650299648</v>
      </c>
      <c r="H16" s="8"/>
      <c r="I16" s="8">
        <v>-44440829788</v>
      </c>
      <c r="J16" s="8"/>
      <c r="K16" s="8">
        <v>33614162</v>
      </c>
      <c r="L16" s="8"/>
      <c r="M16" s="8">
        <v>362209469859</v>
      </c>
      <c r="N16" s="8"/>
      <c r="O16" s="8">
        <v>439730315805</v>
      </c>
      <c r="P16" s="8"/>
      <c r="Q16" s="8">
        <v>-77520845945</v>
      </c>
    </row>
    <row r="17" spans="1:17" x14ac:dyDescent="0.55000000000000004">
      <c r="A17" s="1" t="s">
        <v>110</v>
      </c>
      <c r="C17" s="8">
        <v>85599619</v>
      </c>
      <c r="E17" s="8">
        <v>401200770473</v>
      </c>
      <c r="F17" s="8"/>
      <c r="G17" s="8">
        <v>398137519628</v>
      </c>
      <c r="H17" s="8"/>
      <c r="I17" s="8">
        <v>3063250845</v>
      </c>
      <c r="J17" s="8"/>
      <c r="K17" s="8">
        <v>85599619</v>
      </c>
      <c r="L17" s="8"/>
      <c r="M17" s="8">
        <v>401200770473</v>
      </c>
      <c r="N17" s="8"/>
      <c r="O17" s="8">
        <v>432592687080</v>
      </c>
      <c r="P17" s="8"/>
      <c r="Q17" s="8">
        <v>-31391916606</v>
      </c>
    </row>
    <row r="18" spans="1:17" x14ac:dyDescent="0.55000000000000004">
      <c r="A18" s="1" t="s">
        <v>55</v>
      </c>
      <c r="C18" s="8">
        <v>414751079</v>
      </c>
      <c r="E18" s="8">
        <v>467116990320</v>
      </c>
      <c r="F18" s="8"/>
      <c r="G18" s="8">
        <v>413962689596</v>
      </c>
      <c r="H18" s="8"/>
      <c r="I18" s="8">
        <v>53154300724</v>
      </c>
      <c r="J18" s="8"/>
      <c r="K18" s="8">
        <v>414751079</v>
      </c>
      <c r="L18" s="8"/>
      <c r="M18" s="8">
        <v>467116990320</v>
      </c>
      <c r="N18" s="8"/>
      <c r="O18" s="8">
        <v>523610729254</v>
      </c>
      <c r="P18" s="8"/>
      <c r="Q18" s="8">
        <v>-56493738933</v>
      </c>
    </row>
    <row r="19" spans="1:17" x14ac:dyDescent="0.55000000000000004">
      <c r="A19" s="1" t="s">
        <v>71</v>
      </c>
      <c r="C19" s="8">
        <v>52019947</v>
      </c>
      <c r="E19" s="8">
        <v>286113799868</v>
      </c>
      <c r="F19" s="8"/>
      <c r="G19" s="8">
        <v>260093296581</v>
      </c>
      <c r="H19" s="8"/>
      <c r="I19" s="8">
        <v>26020503287</v>
      </c>
      <c r="J19" s="8"/>
      <c r="K19" s="8">
        <v>52019947</v>
      </c>
      <c r="L19" s="8"/>
      <c r="M19" s="8">
        <v>286113799868</v>
      </c>
      <c r="N19" s="8"/>
      <c r="O19" s="8">
        <v>286308040829</v>
      </c>
      <c r="P19" s="8"/>
      <c r="Q19" s="8">
        <v>-194240960</v>
      </c>
    </row>
    <row r="20" spans="1:17" x14ac:dyDescent="0.55000000000000004">
      <c r="A20" s="1" t="s">
        <v>90</v>
      </c>
      <c r="C20" s="8">
        <v>10054271</v>
      </c>
      <c r="E20" s="8">
        <v>132326492679</v>
      </c>
      <c r="F20" s="8"/>
      <c r="G20" s="8">
        <v>125030545575</v>
      </c>
      <c r="H20" s="8"/>
      <c r="I20" s="8">
        <v>7295947104</v>
      </c>
      <c r="J20" s="8"/>
      <c r="K20" s="8">
        <v>10054271</v>
      </c>
      <c r="L20" s="8"/>
      <c r="M20" s="8">
        <v>132326492679</v>
      </c>
      <c r="N20" s="8"/>
      <c r="O20" s="8">
        <v>129213103591</v>
      </c>
      <c r="P20" s="8"/>
      <c r="Q20" s="8">
        <v>3113389088</v>
      </c>
    </row>
    <row r="21" spans="1:17" x14ac:dyDescent="0.55000000000000004">
      <c r="A21" s="1" t="s">
        <v>97</v>
      </c>
      <c r="C21" s="8">
        <v>3748659</v>
      </c>
      <c r="E21" s="8">
        <v>12460929377</v>
      </c>
      <c r="F21" s="8"/>
      <c r="G21" s="8">
        <v>11603867847</v>
      </c>
      <c r="H21" s="8"/>
      <c r="I21" s="8">
        <v>857061530</v>
      </c>
      <c r="J21" s="8"/>
      <c r="K21" s="8">
        <v>3748659</v>
      </c>
      <c r="L21" s="8"/>
      <c r="M21" s="8">
        <v>12460929377</v>
      </c>
      <c r="N21" s="8"/>
      <c r="O21" s="8">
        <v>20690431808</v>
      </c>
      <c r="P21" s="8"/>
      <c r="Q21" s="8">
        <v>-8229502430</v>
      </c>
    </row>
    <row r="22" spans="1:17" x14ac:dyDescent="0.55000000000000004">
      <c r="A22" s="1" t="s">
        <v>104</v>
      </c>
      <c r="C22" s="8">
        <v>28125252</v>
      </c>
      <c r="E22" s="8">
        <v>137161490518</v>
      </c>
      <c r="F22" s="8"/>
      <c r="G22" s="8">
        <v>140348691888</v>
      </c>
      <c r="H22" s="8"/>
      <c r="I22" s="8">
        <v>-3187201369</v>
      </c>
      <c r="J22" s="8"/>
      <c r="K22" s="8">
        <v>28125252</v>
      </c>
      <c r="L22" s="8"/>
      <c r="M22" s="8">
        <v>137161490518</v>
      </c>
      <c r="N22" s="8"/>
      <c r="O22" s="8">
        <v>183683447351</v>
      </c>
      <c r="P22" s="8"/>
      <c r="Q22" s="8">
        <v>-46521956832</v>
      </c>
    </row>
    <row r="23" spans="1:17" x14ac:dyDescent="0.55000000000000004">
      <c r="A23" s="1" t="s">
        <v>38</v>
      </c>
      <c r="C23" s="8">
        <v>60735419</v>
      </c>
      <c r="E23" s="8">
        <v>569327227913</v>
      </c>
      <c r="F23" s="8"/>
      <c r="G23" s="8">
        <v>551818755368</v>
      </c>
      <c r="H23" s="8"/>
      <c r="I23" s="8">
        <v>17508472545</v>
      </c>
      <c r="J23" s="8"/>
      <c r="K23" s="8">
        <v>60735419</v>
      </c>
      <c r="L23" s="8"/>
      <c r="M23" s="8">
        <v>569327227913</v>
      </c>
      <c r="N23" s="8"/>
      <c r="O23" s="8">
        <v>523562094445</v>
      </c>
      <c r="P23" s="8"/>
      <c r="Q23" s="8">
        <v>45765133468</v>
      </c>
    </row>
    <row r="24" spans="1:17" x14ac:dyDescent="0.55000000000000004">
      <c r="A24" s="1" t="s">
        <v>75</v>
      </c>
      <c r="C24" s="8">
        <v>10814617</v>
      </c>
      <c r="E24" s="8">
        <v>368304251188</v>
      </c>
      <c r="F24" s="8"/>
      <c r="G24" s="8">
        <v>367874240387</v>
      </c>
      <c r="H24" s="8"/>
      <c r="I24" s="8">
        <v>430010801</v>
      </c>
      <c r="J24" s="8"/>
      <c r="K24" s="8">
        <v>10814617</v>
      </c>
      <c r="L24" s="8"/>
      <c r="M24" s="8">
        <v>368304251188</v>
      </c>
      <c r="N24" s="8"/>
      <c r="O24" s="8">
        <v>390206175601</v>
      </c>
      <c r="P24" s="8"/>
      <c r="Q24" s="8">
        <v>-21901924412</v>
      </c>
    </row>
    <row r="25" spans="1:17" x14ac:dyDescent="0.55000000000000004">
      <c r="A25" s="1" t="s">
        <v>102</v>
      </c>
      <c r="C25" s="8">
        <v>44081378</v>
      </c>
      <c r="E25" s="8">
        <v>1439895422297</v>
      </c>
      <c r="F25" s="8"/>
      <c r="G25" s="8">
        <v>1332976833423</v>
      </c>
      <c r="H25" s="8"/>
      <c r="I25" s="8">
        <v>106918588874</v>
      </c>
      <c r="J25" s="8"/>
      <c r="K25" s="8">
        <v>44081378</v>
      </c>
      <c r="L25" s="8"/>
      <c r="M25" s="8">
        <v>1439895422297</v>
      </c>
      <c r="N25" s="8"/>
      <c r="O25" s="8">
        <v>969725509983</v>
      </c>
      <c r="P25" s="8"/>
      <c r="Q25" s="8">
        <v>470169912314</v>
      </c>
    </row>
    <row r="26" spans="1:17" x14ac:dyDescent="0.55000000000000004">
      <c r="A26" s="1" t="s">
        <v>73</v>
      </c>
      <c r="C26" s="8">
        <v>3417587</v>
      </c>
      <c r="E26" s="8">
        <v>237739719967</v>
      </c>
      <c r="F26" s="8"/>
      <c r="G26" s="8">
        <v>221874551458</v>
      </c>
      <c r="H26" s="8"/>
      <c r="I26" s="8">
        <v>15865168509</v>
      </c>
      <c r="J26" s="8"/>
      <c r="K26" s="8">
        <v>3417587</v>
      </c>
      <c r="L26" s="8"/>
      <c r="M26" s="8">
        <v>237739719967</v>
      </c>
      <c r="N26" s="8"/>
      <c r="O26" s="8">
        <v>332557033269</v>
      </c>
      <c r="P26" s="8"/>
      <c r="Q26" s="8">
        <v>-94817313301</v>
      </c>
    </row>
    <row r="27" spans="1:17" x14ac:dyDescent="0.55000000000000004">
      <c r="A27" s="1" t="s">
        <v>25</v>
      </c>
      <c r="C27" s="8">
        <v>55432695</v>
      </c>
      <c r="E27" s="8">
        <v>251324192189</v>
      </c>
      <c r="F27" s="8"/>
      <c r="G27" s="8">
        <v>287636983825</v>
      </c>
      <c r="H27" s="8"/>
      <c r="I27" s="8">
        <v>-36312791635</v>
      </c>
      <c r="J27" s="8"/>
      <c r="K27" s="8">
        <v>55432695</v>
      </c>
      <c r="L27" s="8"/>
      <c r="M27" s="8">
        <v>251324192189</v>
      </c>
      <c r="N27" s="8"/>
      <c r="O27" s="8">
        <v>283442937989</v>
      </c>
      <c r="P27" s="8"/>
      <c r="Q27" s="8">
        <v>-32118745799</v>
      </c>
    </row>
    <row r="28" spans="1:17" x14ac:dyDescent="0.55000000000000004">
      <c r="A28" s="1" t="s">
        <v>112</v>
      </c>
      <c r="C28" s="8">
        <v>60361931</v>
      </c>
      <c r="E28" s="8">
        <v>461421359056</v>
      </c>
      <c r="F28" s="8"/>
      <c r="G28" s="8">
        <v>415092729117</v>
      </c>
      <c r="H28" s="8"/>
      <c r="I28" s="8">
        <v>46328629939</v>
      </c>
      <c r="J28" s="8"/>
      <c r="K28" s="8">
        <v>60361931</v>
      </c>
      <c r="L28" s="8"/>
      <c r="M28" s="8">
        <v>461421359056</v>
      </c>
      <c r="N28" s="8"/>
      <c r="O28" s="8">
        <v>341726468816</v>
      </c>
      <c r="P28" s="8"/>
      <c r="Q28" s="8">
        <v>119694890240</v>
      </c>
    </row>
    <row r="29" spans="1:17" x14ac:dyDescent="0.55000000000000004">
      <c r="A29" s="1" t="s">
        <v>67</v>
      </c>
      <c r="C29" s="8">
        <v>65336789</v>
      </c>
      <c r="E29" s="8">
        <v>1433403134777</v>
      </c>
      <c r="F29" s="8"/>
      <c r="G29" s="8">
        <v>1275579409471</v>
      </c>
      <c r="H29" s="8"/>
      <c r="I29" s="8">
        <v>157823725306</v>
      </c>
      <c r="J29" s="8"/>
      <c r="K29" s="8">
        <v>65336789</v>
      </c>
      <c r="L29" s="8"/>
      <c r="M29" s="8">
        <v>1433403134777</v>
      </c>
      <c r="N29" s="8"/>
      <c r="O29" s="8">
        <v>1354816012316</v>
      </c>
      <c r="P29" s="8"/>
      <c r="Q29" s="8">
        <v>78587122461</v>
      </c>
    </row>
    <row r="30" spans="1:17" x14ac:dyDescent="0.55000000000000004">
      <c r="A30" s="1" t="s">
        <v>92</v>
      </c>
      <c r="C30" s="8">
        <v>71279611</v>
      </c>
      <c r="E30" s="8">
        <v>430801423672</v>
      </c>
      <c r="F30" s="8"/>
      <c r="G30" s="8">
        <v>522205015208</v>
      </c>
      <c r="H30" s="8"/>
      <c r="I30" s="8">
        <v>-91403591535</v>
      </c>
      <c r="J30" s="8"/>
      <c r="K30" s="8">
        <v>71279611</v>
      </c>
      <c r="L30" s="8"/>
      <c r="M30" s="8">
        <v>430801423672</v>
      </c>
      <c r="N30" s="8"/>
      <c r="O30" s="8">
        <v>477641110077</v>
      </c>
      <c r="P30" s="8"/>
      <c r="Q30" s="8">
        <v>-46839686404</v>
      </c>
    </row>
    <row r="31" spans="1:17" x14ac:dyDescent="0.55000000000000004">
      <c r="A31" s="1" t="s">
        <v>17</v>
      </c>
      <c r="C31" s="8">
        <v>71100000</v>
      </c>
      <c r="E31" s="8">
        <v>169695368955</v>
      </c>
      <c r="F31" s="8"/>
      <c r="G31" s="8">
        <v>162604114470</v>
      </c>
      <c r="H31" s="8"/>
      <c r="I31" s="8">
        <v>7091254485</v>
      </c>
      <c r="J31" s="8"/>
      <c r="K31" s="8">
        <v>71100000</v>
      </c>
      <c r="L31" s="8"/>
      <c r="M31" s="8">
        <v>169695368955</v>
      </c>
      <c r="N31" s="8"/>
      <c r="O31" s="8">
        <v>186950109647</v>
      </c>
      <c r="P31" s="8"/>
      <c r="Q31" s="8">
        <v>-17254740692</v>
      </c>
    </row>
    <row r="32" spans="1:17" x14ac:dyDescent="0.55000000000000004">
      <c r="A32" s="1" t="s">
        <v>120</v>
      </c>
      <c r="C32" s="8">
        <v>182602419</v>
      </c>
      <c r="E32" s="8">
        <v>352322429072</v>
      </c>
      <c r="F32" s="8"/>
      <c r="G32" s="8">
        <v>347851087741</v>
      </c>
      <c r="H32" s="8"/>
      <c r="I32" s="8">
        <v>4471341331</v>
      </c>
      <c r="J32" s="8"/>
      <c r="K32" s="8">
        <v>182602419</v>
      </c>
      <c r="L32" s="8"/>
      <c r="M32" s="8">
        <v>352322429072</v>
      </c>
      <c r="N32" s="8"/>
      <c r="O32" s="8">
        <v>375114718424</v>
      </c>
      <c r="P32" s="8"/>
      <c r="Q32" s="8">
        <v>-22792289351</v>
      </c>
    </row>
    <row r="33" spans="1:17" x14ac:dyDescent="0.55000000000000004">
      <c r="A33" s="1" t="s">
        <v>114</v>
      </c>
      <c r="C33" s="8">
        <v>33813330</v>
      </c>
      <c r="E33" s="8">
        <v>152229385169</v>
      </c>
      <c r="F33" s="8"/>
      <c r="G33" s="8">
        <v>158985425447</v>
      </c>
      <c r="H33" s="8"/>
      <c r="I33" s="8">
        <v>-6756040277</v>
      </c>
      <c r="J33" s="8"/>
      <c r="K33" s="8">
        <v>33813330</v>
      </c>
      <c r="L33" s="8"/>
      <c r="M33" s="8">
        <v>152229385169</v>
      </c>
      <c r="N33" s="8"/>
      <c r="O33" s="8">
        <v>170077431873</v>
      </c>
      <c r="P33" s="8"/>
      <c r="Q33" s="8">
        <v>-17848046703</v>
      </c>
    </row>
    <row r="34" spans="1:17" x14ac:dyDescent="0.55000000000000004">
      <c r="A34" s="1" t="s">
        <v>69</v>
      </c>
      <c r="C34" s="8">
        <v>10019696</v>
      </c>
      <c r="E34" s="8">
        <v>393821516099</v>
      </c>
      <c r="F34" s="8"/>
      <c r="G34" s="8">
        <v>375012006055</v>
      </c>
      <c r="H34" s="8"/>
      <c r="I34" s="8">
        <v>18809510044</v>
      </c>
      <c r="J34" s="8"/>
      <c r="K34" s="8">
        <v>10019696</v>
      </c>
      <c r="L34" s="8"/>
      <c r="M34" s="8">
        <v>393821516099</v>
      </c>
      <c r="N34" s="8"/>
      <c r="O34" s="8">
        <v>464338874068</v>
      </c>
      <c r="P34" s="8"/>
      <c r="Q34" s="8">
        <v>-70517357968</v>
      </c>
    </row>
    <row r="35" spans="1:17" x14ac:dyDescent="0.55000000000000004">
      <c r="A35" s="1" t="s">
        <v>61</v>
      </c>
      <c r="C35" s="8">
        <v>10913082</v>
      </c>
      <c r="E35" s="8">
        <v>72140191927</v>
      </c>
      <c r="F35" s="8"/>
      <c r="G35" s="8">
        <v>67258524805</v>
      </c>
      <c r="H35" s="8"/>
      <c r="I35" s="8">
        <v>4881667122</v>
      </c>
      <c r="J35" s="8"/>
      <c r="K35" s="8">
        <v>10913082</v>
      </c>
      <c r="L35" s="8"/>
      <c r="M35" s="8">
        <v>72140191927</v>
      </c>
      <c r="N35" s="8"/>
      <c r="O35" s="8">
        <v>90808523547</v>
      </c>
      <c r="P35" s="8"/>
      <c r="Q35" s="8">
        <v>-18668331619</v>
      </c>
    </row>
    <row r="36" spans="1:17" x14ac:dyDescent="0.55000000000000004">
      <c r="A36" s="1" t="s">
        <v>35</v>
      </c>
      <c r="C36" s="8">
        <v>790000</v>
      </c>
      <c r="E36" s="8">
        <v>83241747000</v>
      </c>
      <c r="F36" s="8"/>
      <c r="G36" s="8">
        <v>79315249500</v>
      </c>
      <c r="H36" s="8"/>
      <c r="I36" s="8">
        <v>3926497500</v>
      </c>
      <c r="J36" s="8"/>
      <c r="K36" s="8">
        <v>790000</v>
      </c>
      <c r="L36" s="8"/>
      <c r="M36" s="8">
        <v>83241747000</v>
      </c>
      <c r="N36" s="8"/>
      <c r="O36" s="8">
        <v>107529963620</v>
      </c>
      <c r="P36" s="8"/>
      <c r="Q36" s="8">
        <v>-24288216620</v>
      </c>
    </row>
    <row r="37" spans="1:17" x14ac:dyDescent="0.55000000000000004">
      <c r="A37" s="1" t="s">
        <v>108</v>
      </c>
      <c r="C37" s="8">
        <v>17109100</v>
      </c>
      <c r="E37" s="8">
        <v>240143088072</v>
      </c>
      <c r="F37" s="8"/>
      <c r="G37" s="8">
        <v>234190532773</v>
      </c>
      <c r="H37" s="8"/>
      <c r="I37" s="8">
        <v>5952555299</v>
      </c>
      <c r="J37" s="8"/>
      <c r="K37" s="8">
        <v>17109100</v>
      </c>
      <c r="L37" s="8"/>
      <c r="M37" s="8">
        <v>240143088072</v>
      </c>
      <c r="N37" s="8"/>
      <c r="O37" s="8">
        <v>357493463971</v>
      </c>
      <c r="P37" s="8"/>
      <c r="Q37" s="8">
        <v>-117350375898</v>
      </c>
    </row>
    <row r="38" spans="1:17" x14ac:dyDescent="0.55000000000000004">
      <c r="A38" s="1" t="s">
        <v>21</v>
      </c>
      <c r="C38" s="8">
        <v>67322904</v>
      </c>
      <c r="E38" s="8">
        <v>207392309102</v>
      </c>
      <c r="F38" s="8"/>
      <c r="G38" s="8">
        <v>203979270134</v>
      </c>
      <c r="H38" s="8"/>
      <c r="I38" s="8">
        <v>3413038968</v>
      </c>
      <c r="J38" s="8"/>
      <c r="K38" s="8">
        <v>67322904</v>
      </c>
      <c r="L38" s="8"/>
      <c r="M38" s="8">
        <v>207392309102</v>
      </c>
      <c r="N38" s="8"/>
      <c r="O38" s="8">
        <v>304898147882</v>
      </c>
      <c r="P38" s="8"/>
      <c r="Q38" s="8">
        <v>-97505838779</v>
      </c>
    </row>
    <row r="39" spans="1:17" x14ac:dyDescent="0.55000000000000004">
      <c r="A39" s="1" t="s">
        <v>23</v>
      </c>
      <c r="C39" s="8">
        <v>17025390</v>
      </c>
      <c r="E39" s="8">
        <v>779015813424</v>
      </c>
      <c r="F39" s="8"/>
      <c r="G39" s="8">
        <v>806347869491</v>
      </c>
      <c r="H39" s="8"/>
      <c r="I39" s="8">
        <v>-27332056066</v>
      </c>
      <c r="J39" s="8"/>
      <c r="K39" s="8">
        <v>17025390</v>
      </c>
      <c r="L39" s="8"/>
      <c r="M39" s="8">
        <v>779015813424</v>
      </c>
      <c r="N39" s="8"/>
      <c r="O39" s="8">
        <v>994797947300</v>
      </c>
      <c r="P39" s="8"/>
      <c r="Q39" s="8">
        <v>-215782133875</v>
      </c>
    </row>
    <row r="40" spans="1:17" x14ac:dyDescent="0.55000000000000004">
      <c r="A40" s="1" t="s">
        <v>19</v>
      </c>
      <c r="C40" s="8">
        <v>143098532</v>
      </c>
      <c r="E40" s="8">
        <v>303697549393</v>
      </c>
      <c r="F40" s="8"/>
      <c r="G40" s="8">
        <v>309529680318</v>
      </c>
      <c r="H40" s="8"/>
      <c r="I40" s="8">
        <v>-5832130924</v>
      </c>
      <c r="J40" s="8"/>
      <c r="K40" s="8">
        <v>143098532</v>
      </c>
      <c r="L40" s="8"/>
      <c r="M40" s="8">
        <v>303697549393</v>
      </c>
      <c r="N40" s="8"/>
      <c r="O40" s="8">
        <v>323690138214</v>
      </c>
      <c r="P40" s="8"/>
      <c r="Q40" s="8">
        <v>-19992588820</v>
      </c>
    </row>
    <row r="41" spans="1:17" x14ac:dyDescent="0.55000000000000004">
      <c r="A41" s="1" t="s">
        <v>79</v>
      </c>
      <c r="C41" s="8">
        <v>38437578</v>
      </c>
      <c r="E41" s="8">
        <v>642673267591</v>
      </c>
      <c r="F41" s="8"/>
      <c r="G41" s="8">
        <v>561288365096</v>
      </c>
      <c r="H41" s="8"/>
      <c r="I41" s="8">
        <v>81384902495</v>
      </c>
      <c r="J41" s="8"/>
      <c r="K41" s="8">
        <v>38437578</v>
      </c>
      <c r="L41" s="8"/>
      <c r="M41" s="8">
        <v>642673267591</v>
      </c>
      <c r="N41" s="8"/>
      <c r="O41" s="8">
        <v>645973065290</v>
      </c>
      <c r="P41" s="8"/>
      <c r="Q41" s="8">
        <v>-3299797698</v>
      </c>
    </row>
    <row r="42" spans="1:17" x14ac:dyDescent="0.55000000000000004">
      <c r="A42" s="1" t="s">
        <v>15</v>
      </c>
      <c r="C42" s="8">
        <v>50235077</v>
      </c>
      <c r="E42" s="8">
        <v>140869958961</v>
      </c>
      <c r="F42" s="8"/>
      <c r="G42" s="8">
        <v>138323213868</v>
      </c>
      <c r="H42" s="8"/>
      <c r="I42" s="8">
        <v>2546745093</v>
      </c>
      <c r="J42" s="8"/>
      <c r="K42" s="8">
        <v>50235077</v>
      </c>
      <c r="L42" s="8"/>
      <c r="M42" s="8">
        <v>140869958961</v>
      </c>
      <c r="N42" s="8"/>
      <c r="O42" s="8">
        <v>146172355693</v>
      </c>
      <c r="P42" s="8"/>
      <c r="Q42" s="8">
        <v>-5302396731</v>
      </c>
    </row>
    <row r="43" spans="1:17" x14ac:dyDescent="0.55000000000000004">
      <c r="A43" s="1" t="s">
        <v>94</v>
      </c>
      <c r="C43" s="8">
        <v>320750288</v>
      </c>
      <c r="E43" s="8">
        <v>1530440754174</v>
      </c>
      <c r="F43" s="8"/>
      <c r="G43" s="8">
        <v>1497918888148</v>
      </c>
      <c r="H43" s="8"/>
      <c r="I43" s="8">
        <v>32521866026</v>
      </c>
      <c r="J43" s="8"/>
      <c r="K43" s="8">
        <v>320750288</v>
      </c>
      <c r="L43" s="8"/>
      <c r="M43" s="8">
        <v>1530440754174</v>
      </c>
      <c r="N43" s="8"/>
      <c r="O43" s="8">
        <v>1319516343836</v>
      </c>
      <c r="P43" s="8"/>
      <c r="Q43" s="8">
        <v>210924410338</v>
      </c>
    </row>
    <row r="44" spans="1:17" x14ac:dyDescent="0.55000000000000004">
      <c r="A44" s="1" t="s">
        <v>125</v>
      </c>
      <c r="C44" s="8">
        <v>1562500</v>
      </c>
      <c r="E44" s="8">
        <v>4271308593</v>
      </c>
      <c r="F44" s="8"/>
      <c r="G44" s="8">
        <v>3833164849</v>
      </c>
      <c r="H44" s="8"/>
      <c r="I44" s="8">
        <v>438143744</v>
      </c>
      <c r="J44" s="8"/>
      <c r="K44" s="8">
        <v>1562500</v>
      </c>
      <c r="L44" s="8"/>
      <c r="M44" s="8">
        <v>4271308593</v>
      </c>
      <c r="N44" s="8"/>
      <c r="O44" s="8">
        <v>3833164849</v>
      </c>
      <c r="P44" s="8"/>
      <c r="Q44" s="8">
        <v>438143744</v>
      </c>
    </row>
    <row r="45" spans="1:17" x14ac:dyDescent="0.55000000000000004">
      <c r="A45" s="1" t="s">
        <v>83</v>
      </c>
      <c r="C45" s="8">
        <v>27457875</v>
      </c>
      <c r="E45" s="8">
        <v>109914954092</v>
      </c>
      <c r="F45" s="8"/>
      <c r="G45" s="8">
        <v>103200506934</v>
      </c>
      <c r="H45" s="8"/>
      <c r="I45" s="8">
        <v>6714447158</v>
      </c>
      <c r="J45" s="8"/>
      <c r="K45" s="8">
        <v>27457875</v>
      </c>
      <c r="L45" s="8"/>
      <c r="M45" s="8">
        <v>109914954092</v>
      </c>
      <c r="N45" s="8"/>
      <c r="O45" s="8">
        <v>152543288639</v>
      </c>
      <c r="P45" s="8"/>
      <c r="Q45" s="8">
        <v>-42628334546</v>
      </c>
    </row>
    <row r="46" spans="1:17" x14ac:dyDescent="0.55000000000000004">
      <c r="A46" s="1" t="s">
        <v>106</v>
      </c>
      <c r="C46" s="8">
        <v>27038968</v>
      </c>
      <c r="E46" s="8">
        <v>216099812568</v>
      </c>
      <c r="F46" s="8"/>
      <c r="G46" s="8">
        <v>218607983184</v>
      </c>
      <c r="H46" s="8"/>
      <c r="I46" s="8">
        <v>-2508170615</v>
      </c>
      <c r="J46" s="8"/>
      <c r="K46" s="8">
        <v>27038968</v>
      </c>
      <c r="L46" s="8"/>
      <c r="M46" s="8">
        <v>216099812568</v>
      </c>
      <c r="N46" s="8"/>
      <c r="O46" s="8">
        <v>231037870375</v>
      </c>
      <c r="P46" s="8"/>
      <c r="Q46" s="8">
        <v>-14938057806</v>
      </c>
    </row>
    <row r="47" spans="1:17" x14ac:dyDescent="0.55000000000000004">
      <c r="A47" s="1" t="s">
        <v>31</v>
      </c>
      <c r="C47" s="8">
        <v>3402614</v>
      </c>
      <c r="E47" s="8">
        <v>606086601964</v>
      </c>
      <c r="F47" s="8"/>
      <c r="G47" s="8">
        <v>472454385434</v>
      </c>
      <c r="H47" s="8"/>
      <c r="I47" s="8">
        <v>133632216530</v>
      </c>
      <c r="J47" s="8"/>
      <c r="K47" s="8">
        <v>3402614</v>
      </c>
      <c r="L47" s="8"/>
      <c r="M47" s="8">
        <v>606086601964</v>
      </c>
      <c r="N47" s="8"/>
      <c r="O47" s="8">
        <v>571789525953</v>
      </c>
      <c r="P47" s="8"/>
      <c r="Q47" s="8">
        <v>34297076011</v>
      </c>
    </row>
    <row r="48" spans="1:17" x14ac:dyDescent="0.55000000000000004">
      <c r="A48" s="1" t="s">
        <v>44</v>
      </c>
      <c r="C48" s="8">
        <v>86796991</v>
      </c>
      <c r="E48" s="8">
        <v>248142858646</v>
      </c>
      <c r="F48" s="8"/>
      <c r="G48" s="8">
        <v>250916135388</v>
      </c>
      <c r="H48" s="8"/>
      <c r="I48" s="8">
        <v>-2773276741</v>
      </c>
      <c r="J48" s="8"/>
      <c r="K48" s="8">
        <v>86796991</v>
      </c>
      <c r="L48" s="8"/>
      <c r="M48" s="8">
        <v>248142858646</v>
      </c>
      <c r="N48" s="8"/>
      <c r="O48" s="8">
        <v>266364148978</v>
      </c>
      <c r="P48" s="8"/>
      <c r="Q48" s="8">
        <v>-18221290331</v>
      </c>
    </row>
    <row r="49" spans="1:17" x14ac:dyDescent="0.55000000000000004">
      <c r="A49" s="1" t="s">
        <v>57</v>
      </c>
      <c r="C49" s="8">
        <v>8397292</v>
      </c>
      <c r="E49" s="8">
        <v>211354347811</v>
      </c>
      <c r="F49" s="8"/>
      <c r="G49" s="8">
        <v>219117362955</v>
      </c>
      <c r="H49" s="8"/>
      <c r="I49" s="8">
        <v>-7763015143</v>
      </c>
      <c r="J49" s="8"/>
      <c r="K49" s="8">
        <v>8397292</v>
      </c>
      <c r="L49" s="8"/>
      <c r="M49" s="8">
        <v>211354347811</v>
      </c>
      <c r="N49" s="8"/>
      <c r="O49" s="8">
        <v>256262973084</v>
      </c>
      <c r="P49" s="8"/>
      <c r="Q49" s="8">
        <v>-44908625272</v>
      </c>
    </row>
    <row r="50" spans="1:17" x14ac:dyDescent="0.55000000000000004">
      <c r="A50" s="1" t="s">
        <v>42</v>
      </c>
      <c r="C50" s="8">
        <v>56125194</v>
      </c>
      <c r="E50" s="8">
        <v>353158606775</v>
      </c>
      <c r="F50" s="8"/>
      <c r="G50" s="8">
        <v>312430994935</v>
      </c>
      <c r="H50" s="8"/>
      <c r="I50" s="8">
        <v>40727611840</v>
      </c>
      <c r="J50" s="8"/>
      <c r="K50" s="8">
        <v>56125194</v>
      </c>
      <c r="L50" s="8"/>
      <c r="M50" s="8">
        <v>353158606775</v>
      </c>
      <c r="N50" s="8"/>
      <c r="O50" s="8">
        <v>373179195143</v>
      </c>
      <c r="P50" s="8"/>
      <c r="Q50" s="8">
        <v>-20020588367</v>
      </c>
    </row>
    <row r="51" spans="1:17" x14ac:dyDescent="0.55000000000000004">
      <c r="A51" s="1" t="s">
        <v>99</v>
      </c>
      <c r="C51" s="8">
        <v>29800000</v>
      </c>
      <c r="E51" s="8">
        <v>50062346100</v>
      </c>
      <c r="F51" s="8"/>
      <c r="G51" s="8">
        <v>44848752660</v>
      </c>
      <c r="H51" s="8"/>
      <c r="I51" s="8">
        <v>5213593440</v>
      </c>
      <c r="J51" s="8"/>
      <c r="K51" s="8">
        <v>29800000</v>
      </c>
      <c r="L51" s="8"/>
      <c r="M51" s="8">
        <v>50062346100</v>
      </c>
      <c r="N51" s="8"/>
      <c r="O51" s="8">
        <v>59630474970</v>
      </c>
      <c r="P51" s="8"/>
      <c r="Q51" s="8">
        <v>-9568128870</v>
      </c>
    </row>
    <row r="52" spans="1:17" x14ac:dyDescent="0.55000000000000004">
      <c r="A52" s="1" t="s">
        <v>59</v>
      </c>
      <c r="C52" s="8">
        <v>23612395</v>
      </c>
      <c r="E52" s="8">
        <v>222983061872</v>
      </c>
      <c r="F52" s="8"/>
      <c r="G52" s="8">
        <v>189183524072</v>
      </c>
      <c r="H52" s="8"/>
      <c r="I52" s="8">
        <v>33799537800</v>
      </c>
      <c r="J52" s="8"/>
      <c r="K52" s="8">
        <v>23612395</v>
      </c>
      <c r="L52" s="8"/>
      <c r="M52" s="8">
        <v>222983061872</v>
      </c>
      <c r="N52" s="8"/>
      <c r="O52" s="8">
        <v>176743416394</v>
      </c>
      <c r="P52" s="8"/>
      <c r="Q52" s="8">
        <v>46239645478</v>
      </c>
    </row>
    <row r="53" spans="1:17" x14ac:dyDescent="0.55000000000000004">
      <c r="A53" s="1" t="s">
        <v>101</v>
      </c>
      <c r="C53" s="8">
        <v>83266788</v>
      </c>
      <c r="E53" s="8">
        <v>140462981987</v>
      </c>
      <c r="F53" s="8"/>
      <c r="G53" s="8">
        <v>128960064483</v>
      </c>
      <c r="H53" s="8"/>
      <c r="I53" s="8">
        <v>11502917504</v>
      </c>
      <c r="J53" s="8"/>
      <c r="K53" s="8">
        <v>83266788</v>
      </c>
      <c r="L53" s="8"/>
      <c r="M53" s="8">
        <v>140462981987</v>
      </c>
      <c r="N53" s="8"/>
      <c r="O53" s="8">
        <v>126065917032</v>
      </c>
      <c r="P53" s="8"/>
      <c r="Q53" s="8">
        <v>14397064955</v>
      </c>
    </row>
    <row r="54" spans="1:17" x14ac:dyDescent="0.55000000000000004">
      <c r="A54" s="1" t="s">
        <v>116</v>
      </c>
      <c r="C54" s="8">
        <v>9416522</v>
      </c>
      <c r="E54" s="8">
        <v>105679973806</v>
      </c>
      <c r="F54" s="8"/>
      <c r="G54" s="8">
        <v>131857321126</v>
      </c>
      <c r="H54" s="8"/>
      <c r="I54" s="8">
        <v>-26177347319</v>
      </c>
      <c r="J54" s="8"/>
      <c r="K54" s="8">
        <v>9416522</v>
      </c>
      <c r="L54" s="8"/>
      <c r="M54" s="8">
        <v>105679973806</v>
      </c>
      <c r="N54" s="8"/>
      <c r="O54" s="8">
        <v>162504675479</v>
      </c>
      <c r="P54" s="8"/>
      <c r="Q54" s="8">
        <v>-56824701672</v>
      </c>
    </row>
    <row r="55" spans="1:17" x14ac:dyDescent="0.55000000000000004">
      <c r="A55" s="1" t="s">
        <v>37</v>
      </c>
      <c r="C55" s="8">
        <v>7137123</v>
      </c>
      <c r="E55" s="8">
        <v>169987984550</v>
      </c>
      <c r="F55" s="8"/>
      <c r="G55" s="8">
        <v>126877000211</v>
      </c>
      <c r="H55" s="8"/>
      <c r="I55" s="8">
        <v>43110984339</v>
      </c>
      <c r="J55" s="8"/>
      <c r="K55" s="8">
        <v>7137123</v>
      </c>
      <c r="L55" s="8"/>
      <c r="M55" s="8">
        <v>169987984550</v>
      </c>
      <c r="N55" s="8"/>
      <c r="O55" s="8">
        <v>180629970448</v>
      </c>
      <c r="P55" s="8"/>
      <c r="Q55" s="8">
        <v>-10641985897</v>
      </c>
    </row>
    <row r="56" spans="1:17" x14ac:dyDescent="0.55000000000000004">
      <c r="A56" s="1" t="s">
        <v>52</v>
      </c>
      <c r="C56" s="8">
        <v>10766819</v>
      </c>
      <c r="E56" s="8">
        <v>164287311153</v>
      </c>
      <c r="F56" s="8"/>
      <c r="G56" s="8">
        <v>162253787432</v>
      </c>
      <c r="H56" s="8"/>
      <c r="I56" s="8">
        <v>2033523721</v>
      </c>
      <c r="J56" s="8"/>
      <c r="K56" s="8">
        <v>10766819</v>
      </c>
      <c r="L56" s="8"/>
      <c r="M56" s="8">
        <v>164287311153</v>
      </c>
      <c r="N56" s="8"/>
      <c r="O56" s="8">
        <v>235451168743</v>
      </c>
      <c r="P56" s="8"/>
      <c r="Q56" s="8">
        <v>-71163857589</v>
      </c>
    </row>
    <row r="57" spans="1:17" x14ac:dyDescent="0.55000000000000004">
      <c r="A57" s="1" t="s">
        <v>40</v>
      </c>
      <c r="C57" s="8">
        <v>10944487</v>
      </c>
      <c r="E57" s="8">
        <v>195284643077</v>
      </c>
      <c r="F57" s="8"/>
      <c r="G57" s="8">
        <v>178204036412</v>
      </c>
      <c r="H57" s="8"/>
      <c r="I57" s="8">
        <v>17080606665</v>
      </c>
      <c r="J57" s="8"/>
      <c r="K57" s="8">
        <v>10944487</v>
      </c>
      <c r="L57" s="8"/>
      <c r="M57" s="8">
        <v>195284643077</v>
      </c>
      <c r="N57" s="8"/>
      <c r="O57" s="8">
        <v>253575599363</v>
      </c>
      <c r="P57" s="8"/>
      <c r="Q57" s="8">
        <v>-58290956285</v>
      </c>
    </row>
    <row r="58" spans="1:17" x14ac:dyDescent="0.55000000000000004">
      <c r="A58" s="1" t="s">
        <v>54</v>
      </c>
      <c r="C58" s="8">
        <v>48180816</v>
      </c>
      <c r="E58" s="8">
        <v>118681679278</v>
      </c>
      <c r="F58" s="8"/>
      <c r="G58" s="8">
        <v>115855925010</v>
      </c>
      <c r="H58" s="8"/>
      <c r="I58" s="8">
        <v>2825754268</v>
      </c>
      <c r="J58" s="8"/>
      <c r="K58" s="8">
        <v>48180816</v>
      </c>
      <c r="L58" s="8"/>
      <c r="M58" s="8">
        <v>118681679278</v>
      </c>
      <c r="N58" s="8"/>
      <c r="O58" s="8">
        <v>128585070795</v>
      </c>
      <c r="P58" s="8"/>
      <c r="Q58" s="8">
        <v>-9903391516</v>
      </c>
    </row>
    <row r="59" spans="1:17" x14ac:dyDescent="0.55000000000000004">
      <c r="A59" s="1" t="s">
        <v>85</v>
      </c>
      <c r="C59" s="8">
        <v>11250602</v>
      </c>
      <c r="E59" s="8">
        <v>181622653309</v>
      </c>
      <c r="F59" s="8"/>
      <c r="G59" s="8">
        <v>189003869515</v>
      </c>
      <c r="H59" s="8"/>
      <c r="I59" s="8">
        <v>-7381216205</v>
      </c>
      <c r="J59" s="8"/>
      <c r="K59" s="8">
        <v>11250602</v>
      </c>
      <c r="L59" s="8"/>
      <c r="M59" s="8">
        <v>181622653309</v>
      </c>
      <c r="N59" s="8"/>
      <c r="O59" s="8">
        <v>231949128468</v>
      </c>
      <c r="P59" s="8"/>
      <c r="Q59" s="8">
        <v>-50326475158</v>
      </c>
    </row>
    <row r="60" spans="1:17" x14ac:dyDescent="0.55000000000000004">
      <c r="A60" s="1" t="s">
        <v>27</v>
      </c>
      <c r="C60" s="8">
        <v>25541711</v>
      </c>
      <c r="E60" s="8">
        <v>213273797684</v>
      </c>
      <c r="F60" s="8"/>
      <c r="G60" s="8">
        <v>244757072580</v>
      </c>
      <c r="H60" s="8"/>
      <c r="I60" s="8">
        <v>-31483274895</v>
      </c>
      <c r="J60" s="8"/>
      <c r="K60" s="8">
        <v>25541711</v>
      </c>
      <c r="L60" s="8"/>
      <c r="M60" s="8">
        <v>213273797684</v>
      </c>
      <c r="N60" s="8"/>
      <c r="O60" s="8">
        <v>301630085436</v>
      </c>
      <c r="P60" s="8"/>
      <c r="Q60" s="8">
        <v>-88356287751</v>
      </c>
    </row>
    <row r="61" spans="1:17" x14ac:dyDescent="0.55000000000000004">
      <c r="A61" s="1" t="s">
        <v>121</v>
      </c>
      <c r="C61" s="8">
        <v>103543339</v>
      </c>
      <c r="E61" s="8">
        <v>592860995325</v>
      </c>
      <c r="F61" s="8"/>
      <c r="G61" s="8">
        <v>526987551400</v>
      </c>
      <c r="H61" s="8"/>
      <c r="I61" s="8">
        <v>65873443925</v>
      </c>
      <c r="J61" s="8"/>
      <c r="K61" s="8">
        <v>103543339</v>
      </c>
      <c r="L61" s="8"/>
      <c r="M61" s="8">
        <v>592860995325</v>
      </c>
      <c r="N61" s="8"/>
      <c r="O61" s="8">
        <v>461814072711</v>
      </c>
      <c r="P61" s="8"/>
      <c r="Q61" s="8">
        <v>131046922614</v>
      </c>
    </row>
    <row r="62" spans="1:17" x14ac:dyDescent="0.55000000000000004">
      <c r="A62" s="1" t="s">
        <v>118</v>
      </c>
      <c r="C62" s="8">
        <v>22554937</v>
      </c>
      <c r="E62" s="8">
        <v>204028689636</v>
      </c>
      <c r="F62" s="8"/>
      <c r="G62" s="8">
        <v>207111588769</v>
      </c>
      <c r="H62" s="8"/>
      <c r="I62" s="8">
        <v>-3082899132</v>
      </c>
      <c r="J62" s="8"/>
      <c r="K62" s="8">
        <v>22554937</v>
      </c>
      <c r="L62" s="8"/>
      <c r="M62" s="8">
        <v>204028689636</v>
      </c>
      <c r="N62" s="8"/>
      <c r="O62" s="8">
        <v>238617079252</v>
      </c>
      <c r="P62" s="8"/>
      <c r="Q62" s="8">
        <v>-34588389615</v>
      </c>
    </row>
    <row r="63" spans="1:17" x14ac:dyDescent="0.55000000000000004">
      <c r="A63" s="1" t="s">
        <v>46</v>
      </c>
      <c r="C63" s="8">
        <v>59588440</v>
      </c>
      <c r="E63" s="8">
        <v>119297052006</v>
      </c>
      <c r="F63" s="8"/>
      <c r="G63" s="8">
        <v>120757118061</v>
      </c>
      <c r="H63" s="8"/>
      <c r="I63" s="8">
        <v>-1460066054</v>
      </c>
      <c r="J63" s="8"/>
      <c r="K63" s="8">
        <v>59588440</v>
      </c>
      <c r="L63" s="8"/>
      <c r="M63" s="8">
        <v>119297052006</v>
      </c>
      <c r="N63" s="8"/>
      <c r="O63" s="8">
        <v>155412277588</v>
      </c>
      <c r="P63" s="8"/>
      <c r="Q63" s="8">
        <v>-36115225581</v>
      </c>
    </row>
    <row r="64" spans="1:17" x14ac:dyDescent="0.55000000000000004">
      <c r="A64" s="1" t="s">
        <v>272</v>
      </c>
      <c r="C64" s="8">
        <v>0</v>
      </c>
      <c r="E64" s="8">
        <v>0</v>
      </c>
      <c r="F64" s="8"/>
      <c r="G64" s="8">
        <v>0</v>
      </c>
      <c r="H64" s="8"/>
      <c r="I64" s="8">
        <v>-409042256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-409042256</v>
      </c>
    </row>
    <row r="65" spans="1:19" x14ac:dyDescent="0.55000000000000004">
      <c r="A65" s="1" t="s">
        <v>273</v>
      </c>
      <c r="C65" s="8">
        <v>0</v>
      </c>
      <c r="E65" s="8">
        <v>0</v>
      </c>
      <c r="F65" s="8"/>
      <c r="G65" s="8">
        <v>0</v>
      </c>
      <c r="H65" s="8"/>
      <c r="I65" s="8">
        <v>2271702800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2271702800</v>
      </c>
    </row>
    <row r="66" spans="1:19" x14ac:dyDescent="0.55000000000000004">
      <c r="A66" s="1" t="s">
        <v>274</v>
      </c>
      <c r="C66" s="8">
        <v>0</v>
      </c>
      <c r="E66" s="8">
        <v>0</v>
      </c>
      <c r="F66" s="8"/>
      <c r="G66" s="8">
        <v>0</v>
      </c>
      <c r="H66" s="8"/>
      <c r="I66" s="8">
        <v>3383180607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949712837</v>
      </c>
    </row>
    <row r="67" spans="1:19" x14ac:dyDescent="0.55000000000000004">
      <c r="A67" s="1" t="s">
        <v>275</v>
      </c>
      <c r="C67" s="8">
        <v>0</v>
      </c>
      <c r="E67" s="8">
        <v>0</v>
      </c>
      <c r="F67" s="8"/>
      <c r="G67" s="8">
        <v>0</v>
      </c>
      <c r="H67" s="8"/>
      <c r="I67" s="8">
        <v>2067589017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2067589027</v>
      </c>
    </row>
    <row r="68" spans="1:19" x14ac:dyDescent="0.55000000000000004">
      <c r="A68" s="1" t="s">
        <v>276</v>
      </c>
      <c r="C68" s="8">
        <v>0</v>
      </c>
      <c r="E68" s="8">
        <v>0</v>
      </c>
      <c r="F68" s="8"/>
      <c r="G68" s="8">
        <v>0</v>
      </c>
      <c r="H68" s="8"/>
      <c r="I68" s="8">
        <v>3487847455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3487847455</v>
      </c>
    </row>
    <row r="69" spans="1:19" x14ac:dyDescent="0.55000000000000004">
      <c r="A69" s="11" t="s">
        <v>277</v>
      </c>
      <c r="C69" s="8">
        <v>0</v>
      </c>
      <c r="E69" s="8">
        <v>0</v>
      </c>
      <c r="F69" s="8"/>
      <c r="G69" s="8">
        <v>0</v>
      </c>
      <c r="H69" s="8"/>
      <c r="I69" s="8">
        <v>-2973477915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0</v>
      </c>
    </row>
    <row r="70" spans="1:19" x14ac:dyDescent="0.55000000000000004">
      <c r="A70" s="11" t="s">
        <v>278</v>
      </c>
      <c r="C70" s="8">
        <v>0</v>
      </c>
      <c r="E70" s="8">
        <v>0</v>
      </c>
      <c r="F70" s="8"/>
      <c r="G70" s="8">
        <v>0</v>
      </c>
      <c r="H70" s="8"/>
      <c r="I70" s="8">
        <v>1458601162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0</v>
      </c>
    </row>
    <row r="71" spans="1:19" x14ac:dyDescent="0.55000000000000004">
      <c r="A71" s="11" t="s">
        <v>279</v>
      </c>
      <c r="C71" s="8">
        <v>0</v>
      </c>
      <c r="E71" s="8">
        <v>0</v>
      </c>
      <c r="F71" s="8"/>
      <c r="G71" s="8">
        <v>0</v>
      </c>
      <c r="H71" s="8"/>
      <c r="I71" s="8">
        <v>-4330638648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0</v>
      </c>
    </row>
    <row r="72" spans="1:19" x14ac:dyDescent="0.55000000000000004">
      <c r="A72" s="11" t="s">
        <v>280</v>
      </c>
      <c r="C72" s="8">
        <v>0</v>
      </c>
      <c r="E72" s="8">
        <v>0</v>
      </c>
      <c r="F72" s="8"/>
      <c r="G72" s="8">
        <v>0</v>
      </c>
      <c r="H72" s="8"/>
      <c r="I72" s="8">
        <v>-1959108441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0</v>
      </c>
    </row>
    <row r="73" spans="1:19" x14ac:dyDescent="0.55000000000000004">
      <c r="A73" s="11" t="s">
        <v>281</v>
      </c>
      <c r="C73" s="8">
        <v>0</v>
      </c>
      <c r="E73" s="8">
        <v>0</v>
      </c>
      <c r="F73" s="8"/>
      <c r="G73" s="8">
        <v>0</v>
      </c>
      <c r="H73" s="8"/>
      <c r="I73" s="8">
        <v>-1132509013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0</v>
      </c>
    </row>
    <row r="74" spans="1:19" ht="24.75" thickBot="1" x14ac:dyDescent="0.6">
      <c r="A74" s="1" t="s">
        <v>138</v>
      </c>
      <c r="C74" s="8">
        <v>41368</v>
      </c>
      <c r="E74" s="8">
        <v>40189999841</v>
      </c>
      <c r="F74" s="8"/>
      <c r="G74" s="8">
        <v>39164259391</v>
      </c>
      <c r="H74" s="8"/>
      <c r="I74" s="8">
        <v>1025740450</v>
      </c>
      <c r="J74" s="8"/>
      <c r="K74" s="8">
        <v>41368</v>
      </c>
      <c r="L74" s="8"/>
      <c r="M74" s="8">
        <v>40189999841</v>
      </c>
      <c r="N74" s="8"/>
      <c r="O74" s="8">
        <v>39178459006</v>
      </c>
      <c r="P74" s="8"/>
      <c r="Q74" s="13">
        <v>1011540835</v>
      </c>
      <c r="S74" s="10"/>
    </row>
    <row r="75" spans="1:19" ht="24.75" thickBot="1" x14ac:dyDescent="0.6">
      <c r="A75" s="1" t="s">
        <v>127</v>
      </c>
      <c r="C75" s="1" t="s">
        <v>127</v>
      </c>
      <c r="E75" s="5">
        <f>SUM(E8:E74)</f>
        <v>20319481119613</v>
      </c>
      <c r="F75" s="4"/>
      <c r="G75" s="5">
        <f>SUM(G8:G74)</f>
        <v>19598935496785</v>
      </c>
      <c r="H75" s="4"/>
      <c r="I75" s="5">
        <f>SUM(I8:I74)</f>
        <v>722409767615</v>
      </c>
      <c r="J75" s="4"/>
      <c r="K75" s="4" t="s">
        <v>127</v>
      </c>
      <c r="L75" s="4"/>
      <c r="M75" s="5">
        <f>SUM(M8:M74)</f>
        <v>20319481119613</v>
      </c>
      <c r="N75" s="4"/>
      <c r="O75" s="5">
        <f>SUM(O8:O74)</f>
        <v>20944758586802</v>
      </c>
      <c r="P75" s="4"/>
      <c r="Q75" s="12">
        <f>SUM(Q8:Q74)</f>
        <v>-616909657288</v>
      </c>
      <c r="S75" s="2"/>
    </row>
    <row r="76" spans="1:19" ht="24.75" thickTop="1" x14ac:dyDescent="0.55000000000000004">
      <c r="E76" s="4"/>
      <c r="F76" s="4"/>
      <c r="G76" s="4"/>
      <c r="H76" s="4"/>
      <c r="I76" s="14"/>
      <c r="J76" s="14"/>
      <c r="K76" s="14"/>
      <c r="L76" s="14"/>
      <c r="M76" s="14"/>
      <c r="N76" s="14"/>
      <c r="O76" s="14"/>
      <c r="P76" s="14"/>
      <c r="Q76" s="14"/>
      <c r="S76" s="2"/>
    </row>
    <row r="77" spans="1:19" x14ac:dyDescent="0.55000000000000004">
      <c r="I77" s="4"/>
      <c r="J77" s="4"/>
      <c r="K77" s="4"/>
      <c r="L77" s="4"/>
      <c r="M77" s="4"/>
      <c r="N77" s="4"/>
      <c r="O77" s="4"/>
      <c r="P77" s="4"/>
      <c r="Q77" s="4"/>
      <c r="S77" s="2"/>
    </row>
    <row r="78" spans="1:19" x14ac:dyDescent="0.55000000000000004">
      <c r="I78" s="4"/>
      <c r="J78" s="4"/>
      <c r="K78" s="4"/>
      <c r="L78" s="4"/>
      <c r="M78" s="4"/>
      <c r="N78" s="4"/>
      <c r="O78" s="4"/>
      <c r="P78" s="4"/>
      <c r="Q78" s="4"/>
    </row>
    <row r="79" spans="1:19" x14ac:dyDescent="0.55000000000000004">
      <c r="I79" s="4"/>
      <c r="J79" s="4"/>
      <c r="K79" s="4"/>
      <c r="L79" s="4"/>
      <c r="M79" s="4"/>
      <c r="N79" s="4"/>
      <c r="O79" s="4"/>
      <c r="P79" s="4"/>
      <c r="Q79" s="4"/>
    </row>
    <row r="80" spans="1:19" x14ac:dyDescent="0.55000000000000004">
      <c r="I80" s="14"/>
      <c r="J80" s="14"/>
      <c r="K80" s="14"/>
      <c r="L80" s="14"/>
      <c r="M80" s="14"/>
      <c r="N80" s="14"/>
      <c r="O80" s="14"/>
      <c r="P80" s="14"/>
      <c r="Q80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1"/>
  <sheetViews>
    <sheetView rightToLeft="1" topLeftCell="L1" workbookViewId="0">
      <selection activeCell="O15" sqref="O15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  <c r="V2" s="35" t="s">
        <v>0</v>
      </c>
      <c r="W2" s="35" t="s">
        <v>0</v>
      </c>
      <c r="X2" s="35" t="s">
        <v>0</v>
      </c>
      <c r="Y2" s="35" t="s">
        <v>0</v>
      </c>
      <c r="Z2" s="35" t="s">
        <v>0</v>
      </c>
      <c r="AA2" s="35" t="s">
        <v>0</v>
      </c>
      <c r="AB2" s="35" t="s">
        <v>0</v>
      </c>
      <c r="AC2" s="35" t="s">
        <v>0</v>
      </c>
      <c r="AD2" s="35" t="s">
        <v>0</v>
      </c>
      <c r="AE2" s="35" t="s">
        <v>0</v>
      </c>
      <c r="AF2" s="35" t="s">
        <v>0</v>
      </c>
      <c r="AG2" s="35" t="s">
        <v>0</v>
      </c>
      <c r="AH2" s="35" t="s">
        <v>0</v>
      </c>
      <c r="AI2" s="35" t="s">
        <v>0</v>
      </c>
      <c r="AJ2" s="35" t="s">
        <v>0</v>
      </c>
      <c r="AK2" s="35" t="s">
        <v>0</v>
      </c>
    </row>
    <row r="3" spans="1:38" ht="24.75" x14ac:dyDescent="0.55000000000000004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  <c r="L3" s="35" t="s">
        <v>1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  <c r="X3" s="35" t="s">
        <v>1</v>
      </c>
      <c r="Y3" s="35" t="s">
        <v>1</v>
      </c>
      <c r="Z3" s="35" t="s">
        <v>1</v>
      </c>
      <c r="AA3" s="35" t="s">
        <v>1</v>
      </c>
      <c r="AB3" s="35" t="s">
        <v>1</v>
      </c>
      <c r="AC3" s="35" t="s">
        <v>1</v>
      </c>
      <c r="AD3" s="35" t="s">
        <v>1</v>
      </c>
      <c r="AE3" s="35" t="s">
        <v>1</v>
      </c>
      <c r="AF3" s="35" t="s">
        <v>1</v>
      </c>
      <c r="AG3" s="35" t="s">
        <v>1</v>
      </c>
      <c r="AH3" s="35" t="s">
        <v>1</v>
      </c>
      <c r="AI3" s="35" t="s">
        <v>1</v>
      </c>
      <c r="AJ3" s="35" t="s">
        <v>1</v>
      </c>
      <c r="AK3" s="35" t="s">
        <v>1</v>
      </c>
    </row>
    <row r="4" spans="1:38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  <c r="V4" s="35" t="s">
        <v>2</v>
      </c>
      <c r="W4" s="35" t="s">
        <v>2</v>
      </c>
      <c r="X4" s="35" t="s">
        <v>2</v>
      </c>
      <c r="Y4" s="35" t="s">
        <v>2</v>
      </c>
      <c r="Z4" s="35" t="s">
        <v>2</v>
      </c>
      <c r="AA4" s="35" t="s">
        <v>2</v>
      </c>
      <c r="AB4" s="35" t="s">
        <v>2</v>
      </c>
      <c r="AC4" s="35" t="s">
        <v>2</v>
      </c>
      <c r="AD4" s="35" t="s">
        <v>2</v>
      </c>
      <c r="AE4" s="35" t="s">
        <v>2</v>
      </c>
      <c r="AF4" s="35" t="s">
        <v>2</v>
      </c>
      <c r="AG4" s="35" t="s">
        <v>2</v>
      </c>
      <c r="AH4" s="35" t="s">
        <v>2</v>
      </c>
      <c r="AI4" s="35" t="s">
        <v>2</v>
      </c>
      <c r="AJ4" s="35" t="s">
        <v>2</v>
      </c>
      <c r="AK4" s="35" t="s">
        <v>2</v>
      </c>
    </row>
    <row r="6" spans="1:38" ht="24.75" x14ac:dyDescent="0.55000000000000004">
      <c r="A6" s="34" t="s">
        <v>130</v>
      </c>
      <c r="B6" s="34" t="s">
        <v>130</v>
      </c>
      <c r="C6" s="34" t="s">
        <v>130</v>
      </c>
      <c r="D6" s="34" t="s">
        <v>130</v>
      </c>
      <c r="E6" s="34" t="s">
        <v>130</v>
      </c>
      <c r="F6" s="34" t="s">
        <v>130</v>
      </c>
      <c r="G6" s="34" t="s">
        <v>130</v>
      </c>
      <c r="H6" s="34" t="s">
        <v>130</v>
      </c>
      <c r="I6" s="34" t="s">
        <v>130</v>
      </c>
      <c r="J6" s="34" t="s">
        <v>130</v>
      </c>
      <c r="K6" s="34" t="s">
        <v>130</v>
      </c>
      <c r="L6" s="34" t="s">
        <v>130</v>
      </c>
      <c r="M6" s="34" t="s">
        <v>130</v>
      </c>
      <c r="O6" s="34" t="s">
        <v>4</v>
      </c>
      <c r="P6" s="34" t="s">
        <v>4</v>
      </c>
      <c r="Q6" s="34" t="s">
        <v>4</v>
      </c>
      <c r="R6" s="34" t="s">
        <v>4</v>
      </c>
      <c r="S6" s="34" t="s">
        <v>4</v>
      </c>
      <c r="U6" s="34" t="s">
        <v>5</v>
      </c>
      <c r="V6" s="34" t="s">
        <v>5</v>
      </c>
      <c r="W6" s="34" t="s">
        <v>5</v>
      </c>
      <c r="X6" s="34" t="s">
        <v>5</v>
      </c>
      <c r="Y6" s="34" t="s">
        <v>5</v>
      </c>
      <c r="Z6" s="34" t="s">
        <v>5</v>
      </c>
      <c r="AA6" s="34" t="s">
        <v>5</v>
      </c>
      <c r="AC6" s="34" t="s">
        <v>6</v>
      </c>
      <c r="AD6" s="34" t="s">
        <v>6</v>
      </c>
      <c r="AE6" s="34" t="s">
        <v>6</v>
      </c>
      <c r="AF6" s="34" t="s">
        <v>6</v>
      </c>
      <c r="AG6" s="34" t="s">
        <v>6</v>
      </c>
      <c r="AH6" s="34" t="s">
        <v>6</v>
      </c>
      <c r="AI6" s="34" t="s">
        <v>6</v>
      </c>
      <c r="AJ6" s="34" t="s">
        <v>6</v>
      </c>
      <c r="AK6" s="34" t="s">
        <v>6</v>
      </c>
    </row>
    <row r="7" spans="1:38" ht="24.75" x14ac:dyDescent="0.55000000000000004">
      <c r="A7" s="34" t="s">
        <v>131</v>
      </c>
      <c r="C7" s="34" t="s">
        <v>132</v>
      </c>
      <c r="E7" s="34" t="s">
        <v>133</v>
      </c>
      <c r="G7" s="34" t="s">
        <v>134</v>
      </c>
      <c r="I7" s="34" t="s">
        <v>135</v>
      </c>
      <c r="K7" s="34" t="s">
        <v>136</v>
      </c>
      <c r="M7" s="34" t="s">
        <v>129</v>
      </c>
      <c r="O7" s="34" t="s">
        <v>7</v>
      </c>
      <c r="Q7" s="34" t="s">
        <v>8</v>
      </c>
      <c r="S7" s="34" t="s">
        <v>9</v>
      </c>
      <c r="U7" s="34" t="s">
        <v>10</v>
      </c>
      <c r="V7" s="34" t="s">
        <v>10</v>
      </c>
      <c r="W7" s="34" t="s">
        <v>10</v>
      </c>
      <c r="Y7" s="34" t="s">
        <v>11</v>
      </c>
      <c r="Z7" s="34" t="s">
        <v>11</v>
      </c>
      <c r="AA7" s="34" t="s">
        <v>11</v>
      </c>
      <c r="AC7" s="34" t="s">
        <v>7</v>
      </c>
      <c r="AE7" s="34" t="s">
        <v>137</v>
      </c>
      <c r="AG7" s="34" t="s">
        <v>8</v>
      </c>
      <c r="AI7" s="34" t="s">
        <v>9</v>
      </c>
      <c r="AK7" s="34" t="s">
        <v>13</v>
      </c>
    </row>
    <row r="8" spans="1:38" ht="24.75" x14ac:dyDescent="0.55000000000000004">
      <c r="A8" s="34" t="s">
        <v>131</v>
      </c>
      <c r="C8" s="34" t="s">
        <v>132</v>
      </c>
      <c r="E8" s="34" t="s">
        <v>133</v>
      </c>
      <c r="G8" s="34" t="s">
        <v>134</v>
      </c>
      <c r="I8" s="34" t="s">
        <v>135</v>
      </c>
      <c r="K8" s="34" t="s">
        <v>136</v>
      </c>
      <c r="M8" s="34" t="s">
        <v>129</v>
      </c>
      <c r="O8" s="34" t="s">
        <v>7</v>
      </c>
      <c r="Q8" s="34" t="s">
        <v>8</v>
      </c>
      <c r="S8" s="34" t="s">
        <v>9</v>
      </c>
      <c r="U8" s="34" t="s">
        <v>7</v>
      </c>
      <c r="W8" s="34" t="s">
        <v>8</v>
      </c>
      <c r="Y8" s="34" t="s">
        <v>7</v>
      </c>
      <c r="AA8" s="34" t="s">
        <v>14</v>
      </c>
      <c r="AC8" s="34" t="s">
        <v>7</v>
      </c>
      <c r="AE8" s="34" t="s">
        <v>137</v>
      </c>
      <c r="AG8" s="34" t="s">
        <v>8</v>
      </c>
      <c r="AI8" s="34" t="s">
        <v>9</v>
      </c>
      <c r="AK8" s="34" t="s">
        <v>13</v>
      </c>
    </row>
    <row r="9" spans="1:38" x14ac:dyDescent="0.55000000000000004">
      <c r="A9" s="1" t="s">
        <v>138</v>
      </c>
      <c r="C9" s="4" t="s">
        <v>139</v>
      </c>
      <c r="D9" s="4"/>
      <c r="E9" s="4" t="s">
        <v>139</v>
      </c>
      <c r="F9" s="4"/>
      <c r="G9" s="4" t="s">
        <v>140</v>
      </c>
      <c r="H9" s="4"/>
      <c r="I9" s="4" t="s">
        <v>141</v>
      </c>
      <c r="J9" s="4"/>
      <c r="K9" s="3">
        <v>17</v>
      </c>
      <c r="L9" s="4"/>
      <c r="M9" s="3">
        <v>17</v>
      </c>
      <c r="N9" s="4"/>
      <c r="O9" s="3">
        <v>41368</v>
      </c>
      <c r="P9" s="4"/>
      <c r="Q9" s="3">
        <v>39178459006</v>
      </c>
      <c r="R9" s="4"/>
      <c r="S9" s="3">
        <v>39164259391</v>
      </c>
      <c r="T9" s="4"/>
      <c r="U9" s="3">
        <v>0</v>
      </c>
      <c r="V9" s="4"/>
      <c r="W9" s="3">
        <v>0</v>
      </c>
      <c r="X9" s="4"/>
      <c r="Y9" s="3">
        <v>0</v>
      </c>
      <c r="Z9" s="4"/>
      <c r="AA9" s="3">
        <v>0</v>
      </c>
      <c r="AB9" s="4"/>
      <c r="AC9" s="3">
        <v>41368</v>
      </c>
      <c r="AD9" s="4"/>
      <c r="AE9" s="3">
        <v>971700</v>
      </c>
      <c r="AF9" s="4"/>
      <c r="AG9" s="3">
        <v>39178459006</v>
      </c>
      <c r="AH9" s="4"/>
      <c r="AI9" s="3">
        <v>40189999841</v>
      </c>
      <c r="AJ9" s="4"/>
      <c r="AK9" s="4" t="s">
        <v>142</v>
      </c>
      <c r="AL9" s="4"/>
    </row>
    <row r="10" spans="1:38" x14ac:dyDescent="0.55000000000000004">
      <c r="A10" s="1" t="s">
        <v>127</v>
      </c>
      <c r="C10" s="4" t="s">
        <v>127</v>
      </c>
      <c r="D10" s="4"/>
      <c r="E10" s="4" t="s">
        <v>127</v>
      </c>
      <c r="F10" s="4"/>
      <c r="G10" s="4" t="s">
        <v>127</v>
      </c>
      <c r="H10" s="4"/>
      <c r="I10" s="4" t="s">
        <v>127</v>
      </c>
      <c r="J10" s="4"/>
      <c r="K10" s="4" t="s">
        <v>127</v>
      </c>
      <c r="L10" s="4"/>
      <c r="M10" s="4" t="s">
        <v>127</v>
      </c>
      <c r="N10" s="4"/>
      <c r="O10" s="4" t="s">
        <v>127</v>
      </c>
      <c r="P10" s="4"/>
      <c r="Q10" s="5">
        <f>SUM(Q9:Q9)</f>
        <v>39178459006</v>
      </c>
      <c r="R10" s="4"/>
      <c r="S10" s="5">
        <f>SUM(S9:S9)</f>
        <v>39164259391</v>
      </c>
      <c r="T10" s="4"/>
      <c r="U10" s="4" t="s">
        <v>127</v>
      </c>
      <c r="V10" s="4"/>
      <c r="W10" s="5">
        <f>SUM(W9:W9)</f>
        <v>0</v>
      </c>
      <c r="X10" s="4"/>
      <c r="Y10" s="4" t="s">
        <v>127</v>
      </c>
      <c r="Z10" s="4"/>
      <c r="AA10" s="5">
        <f>SUM(AA9:AA9)</f>
        <v>0</v>
      </c>
      <c r="AB10" s="4"/>
      <c r="AC10" s="4" t="s">
        <v>127</v>
      </c>
      <c r="AD10" s="4"/>
      <c r="AE10" s="4" t="s">
        <v>127</v>
      </c>
      <c r="AF10" s="4"/>
      <c r="AG10" s="5">
        <f>SUM(AG9:AG9)</f>
        <v>39178459006</v>
      </c>
      <c r="AH10" s="4"/>
      <c r="AI10" s="5">
        <f>SUM(AI9:AI9)</f>
        <v>40189999841</v>
      </c>
      <c r="AJ10" s="4"/>
      <c r="AK10" s="6" t="s">
        <v>142</v>
      </c>
      <c r="AL10" s="4"/>
    </row>
    <row r="11" spans="1:38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rightToLeft="1" tabSelected="1" workbookViewId="0">
      <selection activeCell="G16" sqref="G1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</row>
    <row r="3" spans="1:11" ht="24.75" x14ac:dyDescent="0.55000000000000004">
      <c r="A3" s="35" t="s">
        <v>1</v>
      </c>
      <c r="B3" s="35" t="s">
        <v>1</v>
      </c>
      <c r="C3" s="35" t="s">
        <v>1</v>
      </c>
      <c r="D3" s="35" t="s">
        <v>1</v>
      </c>
      <c r="E3" s="35" t="s">
        <v>1</v>
      </c>
      <c r="F3" s="35" t="s">
        <v>1</v>
      </c>
      <c r="G3" s="35" t="s">
        <v>1</v>
      </c>
      <c r="H3" s="35" t="s">
        <v>1</v>
      </c>
      <c r="I3" s="35" t="s">
        <v>1</v>
      </c>
      <c r="J3" s="35" t="s">
        <v>1</v>
      </c>
      <c r="K3" s="35" t="s">
        <v>1</v>
      </c>
    </row>
    <row r="4" spans="1:11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</row>
    <row r="6" spans="1:11" ht="25.5" thickBot="1" x14ac:dyDescent="0.6">
      <c r="A6" s="34" t="s">
        <v>144</v>
      </c>
      <c r="C6" s="34" t="s">
        <v>4</v>
      </c>
      <c r="E6" s="34" t="s">
        <v>5</v>
      </c>
      <c r="F6" s="34" t="s">
        <v>5</v>
      </c>
      <c r="G6" s="34" t="s">
        <v>5</v>
      </c>
      <c r="I6" s="34" t="s">
        <v>6</v>
      </c>
      <c r="J6" s="34" t="s">
        <v>6</v>
      </c>
      <c r="K6" s="34" t="s">
        <v>6</v>
      </c>
    </row>
    <row r="7" spans="1:11" ht="25.5" thickBot="1" x14ac:dyDescent="0.6">
      <c r="A7" s="34" t="s">
        <v>144</v>
      </c>
      <c r="C7" s="34" t="s">
        <v>145</v>
      </c>
      <c r="E7" s="34" t="s">
        <v>146</v>
      </c>
      <c r="G7" s="34" t="s">
        <v>147</v>
      </c>
      <c r="I7" s="34" t="s">
        <v>145</v>
      </c>
      <c r="K7" s="34" t="s">
        <v>143</v>
      </c>
    </row>
    <row r="8" spans="1:11" x14ac:dyDescent="0.55000000000000004">
      <c r="A8" s="1" t="s">
        <v>148</v>
      </c>
      <c r="C8" s="8">
        <v>2042801011</v>
      </c>
      <c r="D8" s="8"/>
      <c r="E8" s="8">
        <v>2283939778</v>
      </c>
      <c r="F8" s="8"/>
      <c r="G8" s="8">
        <v>2180347349</v>
      </c>
      <c r="H8" s="8"/>
      <c r="I8" s="8">
        <v>2146393440</v>
      </c>
      <c r="K8" s="4" t="s">
        <v>149</v>
      </c>
    </row>
    <row r="9" spans="1:11" x14ac:dyDescent="0.55000000000000004">
      <c r="A9" s="1" t="s">
        <v>150</v>
      </c>
      <c r="C9" s="8">
        <v>887238118</v>
      </c>
      <c r="D9" s="8"/>
      <c r="E9" s="8">
        <v>9759854652</v>
      </c>
      <c r="F9" s="8"/>
      <c r="G9" s="8">
        <v>10001150200</v>
      </c>
      <c r="H9" s="8"/>
      <c r="I9" s="8">
        <v>645942570</v>
      </c>
      <c r="K9" s="4" t="s">
        <v>49</v>
      </c>
    </row>
    <row r="10" spans="1:11" x14ac:dyDescent="0.55000000000000004">
      <c r="A10" s="1" t="s">
        <v>151</v>
      </c>
      <c r="C10" s="8">
        <v>53014369624</v>
      </c>
      <c r="D10" s="8"/>
      <c r="E10" s="8">
        <v>712323757574</v>
      </c>
      <c r="F10" s="8"/>
      <c r="G10" s="8">
        <v>591528823292</v>
      </c>
      <c r="H10" s="8"/>
      <c r="I10" s="8">
        <v>173809303906</v>
      </c>
      <c r="K10" s="4" t="s">
        <v>152</v>
      </c>
    </row>
    <row r="11" spans="1:11" x14ac:dyDescent="0.55000000000000004">
      <c r="A11" s="1" t="s">
        <v>153</v>
      </c>
      <c r="C11" s="8">
        <v>50000000000</v>
      </c>
      <c r="D11" s="8"/>
      <c r="E11" s="8">
        <v>0</v>
      </c>
      <c r="F11" s="8"/>
      <c r="G11" s="8">
        <v>0</v>
      </c>
      <c r="H11" s="8"/>
      <c r="I11" s="8">
        <v>50000000000</v>
      </c>
      <c r="K11" s="4" t="s">
        <v>100</v>
      </c>
    </row>
    <row r="12" spans="1:11" x14ac:dyDescent="0.55000000000000004">
      <c r="A12" s="1" t="s">
        <v>154</v>
      </c>
      <c r="C12" s="8">
        <v>0</v>
      </c>
      <c r="D12" s="8"/>
      <c r="E12" s="8">
        <v>404997901639</v>
      </c>
      <c r="F12" s="8"/>
      <c r="G12" s="8">
        <v>404900503000</v>
      </c>
      <c r="H12" s="8"/>
      <c r="I12" s="8">
        <v>97398639</v>
      </c>
      <c r="K12" s="4" t="s">
        <v>49</v>
      </c>
    </row>
    <row r="13" spans="1:11" ht="24.75" thickBot="1" x14ac:dyDescent="0.6">
      <c r="A13" s="1" t="s">
        <v>154</v>
      </c>
      <c r="C13" s="8">
        <v>0</v>
      </c>
      <c r="D13" s="8"/>
      <c r="E13" s="8">
        <v>350000000000</v>
      </c>
      <c r="F13" s="8"/>
      <c r="G13" s="8">
        <v>0</v>
      </c>
      <c r="H13" s="8"/>
      <c r="I13" s="8">
        <v>350000000000</v>
      </c>
      <c r="K13" s="4" t="s">
        <v>156</v>
      </c>
    </row>
    <row r="14" spans="1:11" ht="24.75" thickBot="1" x14ac:dyDescent="0.6">
      <c r="A14" s="1" t="s">
        <v>127</v>
      </c>
      <c r="C14" s="5">
        <f>SUM(C8:C13)</f>
        <v>105944408753</v>
      </c>
      <c r="D14" s="4"/>
      <c r="E14" s="5">
        <f>SUM(E8:E13)</f>
        <v>1479365453643</v>
      </c>
      <c r="F14" s="4"/>
      <c r="G14" s="5">
        <f>SUM(G8:G13)</f>
        <v>1008610823841</v>
      </c>
      <c r="H14" s="4"/>
      <c r="I14" s="5">
        <f>SUM(I8:I13)</f>
        <v>576699038555</v>
      </c>
      <c r="K14" s="6" t="s">
        <v>157</v>
      </c>
    </row>
    <row r="15" spans="1:11" ht="24.75" thickTop="1" x14ac:dyDescent="0.55000000000000004">
      <c r="K15" s="4"/>
    </row>
    <row r="16" spans="1:11" x14ac:dyDescent="0.55000000000000004">
      <c r="K16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8"/>
  <sheetViews>
    <sheetView rightToLeft="1" workbookViewId="0">
      <selection activeCell="E20" sqref="E2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24.28515625" style="1" bestFit="1" customWidth="1"/>
    <col min="10" max="16384" width="9.140625" style="1"/>
  </cols>
  <sheetData>
    <row r="2" spans="1:9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</row>
    <row r="3" spans="1:9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</row>
    <row r="4" spans="1:9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</row>
    <row r="6" spans="1:9" ht="25.5" thickBot="1" x14ac:dyDescent="0.6">
      <c r="A6" s="34" t="s">
        <v>162</v>
      </c>
      <c r="C6" s="34" t="s">
        <v>145</v>
      </c>
      <c r="E6" s="34" t="s">
        <v>258</v>
      </c>
      <c r="G6" s="34" t="s">
        <v>13</v>
      </c>
      <c r="I6" s="2"/>
    </row>
    <row r="7" spans="1:9" x14ac:dyDescent="0.55000000000000004">
      <c r="A7" s="1" t="s">
        <v>267</v>
      </c>
      <c r="C7" s="3">
        <v>1587740360717</v>
      </c>
      <c r="D7" s="4"/>
      <c r="E7" s="25">
        <f>C7/$C$11</f>
        <v>0.99569343578084968</v>
      </c>
      <c r="F7" s="4"/>
      <c r="G7" s="25">
        <v>7.1044016195205201E-2</v>
      </c>
      <c r="H7" s="4"/>
      <c r="I7" s="31"/>
    </row>
    <row r="8" spans="1:9" x14ac:dyDescent="0.55000000000000004">
      <c r="A8" s="1" t="s">
        <v>268</v>
      </c>
      <c r="C8" s="3">
        <v>1597309891</v>
      </c>
      <c r="D8" s="4"/>
      <c r="E8" s="25">
        <f t="shared" ref="E8:E9" si="0">C8/$C$11</f>
        <v>1.0016946175370319E-3</v>
      </c>
      <c r="F8" s="4"/>
      <c r="G8" s="25">
        <v>7.1472208285818141E-5</v>
      </c>
      <c r="H8" s="4"/>
      <c r="I8" s="3"/>
    </row>
    <row r="9" spans="1:9" x14ac:dyDescent="0.55000000000000004">
      <c r="A9" s="1" t="s">
        <v>269</v>
      </c>
      <c r="C9" s="3">
        <v>5267970216</v>
      </c>
      <c r="D9" s="4"/>
      <c r="E9" s="25">
        <f t="shared" si="0"/>
        <v>3.3036153099940927E-3</v>
      </c>
      <c r="F9" s="4"/>
      <c r="G9" s="25">
        <v>2.3571723097871831E-4</v>
      </c>
      <c r="H9" s="4"/>
      <c r="I9" s="3"/>
    </row>
    <row r="10" spans="1:9" ht="24.75" thickBot="1" x14ac:dyDescent="0.6">
      <c r="A10" s="1" t="s">
        <v>348</v>
      </c>
      <c r="C10" s="3">
        <f>'سایر درآمدها'!C9</f>
        <v>2000103</v>
      </c>
      <c r="D10" s="4"/>
      <c r="E10" s="25">
        <f>C10/$C$11</f>
        <v>1.2542916192457674E-6</v>
      </c>
      <c r="F10" s="4"/>
      <c r="G10" s="25">
        <v>8.949533150364103E-8</v>
      </c>
      <c r="H10" s="4"/>
      <c r="I10" s="3"/>
    </row>
    <row r="11" spans="1:9" ht="24.75" thickBot="1" x14ac:dyDescent="0.6">
      <c r="A11" s="1" t="s">
        <v>127</v>
      </c>
      <c r="C11" s="5">
        <f>SUM(C7:C10)</f>
        <v>1594607640927</v>
      </c>
      <c r="D11" s="4"/>
      <c r="E11" s="27">
        <f>SUM(E7:E10)</f>
        <v>1.0000000000000002</v>
      </c>
      <c r="F11" s="4"/>
      <c r="G11" s="29">
        <f>SUM(G7:G10)</f>
        <v>7.1351295129801248E-2</v>
      </c>
      <c r="H11" s="4"/>
      <c r="I11" s="4"/>
    </row>
    <row r="12" spans="1:9" ht="24.75" thickTop="1" x14ac:dyDescent="0.55000000000000004">
      <c r="C12" s="4"/>
      <c r="D12" s="4"/>
      <c r="E12" s="4"/>
      <c r="F12" s="4"/>
      <c r="G12" s="4"/>
      <c r="H12" s="4"/>
      <c r="I12" s="4"/>
    </row>
    <row r="13" spans="1:9" x14ac:dyDescent="0.55000000000000004">
      <c r="C13" s="4"/>
      <c r="D13" s="4"/>
      <c r="E13" s="4"/>
      <c r="F13" s="4"/>
      <c r="G13" s="4"/>
      <c r="H13" s="4"/>
      <c r="I13" s="4"/>
    </row>
    <row r="14" spans="1:9" x14ac:dyDescent="0.55000000000000004">
      <c r="C14" s="4"/>
      <c r="D14" s="4"/>
      <c r="E14" s="4"/>
      <c r="F14" s="4"/>
      <c r="G14" s="3"/>
      <c r="H14" s="4"/>
      <c r="I14" s="4"/>
    </row>
    <row r="15" spans="1:9" x14ac:dyDescent="0.55000000000000004">
      <c r="C15" s="4"/>
      <c r="D15" s="4"/>
      <c r="E15" s="4"/>
      <c r="F15" s="4"/>
      <c r="G15" s="4"/>
      <c r="H15" s="4"/>
      <c r="I15" s="4"/>
    </row>
    <row r="16" spans="1:9" x14ac:dyDescent="0.55000000000000004">
      <c r="C16" s="4"/>
      <c r="D16" s="4"/>
      <c r="E16" s="4"/>
      <c r="F16" s="4"/>
      <c r="G16" s="4"/>
      <c r="H16" s="4"/>
      <c r="I16" s="4"/>
    </row>
    <row r="17" spans="3:9" x14ac:dyDescent="0.55000000000000004">
      <c r="C17" s="4"/>
      <c r="D17" s="4"/>
      <c r="E17" s="4"/>
      <c r="F17" s="4"/>
      <c r="G17" s="4"/>
      <c r="H17" s="4"/>
      <c r="I17" s="4"/>
    </row>
    <row r="18" spans="3:9" x14ac:dyDescent="0.55000000000000004">
      <c r="C18" s="4"/>
      <c r="D18" s="4"/>
      <c r="E18" s="4"/>
      <c r="F18" s="4"/>
      <c r="G18" s="4"/>
      <c r="H18" s="4"/>
      <c r="I18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5"/>
  <sheetViews>
    <sheetView rightToLeft="1" workbookViewId="0">
      <selection activeCell="E17" sqref="E17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  <c r="T2" s="35" t="s">
        <v>0</v>
      </c>
      <c r="U2" s="35" t="s">
        <v>0</v>
      </c>
    </row>
    <row r="3" spans="1:21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  <c r="R3" s="35" t="s">
        <v>158</v>
      </c>
      <c r="S3" s="35" t="s">
        <v>158</v>
      </c>
      <c r="T3" s="35" t="s">
        <v>158</v>
      </c>
      <c r="U3" s="35" t="s">
        <v>158</v>
      </c>
    </row>
    <row r="4" spans="1:21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  <c r="T4" s="35" t="s">
        <v>2</v>
      </c>
      <c r="U4" s="35" t="s">
        <v>2</v>
      </c>
    </row>
    <row r="6" spans="1:21" ht="24.75" x14ac:dyDescent="0.55000000000000004">
      <c r="A6" s="34" t="s">
        <v>3</v>
      </c>
      <c r="C6" s="34" t="s">
        <v>160</v>
      </c>
      <c r="D6" s="34" t="s">
        <v>160</v>
      </c>
      <c r="E6" s="34" t="s">
        <v>160</v>
      </c>
      <c r="F6" s="34" t="s">
        <v>160</v>
      </c>
      <c r="G6" s="34" t="s">
        <v>160</v>
      </c>
      <c r="H6" s="34" t="s">
        <v>160</v>
      </c>
      <c r="I6" s="34" t="s">
        <v>160</v>
      </c>
      <c r="J6" s="34" t="s">
        <v>160</v>
      </c>
      <c r="K6" s="34" t="s">
        <v>160</v>
      </c>
      <c r="M6" s="34" t="s">
        <v>161</v>
      </c>
      <c r="N6" s="34" t="s">
        <v>161</v>
      </c>
      <c r="O6" s="34" t="s">
        <v>161</v>
      </c>
      <c r="P6" s="34" t="s">
        <v>161</v>
      </c>
      <c r="Q6" s="34" t="s">
        <v>161</v>
      </c>
      <c r="R6" s="34" t="s">
        <v>161</v>
      </c>
      <c r="S6" s="34" t="s">
        <v>161</v>
      </c>
      <c r="T6" s="34" t="s">
        <v>161</v>
      </c>
      <c r="U6" s="34" t="s">
        <v>161</v>
      </c>
    </row>
    <row r="7" spans="1:21" ht="25.5" thickBot="1" x14ac:dyDescent="0.6">
      <c r="A7" s="34" t="s">
        <v>3</v>
      </c>
      <c r="C7" s="34" t="s">
        <v>255</v>
      </c>
      <c r="E7" s="34" t="s">
        <v>256</v>
      </c>
      <c r="G7" s="34" t="s">
        <v>257</v>
      </c>
      <c r="I7" s="34" t="s">
        <v>145</v>
      </c>
      <c r="K7" s="34" t="s">
        <v>258</v>
      </c>
      <c r="M7" s="34" t="s">
        <v>255</v>
      </c>
      <c r="O7" s="34" t="s">
        <v>256</v>
      </c>
      <c r="Q7" s="34" t="s">
        <v>257</v>
      </c>
      <c r="S7" s="34" t="s">
        <v>145</v>
      </c>
      <c r="U7" s="34" t="s">
        <v>258</v>
      </c>
    </row>
    <row r="8" spans="1:21" x14ac:dyDescent="0.55000000000000004">
      <c r="A8" s="1" t="s">
        <v>71</v>
      </c>
      <c r="C8" s="8">
        <v>0</v>
      </c>
      <c r="E8" s="8">
        <v>26020503287</v>
      </c>
      <c r="F8" s="8"/>
      <c r="G8" s="8">
        <v>-5502</v>
      </c>
      <c r="H8" s="8"/>
      <c r="I8" s="8">
        <f>C8+E8+G8</f>
        <v>26020497785</v>
      </c>
      <c r="K8" s="25">
        <f>I8/$I$164</f>
        <v>1.6350862122074435E-2</v>
      </c>
      <c r="M8" s="8">
        <v>43690354800</v>
      </c>
      <c r="O8" s="8">
        <v>-194240960</v>
      </c>
      <c r="P8" s="8"/>
      <c r="Q8" s="8">
        <v>67981174</v>
      </c>
      <c r="R8" s="8"/>
      <c r="S8" s="8">
        <f>M8+O8+Q8</f>
        <v>43564095014</v>
      </c>
      <c r="U8" s="25">
        <f>S8/$S$164</f>
        <v>3.4006868153774725E-2</v>
      </c>
    </row>
    <row r="9" spans="1:21" x14ac:dyDescent="0.55000000000000004">
      <c r="A9" s="1" t="s">
        <v>125</v>
      </c>
      <c r="C9" s="8">
        <v>492245448</v>
      </c>
      <c r="E9" s="8">
        <v>438143744</v>
      </c>
      <c r="F9" s="8"/>
      <c r="G9" s="8">
        <v>1205901215</v>
      </c>
      <c r="H9" s="8"/>
      <c r="I9" s="8">
        <f t="shared" ref="I9:I72" si="0">C9+E9+G9</f>
        <v>2136290407</v>
      </c>
      <c r="K9" s="25">
        <f t="shared" ref="K9:K72" si="1">I9/$I$164</f>
        <v>1.3424105175152889E-3</v>
      </c>
      <c r="M9" s="8">
        <v>492245448</v>
      </c>
      <c r="O9" s="8">
        <v>438143744</v>
      </c>
      <c r="P9" s="8"/>
      <c r="Q9" s="8">
        <v>1205901215</v>
      </c>
      <c r="R9" s="8"/>
      <c r="S9" s="8">
        <f t="shared" ref="S9:S72" si="2">M9+O9+Q9</f>
        <v>2136290407</v>
      </c>
      <c r="U9" s="25">
        <f t="shared" ref="U9:U72" si="3">S9/$S$164</f>
        <v>1.667624363266952E-3</v>
      </c>
    </row>
    <row r="10" spans="1:21" x14ac:dyDescent="0.55000000000000004">
      <c r="A10" s="1" t="s">
        <v>89</v>
      </c>
      <c r="C10" s="8">
        <v>0</v>
      </c>
      <c r="E10" s="8">
        <v>0</v>
      </c>
      <c r="F10" s="8"/>
      <c r="G10" s="8">
        <v>-12025998346</v>
      </c>
      <c r="H10" s="8"/>
      <c r="I10" s="8">
        <f t="shared" si="0"/>
        <v>-12025998346</v>
      </c>
      <c r="K10" s="25">
        <f t="shared" si="1"/>
        <v>-7.5569438548210776E-3</v>
      </c>
      <c r="M10" s="8">
        <v>6141358982</v>
      </c>
      <c r="O10" s="8">
        <v>0</v>
      </c>
      <c r="P10" s="8"/>
      <c r="Q10" s="8">
        <v>-15121170365</v>
      </c>
      <c r="R10" s="8"/>
      <c r="S10" s="8">
        <f t="shared" si="2"/>
        <v>-8979811383</v>
      </c>
      <c r="U10" s="25">
        <f t="shared" si="3"/>
        <v>-7.0097923909428024E-3</v>
      </c>
    </row>
    <row r="11" spans="1:21" x14ac:dyDescent="0.55000000000000004">
      <c r="A11" s="1" t="s">
        <v>112</v>
      </c>
      <c r="C11" s="8">
        <v>0</v>
      </c>
      <c r="E11" s="8">
        <v>46328629939</v>
      </c>
      <c r="F11" s="8"/>
      <c r="G11" s="8">
        <v>5959488587</v>
      </c>
      <c r="H11" s="8"/>
      <c r="I11" s="8">
        <f t="shared" si="0"/>
        <v>52288118526</v>
      </c>
      <c r="K11" s="25">
        <f t="shared" si="1"/>
        <v>3.285701233333696E-2</v>
      </c>
      <c r="M11" s="8">
        <v>0</v>
      </c>
      <c r="O11" s="8">
        <v>119694890240</v>
      </c>
      <c r="P11" s="8"/>
      <c r="Q11" s="8">
        <v>23237319399</v>
      </c>
      <c r="R11" s="8"/>
      <c r="S11" s="8">
        <f t="shared" si="2"/>
        <v>142932209639</v>
      </c>
      <c r="U11" s="25">
        <f t="shared" si="3"/>
        <v>0.11157529627458364</v>
      </c>
    </row>
    <row r="12" spans="1:21" x14ac:dyDescent="0.55000000000000004">
      <c r="A12" s="1" t="s">
        <v>48</v>
      </c>
      <c r="C12" s="8">
        <v>0</v>
      </c>
      <c r="E12" s="8">
        <v>0</v>
      </c>
      <c r="F12" s="8"/>
      <c r="G12" s="8">
        <v>-425355325</v>
      </c>
      <c r="H12" s="8"/>
      <c r="I12" s="8">
        <f t="shared" si="0"/>
        <v>-425355325</v>
      </c>
      <c r="K12" s="25">
        <f t="shared" si="1"/>
        <v>-2.6728644199783367E-4</v>
      </c>
      <c r="M12" s="8">
        <v>1805738786</v>
      </c>
      <c r="O12" s="8">
        <v>0</v>
      </c>
      <c r="P12" s="8"/>
      <c r="Q12" s="8">
        <v>-425355325</v>
      </c>
      <c r="R12" s="8"/>
      <c r="S12" s="8">
        <f t="shared" si="2"/>
        <v>1380383461</v>
      </c>
      <c r="U12" s="25">
        <f t="shared" si="3"/>
        <v>1.077550637624689E-3</v>
      </c>
    </row>
    <row r="13" spans="1:21" x14ac:dyDescent="0.55000000000000004">
      <c r="A13" s="1" t="s">
        <v>23</v>
      </c>
      <c r="C13" s="8">
        <v>82945029988</v>
      </c>
      <c r="E13" s="8">
        <v>-27332056066</v>
      </c>
      <c r="F13" s="8"/>
      <c r="G13" s="8">
        <v>-1275366061</v>
      </c>
      <c r="H13" s="8"/>
      <c r="I13" s="8">
        <f t="shared" si="0"/>
        <v>54337607861</v>
      </c>
      <c r="K13" s="25">
        <f t="shared" si="1"/>
        <v>3.4144878453890769E-2</v>
      </c>
      <c r="M13" s="8">
        <v>82945029988</v>
      </c>
      <c r="O13" s="8">
        <v>-215782133875</v>
      </c>
      <c r="P13" s="8"/>
      <c r="Q13" s="8">
        <v>-1376759104</v>
      </c>
      <c r="R13" s="8"/>
      <c r="S13" s="8">
        <f t="shared" si="2"/>
        <v>-134213862991</v>
      </c>
      <c r="U13" s="25">
        <f t="shared" si="3"/>
        <v>-0.10476960767065051</v>
      </c>
    </row>
    <row r="14" spans="1:21" x14ac:dyDescent="0.55000000000000004">
      <c r="A14" s="1" t="s">
        <v>106</v>
      </c>
      <c r="C14" s="8">
        <v>0</v>
      </c>
      <c r="E14" s="8">
        <v>-2508170615</v>
      </c>
      <c r="F14" s="8"/>
      <c r="G14" s="8">
        <v>-4291380283</v>
      </c>
      <c r="H14" s="8"/>
      <c r="I14" s="8">
        <f t="shared" si="0"/>
        <v>-6799550898</v>
      </c>
      <c r="K14" s="25">
        <f t="shared" si="1"/>
        <v>-4.272728375293279E-3</v>
      </c>
      <c r="M14" s="8">
        <v>0</v>
      </c>
      <c r="O14" s="8">
        <v>-14938057806</v>
      </c>
      <c r="P14" s="8"/>
      <c r="Q14" s="8">
        <v>-30268046549</v>
      </c>
      <c r="R14" s="8"/>
      <c r="S14" s="8">
        <f t="shared" si="2"/>
        <v>-45206104355</v>
      </c>
      <c r="U14" s="25">
        <f t="shared" si="3"/>
        <v>-3.5288648370917046E-2</v>
      </c>
    </row>
    <row r="15" spans="1:21" x14ac:dyDescent="0.55000000000000004">
      <c r="A15" s="1" t="s">
        <v>31</v>
      </c>
      <c r="C15" s="8">
        <v>0</v>
      </c>
      <c r="E15" s="8">
        <v>133632216530</v>
      </c>
      <c r="F15" s="8"/>
      <c r="G15" s="8">
        <v>622016647</v>
      </c>
      <c r="H15" s="8"/>
      <c r="I15" s="8">
        <f t="shared" si="0"/>
        <v>134254233177</v>
      </c>
      <c r="K15" s="25">
        <f t="shared" si="1"/>
        <v>8.4363199894177524E-2</v>
      </c>
      <c r="M15" s="8">
        <v>96331922500</v>
      </c>
      <c r="O15" s="8">
        <v>34297076011</v>
      </c>
      <c r="P15" s="8"/>
      <c r="Q15" s="8">
        <v>612208897</v>
      </c>
      <c r="R15" s="8"/>
      <c r="S15" s="8">
        <f t="shared" si="2"/>
        <v>131241207408</v>
      </c>
      <c r="U15" s="25">
        <f t="shared" si="3"/>
        <v>0.10244910252885482</v>
      </c>
    </row>
    <row r="16" spans="1:21" x14ac:dyDescent="0.55000000000000004">
      <c r="A16" s="1" t="s">
        <v>96</v>
      </c>
      <c r="C16" s="8">
        <v>0</v>
      </c>
      <c r="E16" s="8">
        <v>0</v>
      </c>
      <c r="F16" s="8"/>
      <c r="G16" s="8">
        <v>-30095469812</v>
      </c>
      <c r="H16" s="8"/>
      <c r="I16" s="8">
        <f t="shared" si="0"/>
        <v>-30095469812</v>
      </c>
      <c r="K16" s="25">
        <f t="shared" si="1"/>
        <v>-1.8911508975002704E-2</v>
      </c>
      <c r="M16" s="8">
        <v>16852997365</v>
      </c>
      <c r="O16" s="8">
        <v>0</v>
      </c>
      <c r="P16" s="8"/>
      <c r="Q16" s="8">
        <v>-20513950541</v>
      </c>
      <c r="R16" s="8"/>
      <c r="S16" s="8">
        <f t="shared" si="2"/>
        <v>-3660953176</v>
      </c>
      <c r="U16" s="25">
        <f t="shared" si="3"/>
        <v>-2.857801864892766E-3</v>
      </c>
    </row>
    <row r="17" spans="1:21" x14ac:dyDescent="0.55000000000000004">
      <c r="A17" s="1" t="s">
        <v>81</v>
      </c>
      <c r="C17" s="8">
        <v>0</v>
      </c>
      <c r="E17" s="8">
        <v>44666389395</v>
      </c>
      <c r="F17" s="8"/>
      <c r="G17" s="8">
        <v>16934428331</v>
      </c>
      <c r="H17" s="8"/>
      <c r="I17" s="8">
        <f t="shared" si="0"/>
        <v>61600817726</v>
      </c>
      <c r="K17" s="25">
        <f t="shared" si="1"/>
        <v>3.8708962663485218E-2</v>
      </c>
      <c r="M17" s="8">
        <v>74411738160</v>
      </c>
      <c r="O17" s="8">
        <v>66910419687</v>
      </c>
      <c r="P17" s="8"/>
      <c r="Q17" s="8">
        <v>27628658231</v>
      </c>
      <c r="R17" s="8"/>
      <c r="S17" s="8">
        <f t="shared" si="2"/>
        <v>168950816078</v>
      </c>
      <c r="U17" s="25">
        <f t="shared" si="3"/>
        <v>0.1318858597886812</v>
      </c>
    </row>
    <row r="18" spans="1:21" x14ac:dyDescent="0.55000000000000004">
      <c r="A18" s="1" t="s">
        <v>101</v>
      </c>
      <c r="C18" s="8">
        <v>467347795</v>
      </c>
      <c r="E18" s="8">
        <v>11502917504</v>
      </c>
      <c r="F18" s="8"/>
      <c r="G18" s="8">
        <v>14941116</v>
      </c>
      <c r="H18" s="8"/>
      <c r="I18" s="8">
        <f t="shared" si="0"/>
        <v>11985206415</v>
      </c>
      <c r="K18" s="25">
        <f t="shared" si="1"/>
        <v>7.5313108617482598E-3</v>
      </c>
      <c r="M18" s="8">
        <v>467347795</v>
      </c>
      <c r="O18" s="8">
        <v>14397064955</v>
      </c>
      <c r="P18" s="8"/>
      <c r="Q18" s="8">
        <v>6503471334</v>
      </c>
      <c r="R18" s="8"/>
      <c r="S18" s="8">
        <f t="shared" si="2"/>
        <v>21367884084</v>
      </c>
      <c r="U18" s="25">
        <f t="shared" si="3"/>
        <v>1.6680131115686152E-2</v>
      </c>
    </row>
    <row r="19" spans="1:21" x14ac:dyDescent="0.55000000000000004">
      <c r="A19" s="1" t="s">
        <v>116</v>
      </c>
      <c r="C19" s="8">
        <v>14199938340</v>
      </c>
      <c r="E19" s="8">
        <v>-26177347319</v>
      </c>
      <c r="F19" s="8"/>
      <c r="G19" s="8">
        <v>-613453874</v>
      </c>
      <c r="H19" s="8"/>
      <c r="I19" s="8">
        <f t="shared" si="0"/>
        <v>-12590862853</v>
      </c>
      <c r="K19" s="25">
        <f t="shared" si="1"/>
        <v>-7.9118956219980611E-3</v>
      </c>
      <c r="M19" s="8">
        <v>14199938340</v>
      </c>
      <c r="O19" s="8">
        <v>-56824701672</v>
      </c>
      <c r="P19" s="8"/>
      <c r="Q19" s="8">
        <v>-13382888584</v>
      </c>
      <c r="R19" s="8"/>
      <c r="S19" s="8">
        <f t="shared" si="2"/>
        <v>-56007651916</v>
      </c>
      <c r="U19" s="25">
        <f t="shared" si="3"/>
        <v>-4.372051878267718E-2</v>
      </c>
    </row>
    <row r="20" spans="1:21" x14ac:dyDescent="0.55000000000000004">
      <c r="A20" s="1" t="s">
        <v>37</v>
      </c>
      <c r="C20" s="8">
        <v>0</v>
      </c>
      <c r="E20" s="8">
        <v>43110984339</v>
      </c>
      <c r="F20" s="8"/>
      <c r="G20" s="8">
        <v>-5578607902</v>
      </c>
      <c r="H20" s="8"/>
      <c r="I20" s="8">
        <f t="shared" si="0"/>
        <v>37532376437</v>
      </c>
      <c r="K20" s="25">
        <f t="shared" si="1"/>
        <v>2.3584741433692075E-2</v>
      </c>
      <c r="M20" s="8">
        <v>27175968679</v>
      </c>
      <c r="O20" s="8">
        <v>-10641985897</v>
      </c>
      <c r="P20" s="8"/>
      <c r="Q20" s="8">
        <v>-5578607902</v>
      </c>
      <c r="R20" s="8"/>
      <c r="S20" s="8">
        <f t="shared" si="2"/>
        <v>10955374880</v>
      </c>
      <c r="U20" s="25">
        <f t="shared" si="3"/>
        <v>8.5519506143673669E-3</v>
      </c>
    </row>
    <row r="21" spans="1:21" x14ac:dyDescent="0.55000000000000004">
      <c r="A21" s="1" t="s">
        <v>120</v>
      </c>
      <c r="C21" s="8">
        <v>34044575329</v>
      </c>
      <c r="E21" s="8">
        <v>4471341331</v>
      </c>
      <c r="F21" s="8"/>
      <c r="G21" s="8">
        <v>-2053</v>
      </c>
      <c r="H21" s="8"/>
      <c r="I21" s="8">
        <f t="shared" si="0"/>
        <v>38515914607</v>
      </c>
      <c r="K21" s="25">
        <f t="shared" si="1"/>
        <v>2.4202780993978198E-2</v>
      </c>
      <c r="M21" s="8">
        <v>34044575329</v>
      </c>
      <c r="O21" s="8">
        <v>-22792289351</v>
      </c>
      <c r="P21" s="8"/>
      <c r="Q21" s="8">
        <v>4376827329</v>
      </c>
      <c r="R21" s="8"/>
      <c r="S21" s="8">
        <f t="shared" si="2"/>
        <v>15629113307</v>
      </c>
      <c r="U21" s="25">
        <f t="shared" si="3"/>
        <v>1.2200349747211556E-2</v>
      </c>
    </row>
    <row r="22" spans="1:21" x14ac:dyDescent="0.55000000000000004">
      <c r="A22" s="1" t="s">
        <v>44</v>
      </c>
      <c r="C22" s="8">
        <v>29394651076</v>
      </c>
      <c r="E22" s="8">
        <v>-2773276741</v>
      </c>
      <c r="F22" s="8"/>
      <c r="G22" s="8">
        <v>884645410</v>
      </c>
      <c r="H22" s="8"/>
      <c r="I22" s="8">
        <f t="shared" si="0"/>
        <v>27506019745</v>
      </c>
      <c r="K22" s="25">
        <f t="shared" si="1"/>
        <v>1.7284340218764651E-2</v>
      </c>
      <c r="M22" s="8">
        <v>29394651076</v>
      </c>
      <c r="O22" s="8">
        <v>-18221290331</v>
      </c>
      <c r="P22" s="8"/>
      <c r="Q22" s="8">
        <v>744955097</v>
      </c>
      <c r="R22" s="8"/>
      <c r="S22" s="8">
        <f t="shared" si="2"/>
        <v>11918315842</v>
      </c>
      <c r="U22" s="25">
        <f t="shared" si="3"/>
        <v>9.3036385886975884E-3</v>
      </c>
    </row>
    <row r="23" spans="1:21" x14ac:dyDescent="0.55000000000000004">
      <c r="A23" s="1" t="s">
        <v>69</v>
      </c>
      <c r="C23" s="8">
        <v>0</v>
      </c>
      <c r="E23" s="8">
        <v>18809510044</v>
      </c>
      <c r="F23" s="8"/>
      <c r="G23" s="8">
        <v>-130662897</v>
      </c>
      <c r="H23" s="8"/>
      <c r="I23" s="8">
        <f t="shared" si="0"/>
        <v>18678847147</v>
      </c>
      <c r="K23" s="25">
        <f t="shared" si="1"/>
        <v>1.1737486992887691E-2</v>
      </c>
      <c r="M23" s="8">
        <v>59344503729</v>
      </c>
      <c r="O23" s="8">
        <v>-70517357968</v>
      </c>
      <c r="P23" s="8"/>
      <c r="Q23" s="8">
        <v>358571008</v>
      </c>
      <c r="R23" s="8"/>
      <c r="S23" s="8">
        <f t="shared" si="2"/>
        <v>-10814283231</v>
      </c>
      <c r="U23" s="25">
        <f t="shared" si="3"/>
        <v>-8.4418120908057101E-3</v>
      </c>
    </row>
    <row r="24" spans="1:21" x14ac:dyDescent="0.55000000000000004">
      <c r="A24" s="1" t="s">
        <v>221</v>
      </c>
      <c r="C24" s="8">
        <v>0</v>
      </c>
      <c r="E24" s="8">
        <v>0</v>
      </c>
      <c r="F24" s="8"/>
      <c r="G24" s="8">
        <v>0</v>
      </c>
      <c r="H24" s="8"/>
      <c r="I24" s="8">
        <f t="shared" si="0"/>
        <v>0</v>
      </c>
      <c r="K24" s="25">
        <f t="shared" si="1"/>
        <v>0</v>
      </c>
      <c r="M24" s="8">
        <v>0</v>
      </c>
      <c r="O24" s="8">
        <v>0</v>
      </c>
      <c r="P24" s="8"/>
      <c r="Q24" s="8">
        <v>-10927832808</v>
      </c>
      <c r="R24" s="8"/>
      <c r="S24" s="8">
        <f t="shared" si="2"/>
        <v>-10927832808</v>
      </c>
      <c r="U24" s="25">
        <f t="shared" si="3"/>
        <v>-8.5304508079124229E-3</v>
      </c>
    </row>
    <row r="25" spans="1:21" x14ac:dyDescent="0.55000000000000004">
      <c r="A25" s="1" t="s">
        <v>90</v>
      </c>
      <c r="C25" s="8">
        <v>13714492079</v>
      </c>
      <c r="E25" s="8">
        <v>7295947104</v>
      </c>
      <c r="F25" s="8"/>
      <c r="G25" s="8">
        <v>0</v>
      </c>
      <c r="H25" s="8"/>
      <c r="I25" s="8">
        <f t="shared" si="0"/>
        <v>21010439183</v>
      </c>
      <c r="K25" s="25">
        <f t="shared" si="1"/>
        <v>1.3202621911541699E-2</v>
      </c>
      <c r="M25" s="8">
        <v>13714492079</v>
      </c>
      <c r="O25" s="8">
        <v>3113389088</v>
      </c>
      <c r="P25" s="8"/>
      <c r="Q25" s="8">
        <v>1033444428</v>
      </c>
      <c r="R25" s="8"/>
      <c r="S25" s="8">
        <f t="shared" si="2"/>
        <v>17861325595</v>
      </c>
      <c r="U25" s="25">
        <f t="shared" si="3"/>
        <v>1.3942852350441504E-2</v>
      </c>
    </row>
    <row r="26" spans="1:21" x14ac:dyDescent="0.55000000000000004">
      <c r="A26" s="1" t="s">
        <v>94</v>
      </c>
      <c r="C26" s="8">
        <v>122270344773</v>
      </c>
      <c r="E26" s="8">
        <v>32521866026</v>
      </c>
      <c r="F26" s="8"/>
      <c r="G26" s="8">
        <v>0</v>
      </c>
      <c r="H26" s="8"/>
      <c r="I26" s="8">
        <f t="shared" si="0"/>
        <v>154792210799</v>
      </c>
      <c r="K26" s="25">
        <f t="shared" si="1"/>
        <v>9.7268934562987672E-2</v>
      </c>
      <c r="M26" s="8">
        <v>122270344773</v>
      </c>
      <c r="O26" s="8">
        <v>210924410338</v>
      </c>
      <c r="P26" s="8"/>
      <c r="Q26" s="8">
        <v>35278129419</v>
      </c>
      <c r="R26" s="8"/>
      <c r="S26" s="8">
        <f t="shared" si="2"/>
        <v>368472884530</v>
      </c>
      <c r="U26" s="25">
        <f t="shared" si="3"/>
        <v>0.28763615538038523</v>
      </c>
    </row>
    <row r="27" spans="1:21" x14ac:dyDescent="0.55000000000000004">
      <c r="A27" s="1" t="s">
        <v>63</v>
      </c>
      <c r="C27" s="8">
        <v>0</v>
      </c>
      <c r="E27" s="8">
        <v>141085585288</v>
      </c>
      <c r="F27" s="8"/>
      <c r="G27" s="8">
        <v>0</v>
      </c>
      <c r="H27" s="8"/>
      <c r="I27" s="8">
        <f t="shared" si="0"/>
        <v>141085585288</v>
      </c>
      <c r="K27" s="25">
        <f t="shared" si="1"/>
        <v>8.8655911640018667E-2</v>
      </c>
      <c r="M27" s="8">
        <v>399055192620</v>
      </c>
      <c r="O27" s="8">
        <v>62463795002</v>
      </c>
      <c r="P27" s="8"/>
      <c r="Q27" s="8">
        <v>4718599395</v>
      </c>
      <c r="R27" s="8"/>
      <c r="S27" s="8">
        <f t="shared" si="2"/>
        <v>466237587017</v>
      </c>
      <c r="U27" s="25">
        <f t="shared" si="3"/>
        <v>0.3639529329124328</v>
      </c>
    </row>
    <row r="28" spans="1:21" x14ac:dyDescent="0.55000000000000004">
      <c r="A28" s="1" t="s">
        <v>50</v>
      </c>
      <c r="C28" s="8">
        <v>44391253052</v>
      </c>
      <c r="E28" s="8">
        <v>-71546894507</v>
      </c>
      <c r="F28" s="8"/>
      <c r="G28" s="8">
        <v>0</v>
      </c>
      <c r="H28" s="8"/>
      <c r="I28" s="8">
        <f t="shared" si="0"/>
        <v>-27155641455</v>
      </c>
      <c r="K28" s="25">
        <f t="shared" si="1"/>
        <v>-1.7064168139133615E-2</v>
      </c>
      <c r="M28" s="8">
        <v>44391253052</v>
      </c>
      <c r="O28" s="8">
        <v>-206782932116</v>
      </c>
      <c r="P28" s="8"/>
      <c r="Q28" s="8">
        <v>-688692285</v>
      </c>
      <c r="R28" s="8"/>
      <c r="S28" s="8">
        <f t="shared" si="2"/>
        <v>-163080371349</v>
      </c>
      <c r="U28" s="25">
        <f t="shared" si="3"/>
        <v>-0.12730329150994227</v>
      </c>
    </row>
    <row r="29" spans="1:21" x14ac:dyDescent="0.55000000000000004">
      <c r="A29" s="1" t="s">
        <v>19</v>
      </c>
      <c r="C29" s="8">
        <v>0</v>
      </c>
      <c r="E29" s="8">
        <v>-5832130924</v>
      </c>
      <c r="F29" s="8"/>
      <c r="G29" s="8">
        <v>0</v>
      </c>
      <c r="H29" s="8"/>
      <c r="I29" s="8">
        <f t="shared" si="0"/>
        <v>-5832130924</v>
      </c>
      <c r="K29" s="25">
        <f t="shared" si="1"/>
        <v>-3.6648172300217424E-3</v>
      </c>
      <c r="M29" s="8">
        <v>11734079624</v>
      </c>
      <c r="O29" s="8">
        <v>-19992588820</v>
      </c>
      <c r="P29" s="8"/>
      <c r="Q29" s="8">
        <v>-18250783583</v>
      </c>
      <c r="R29" s="8"/>
      <c r="S29" s="8">
        <f t="shared" si="2"/>
        <v>-26509292779</v>
      </c>
      <c r="U29" s="25">
        <f t="shared" si="3"/>
        <v>-2.0693601556409126E-2</v>
      </c>
    </row>
    <row r="30" spans="1:21" x14ac:dyDescent="0.55000000000000004">
      <c r="A30" s="1" t="s">
        <v>79</v>
      </c>
      <c r="C30" s="8">
        <v>0</v>
      </c>
      <c r="E30" s="8">
        <v>81384902495</v>
      </c>
      <c r="F30" s="8"/>
      <c r="G30" s="8">
        <v>0</v>
      </c>
      <c r="H30" s="8"/>
      <c r="I30" s="8">
        <f t="shared" si="0"/>
        <v>81384902495</v>
      </c>
      <c r="K30" s="25">
        <f t="shared" si="1"/>
        <v>5.1140963194075836E-2</v>
      </c>
      <c r="M30" s="8">
        <v>136072685590</v>
      </c>
      <c r="O30" s="8">
        <v>-3299797698</v>
      </c>
      <c r="P30" s="8"/>
      <c r="Q30" s="8">
        <v>150912613</v>
      </c>
      <c r="R30" s="8"/>
      <c r="S30" s="8">
        <f t="shared" si="2"/>
        <v>132923800505</v>
      </c>
      <c r="U30" s="25">
        <f t="shared" si="3"/>
        <v>0.10376256311119314</v>
      </c>
    </row>
    <row r="31" spans="1:21" x14ac:dyDescent="0.55000000000000004">
      <c r="A31" s="1" t="s">
        <v>15</v>
      </c>
      <c r="C31" s="8">
        <v>0</v>
      </c>
      <c r="E31" s="8">
        <v>2546745093</v>
      </c>
      <c r="F31" s="8"/>
      <c r="G31" s="8">
        <v>0</v>
      </c>
      <c r="H31" s="8"/>
      <c r="I31" s="8">
        <f t="shared" si="0"/>
        <v>2546745093</v>
      </c>
      <c r="K31" s="25">
        <f t="shared" si="1"/>
        <v>1.600333637726087E-3</v>
      </c>
      <c r="M31" s="8">
        <v>0</v>
      </c>
      <c r="O31" s="8">
        <v>-5302396731</v>
      </c>
      <c r="P31" s="8"/>
      <c r="Q31" s="8">
        <v>21217848686</v>
      </c>
      <c r="R31" s="8"/>
      <c r="S31" s="8">
        <f t="shared" si="2"/>
        <v>15915451955</v>
      </c>
      <c r="U31" s="25">
        <f t="shared" si="3"/>
        <v>1.2423870530708534E-2</v>
      </c>
    </row>
    <row r="32" spans="1:21" x14ac:dyDescent="0.55000000000000004">
      <c r="A32" s="1" t="s">
        <v>222</v>
      </c>
      <c r="C32" s="8">
        <v>0</v>
      </c>
      <c r="E32" s="8">
        <v>0</v>
      </c>
      <c r="F32" s="8"/>
      <c r="G32" s="8">
        <v>0</v>
      </c>
      <c r="H32" s="8"/>
      <c r="I32" s="8">
        <f t="shared" si="0"/>
        <v>0</v>
      </c>
      <c r="K32" s="25">
        <f t="shared" si="1"/>
        <v>0</v>
      </c>
      <c r="M32" s="8">
        <v>0</v>
      </c>
      <c r="O32" s="8">
        <v>0</v>
      </c>
      <c r="P32" s="8"/>
      <c r="Q32" s="8">
        <v>2701228257</v>
      </c>
      <c r="R32" s="8"/>
      <c r="S32" s="8">
        <f t="shared" si="2"/>
        <v>2701228257</v>
      </c>
      <c r="U32" s="25">
        <f t="shared" si="3"/>
        <v>2.1086243880316801E-3</v>
      </c>
    </row>
    <row r="33" spans="1:21" x14ac:dyDescent="0.55000000000000004">
      <c r="A33" s="1" t="s">
        <v>223</v>
      </c>
      <c r="C33" s="8">
        <v>0</v>
      </c>
      <c r="E33" s="8">
        <v>0</v>
      </c>
      <c r="F33" s="8"/>
      <c r="G33" s="8">
        <v>0</v>
      </c>
      <c r="H33" s="8"/>
      <c r="I33" s="8">
        <f t="shared" si="0"/>
        <v>0</v>
      </c>
      <c r="K33" s="25">
        <f t="shared" si="1"/>
        <v>0</v>
      </c>
      <c r="M33" s="8">
        <v>0</v>
      </c>
      <c r="O33" s="8">
        <v>0</v>
      </c>
      <c r="P33" s="8"/>
      <c r="Q33" s="8">
        <v>308836372</v>
      </c>
      <c r="R33" s="8"/>
      <c r="S33" s="8">
        <f t="shared" si="2"/>
        <v>308836372</v>
      </c>
      <c r="U33" s="25">
        <f t="shared" si="3"/>
        <v>2.4108288672859988E-4</v>
      </c>
    </row>
    <row r="34" spans="1:21" x14ac:dyDescent="0.55000000000000004">
      <c r="A34" s="1" t="s">
        <v>67</v>
      </c>
      <c r="C34" s="8">
        <v>0</v>
      </c>
      <c r="E34" s="8">
        <v>157823725306</v>
      </c>
      <c r="F34" s="8"/>
      <c r="G34" s="8">
        <v>0</v>
      </c>
      <c r="H34" s="8"/>
      <c r="I34" s="8">
        <f t="shared" si="0"/>
        <v>157823725306</v>
      </c>
      <c r="K34" s="25">
        <f t="shared" si="1"/>
        <v>9.9173889500229484E-2</v>
      </c>
      <c r="M34" s="8">
        <v>196230444000</v>
      </c>
      <c r="O34" s="8">
        <v>78587122461</v>
      </c>
      <c r="P34" s="8"/>
      <c r="Q34" s="8">
        <v>3715187239</v>
      </c>
      <c r="R34" s="8"/>
      <c r="S34" s="8">
        <f t="shared" si="2"/>
        <v>278532753700</v>
      </c>
      <c r="U34" s="25">
        <f t="shared" si="3"/>
        <v>0.21742737060278025</v>
      </c>
    </row>
    <row r="35" spans="1:21" x14ac:dyDescent="0.55000000000000004">
      <c r="A35" s="1" t="s">
        <v>224</v>
      </c>
      <c r="C35" s="8">
        <v>0</v>
      </c>
      <c r="E35" s="8">
        <v>0</v>
      </c>
      <c r="F35" s="8"/>
      <c r="G35" s="8">
        <v>0</v>
      </c>
      <c r="H35" s="8"/>
      <c r="I35" s="8">
        <f t="shared" si="0"/>
        <v>0</v>
      </c>
      <c r="K35" s="25">
        <f t="shared" si="1"/>
        <v>0</v>
      </c>
      <c r="M35" s="8">
        <v>0</v>
      </c>
      <c r="O35" s="8">
        <v>0</v>
      </c>
      <c r="P35" s="8"/>
      <c r="Q35" s="8">
        <v>0</v>
      </c>
      <c r="R35" s="8"/>
      <c r="S35" s="8">
        <f t="shared" si="2"/>
        <v>0</v>
      </c>
      <c r="U35" s="25">
        <f t="shared" si="3"/>
        <v>0</v>
      </c>
    </row>
    <row r="36" spans="1:21" x14ac:dyDescent="0.55000000000000004">
      <c r="A36" s="1" t="s">
        <v>33</v>
      </c>
      <c r="C36" s="8">
        <v>0</v>
      </c>
      <c r="E36" s="8">
        <v>-11526345976</v>
      </c>
      <c r="F36" s="8"/>
      <c r="G36" s="8">
        <v>0</v>
      </c>
      <c r="H36" s="8"/>
      <c r="I36" s="8">
        <f t="shared" si="0"/>
        <v>-11526345976</v>
      </c>
      <c r="K36" s="25">
        <f t="shared" si="1"/>
        <v>-7.242970345230984E-3</v>
      </c>
      <c r="M36" s="8">
        <v>32398739200</v>
      </c>
      <c r="O36" s="8">
        <v>-56275689258</v>
      </c>
      <c r="P36" s="8"/>
      <c r="Q36" s="8">
        <v>3135869140</v>
      </c>
      <c r="R36" s="8"/>
      <c r="S36" s="8">
        <f t="shared" si="2"/>
        <v>-20741080918</v>
      </c>
      <c r="U36" s="25">
        <f t="shared" si="3"/>
        <v>-1.6190837980647299E-2</v>
      </c>
    </row>
    <row r="37" spans="1:21" x14ac:dyDescent="0.55000000000000004">
      <c r="A37" s="1" t="s">
        <v>225</v>
      </c>
      <c r="C37" s="8">
        <v>0</v>
      </c>
      <c r="E37" s="8">
        <v>0</v>
      </c>
      <c r="F37" s="8"/>
      <c r="G37" s="8">
        <v>0</v>
      </c>
      <c r="H37" s="8"/>
      <c r="I37" s="8">
        <f t="shared" si="0"/>
        <v>0</v>
      </c>
      <c r="K37" s="25">
        <f t="shared" si="1"/>
        <v>0</v>
      </c>
      <c r="M37" s="8">
        <v>0</v>
      </c>
      <c r="O37" s="8">
        <v>0</v>
      </c>
      <c r="P37" s="8"/>
      <c r="Q37" s="8">
        <v>-795202808</v>
      </c>
      <c r="R37" s="8"/>
      <c r="S37" s="8">
        <f t="shared" si="2"/>
        <v>-795202808</v>
      </c>
      <c r="U37" s="25">
        <f t="shared" si="3"/>
        <v>-6.20748739035597E-4</v>
      </c>
    </row>
    <row r="38" spans="1:21" x14ac:dyDescent="0.55000000000000004">
      <c r="A38" s="1" t="s">
        <v>226</v>
      </c>
      <c r="C38" s="8">
        <v>0</v>
      </c>
      <c r="E38" s="8">
        <v>0</v>
      </c>
      <c r="F38" s="8"/>
      <c r="G38" s="8">
        <v>0</v>
      </c>
      <c r="H38" s="8"/>
      <c r="I38" s="8">
        <f t="shared" si="0"/>
        <v>0</v>
      </c>
      <c r="K38" s="25">
        <f t="shared" si="1"/>
        <v>0</v>
      </c>
      <c r="M38" s="8">
        <v>0</v>
      </c>
      <c r="O38" s="8">
        <v>0</v>
      </c>
      <c r="P38" s="8"/>
      <c r="Q38" s="8">
        <v>9302246853</v>
      </c>
      <c r="R38" s="8"/>
      <c r="S38" s="8">
        <f t="shared" si="2"/>
        <v>9302246853</v>
      </c>
      <c r="U38" s="25">
        <f t="shared" si="3"/>
        <v>7.2614909631928768E-3</v>
      </c>
    </row>
    <row r="39" spans="1:21" x14ac:dyDescent="0.55000000000000004">
      <c r="A39" s="1" t="s">
        <v>21</v>
      </c>
      <c r="C39" s="8">
        <v>0</v>
      </c>
      <c r="E39" s="8">
        <v>3413038968</v>
      </c>
      <c r="F39" s="8"/>
      <c r="G39" s="8">
        <v>0</v>
      </c>
      <c r="H39" s="8"/>
      <c r="I39" s="8">
        <f t="shared" si="0"/>
        <v>3413038968</v>
      </c>
      <c r="K39" s="25">
        <f t="shared" si="1"/>
        <v>2.1446987695679558E-3</v>
      </c>
      <c r="M39" s="8">
        <v>20165682561</v>
      </c>
      <c r="O39" s="8">
        <v>-97505838779</v>
      </c>
      <c r="P39" s="8"/>
      <c r="Q39" s="8">
        <v>-1034805979</v>
      </c>
      <c r="R39" s="8"/>
      <c r="S39" s="8">
        <f t="shared" si="2"/>
        <v>-78374962197</v>
      </c>
      <c r="U39" s="25">
        <f t="shared" si="3"/>
        <v>-6.1180818863192862E-2</v>
      </c>
    </row>
    <row r="40" spans="1:21" x14ac:dyDescent="0.55000000000000004">
      <c r="A40" s="1" t="s">
        <v>227</v>
      </c>
      <c r="C40" s="8">
        <v>0</v>
      </c>
      <c r="E40" s="8">
        <v>0</v>
      </c>
      <c r="F40" s="8"/>
      <c r="G40" s="8">
        <v>0</v>
      </c>
      <c r="H40" s="8"/>
      <c r="I40" s="8">
        <f t="shared" si="0"/>
        <v>0</v>
      </c>
      <c r="K40" s="25">
        <f t="shared" si="1"/>
        <v>0</v>
      </c>
      <c r="M40" s="8">
        <v>0</v>
      </c>
      <c r="O40" s="8">
        <v>0</v>
      </c>
      <c r="P40" s="8"/>
      <c r="Q40" s="8">
        <v>-116234744</v>
      </c>
      <c r="R40" s="8"/>
      <c r="S40" s="8">
        <f t="shared" si="2"/>
        <v>-116234744</v>
      </c>
      <c r="U40" s="25">
        <f t="shared" si="3"/>
        <v>-9.0734803806333413E-5</v>
      </c>
    </row>
    <row r="41" spans="1:21" x14ac:dyDescent="0.55000000000000004">
      <c r="A41" s="1" t="s">
        <v>228</v>
      </c>
      <c r="C41" s="8">
        <v>0</v>
      </c>
      <c r="E41" s="8">
        <v>0</v>
      </c>
      <c r="F41" s="8"/>
      <c r="G41" s="8">
        <v>0</v>
      </c>
      <c r="H41" s="8"/>
      <c r="I41" s="8">
        <f t="shared" si="0"/>
        <v>0</v>
      </c>
      <c r="K41" s="25">
        <f t="shared" si="1"/>
        <v>0</v>
      </c>
      <c r="M41" s="8">
        <v>0</v>
      </c>
      <c r="O41" s="8">
        <v>0</v>
      </c>
      <c r="P41" s="8"/>
      <c r="Q41" s="8">
        <v>-265771728</v>
      </c>
      <c r="R41" s="8"/>
      <c r="S41" s="8">
        <f t="shared" si="2"/>
        <v>-265771728</v>
      </c>
      <c r="U41" s="25">
        <f t="shared" si="3"/>
        <v>-2.0746589846965387E-4</v>
      </c>
    </row>
    <row r="42" spans="1:21" x14ac:dyDescent="0.55000000000000004">
      <c r="A42" s="1" t="s">
        <v>52</v>
      </c>
      <c r="C42" s="8">
        <v>0</v>
      </c>
      <c r="E42" s="8">
        <v>2033523721</v>
      </c>
      <c r="F42" s="8"/>
      <c r="G42" s="8">
        <v>0</v>
      </c>
      <c r="H42" s="8"/>
      <c r="I42" s="8">
        <f t="shared" si="0"/>
        <v>2033523721</v>
      </c>
      <c r="K42" s="25">
        <f t="shared" si="1"/>
        <v>1.2778335856128882E-3</v>
      </c>
      <c r="M42" s="8">
        <v>21551766138</v>
      </c>
      <c r="O42" s="8">
        <v>-71163857589</v>
      </c>
      <c r="P42" s="8"/>
      <c r="Q42" s="8">
        <v>-163641829</v>
      </c>
      <c r="R42" s="8"/>
      <c r="S42" s="8">
        <f t="shared" si="2"/>
        <v>-49775733280</v>
      </c>
      <c r="U42" s="25">
        <f t="shared" si="3"/>
        <v>-3.8855777868596508E-2</v>
      </c>
    </row>
    <row r="43" spans="1:21" x14ac:dyDescent="0.55000000000000004">
      <c r="A43" s="1" t="s">
        <v>229</v>
      </c>
      <c r="C43" s="8">
        <v>0</v>
      </c>
      <c r="E43" s="8">
        <v>0</v>
      </c>
      <c r="F43" s="8"/>
      <c r="G43" s="8">
        <v>0</v>
      </c>
      <c r="H43" s="8"/>
      <c r="I43" s="8">
        <f t="shared" si="0"/>
        <v>0</v>
      </c>
      <c r="K43" s="25">
        <f t="shared" si="1"/>
        <v>0</v>
      </c>
      <c r="M43" s="8">
        <v>0</v>
      </c>
      <c r="O43" s="8">
        <v>0</v>
      </c>
      <c r="P43" s="8"/>
      <c r="Q43" s="8">
        <v>-5820162845</v>
      </c>
      <c r="R43" s="8"/>
      <c r="S43" s="8">
        <f t="shared" si="2"/>
        <v>-5820162845</v>
      </c>
      <c r="U43" s="25">
        <f t="shared" si="3"/>
        <v>-4.5433173910718666E-3</v>
      </c>
    </row>
    <row r="44" spans="1:21" x14ac:dyDescent="0.55000000000000004">
      <c r="A44" s="1" t="s">
        <v>54</v>
      </c>
      <c r="C44" s="8">
        <v>0</v>
      </c>
      <c r="E44" s="8">
        <v>2825754268</v>
      </c>
      <c r="F44" s="8"/>
      <c r="G44" s="8">
        <v>0</v>
      </c>
      <c r="H44" s="8"/>
      <c r="I44" s="8">
        <f t="shared" si="0"/>
        <v>2825754268</v>
      </c>
      <c r="K44" s="25">
        <f t="shared" si="1"/>
        <v>1.7756585138646445E-3</v>
      </c>
      <c r="M44" s="8">
        <v>0</v>
      </c>
      <c r="O44" s="8">
        <v>-9903391516</v>
      </c>
      <c r="P44" s="8"/>
      <c r="Q44" s="8">
        <v>-507071611</v>
      </c>
      <c r="R44" s="8"/>
      <c r="S44" s="8">
        <f t="shared" si="2"/>
        <v>-10410463127</v>
      </c>
      <c r="U44" s="25">
        <f t="shared" si="3"/>
        <v>-8.1265832990642904E-3</v>
      </c>
    </row>
    <row r="45" spans="1:21" x14ac:dyDescent="0.55000000000000004">
      <c r="A45" s="1" t="s">
        <v>85</v>
      </c>
      <c r="C45" s="8">
        <v>19450419088</v>
      </c>
      <c r="E45" s="8">
        <v>-7381216205</v>
      </c>
      <c r="F45" s="8"/>
      <c r="G45" s="8">
        <v>0</v>
      </c>
      <c r="H45" s="8"/>
      <c r="I45" s="8">
        <f t="shared" si="0"/>
        <v>12069202883</v>
      </c>
      <c r="K45" s="25">
        <f t="shared" si="1"/>
        <v>7.5840928906839621E-3</v>
      </c>
      <c r="M45" s="8">
        <v>19450419088</v>
      </c>
      <c r="O45" s="8">
        <v>-50326475158</v>
      </c>
      <c r="P45" s="8"/>
      <c r="Q45" s="8">
        <v>-33819868917</v>
      </c>
      <c r="R45" s="8"/>
      <c r="S45" s="8">
        <f t="shared" si="2"/>
        <v>-64695924987</v>
      </c>
      <c r="U45" s="25">
        <f t="shared" si="3"/>
        <v>-5.0502731444607554E-2</v>
      </c>
    </row>
    <row r="46" spans="1:21" x14ac:dyDescent="0.55000000000000004">
      <c r="A46" s="1" t="s">
        <v>77</v>
      </c>
      <c r="C46" s="8">
        <v>5551896917</v>
      </c>
      <c r="E46" s="8">
        <v>-5987972903</v>
      </c>
      <c r="F46" s="8"/>
      <c r="G46" s="8">
        <v>0</v>
      </c>
      <c r="H46" s="8"/>
      <c r="I46" s="8">
        <f t="shared" si="0"/>
        <v>-436075986</v>
      </c>
      <c r="K46" s="25">
        <f t="shared" si="1"/>
        <v>-2.7402313286811942E-4</v>
      </c>
      <c r="M46" s="8">
        <v>5551896917</v>
      </c>
      <c r="O46" s="8">
        <v>-6041918608</v>
      </c>
      <c r="P46" s="8"/>
      <c r="Q46" s="8">
        <v>-173958719</v>
      </c>
      <c r="R46" s="8"/>
      <c r="S46" s="8">
        <f t="shared" si="2"/>
        <v>-663980410</v>
      </c>
      <c r="U46" s="25">
        <f t="shared" si="3"/>
        <v>-5.1831431944822641E-4</v>
      </c>
    </row>
    <row r="47" spans="1:21" x14ac:dyDescent="0.55000000000000004">
      <c r="A47" s="1" t="s">
        <v>29</v>
      </c>
      <c r="C47" s="8">
        <v>52953639405</v>
      </c>
      <c r="E47" s="8">
        <v>-44440829788</v>
      </c>
      <c r="F47" s="8"/>
      <c r="G47" s="8">
        <v>0</v>
      </c>
      <c r="H47" s="8"/>
      <c r="I47" s="8">
        <f t="shared" si="0"/>
        <v>8512809617</v>
      </c>
      <c r="K47" s="25">
        <f t="shared" si="1"/>
        <v>5.3493125869127677E-3</v>
      </c>
      <c r="M47" s="8">
        <v>52953639405</v>
      </c>
      <c r="O47" s="8">
        <v>-77520845945</v>
      </c>
      <c r="P47" s="8"/>
      <c r="Q47" s="8">
        <v>-2950858450</v>
      </c>
      <c r="R47" s="8"/>
      <c r="S47" s="8">
        <f t="shared" si="2"/>
        <v>-27518064990</v>
      </c>
      <c r="U47" s="25">
        <f t="shared" si="3"/>
        <v>-2.1481066177575805E-2</v>
      </c>
    </row>
    <row r="48" spans="1:21" x14ac:dyDescent="0.55000000000000004">
      <c r="A48" s="1" t="s">
        <v>230</v>
      </c>
      <c r="C48" s="8">
        <v>0</v>
      </c>
      <c r="E48" s="8">
        <v>0</v>
      </c>
      <c r="F48" s="8"/>
      <c r="G48" s="8">
        <v>0</v>
      </c>
      <c r="H48" s="8"/>
      <c r="I48" s="8">
        <f t="shared" si="0"/>
        <v>0</v>
      </c>
      <c r="K48" s="25">
        <f t="shared" si="1"/>
        <v>0</v>
      </c>
      <c r="M48" s="8">
        <v>0</v>
      </c>
      <c r="O48" s="8">
        <v>0</v>
      </c>
      <c r="P48" s="8"/>
      <c r="Q48" s="8">
        <v>1938405458</v>
      </c>
      <c r="R48" s="8"/>
      <c r="S48" s="8">
        <f t="shared" si="2"/>
        <v>1938405458</v>
      </c>
      <c r="U48" s="25">
        <f t="shared" si="3"/>
        <v>1.5131520307624705E-3</v>
      </c>
    </row>
    <row r="49" spans="1:21" x14ac:dyDescent="0.55000000000000004">
      <c r="A49" s="1" t="s">
        <v>55</v>
      </c>
      <c r="C49" s="8">
        <v>0</v>
      </c>
      <c r="E49" s="8">
        <v>53154300724</v>
      </c>
      <c r="F49" s="8"/>
      <c r="G49" s="8">
        <v>0</v>
      </c>
      <c r="H49" s="8"/>
      <c r="I49" s="8">
        <f t="shared" si="0"/>
        <v>53154300724</v>
      </c>
      <c r="K49" s="25">
        <f t="shared" si="1"/>
        <v>3.3401307289148981E-2</v>
      </c>
      <c r="M49" s="8">
        <v>53204000000</v>
      </c>
      <c r="O49" s="8">
        <v>-56493738933</v>
      </c>
      <c r="P49" s="8"/>
      <c r="Q49" s="8">
        <v>-3346585407</v>
      </c>
      <c r="R49" s="8"/>
      <c r="S49" s="8">
        <f t="shared" si="2"/>
        <v>-6636324340</v>
      </c>
      <c r="U49" s="25">
        <f t="shared" si="3"/>
        <v>-5.1804268350700297E-3</v>
      </c>
    </row>
    <row r="50" spans="1:21" x14ac:dyDescent="0.55000000000000004">
      <c r="A50" s="1" t="s">
        <v>231</v>
      </c>
      <c r="C50" s="8">
        <v>0</v>
      </c>
      <c r="E50" s="8">
        <v>0</v>
      </c>
      <c r="F50" s="8"/>
      <c r="G50" s="8">
        <v>0</v>
      </c>
      <c r="H50" s="8"/>
      <c r="I50" s="8">
        <f t="shared" si="0"/>
        <v>0</v>
      </c>
      <c r="K50" s="25">
        <f t="shared" si="1"/>
        <v>0</v>
      </c>
      <c r="M50" s="8">
        <v>0</v>
      </c>
      <c r="O50" s="8">
        <v>0</v>
      </c>
      <c r="P50" s="8"/>
      <c r="Q50" s="8">
        <v>-9484134864</v>
      </c>
      <c r="R50" s="8"/>
      <c r="S50" s="8">
        <f t="shared" si="2"/>
        <v>-9484134864</v>
      </c>
      <c r="U50" s="25">
        <f t="shared" si="3"/>
        <v>-7.4034758157840198E-3</v>
      </c>
    </row>
    <row r="51" spans="1:21" x14ac:dyDescent="0.55000000000000004">
      <c r="A51" s="1" t="s">
        <v>27</v>
      </c>
      <c r="C51" s="8">
        <v>35582917996</v>
      </c>
      <c r="E51" s="8">
        <v>-31483274895</v>
      </c>
      <c r="F51" s="8"/>
      <c r="G51" s="8">
        <v>0</v>
      </c>
      <c r="H51" s="8"/>
      <c r="I51" s="8">
        <f t="shared" si="0"/>
        <v>4099643101</v>
      </c>
      <c r="K51" s="25">
        <f t="shared" si="1"/>
        <v>2.5761497588569163E-3</v>
      </c>
      <c r="M51" s="8">
        <v>35582917996</v>
      </c>
      <c r="O51" s="8">
        <v>-88356287751</v>
      </c>
      <c r="P51" s="8"/>
      <c r="Q51" s="8">
        <v>-1749080091</v>
      </c>
      <c r="R51" s="8"/>
      <c r="S51" s="8">
        <f t="shared" si="2"/>
        <v>-54522449846</v>
      </c>
      <c r="U51" s="25">
        <f t="shared" si="3"/>
        <v>-4.2561144968990196E-2</v>
      </c>
    </row>
    <row r="52" spans="1:21" x14ac:dyDescent="0.55000000000000004">
      <c r="A52" s="1" t="s">
        <v>121</v>
      </c>
      <c r="C52" s="8">
        <v>0</v>
      </c>
      <c r="E52" s="8">
        <v>65873443925</v>
      </c>
      <c r="F52" s="8"/>
      <c r="G52" s="8">
        <v>0</v>
      </c>
      <c r="H52" s="8"/>
      <c r="I52" s="8">
        <f t="shared" si="0"/>
        <v>65873443925</v>
      </c>
      <c r="K52" s="25">
        <f t="shared" si="1"/>
        <v>4.1393812217719525E-2</v>
      </c>
      <c r="M52" s="8">
        <v>55608772800</v>
      </c>
      <c r="O52" s="8">
        <v>131046922614</v>
      </c>
      <c r="P52" s="8"/>
      <c r="Q52" s="8">
        <v>734412208</v>
      </c>
      <c r="R52" s="8"/>
      <c r="S52" s="8">
        <f t="shared" si="2"/>
        <v>187390107622</v>
      </c>
      <c r="U52" s="25">
        <f t="shared" si="3"/>
        <v>0.1462798821179481</v>
      </c>
    </row>
    <row r="53" spans="1:21" x14ac:dyDescent="0.55000000000000004">
      <c r="A53" s="1" t="s">
        <v>232</v>
      </c>
      <c r="C53" s="8">
        <v>0</v>
      </c>
      <c r="E53" s="8">
        <v>0</v>
      </c>
      <c r="F53" s="8"/>
      <c r="G53" s="8">
        <v>0</v>
      </c>
      <c r="H53" s="8"/>
      <c r="I53" s="8">
        <f t="shared" si="0"/>
        <v>0</v>
      </c>
      <c r="K53" s="25">
        <f t="shared" si="1"/>
        <v>0</v>
      </c>
      <c r="M53" s="8">
        <v>0</v>
      </c>
      <c r="O53" s="8">
        <v>0</v>
      </c>
      <c r="P53" s="8"/>
      <c r="Q53" s="8">
        <v>-116840904</v>
      </c>
      <c r="R53" s="8"/>
      <c r="S53" s="8">
        <f t="shared" si="2"/>
        <v>-116840904</v>
      </c>
      <c r="U53" s="25">
        <f t="shared" si="3"/>
        <v>-9.1207982537429925E-5</v>
      </c>
    </row>
    <row r="54" spans="1:21" x14ac:dyDescent="0.55000000000000004">
      <c r="A54" s="1" t="s">
        <v>233</v>
      </c>
      <c r="C54" s="8">
        <v>0</v>
      </c>
      <c r="E54" s="8">
        <v>0</v>
      </c>
      <c r="F54" s="8"/>
      <c r="G54" s="8">
        <v>0</v>
      </c>
      <c r="H54" s="8"/>
      <c r="I54" s="8">
        <f t="shared" si="0"/>
        <v>0</v>
      </c>
      <c r="K54" s="25">
        <f t="shared" si="1"/>
        <v>0</v>
      </c>
      <c r="M54" s="8">
        <v>0</v>
      </c>
      <c r="O54" s="8">
        <v>0</v>
      </c>
      <c r="P54" s="8"/>
      <c r="Q54" s="8">
        <v>340417627</v>
      </c>
      <c r="R54" s="8"/>
      <c r="S54" s="8">
        <f t="shared" si="2"/>
        <v>340417627</v>
      </c>
      <c r="U54" s="25">
        <f t="shared" si="3"/>
        <v>2.6573574763551412E-4</v>
      </c>
    </row>
    <row r="55" spans="1:21" x14ac:dyDescent="0.55000000000000004">
      <c r="A55" s="1" t="s">
        <v>97</v>
      </c>
      <c r="C55" s="8">
        <v>0</v>
      </c>
      <c r="E55" s="8">
        <v>857061530</v>
      </c>
      <c r="F55" s="8"/>
      <c r="G55" s="8">
        <v>0</v>
      </c>
      <c r="H55" s="8"/>
      <c r="I55" s="8">
        <f t="shared" si="0"/>
        <v>857061530</v>
      </c>
      <c r="K55" s="25">
        <f t="shared" si="1"/>
        <v>5.3856367479805168E-4</v>
      </c>
      <c r="M55" s="8">
        <v>1509309060</v>
      </c>
      <c r="O55" s="8">
        <v>-8229502430</v>
      </c>
      <c r="P55" s="8"/>
      <c r="Q55" s="8">
        <v>-5518</v>
      </c>
      <c r="R55" s="8"/>
      <c r="S55" s="8">
        <f t="shared" si="2"/>
        <v>-6720198888</v>
      </c>
      <c r="U55" s="25">
        <f t="shared" si="3"/>
        <v>-5.2459007234723206E-3</v>
      </c>
    </row>
    <row r="56" spans="1:21" x14ac:dyDescent="0.55000000000000004">
      <c r="A56" s="1" t="s">
        <v>104</v>
      </c>
      <c r="C56" s="8">
        <v>0</v>
      </c>
      <c r="E56" s="8">
        <v>-3187201369</v>
      </c>
      <c r="F56" s="8"/>
      <c r="G56" s="8">
        <v>0</v>
      </c>
      <c r="H56" s="8"/>
      <c r="I56" s="8">
        <f t="shared" si="0"/>
        <v>-3187201369</v>
      </c>
      <c r="K56" s="25">
        <f t="shared" si="1"/>
        <v>-2.0027860562240158E-3</v>
      </c>
      <c r="M56" s="8">
        <v>10597019326</v>
      </c>
      <c r="O56" s="8">
        <v>-46521956832</v>
      </c>
      <c r="P56" s="8"/>
      <c r="Q56" s="8">
        <v>-151095595</v>
      </c>
      <c r="R56" s="8"/>
      <c r="S56" s="8">
        <f t="shared" si="2"/>
        <v>-36076033101</v>
      </c>
      <c r="U56" s="25">
        <f t="shared" si="3"/>
        <v>-2.8161560587512673E-2</v>
      </c>
    </row>
    <row r="57" spans="1:21" x14ac:dyDescent="0.55000000000000004">
      <c r="A57" s="1" t="s">
        <v>38</v>
      </c>
      <c r="C57" s="8">
        <v>26250358715</v>
      </c>
      <c r="E57" s="8">
        <v>17508472545</v>
      </c>
      <c r="F57" s="8"/>
      <c r="G57" s="8">
        <v>0</v>
      </c>
      <c r="H57" s="8"/>
      <c r="I57" s="8">
        <f t="shared" si="0"/>
        <v>43758831260</v>
      </c>
      <c r="K57" s="25">
        <f t="shared" si="1"/>
        <v>2.7497345456928227E-2</v>
      </c>
      <c r="M57" s="8">
        <v>26250358715</v>
      </c>
      <c r="O57" s="8">
        <v>45765133468</v>
      </c>
      <c r="P57" s="8"/>
      <c r="Q57" s="8">
        <v>463662468</v>
      </c>
      <c r="R57" s="8"/>
      <c r="S57" s="8">
        <f t="shared" si="2"/>
        <v>72479154651</v>
      </c>
      <c r="U57" s="25">
        <f t="shared" si="3"/>
        <v>5.6578451941249025E-2</v>
      </c>
    </row>
    <row r="58" spans="1:21" x14ac:dyDescent="0.55000000000000004">
      <c r="A58" s="1" t="s">
        <v>234</v>
      </c>
      <c r="C58" s="8">
        <v>0</v>
      </c>
      <c r="E58" s="8">
        <v>0</v>
      </c>
      <c r="F58" s="8"/>
      <c r="G58" s="8">
        <v>0</v>
      </c>
      <c r="H58" s="8"/>
      <c r="I58" s="8">
        <f t="shared" si="0"/>
        <v>0</v>
      </c>
      <c r="K58" s="25">
        <f t="shared" si="1"/>
        <v>0</v>
      </c>
      <c r="M58" s="8">
        <v>0</v>
      </c>
      <c r="O58" s="8">
        <v>0</v>
      </c>
      <c r="P58" s="8"/>
      <c r="Q58" s="8">
        <v>-39621587328</v>
      </c>
      <c r="R58" s="8"/>
      <c r="S58" s="8">
        <f t="shared" si="2"/>
        <v>-39621587328</v>
      </c>
      <c r="U58" s="25">
        <f t="shared" si="3"/>
        <v>-3.0929280084288621E-2</v>
      </c>
    </row>
    <row r="59" spans="1:21" x14ac:dyDescent="0.55000000000000004">
      <c r="A59" s="1" t="s">
        <v>75</v>
      </c>
      <c r="C59" s="8">
        <v>65190061253</v>
      </c>
      <c r="E59" s="8">
        <v>430010801</v>
      </c>
      <c r="F59" s="8"/>
      <c r="G59" s="8">
        <v>0</v>
      </c>
      <c r="H59" s="8"/>
      <c r="I59" s="8">
        <f t="shared" si="0"/>
        <v>65620072054</v>
      </c>
      <c r="K59" s="25">
        <f t="shared" si="1"/>
        <v>4.1234597410894372E-2</v>
      </c>
      <c r="M59" s="8">
        <v>65190061253</v>
      </c>
      <c r="O59" s="8">
        <v>-21901924412</v>
      </c>
      <c r="P59" s="8"/>
      <c r="Q59" s="8">
        <v>133732111</v>
      </c>
      <c r="R59" s="8"/>
      <c r="S59" s="8">
        <f t="shared" si="2"/>
        <v>43421868952</v>
      </c>
      <c r="U59" s="25">
        <f t="shared" si="3"/>
        <v>3.3895844088270545E-2</v>
      </c>
    </row>
    <row r="60" spans="1:21" x14ac:dyDescent="0.55000000000000004">
      <c r="A60" s="1" t="s">
        <v>102</v>
      </c>
      <c r="C60" s="8">
        <v>0</v>
      </c>
      <c r="E60" s="8">
        <v>106918588874</v>
      </c>
      <c r="F60" s="8"/>
      <c r="G60" s="8">
        <v>0</v>
      </c>
      <c r="H60" s="8"/>
      <c r="I60" s="8">
        <f t="shared" si="0"/>
        <v>106918588874</v>
      </c>
      <c r="K60" s="25">
        <f t="shared" si="1"/>
        <v>6.7185920861718665E-2</v>
      </c>
      <c r="M60" s="8">
        <v>302158707200</v>
      </c>
      <c r="O60" s="8">
        <v>470169912314</v>
      </c>
      <c r="P60" s="8"/>
      <c r="Q60" s="8">
        <v>-744982261556</v>
      </c>
      <c r="R60" s="8"/>
      <c r="S60" s="8">
        <f t="shared" si="2"/>
        <v>27346357958</v>
      </c>
      <c r="U60" s="25">
        <f t="shared" si="3"/>
        <v>2.1347028769099319E-2</v>
      </c>
    </row>
    <row r="61" spans="1:21" x14ac:dyDescent="0.55000000000000004">
      <c r="A61" s="1" t="s">
        <v>73</v>
      </c>
      <c r="C61" s="8">
        <v>0</v>
      </c>
      <c r="E61" s="8">
        <v>15865168509</v>
      </c>
      <c r="F61" s="8"/>
      <c r="G61" s="8">
        <v>0</v>
      </c>
      <c r="H61" s="8"/>
      <c r="I61" s="8">
        <f t="shared" si="0"/>
        <v>15865168509</v>
      </c>
      <c r="K61" s="25">
        <f t="shared" si="1"/>
        <v>9.969416610610635E-3</v>
      </c>
      <c r="M61" s="8">
        <v>42755350000</v>
      </c>
      <c r="O61" s="8">
        <v>-94817313301</v>
      </c>
      <c r="P61" s="8"/>
      <c r="Q61" s="8">
        <v>-17543820420</v>
      </c>
      <c r="R61" s="8"/>
      <c r="S61" s="8">
        <f t="shared" si="2"/>
        <v>-69605783721</v>
      </c>
      <c r="U61" s="25">
        <f t="shared" si="3"/>
        <v>-5.4335450076020399E-2</v>
      </c>
    </row>
    <row r="62" spans="1:21" x14ac:dyDescent="0.55000000000000004">
      <c r="A62" s="1" t="s">
        <v>25</v>
      </c>
      <c r="C62" s="8">
        <v>32672639422</v>
      </c>
      <c r="E62" s="8">
        <v>-36312791635</v>
      </c>
      <c r="F62" s="8"/>
      <c r="G62" s="8">
        <v>0</v>
      </c>
      <c r="H62" s="8"/>
      <c r="I62" s="8">
        <f t="shared" si="0"/>
        <v>-3640152213</v>
      </c>
      <c r="K62" s="25">
        <f t="shared" si="1"/>
        <v>-2.2874130783323574E-3</v>
      </c>
      <c r="M62" s="8">
        <v>32672639422</v>
      </c>
      <c r="O62" s="8">
        <v>-32118745799</v>
      </c>
      <c r="P62" s="8"/>
      <c r="Q62" s="8">
        <v>-95075665</v>
      </c>
      <c r="R62" s="8"/>
      <c r="S62" s="8">
        <f t="shared" si="2"/>
        <v>458817958</v>
      </c>
      <c r="U62" s="25">
        <f t="shared" si="3"/>
        <v>3.5816104522028738E-4</v>
      </c>
    </row>
    <row r="63" spans="1:21" x14ac:dyDescent="0.55000000000000004">
      <c r="A63" s="1" t="s">
        <v>235</v>
      </c>
      <c r="C63" s="8">
        <v>0</v>
      </c>
      <c r="E63" s="8">
        <v>0</v>
      </c>
      <c r="F63" s="8"/>
      <c r="G63" s="8">
        <v>0</v>
      </c>
      <c r="H63" s="8"/>
      <c r="I63" s="8">
        <f t="shared" si="0"/>
        <v>0</v>
      </c>
      <c r="K63" s="25">
        <f t="shared" si="1"/>
        <v>0</v>
      </c>
      <c r="M63" s="8">
        <v>0</v>
      </c>
      <c r="O63" s="8">
        <v>0</v>
      </c>
      <c r="P63" s="8"/>
      <c r="Q63" s="8">
        <v>-10405422844</v>
      </c>
      <c r="R63" s="8"/>
      <c r="S63" s="8">
        <f t="shared" si="2"/>
        <v>-10405422844</v>
      </c>
      <c r="U63" s="25">
        <f t="shared" si="3"/>
        <v>-8.1226487690486075E-3</v>
      </c>
    </row>
    <row r="64" spans="1:21" x14ac:dyDescent="0.55000000000000004">
      <c r="A64" s="1" t="s">
        <v>236</v>
      </c>
      <c r="C64" s="8">
        <v>0</v>
      </c>
      <c r="E64" s="8">
        <v>0</v>
      </c>
      <c r="F64" s="8"/>
      <c r="G64" s="8">
        <v>0</v>
      </c>
      <c r="H64" s="8"/>
      <c r="I64" s="8">
        <f t="shared" si="0"/>
        <v>0</v>
      </c>
      <c r="K64" s="25">
        <f t="shared" si="1"/>
        <v>0</v>
      </c>
      <c r="M64" s="8">
        <v>0</v>
      </c>
      <c r="O64" s="8">
        <v>0</v>
      </c>
      <c r="P64" s="8"/>
      <c r="Q64" s="8">
        <v>24299595</v>
      </c>
      <c r="R64" s="8"/>
      <c r="S64" s="8">
        <f t="shared" si="2"/>
        <v>24299595</v>
      </c>
      <c r="U64" s="25">
        <f t="shared" si="3"/>
        <v>1.8968674159065214E-5</v>
      </c>
    </row>
    <row r="65" spans="1:21" x14ac:dyDescent="0.55000000000000004">
      <c r="A65" s="1" t="s">
        <v>92</v>
      </c>
      <c r="C65" s="8">
        <v>48724260535</v>
      </c>
      <c r="E65" s="8">
        <v>-91403591535</v>
      </c>
      <c r="F65" s="8"/>
      <c r="G65" s="8">
        <v>0</v>
      </c>
      <c r="H65" s="8"/>
      <c r="I65" s="8">
        <f t="shared" si="0"/>
        <v>-42679331000</v>
      </c>
      <c r="K65" s="25">
        <f t="shared" si="1"/>
        <v>-2.6819004863375916E-2</v>
      </c>
      <c r="M65" s="8">
        <v>48724260535</v>
      </c>
      <c r="O65" s="8">
        <v>-46839686404</v>
      </c>
      <c r="P65" s="8"/>
      <c r="Q65" s="8">
        <v>-6013</v>
      </c>
      <c r="R65" s="8"/>
      <c r="S65" s="8">
        <f t="shared" si="2"/>
        <v>1884568118</v>
      </c>
      <c r="U65" s="25">
        <f t="shared" si="3"/>
        <v>1.4711256941074436E-3</v>
      </c>
    </row>
    <row r="66" spans="1:21" x14ac:dyDescent="0.55000000000000004">
      <c r="A66" s="1" t="s">
        <v>17</v>
      </c>
      <c r="C66" s="8">
        <v>12212470588</v>
      </c>
      <c r="E66" s="8">
        <v>7091254485</v>
      </c>
      <c r="F66" s="8"/>
      <c r="G66" s="8">
        <v>0</v>
      </c>
      <c r="H66" s="8"/>
      <c r="I66" s="8">
        <f t="shared" si="0"/>
        <v>19303725073</v>
      </c>
      <c r="K66" s="25">
        <f t="shared" si="1"/>
        <v>1.2130150226910975E-2</v>
      </c>
      <c r="M66" s="8">
        <v>12212470588</v>
      </c>
      <c r="O66" s="8">
        <v>-17254740692</v>
      </c>
      <c r="P66" s="8"/>
      <c r="Q66" s="8">
        <v>-282162545</v>
      </c>
      <c r="R66" s="8"/>
      <c r="S66" s="8">
        <f t="shared" si="2"/>
        <v>-5324432649</v>
      </c>
      <c r="U66" s="25">
        <f t="shared" si="3"/>
        <v>-4.1563420296004709E-3</v>
      </c>
    </row>
    <row r="67" spans="1:21" x14ac:dyDescent="0.55000000000000004">
      <c r="A67" s="1" t="s">
        <v>237</v>
      </c>
      <c r="C67" s="8">
        <v>0</v>
      </c>
      <c r="E67" s="8">
        <v>0</v>
      </c>
      <c r="F67" s="8"/>
      <c r="G67" s="8">
        <v>0</v>
      </c>
      <c r="H67" s="8"/>
      <c r="I67" s="8">
        <f t="shared" si="0"/>
        <v>0</v>
      </c>
      <c r="K67" s="25">
        <f t="shared" si="1"/>
        <v>0</v>
      </c>
      <c r="M67" s="8">
        <v>0</v>
      </c>
      <c r="O67" s="8">
        <v>0</v>
      </c>
      <c r="P67" s="8"/>
      <c r="Q67" s="8">
        <v>-6924496053</v>
      </c>
      <c r="R67" s="8"/>
      <c r="S67" s="8">
        <f t="shared" si="2"/>
        <v>-6924496053</v>
      </c>
      <c r="U67" s="25">
        <f t="shared" si="3"/>
        <v>-5.4053785400575679E-3</v>
      </c>
    </row>
    <row r="68" spans="1:21" x14ac:dyDescent="0.55000000000000004">
      <c r="A68" s="1" t="s">
        <v>57</v>
      </c>
      <c r="C68" s="8">
        <v>0</v>
      </c>
      <c r="E68" s="8">
        <v>-7763015143</v>
      </c>
      <c r="F68" s="8"/>
      <c r="G68" s="8">
        <v>0</v>
      </c>
      <c r="H68" s="8"/>
      <c r="I68" s="8">
        <f t="shared" si="0"/>
        <v>-7763015143</v>
      </c>
      <c r="K68" s="25">
        <f t="shared" si="1"/>
        <v>-4.8781538041113596E-3</v>
      </c>
      <c r="M68" s="8">
        <v>0</v>
      </c>
      <c r="O68" s="8">
        <v>-44908625272</v>
      </c>
      <c r="P68" s="8"/>
      <c r="Q68" s="8">
        <v>-1226941810</v>
      </c>
      <c r="R68" s="8"/>
      <c r="S68" s="8">
        <f t="shared" si="2"/>
        <v>-46135567082</v>
      </c>
      <c r="U68" s="25">
        <f t="shared" si="3"/>
        <v>-3.6014202669721579E-2</v>
      </c>
    </row>
    <row r="69" spans="1:21" x14ac:dyDescent="0.55000000000000004">
      <c r="A69" s="1" t="s">
        <v>42</v>
      </c>
      <c r="C69" s="8">
        <v>0</v>
      </c>
      <c r="E69" s="8">
        <v>40727611840</v>
      </c>
      <c r="F69" s="8"/>
      <c r="G69" s="8">
        <v>0</v>
      </c>
      <c r="H69" s="8"/>
      <c r="I69" s="8">
        <f t="shared" si="0"/>
        <v>40727611840</v>
      </c>
      <c r="K69" s="25">
        <f t="shared" si="1"/>
        <v>2.5592575947609081E-2</v>
      </c>
      <c r="M69" s="8">
        <v>36101688956</v>
      </c>
      <c r="O69" s="8">
        <v>-20020588367</v>
      </c>
      <c r="P69" s="8"/>
      <c r="Q69" s="8">
        <v>627420266</v>
      </c>
      <c r="R69" s="8"/>
      <c r="S69" s="8">
        <f t="shared" si="2"/>
        <v>16708520855</v>
      </c>
      <c r="U69" s="25">
        <f t="shared" si="3"/>
        <v>1.3042953505127996E-2</v>
      </c>
    </row>
    <row r="70" spans="1:21" x14ac:dyDescent="0.55000000000000004">
      <c r="A70" s="1" t="s">
        <v>59</v>
      </c>
      <c r="C70" s="8">
        <v>0</v>
      </c>
      <c r="E70" s="8">
        <v>33799537800</v>
      </c>
      <c r="F70" s="8"/>
      <c r="G70" s="8">
        <v>0</v>
      </c>
      <c r="H70" s="8"/>
      <c r="I70" s="8">
        <f t="shared" si="0"/>
        <v>33799537800</v>
      </c>
      <c r="K70" s="25">
        <f t="shared" si="1"/>
        <v>2.1239085697900423E-2</v>
      </c>
      <c r="M70" s="8">
        <v>0</v>
      </c>
      <c r="O70" s="8">
        <v>46239645478</v>
      </c>
      <c r="P70" s="8"/>
      <c r="Q70" s="8">
        <v>29166528</v>
      </c>
      <c r="R70" s="8"/>
      <c r="S70" s="8">
        <f t="shared" si="2"/>
        <v>46268812006</v>
      </c>
      <c r="U70" s="25">
        <f t="shared" si="3"/>
        <v>3.6118215907255183E-2</v>
      </c>
    </row>
    <row r="71" spans="1:21" x14ac:dyDescent="0.55000000000000004">
      <c r="A71" s="1" t="s">
        <v>114</v>
      </c>
      <c r="C71" s="8">
        <v>19786557836</v>
      </c>
      <c r="E71" s="8">
        <v>-6756040277</v>
      </c>
      <c r="F71" s="8"/>
      <c r="G71" s="8">
        <v>0</v>
      </c>
      <c r="H71" s="8"/>
      <c r="I71" s="8">
        <f t="shared" si="0"/>
        <v>13030517559</v>
      </c>
      <c r="K71" s="25">
        <f t="shared" si="1"/>
        <v>8.188167564930347E-3</v>
      </c>
      <c r="M71" s="8">
        <v>19786557836</v>
      </c>
      <c r="O71" s="8">
        <v>-17848046703</v>
      </c>
      <c r="P71" s="8"/>
      <c r="Q71" s="8">
        <v>-85069913</v>
      </c>
      <c r="R71" s="8"/>
      <c r="S71" s="8">
        <f t="shared" si="2"/>
        <v>1853441220</v>
      </c>
      <c r="U71" s="25">
        <f t="shared" si="3"/>
        <v>1.4468275119466109E-3</v>
      </c>
    </row>
    <row r="72" spans="1:21" x14ac:dyDescent="0.55000000000000004">
      <c r="A72" s="1" t="s">
        <v>61</v>
      </c>
      <c r="C72" s="8">
        <v>0</v>
      </c>
      <c r="E72" s="8">
        <v>4881667122</v>
      </c>
      <c r="F72" s="8"/>
      <c r="G72" s="8">
        <v>0</v>
      </c>
      <c r="H72" s="8"/>
      <c r="I72" s="8">
        <f t="shared" si="0"/>
        <v>4881667122</v>
      </c>
      <c r="K72" s="25">
        <f t="shared" si="1"/>
        <v>3.0675610703996348E-3</v>
      </c>
      <c r="M72" s="8">
        <v>15558314800</v>
      </c>
      <c r="O72" s="8">
        <v>-18668331619</v>
      </c>
      <c r="P72" s="8"/>
      <c r="Q72" s="8">
        <v>-431293850</v>
      </c>
      <c r="R72" s="8"/>
      <c r="S72" s="8">
        <f t="shared" si="2"/>
        <v>-3541310669</v>
      </c>
      <c r="U72" s="25">
        <f t="shared" si="3"/>
        <v>-2.7644069037480769E-3</v>
      </c>
    </row>
    <row r="73" spans="1:21" x14ac:dyDescent="0.55000000000000004">
      <c r="A73" s="1" t="s">
        <v>35</v>
      </c>
      <c r="C73" s="8">
        <v>2873238434</v>
      </c>
      <c r="E73" s="8">
        <v>3926497500</v>
      </c>
      <c r="F73" s="8"/>
      <c r="G73" s="8">
        <v>0</v>
      </c>
      <c r="H73" s="8"/>
      <c r="I73" s="8">
        <f t="shared" ref="I73:I136" si="4">C73+E73+G73</f>
        <v>6799735934</v>
      </c>
      <c r="K73" s="25">
        <f t="shared" ref="K73:K136" si="5">I73/$I$164</f>
        <v>4.272844648938335E-3</v>
      </c>
      <c r="M73" s="8">
        <v>2873238434</v>
      </c>
      <c r="O73" s="8">
        <v>-24288216620</v>
      </c>
      <c r="P73" s="8"/>
      <c r="Q73" s="8">
        <v>-300487430</v>
      </c>
      <c r="R73" s="8"/>
      <c r="S73" s="8">
        <f t="shared" ref="S73:S136" si="6">M73+O73+Q73</f>
        <v>-21715465616</v>
      </c>
      <c r="U73" s="25">
        <f t="shared" ref="U73:U136" si="7">S73/$S$164</f>
        <v>-1.6951459128528207E-2</v>
      </c>
    </row>
    <row r="74" spans="1:21" x14ac:dyDescent="0.55000000000000004">
      <c r="A74" s="1" t="s">
        <v>108</v>
      </c>
      <c r="C74" s="8">
        <v>0</v>
      </c>
      <c r="E74" s="8">
        <v>5952555299</v>
      </c>
      <c r="F74" s="8"/>
      <c r="G74" s="8">
        <v>0</v>
      </c>
      <c r="H74" s="8"/>
      <c r="I74" s="8">
        <f t="shared" si="4"/>
        <v>5952555299</v>
      </c>
      <c r="K74" s="25">
        <f t="shared" si="5"/>
        <v>3.7404899695685266E-3</v>
      </c>
      <c r="M74" s="8">
        <v>15819687144</v>
      </c>
      <c r="O74" s="8">
        <v>-117350375898</v>
      </c>
      <c r="P74" s="8"/>
      <c r="Q74" s="8">
        <v>-304477482</v>
      </c>
      <c r="R74" s="8"/>
      <c r="S74" s="8">
        <f t="shared" si="6"/>
        <v>-101835166236</v>
      </c>
      <c r="U74" s="25">
        <f t="shared" si="7"/>
        <v>-7.9494250264867533E-2</v>
      </c>
    </row>
    <row r="75" spans="1:21" x14ac:dyDescent="0.55000000000000004">
      <c r="A75" s="1" t="s">
        <v>110</v>
      </c>
      <c r="C75" s="8">
        <v>46123799840</v>
      </c>
      <c r="E75" s="8">
        <v>3063250845</v>
      </c>
      <c r="F75" s="8"/>
      <c r="G75" s="8">
        <v>0</v>
      </c>
      <c r="H75" s="8"/>
      <c r="I75" s="8">
        <f t="shared" si="4"/>
        <v>49187050685</v>
      </c>
      <c r="K75" s="25">
        <f t="shared" si="5"/>
        <v>3.0908351200166016E-2</v>
      </c>
      <c r="M75" s="8">
        <v>46123799840</v>
      </c>
      <c r="O75" s="8">
        <v>-31391916606</v>
      </c>
      <c r="P75" s="8"/>
      <c r="Q75" s="8">
        <v>0</v>
      </c>
      <c r="R75" s="8"/>
      <c r="S75" s="8">
        <f t="shared" si="6"/>
        <v>14731883234</v>
      </c>
      <c r="U75" s="25">
        <f t="shared" si="7"/>
        <v>1.1499956802372297E-2</v>
      </c>
    </row>
    <row r="76" spans="1:21" x14ac:dyDescent="0.55000000000000004">
      <c r="A76" s="1" t="s">
        <v>118</v>
      </c>
      <c r="C76" s="8">
        <v>0</v>
      </c>
      <c r="E76" s="8">
        <v>-3082899132</v>
      </c>
      <c r="F76" s="8"/>
      <c r="G76" s="8">
        <v>0</v>
      </c>
      <c r="H76" s="8"/>
      <c r="I76" s="8">
        <f t="shared" si="4"/>
        <v>-3082899132</v>
      </c>
      <c r="K76" s="25">
        <f t="shared" si="5"/>
        <v>-1.9372442087811871E-3</v>
      </c>
      <c r="M76" s="8">
        <v>36078872393</v>
      </c>
      <c r="O76" s="8">
        <v>-34588389615</v>
      </c>
      <c r="P76" s="8"/>
      <c r="Q76" s="8">
        <v>0</v>
      </c>
      <c r="R76" s="8"/>
      <c r="S76" s="8">
        <f t="shared" si="6"/>
        <v>1490482778</v>
      </c>
      <c r="U76" s="25">
        <f t="shared" si="7"/>
        <v>1.1634960235172782E-3</v>
      </c>
    </row>
    <row r="77" spans="1:21" x14ac:dyDescent="0.55000000000000004">
      <c r="A77" s="1" t="s">
        <v>65</v>
      </c>
      <c r="C77" s="8">
        <v>157741731408</v>
      </c>
      <c r="E77" s="8">
        <v>-48828488893</v>
      </c>
      <c r="F77" s="8"/>
      <c r="G77" s="8">
        <v>0</v>
      </c>
      <c r="H77" s="8"/>
      <c r="I77" s="8">
        <f t="shared" si="4"/>
        <v>108913242515</v>
      </c>
      <c r="K77" s="25">
        <f t="shared" si="5"/>
        <v>6.8439329114503358E-2</v>
      </c>
      <c r="M77" s="8">
        <v>157741731408</v>
      </c>
      <c r="O77" s="8">
        <v>25566787949</v>
      </c>
      <c r="P77" s="8"/>
      <c r="Q77" s="8">
        <v>0</v>
      </c>
      <c r="R77" s="8"/>
      <c r="S77" s="8">
        <f t="shared" si="6"/>
        <v>183308519357</v>
      </c>
      <c r="U77" s="25">
        <f t="shared" si="7"/>
        <v>0.14309372540009954</v>
      </c>
    </row>
    <row r="78" spans="1:21" x14ac:dyDescent="0.55000000000000004">
      <c r="A78" s="1" t="s">
        <v>99</v>
      </c>
      <c r="C78" s="8">
        <v>1937379135</v>
      </c>
      <c r="E78" s="8">
        <v>5213593440</v>
      </c>
      <c r="F78" s="8"/>
      <c r="G78" s="8">
        <v>0</v>
      </c>
      <c r="H78" s="8"/>
      <c r="I78" s="8">
        <f t="shared" si="4"/>
        <v>7150972575</v>
      </c>
      <c r="K78" s="25">
        <f t="shared" si="5"/>
        <v>4.4935561025263677E-3</v>
      </c>
      <c r="M78" s="8">
        <v>1937379135</v>
      </c>
      <c r="O78" s="8">
        <v>-9568128870</v>
      </c>
      <c r="P78" s="8"/>
      <c r="Q78" s="8">
        <v>0</v>
      </c>
      <c r="R78" s="8"/>
      <c r="S78" s="8">
        <f t="shared" si="6"/>
        <v>-7630749735</v>
      </c>
      <c r="U78" s="25">
        <f t="shared" si="7"/>
        <v>-5.9566920894191131E-3</v>
      </c>
    </row>
    <row r="79" spans="1:21" x14ac:dyDescent="0.55000000000000004">
      <c r="A79" s="1" t="s">
        <v>87</v>
      </c>
      <c r="C79" s="8">
        <v>21786362759</v>
      </c>
      <c r="E79" s="8">
        <v>4563437423</v>
      </c>
      <c r="F79" s="8"/>
      <c r="G79" s="8">
        <v>0</v>
      </c>
      <c r="H79" s="8"/>
      <c r="I79" s="8">
        <f t="shared" si="4"/>
        <v>26349800182</v>
      </c>
      <c r="K79" s="25">
        <f t="shared" si="5"/>
        <v>1.655779044966852E-2</v>
      </c>
      <c r="M79" s="8">
        <v>21786362759</v>
      </c>
      <c r="O79" s="8">
        <v>-55445160228</v>
      </c>
      <c r="P79" s="8"/>
      <c r="Q79" s="8">
        <v>0</v>
      </c>
      <c r="R79" s="8"/>
      <c r="S79" s="8">
        <f t="shared" si="6"/>
        <v>-33658797469</v>
      </c>
      <c r="U79" s="25">
        <f t="shared" si="7"/>
        <v>-2.6274625637811244E-2</v>
      </c>
    </row>
    <row r="80" spans="1:21" x14ac:dyDescent="0.55000000000000004">
      <c r="A80" s="1" t="s">
        <v>83</v>
      </c>
      <c r="C80" s="8">
        <v>0</v>
      </c>
      <c r="E80" s="8">
        <v>6714447158</v>
      </c>
      <c r="F80" s="8"/>
      <c r="G80" s="8">
        <v>0</v>
      </c>
      <c r="H80" s="8"/>
      <c r="I80" s="8">
        <f t="shared" si="4"/>
        <v>6714447158</v>
      </c>
      <c r="K80" s="25">
        <f t="shared" si="5"/>
        <v>4.2192505544494732E-3</v>
      </c>
      <c r="M80" s="8">
        <v>10015447410</v>
      </c>
      <c r="O80" s="8">
        <v>-42628334546</v>
      </c>
      <c r="P80" s="8"/>
      <c r="Q80" s="8">
        <v>0</v>
      </c>
      <c r="R80" s="8"/>
      <c r="S80" s="8">
        <f t="shared" si="6"/>
        <v>-32612887136</v>
      </c>
      <c r="U80" s="25">
        <f t="shared" si="7"/>
        <v>-2.5458170371528973E-2</v>
      </c>
    </row>
    <row r="81" spans="1:21" x14ac:dyDescent="0.55000000000000004">
      <c r="A81" s="1" t="s">
        <v>46</v>
      </c>
      <c r="C81" s="8">
        <v>6277747858</v>
      </c>
      <c r="E81" s="8">
        <v>-1460066054</v>
      </c>
      <c r="F81" s="8"/>
      <c r="G81" s="8">
        <v>0</v>
      </c>
      <c r="H81" s="8"/>
      <c r="I81" s="8">
        <f t="shared" si="4"/>
        <v>4817681804</v>
      </c>
      <c r="K81" s="25">
        <f t="shared" si="5"/>
        <v>3.0273537261320629E-3</v>
      </c>
      <c r="M81" s="8">
        <v>6277747858</v>
      </c>
      <c r="O81" s="8">
        <v>-36115225581</v>
      </c>
      <c r="P81" s="8"/>
      <c r="Q81" s="8">
        <v>0</v>
      </c>
      <c r="R81" s="8"/>
      <c r="S81" s="8">
        <f t="shared" si="6"/>
        <v>-29837477723</v>
      </c>
      <c r="U81" s="25">
        <f t="shared" si="7"/>
        <v>-2.3291638920564482E-2</v>
      </c>
    </row>
    <row r="82" spans="1:21" x14ac:dyDescent="0.55000000000000004">
      <c r="A82" s="1" t="s">
        <v>40</v>
      </c>
      <c r="C82" s="8">
        <v>0</v>
      </c>
      <c r="E82" s="8">
        <v>17080606665</v>
      </c>
      <c r="F82" s="8"/>
      <c r="G82" s="8">
        <v>0</v>
      </c>
      <c r="H82" s="8"/>
      <c r="I82" s="8">
        <f t="shared" si="4"/>
        <v>17080606665</v>
      </c>
      <c r="K82" s="25">
        <f t="shared" si="5"/>
        <v>1.0733178390683914E-2</v>
      </c>
      <c r="M82" s="8">
        <v>19329376234</v>
      </c>
      <c r="O82" s="8">
        <v>-58290956285</v>
      </c>
      <c r="P82" s="8"/>
      <c r="Q82" s="8">
        <v>0</v>
      </c>
      <c r="R82" s="8"/>
      <c r="S82" s="8">
        <f t="shared" si="6"/>
        <v>-38961580051</v>
      </c>
      <c r="U82" s="25">
        <f t="shared" si="7"/>
        <v>-3.0414067259547102E-2</v>
      </c>
    </row>
    <row r="83" spans="1:21" x14ac:dyDescent="0.55000000000000004">
      <c r="A83" s="1" t="s">
        <v>123</v>
      </c>
      <c r="C83" s="8">
        <v>0</v>
      </c>
      <c r="E83" s="8">
        <v>1770261507</v>
      </c>
      <c r="F83" s="8"/>
      <c r="G83" s="8">
        <v>0</v>
      </c>
      <c r="H83" s="8"/>
      <c r="I83" s="8">
        <f t="shared" si="4"/>
        <v>1770261507</v>
      </c>
      <c r="K83" s="25">
        <f t="shared" si="5"/>
        <v>1.112403846388318E-3</v>
      </c>
      <c r="M83" s="8">
        <v>0</v>
      </c>
      <c r="O83" s="8">
        <v>1770261507</v>
      </c>
      <c r="P83" s="8"/>
      <c r="Q83" s="8">
        <v>0</v>
      </c>
      <c r="R83" s="8"/>
      <c r="S83" s="8">
        <f t="shared" si="6"/>
        <v>1770261507</v>
      </c>
      <c r="U83" s="25">
        <f t="shared" si="7"/>
        <v>1.381896023477706E-3</v>
      </c>
    </row>
    <row r="84" spans="1:21" s="21" customFormat="1" x14ac:dyDescent="0.55000000000000004">
      <c r="A84" s="21" t="s">
        <v>272</v>
      </c>
      <c r="C84" s="8">
        <v>0</v>
      </c>
      <c r="E84" s="22">
        <v>-409042256</v>
      </c>
      <c r="F84" s="22"/>
      <c r="G84" s="8">
        <v>0</v>
      </c>
      <c r="H84" s="22"/>
      <c r="I84" s="8">
        <f t="shared" si="4"/>
        <v>-409042256</v>
      </c>
      <c r="K84" s="25">
        <f t="shared" si="5"/>
        <v>-2.5703557192567654E-4</v>
      </c>
      <c r="M84" s="8">
        <v>0</v>
      </c>
      <c r="N84" s="1"/>
      <c r="O84" s="8">
        <v>-409042256</v>
      </c>
      <c r="P84" s="8"/>
      <c r="Q84" s="8">
        <v>0</v>
      </c>
      <c r="R84" s="8"/>
      <c r="S84" s="8">
        <f t="shared" si="6"/>
        <v>-409042256</v>
      </c>
      <c r="U84" s="25">
        <f t="shared" si="7"/>
        <v>-3.1930529176938706E-4</v>
      </c>
    </row>
    <row r="85" spans="1:21" s="21" customFormat="1" x14ac:dyDescent="0.55000000000000004">
      <c r="A85" s="21" t="s">
        <v>273</v>
      </c>
      <c r="C85" s="8">
        <v>0</v>
      </c>
      <c r="E85" s="22">
        <v>2271702800</v>
      </c>
      <c r="F85" s="22"/>
      <c r="G85" s="8">
        <v>0</v>
      </c>
      <c r="H85" s="22"/>
      <c r="I85" s="8">
        <f t="shared" si="4"/>
        <v>2271702800</v>
      </c>
      <c r="K85" s="25">
        <f t="shared" si="5"/>
        <v>1.4275014864067266E-3</v>
      </c>
      <c r="M85" s="8">
        <v>0</v>
      </c>
      <c r="N85" s="1"/>
      <c r="O85" s="8">
        <v>2271702800</v>
      </c>
      <c r="P85" s="8"/>
      <c r="Q85" s="8">
        <v>0</v>
      </c>
      <c r="R85" s="8"/>
      <c r="S85" s="8">
        <f t="shared" si="6"/>
        <v>2271702800</v>
      </c>
      <c r="U85" s="25">
        <f t="shared" si="7"/>
        <v>1.7733295636999751E-3</v>
      </c>
    </row>
    <row r="86" spans="1:21" s="21" customFormat="1" x14ac:dyDescent="0.55000000000000004">
      <c r="A86" s="21" t="s">
        <v>274</v>
      </c>
      <c r="C86" s="8">
        <v>0</v>
      </c>
      <c r="E86" s="22">
        <v>3383180607</v>
      </c>
      <c r="F86" s="22"/>
      <c r="G86" s="8">
        <v>0</v>
      </c>
      <c r="H86" s="22"/>
      <c r="I86" s="8">
        <f t="shared" si="4"/>
        <v>3383180607</v>
      </c>
      <c r="K86" s="25">
        <f t="shared" si="5"/>
        <v>2.1259362559551856E-3</v>
      </c>
      <c r="M86" s="8">
        <v>0</v>
      </c>
      <c r="N86" s="1"/>
      <c r="O86" s="8">
        <v>949712837</v>
      </c>
      <c r="P86" s="8"/>
      <c r="Q86" s="8">
        <v>0</v>
      </c>
      <c r="R86" s="8"/>
      <c r="S86" s="8">
        <f t="shared" si="6"/>
        <v>949712837</v>
      </c>
      <c r="U86" s="25">
        <f t="shared" si="7"/>
        <v>7.4136187659647884E-4</v>
      </c>
    </row>
    <row r="87" spans="1:21" s="21" customFormat="1" x14ac:dyDescent="0.55000000000000004">
      <c r="A87" s="21" t="s">
        <v>275</v>
      </c>
      <c r="C87" s="8">
        <v>0</v>
      </c>
      <c r="E87" s="22">
        <v>2067589017</v>
      </c>
      <c r="F87" s="22"/>
      <c r="G87" s="8">
        <v>0</v>
      </c>
      <c r="H87" s="22"/>
      <c r="I87" s="8">
        <f t="shared" si="4"/>
        <v>2067589017</v>
      </c>
      <c r="K87" s="25">
        <f t="shared" si="5"/>
        <v>1.2992396694874535E-3</v>
      </c>
      <c r="M87" s="8">
        <v>0</v>
      </c>
      <c r="N87" s="1"/>
      <c r="O87" s="8">
        <v>2067589027</v>
      </c>
      <c r="P87" s="8"/>
      <c r="Q87" s="8">
        <v>0</v>
      </c>
      <c r="R87" s="8"/>
      <c r="S87" s="8">
        <f t="shared" si="6"/>
        <v>2067589027</v>
      </c>
      <c r="U87" s="25">
        <f t="shared" si="7"/>
        <v>1.6139949060065277E-3</v>
      </c>
    </row>
    <row r="88" spans="1:21" s="21" customFormat="1" x14ac:dyDescent="0.55000000000000004">
      <c r="A88" s="21" t="s">
        <v>276</v>
      </c>
      <c r="C88" s="8">
        <v>0</v>
      </c>
      <c r="E88" s="22">
        <v>3487847455</v>
      </c>
      <c r="F88" s="22"/>
      <c r="G88" s="8">
        <v>0</v>
      </c>
      <c r="H88" s="22"/>
      <c r="I88" s="8">
        <f t="shared" si="4"/>
        <v>3487847455</v>
      </c>
      <c r="K88" s="25">
        <f t="shared" si="5"/>
        <v>2.1917072190835961E-3</v>
      </c>
      <c r="M88" s="8">
        <v>0</v>
      </c>
      <c r="N88" s="1"/>
      <c r="O88" s="8">
        <v>3487847455</v>
      </c>
      <c r="P88" s="8"/>
      <c r="Q88" s="8">
        <v>0</v>
      </c>
      <c r="R88" s="8"/>
      <c r="S88" s="8">
        <f t="shared" si="6"/>
        <v>3487847455</v>
      </c>
      <c r="U88" s="25">
        <f t="shared" si="7"/>
        <v>2.72267261616582E-3</v>
      </c>
    </row>
    <row r="89" spans="1:21" s="21" customFormat="1" x14ac:dyDescent="0.55000000000000004">
      <c r="A89" s="20" t="s">
        <v>277</v>
      </c>
      <c r="C89" s="8">
        <v>0</v>
      </c>
      <c r="E89" s="22">
        <v>-2973477915</v>
      </c>
      <c r="F89" s="22"/>
      <c r="G89" s="8">
        <v>0</v>
      </c>
      <c r="H89" s="22"/>
      <c r="I89" s="8">
        <f t="shared" si="4"/>
        <v>-2973477915</v>
      </c>
      <c r="K89" s="25">
        <f t="shared" si="5"/>
        <v>-1.8684856766739357E-3</v>
      </c>
      <c r="M89" s="8">
        <v>0</v>
      </c>
      <c r="N89" s="1"/>
      <c r="O89" s="8">
        <v>0</v>
      </c>
      <c r="P89" s="8"/>
      <c r="Q89" s="8">
        <v>0</v>
      </c>
      <c r="R89" s="8"/>
      <c r="S89" s="8">
        <f t="shared" si="6"/>
        <v>0</v>
      </c>
      <c r="U89" s="25">
        <f t="shared" si="7"/>
        <v>0</v>
      </c>
    </row>
    <row r="90" spans="1:21" s="21" customFormat="1" x14ac:dyDescent="0.55000000000000004">
      <c r="A90" s="20" t="s">
        <v>278</v>
      </c>
      <c r="C90" s="8">
        <v>0</v>
      </c>
      <c r="E90" s="22">
        <v>1458601162</v>
      </c>
      <c r="F90" s="22"/>
      <c r="G90" s="8">
        <v>0</v>
      </c>
      <c r="H90" s="22"/>
      <c r="I90" s="8">
        <f t="shared" si="4"/>
        <v>1458601162</v>
      </c>
      <c r="K90" s="25">
        <f t="shared" si="5"/>
        <v>9.1656150039942663E-4</v>
      </c>
      <c r="M90" s="8">
        <v>0</v>
      </c>
      <c r="N90" s="1"/>
      <c r="O90" s="8">
        <v>0</v>
      </c>
      <c r="P90" s="8"/>
      <c r="Q90" s="8">
        <v>0</v>
      </c>
      <c r="R90" s="8"/>
      <c r="S90" s="8">
        <f t="shared" si="6"/>
        <v>0</v>
      </c>
      <c r="U90" s="25">
        <f t="shared" si="7"/>
        <v>0</v>
      </c>
    </row>
    <row r="91" spans="1:21" s="21" customFormat="1" x14ac:dyDescent="0.55000000000000004">
      <c r="A91" s="20" t="s">
        <v>279</v>
      </c>
      <c r="C91" s="8">
        <v>0</v>
      </c>
      <c r="E91" s="22">
        <v>-4330638648</v>
      </c>
      <c r="F91" s="22"/>
      <c r="G91" s="8">
        <v>0</v>
      </c>
      <c r="H91" s="22"/>
      <c r="I91" s="8">
        <f t="shared" si="4"/>
        <v>-4330638648</v>
      </c>
      <c r="K91" s="25">
        <f t="shared" si="5"/>
        <v>-2.7213036437294599E-3</v>
      </c>
      <c r="M91" s="8">
        <v>0</v>
      </c>
      <c r="N91" s="1"/>
      <c r="O91" s="8">
        <v>0</v>
      </c>
      <c r="P91" s="8"/>
      <c r="Q91" s="8">
        <v>0</v>
      </c>
      <c r="R91" s="8"/>
      <c r="S91" s="8">
        <f t="shared" si="6"/>
        <v>0</v>
      </c>
      <c r="U91" s="25">
        <f t="shared" si="7"/>
        <v>0</v>
      </c>
    </row>
    <row r="92" spans="1:21" s="21" customFormat="1" x14ac:dyDescent="0.55000000000000004">
      <c r="A92" s="20" t="s">
        <v>280</v>
      </c>
      <c r="C92" s="8">
        <v>0</v>
      </c>
      <c r="E92" s="22">
        <v>-1959108441</v>
      </c>
      <c r="F92" s="22"/>
      <c r="G92" s="8">
        <v>0</v>
      </c>
      <c r="H92" s="22"/>
      <c r="I92" s="8">
        <f t="shared" si="4"/>
        <v>-1959108441</v>
      </c>
      <c r="K92" s="25">
        <f t="shared" si="5"/>
        <v>-1.2310722210491024E-3</v>
      </c>
      <c r="M92" s="8">
        <v>0</v>
      </c>
      <c r="N92" s="1"/>
      <c r="O92" s="8">
        <v>0</v>
      </c>
      <c r="P92" s="8"/>
      <c r="Q92" s="8">
        <v>0</v>
      </c>
      <c r="R92" s="8"/>
      <c r="S92" s="8">
        <f t="shared" si="6"/>
        <v>0</v>
      </c>
      <c r="U92" s="25">
        <f t="shared" si="7"/>
        <v>0</v>
      </c>
    </row>
    <row r="93" spans="1:21" s="21" customFormat="1" x14ac:dyDescent="0.55000000000000004">
      <c r="A93" s="20" t="s">
        <v>281</v>
      </c>
      <c r="C93" s="8">
        <v>0</v>
      </c>
      <c r="E93" s="22">
        <v>-1132509013</v>
      </c>
      <c r="F93" s="22"/>
      <c r="G93" s="8">
        <v>0</v>
      </c>
      <c r="H93" s="22"/>
      <c r="I93" s="8">
        <f t="shared" si="4"/>
        <v>-1132509013</v>
      </c>
      <c r="K93" s="25">
        <f t="shared" si="5"/>
        <v>-7.1165044099365238E-4</v>
      </c>
      <c r="M93" s="8">
        <v>0</v>
      </c>
      <c r="N93" s="1"/>
      <c r="O93" s="8">
        <v>0</v>
      </c>
      <c r="P93" s="8"/>
      <c r="Q93" s="8">
        <v>0</v>
      </c>
      <c r="R93" s="8"/>
      <c r="S93" s="8">
        <f t="shared" si="6"/>
        <v>0</v>
      </c>
      <c r="U93" s="25">
        <f t="shared" si="7"/>
        <v>0</v>
      </c>
    </row>
    <row r="94" spans="1:21" s="21" customFormat="1" x14ac:dyDescent="0.55000000000000004">
      <c r="A94" s="23" t="s">
        <v>345</v>
      </c>
      <c r="C94" s="8">
        <v>0</v>
      </c>
      <c r="E94" s="22">
        <v>0</v>
      </c>
      <c r="F94" s="22"/>
      <c r="G94" s="22">
        <v>-9669979187</v>
      </c>
      <c r="H94" s="22"/>
      <c r="I94" s="8">
        <f t="shared" si="4"/>
        <v>-9669979187</v>
      </c>
      <c r="K94" s="25">
        <f t="shared" si="5"/>
        <v>-6.076459325121495E-3</v>
      </c>
      <c r="M94" s="8">
        <v>0</v>
      </c>
      <c r="N94" s="1"/>
      <c r="O94" s="8">
        <v>0</v>
      </c>
      <c r="P94" s="8"/>
      <c r="Q94" s="8">
        <v>0</v>
      </c>
      <c r="R94" s="8"/>
      <c r="S94" s="8">
        <f t="shared" si="6"/>
        <v>0</v>
      </c>
      <c r="U94" s="25">
        <f t="shared" si="7"/>
        <v>0</v>
      </c>
    </row>
    <row r="95" spans="1:21" s="21" customFormat="1" x14ac:dyDescent="0.55000000000000004">
      <c r="A95" s="24" t="s">
        <v>345</v>
      </c>
      <c r="C95" s="8">
        <v>0</v>
      </c>
      <c r="E95" s="22">
        <v>0</v>
      </c>
      <c r="F95" s="22"/>
      <c r="G95" s="22">
        <v>3961741</v>
      </c>
      <c r="H95" s="22"/>
      <c r="I95" s="8">
        <f t="shared" si="4"/>
        <v>3961741</v>
      </c>
      <c r="K95" s="25">
        <f t="shared" si="5"/>
        <v>2.4894942975192316E-6</v>
      </c>
      <c r="M95" s="8">
        <v>0</v>
      </c>
      <c r="N95" s="1"/>
      <c r="O95" s="8">
        <v>0</v>
      </c>
      <c r="P95" s="8"/>
      <c r="Q95" s="8">
        <v>0</v>
      </c>
      <c r="R95" s="8"/>
      <c r="S95" s="8">
        <f t="shared" si="6"/>
        <v>0</v>
      </c>
      <c r="U95" s="25">
        <f t="shared" si="7"/>
        <v>0</v>
      </c>
    </row>
    <row r="96" spans="1:21" s="21" customFormat="1" x14ac:dyDescent="0.55000000000000004">
      <c r="A96" s="24" t="s">
        <v>343</v>
      </c>
      <c r="C96" s="8">
        <v>0</v>
      </c>
      <c r="E96" s="22">
        <v>0</v>
      </c>
      <c r="F96" s="22"/>
      <c r="G96" s="22">
        <v>4975742110</v>
      </c>
      <c r="H96" s="22"/>
      <c r="I96" s="8">
        <f t="shared" si="4"/>
        <v>4975742110</v>
      </c>
      <c r="K96" s="25">
        <f t="shared" si="5"/>
        <v>3.1266762791336711E-3</v>
      </c>
      <c r="M96" s="8">
        <v>0</v>
      </c>
      <c r="N96" s="1"/>
      <c r="O96" s="8">
        <v>0</v>
      </c>
      <c r="P96" s="8"/>
      <c r="Q96" s="8">
        <v>0</v>
      </c>
      <c r="R96" s="8"/>
      <c r="S96" s="8">
        <f t="shared" si="6"/>
        <v>0</v>
      </c>
      <c r="U96" s="25">
        <f t="shared" si="7"/>
        <v>0</v>
      </c>
    </row>
    <row r="97" spans="1:21" s="21" customFormat="1" x14ac:dyDescent="0.55000000000000004">
      <c r="A97" s="24" t="s">
        <v>345</v>
      </c>
      <c r="C97" s="8">
        <v>0</v>
      </c>
      <c r="E97" s="22">
        <v>0</v>
      </c>
      <c r="F97" s="22"/>
      <c r="G97" s="22">
        <v>-2892970485</v>
      </c>
      <c r="H97" s="22"/>
      <c r="I97" s="8">
        <f t="shared" si="4"/>
        <v>-2892970485</v>
      </c>
      <c r="K97" s="25">
        <f t="shared" si="5"/>
        <v>-1.8178961030766386E-3</v>
      </c>
      <c r="M97" s="8">
        <v>0</v>
      </c>
      <c r="N97" s="1"/>
      <c r="O97" s="8">
        <v>0</v>
      </c>
      <c r="P97" s="8"/>
      <c r="Q97" s="8">
        <v>0</v>
      </c>
      <c r="R97" s="8"/>
      <c r="S97" s="8">
        <f t="shared" si="6"/>
        <v>0</v>
      </c>
      <c r="U97" s="25">
        <f t="shared" si="7"/>
        <v>0</v>
      </c>
    </row>
    <row r="98" spans="1:21" s="21" customFormat="1" x14ac:dyDescent="0.55000000000000004">
      <c r="A98" s="24" t="s">
        <v>344</v>
      </c>
      <c r="C98" s="8">
        <v>0</v>
      </c>
      <c r="E98" s="22">
        <v>0</v>
      </c>
      <c r="F98" s="22"/>
      <c r="G98" s="22">
        <v>5020720298</v>
      </c>
      <c r="H98" s="22"/>
      <c r="I98" s="8">
        <f t="shared" si="4"/>
        <v>5020720298</v>
      </c>
      <c r="K98" s="25">
        <f t="shared" si="5"/>
        <v>3.1549398487458057E-3</v>
      </c>
      <c r="M98" s="8">
        <v>0</v>
      </c>
      <c r="N98" s="1"/>
      <c r="O98" s="8">
        <v>0</v>
      </c>
      <c r="P98" s="8"/>
      <c r="Q98" s="8">
        <v>0</v>
      </c>
      <c r="R98" s="8"/>
      <c r="S98" s="8">
        <f t="shared" si="6"/>
        <v>0</v>
      </c>
      <c r="U98" s="25">
        <f t="shared" si="7"/>
        <v>0</v>
      </c>
    </row>
    <row r="99" spans="1:21" s="21" customFormat="1" x14ac:dyDescent="0.55000000000000004">
      <c r="A99" s="24" t="s">
        <v>346</v>
      </c>
      <c r="C99" s="8">
        <v>0</v>
      </c>
      <c r="E99" s="22">
        <v>0</v>
      </c>
      <c r="F99" s="22"/>
      <c r="G99" s="22">
        <v>3012972110</v>
      </c>
      <c r="H99" s="22"/>
      <c r="I99" s="8">
        <f t="shared" si="4"/>
        <v>3012972110</v>
      </c>
      <c r="K99" s="25">
        <f t="shared" si="5"/>
        <v>1.8933031933257342E-3</v>
      </c>
      <c r="M99" s="8">
        <v>0</v>
      </c>
      <c r="N99" s="1"/>
      <c r="O99" s="8">
        <v>0</v>
      </c>
      <c r="P99" s="8"/>
      <c r="Q99" s="8">
        <v>0</v>
      </c>
      <c r="R99" s="8"/>
      <c r="S99" s="8">
        <f t="shared" si="6"/>
        <v>0</v>
      </c>
      <c r="U99" s="25">
        <f t="shared" si="7"/>
        <v>0</v>
      </c>
    </row>
    <row r="100" spans="1:21" s="21" customFormat="1" x14ac:dyDescent="0.55000000000000004">
      <c r="A100" s="24" t="s">
        <v>347</v>
      </c>
      <c r="C100" s="8">
        <v>0</v>
      </c>
      <c r="E100" s="22">
        <v>0</v>
      </c>
      <c r="F100" s="22"/>
      <c r="G100" s="22">
        <v>1328889999</v>
      </c>
      <c r="H100" s="22"/>
      <c r="I100" s="8">
        <f t="shared" si="4"/>
        <v>1328889999</v>
      </c>
      <c r="K100" s="25">
        <f t="shared" si="5"/>
        <v>8.3505309270364661E-4</v>
      </c>
      <c r="M100" s="8">
        <v>0</v>
      </c>
      <c r="N100" s="1"/>
      <c r="O100" s="8">
        <v>0</v>
      </c>
      <c r="P100" s="8"/>
      <c r="Q100" s="8">
        <v>0</v>
      </c>
      <c r="R100" s="8"/>
      <c r="S100" s="8">
        <f t="shared" si="6"/>
        <v>0</v>
      </c>
      <c r="U100" s="25">
        <f t="shared" si="7"/>
        <v>0</v>
      </c>
    </row>
    <row r="101" spans="1:21" s="21" customFormat="1" x14ac:dyDescent="0.55000000000000004">
      <c r="A101" s="23" t="s">
        <v>282</v>
      </c>
      <c r="C101" s="8">
        <v>0</v>
      </c>
      <c r="E101" s="22">
        <v>0</v>
      </c>
      <c r="F101" s="22"/>
      <c r="G101" s="22">
        <v>0</v>
      </c>
      <c r="H101" s="22"/>
      <c r="I101" s="8">
        <f t="shared" si="4"/>
        <v>0</v>
      </c>
      <c r="K101" s="25">
        <f t="shared" si="5"/>
        <v>0</v>
      </c>
      <c r="M101" s="8">
        <v>0</v>
      </c>
      <c r="N101" s="1"/>
      <c r="O101" s="8">
        <v>0</v>
      </c>
      <c r="P101" s="8"/>
      <c r="Q101" s="8">
        <v>516334685</v>
      </c>
      <c r="R101" s="8"/>
      <c r="S101" s="8">
        <f t="shared" si="6"/>
        <v>516334685</v>
      </c>
      <c r="U101" s="25">
        <f t="shared" si="7"/>
        <v>4.0305957349447911E-4</v>
      </c>
    </row>
    <row r="102" spans="1:21" s="21" customFormat="1" x14ac:dyDescent="0.55000000000000004">
      <c r="A102" s="23" t="s">
        <v>283</v>
      </c>
      <c r="C102" s="8">
        <v>0</v>
      </c>
      <c r="E102" s="22">
        <v>0</v>
      </c>
      <c r="F102" s="22"/>
      <c r="G102" s="22">
        <v>0</v>
      </c>
      <c r="H102" s="22"/>
      <c r="I102" s="8">
        <f t="shared" si="4"/>
        <v>0</v>
      </c>
      <c r="K102" s="25">
        <f t="shared" si="5"/>
        <v>0</v>
      </c>
      <c r="M102" s="8">
        <v>0</v>
      </c>
      <c r="N102" s="1"/>
      <c r="O102" s="8">
        <v>0</v>
      </c>
      <c r="P102" s="8"/>
      <c r="Q102" s="8">
        <v>778666946</v>
      </c>
      <c r="R102" s="8"/>
      <c r="S102" s="8">
        <f t="shared" si="6"/>
        <v>778666946</v>
      </c>
      <c r="U102" s="25">
        <f t="shared" si="7"/>
        <v>6.0784056594805091E-4</v>
      </c>
    </row>
    <row r="103" spans="1:21" s="21" customFormat="1" x14ac:dyDescent="0.55000000000000004">
      <c r="A103" s="23" t="s">
        <v>284</v>
      </c>
      <c r="C103" s="8">
        <v>0</v>
      </c>
      <c r="E103" s="22">
        <v>0</v>
      </c>
      <c r="F103" s="22"/>
      <c r="G103" s="22">
        <v>0</v>
      </c>
      <c r="H103" s="22"/>
      <c r="I103" s="8">
        <f t="shared" si="4"/>
        <v>0</v>
      </c>
      <c r="K103" s="25">
        <f t="shared" si="5"/>
        <v>0</v>
      </c>
      <c r="M103" s="8">
        <v>0</v>
      </c>
      <c r="N103" s="1"/>
      <c r="O103" s="8">
        <v>0</v>
      </c>
      <c r="P103" s="8"/>
      <c r="Q103" s="8">
        <v>9137247078</v>
      </c>
      <c r="R103" s="8"/>
      <c r="S103" s="8">
        <f t="shared" si="6"/>
        <v>9137247078</v>
      </c>
      <c r="U103" s="25">
        <f t="shared" si="7"/>
        <v>7.1326893527835647E-3</v>
      </c>
    </row>
    <row r="104" spans="1:21" s="21" customFormat="1" x14ac:dyDescent="0.55000000000000004">
      <c r="A104" s="23" t="s">
        <v>285</v>
      </c>
      <c r="C104" s="8">
        <v>0</v>
      </c>
      <c r="E104" s="22">
        <v>0</v>
      </c>
      <c r="F104" s="22"/>
      <c r="G104" s="22">
        <v>0</v>
      </c>
      <c r="H104" s="22"/>
      <c r="I104" s="8">
        <f t="shared" si="4"/>
        <v>0</v>
      </c>
      <c r="K104" s="25">
        <f t="shared" si="5"/>
        <v>0</v>
      </c>
      <c r="M104" s="8">
        <v>0</v>
      </c>
      <c r="N104" s="1"/>
      <c r="O104" s="8">
        <v>0</v>
      </c>
      <c r="P104" s="8"/>
      <c r="Q104" s="8">
        <v>2770400909</v>
      </c>
      <c r="R104" s="8"/>
      <c r="S104" s="8">
        <f t="shared" si="6"/>
        <v>2770400909</v>
      </c>
      <c r="U104" s="25">
        <f t="shared" si="7"/>
        <v>2.1626217281727981E-3</v>
      </c>
    </row>
    <row r="105" spans="1:21" s="21" customFormat="1" x14ac:dyDescent="0.55000000000000004">
      <c r="A105" s="23" t="s">
        <v>286</v>
      </c>
      <c r="C105" s="8">
        <v>0</v>
      </c>
      <c r="E105" s="22">
        <v>0</v>
      </c>
      <c r="F105" s="22"/>
      <c r="G105" s="22">
        <v>0</v>
      </c>
      <c r="H105" s="22"/>
      <c r="I105" s="8">
        <f t="shared" si="4"/>
        <v>0</v>
      </c>
      <c r="K105" s="25">
        <f t="shared" si="5"/>
        <v>0</v>
      </c>
      <c r="M105" s="8">
        <v>0</v>
      </c>
      <c r="N105" s="1"/>
      <c r="O105" s="8">
        <v>0</v>
      </c>
      <c r="P105" s="8"/>
      <c r="Q105" s="8">
        <v>34924041</v>
      </c>
      <c r="R105" s="8"/>
      <c r="S105" s="8">
        <f t="shared" si="6"/>
        <v>34924041</v>
      </c>
      <c r="U105" s="25">
        <f t="shared" si="7"/>
        <v>2.7262296101924088E-5</v>
      </c>
    </row>
    <row r="106" spans="1:21" s="21" customFormat="1" x14ac:dyDescent="0.55000000000000004">
      <c r="A106" s="23" t="s">
        <v>287</v>
      </c>
      <c r="C106" s="8">
        <v>0</v>
      </c>
      <c r="E106" s="22">
        <v>0</v>
      </c>
      <c r="F106" s="22"/>
      <c r="G106" s="22">
        <v>0</v>
      </c>
      <c r="H106" s="22"/>
      <c r="I106" s="8">
        <f t="shared" si="4"/>
        <v>0</v>
      </c>
      <c r="K106" s="25">
        <f t="shared" si="5"/>
        <v>0</v>
      </c>
      <c r="M106" s="8">
        <v>0</v>
      </c>
      <c r="N106" s="1"/>
      <c r="O106" s="8">
        <v>0</v>
      </c>
      <c r="P106" s="8"/>
      <c r="Q106" s="8">
        <v>-848056980</v>
      </c>
      <c r="R106" s="8"/>
      <c r="S106" s="8">
        <f t="shared" si="6"/>
        <v>-848056980</v>
      </c>
      <c r="U106" s="25">
        <f t="shared" si="7"/>
        <v>-6.620075981488945E-4</v>
      </c>
    </row>
    <row r="107" spans="1:21" s="21" customFormat="1" x14ac:dyDescent="0.55000000000000004">
      <c r="A107" s="23" t="s">
        <v>288</v>
      </c>
      <c r="C107" s="8">
        <v>0</v>
      </c>
      <c r="E107" s="22">
        <v>0</v>
      </c>
      <c r="F107" s="22"/>
      <c r="G107" s="22">
        <v>0</v>
      </c>
      <c r="H107" s="22"/>
      <c r="I107" s="8">
        <f t="shared" si="4"/>
        <v>0</v>
      </c>
      <c r="K107" s="25">
        <f t="shared" si="5"/>
        <v>0</v>
      </c>
      <c r="M107" s="8">
        <v>0</v>
      </c>
      <c r="N107" s="1"/>
      <c r="O107" s="8">
        <v>0</v>
      </c>
      <c r="P107" s="8"/>
      <c r="Q107" s="8">
        <v>4511177189</v>
      </c>
      <c r="R107" s="8"/>
      <c r="S107" s="8">
        <f t="shared" si="6"/>
        <v>4511177189</v>
      </c>
      <c r="U107" s="25">
        <f t="shared" si="7"/>
        <v>3.5215010855921161E-3</v>
      </c>
    </row>
    <row r="108" spans="1:21" s="21" customFormat="1" x14ac:dyDescent="0.55000000000000004">
      <c r="A108" s="23" t="s">
        <v>289</v>
      </c>
      <c r="C108" s="8">
        <v>0</v>
      </c>
      <c r="E108" s="22">
        <v>0</v>
      </c>
      <c r="F108" s="22"/>
      <c r="G108" s="22">
        <v>0</v>
      </c>
      <c r="H108" s="22"/>
      <c r="I108" s="8">
        <f t="shared" si="4"/>
        <v>0</v>
      </c>
      <c r="K108" s="25">
        <f t="shared" si="5"/>
        <v>0</v>
      </c>
      <c r="M108" s="8">
        <v>0</v>
      </c>
      <c r="N108" s="1"/>
      <c r="O108" s="8">
        <v>0</v>
      </c>
      <c r="P108" s="8"/>
      <c r="Q108" s="8">
        <v>-494024049</v>
      </c>
      <c r="R108" s="8"/>
      <c r="S108" s="8">
        <f t="shared" si="6"/>
        <v>-494024049</v>
      </c>
      <c r="U108" s="25">
        <f t="shared" si="7"/>
        <v>-3.856435143146652E-4</v>
      </c>
    </row>
    <row r="109" spans="1:21" s="21" customFormat="1" x14ac:dyDescent="0.55000000000000004">
      <c r="A109" s="23" t="s">
        <v>290</v>
      </c>
      <c r="C109" s="8">
        <v>0</v>
      </c>
      <c r="E109" s="22">
        <v>0</v>
      </c>
      <c r="F109" s="22"/>
      <c r="G109" s="22">
        <v>0</v>
      </c>
      <c r="H109" s="22"/>
      <c r="I109" s="8">
        <f t="shared" si="4"/>
        <v>0</v>
      </c>
      <c r="K109" s="25">
        <f t="shared" si="5"/>
        <v>0</v>
      </c>
      <c r="M109" s="8">
        <v>0</v>
      </c>
      <c r="N109" s="1"/>
      <c r="O109" s="8">
        <v>0</v>
      </c>
      <c r="P109" s="8"/>
      <c r="Q109" s="8">
        <v>537252909</v>
      </c>
      <c r="R109" s="8"/>
      <c r="S109" s="8">
        <f t="shared" si="6"/>
        <v>537252909</v>
      </c>
      <c r="U109" s="25">
        <f t="shared" si="7"/>
        <v>4.193886923560214E-4</v>
      </c>
    </row>
    <row r="110" spans="1:21" s="21" customFormat="1" x14ac:dyDescent="0.55000000000000004">
      <c r="A110" s="23" t="s">
        <v>291</v>
      </c>
      <c r="C110" s="8">
        <v>0</v>
      </c>
      <c r="E110" s="22">
        <v>0</v>
      </c>
      <c r="F110" s="22"/>
      <c r="G110" s="22">
        <v>0</v>
      </c>
      <c r="H110" s="22"/>
      <c r="I110" s="8">
        <f t="shared" si="4"/>
        <v>0</v>
      </c>
      <c r="K110" s="25">
        <f t="shared" si="5"/>
        <v>0</v>
      </c>
      <c r="M110" s="8">
        <v>0</v>
      </c>
      <c r="N110" s="1"/>
      <c r="O110" s="8">
        <v>0</v>
      </c>
      <c r="P110" s="8"/>
      <c r="Q110" s="8">
        <v>-151038878</v>
      </c>
      <c r="R110" s="8"/>
      <c r="S110" s="8">
        <f t="shared" si="6"/>
        <v>-151038878</v>
      </c>
      <c r="U110" s="25">
        <f t="shared" si="7"/>
        <v>-1.1790349847941101E-4</v>
      </c>
    </row>
    <row r="111" spans="1:21" s="21" customFormat="1" x14ac:dyDescent="0.55000000000000004">
      <c r="A111" s="23" t="s">
        <v>292</v>
      </c>
      <c r="C111" s="8">
        <v>0</v>
      </c>
      <c r="E111" s="22">
        <v>0</v>
      </c>
      <c r="F111" s="22"/>
      <c r="G111" s="22">
        <v>0</v>
      </c>
      <c r="H111" s="22"/>
      <c r="I111" s="8">
        <f t="shared" si="4"/>
        <v>0</v>
      </c>
      <c r="K111" s="25">
        <f t="shared" si="5"/>
        <v>0</v>
      </c>
      <c r="M111" s="8">
        <v>0</v>
      </c>
      <c r="N111" s="1"/>
      <c r="O111" s="8">
        <v>0</v>
      </c>
      <c r="P111" s="8"/>
      <c r="Q111" s="8">
        <v>-747558756</v>
      </c>
      <c r="R111" s="8"/>
      <c r="S111" s="8">
        <f t="shared" si="6"/>
        <v>-747558756</v>
      </c>
      <c r="U111" s="25">
        <f t="shared" si="7"/>
        <v>-5.8355698756790543E-4</v>
      </c>
    </row>
    <row r="112" spans="1:21" s="21" customFormat="1" x14ac:dyDescent="0.55000000000000004">
      <c r="A112" s="23" t="s">
        <v>293</v>
      </c>
      <c r="C112" s="8">
        <v>0</v>
      </c>
      <c r="E112" s="22">
        <v>0</v>
      </c>
      <c r="F112" s="22"/>
      <c r="G112" s="22">
        <v>0</v>
      </c>
      <c r="H112" s="22"/>
      <c r="I112" s="8">
        <f t="shared" si="4"/>
        <v>0</v>
      </c>
      <c r="K112" s="25">
        <f t="shared" si="5"/>
        <v>0</v>
      </c>
      <c r="M112" s="8">
        <v>0</v>
      </c>
      <c r="N112" s="1"/>
      <c r="O112" s="8">
        <v>0</v>
      </c>
      <c r="P112" s="8"/>
      <c r="Q112" s="8">
        <v>23642456956</v>
      </c>
      <c r="R112" s="8"/>
      <c r="S112" s="8">
        <f t="shared" si="6"/>
        <v>23642456956</v>
      </c>
      <c r="U112" s="25">
        <f t="shared" si="7"/>
        <v>1.8455701106050895E-2</v>
      </c>
    </row>
    <row r="113" spans="1:21" s="21" customFormat="1" x14ac:dyDescent="0.55000000000000004">
      <c r="A113" s="23" t="s">
        <v>294</v>
      </c>
      <c r="C113" s="8">
        <v>0</v>
      </c>
      <c r="E113" s="22">
        <v>0</v>
      </c>
      <c r="F113" s="22"/>
      <c r="G113" s="22">
        <v>0</v>
      </c>
      <c r="H113" s="22"/>
      <c r="I113" s="8">
        <f t="shared" si="4"/>
        <v>0</v>
      </c>
      <c r="K113" s="25">
        <f t="shared" si="5"/>
        <v>0</v>
      </c>
      <c r="M113" s="8">
        <v>0</v>
      </c>
      <c r="N113" s="1"/>
      <c r="O113" s="8">
        <v>0</v>
      </c>
      <c r="P113" s="8"/>
      <c r="Q113" s="8">
        <v>49918867</v>
      </c>
      <c r="R113" s="8"/>
      <c r="S113" s="8">
        <f t="shared" si="6"/>
        <v>49918867</v>
      </c>
      <c r="U113" s="25">
        <f t="shared" si="7"/>
        <v>3.8967510467261419E-5</v>
      </c>
    </row>
    <row r="114" spans="1:21" s="21" customFormat="1" x14ac:dyDescent="0.55000000000000004">
      <c r="A114" s="23" t="s">
        <v>295</v>
      </c>
      <c r="C114" s="8">
        <v>0</v>
      </c>
      <c r="E114" s="22">
        <v>0</v>
      </c>
      <c r="F114" s="22"/>
      <c r="G114" s="22">
        <v>0</v>
      </c>
      <c r="H114" s="22"/>
      <c r="I114" s="8">
        <f t="shared" si="4"/>
        <v>0</v>
      </c>
      <c r="K114" s="25">
        <f t="shared" si="5"/>
        <v>0</v>
      </c>
      <c r="M114" s="8">
        <v>0</v>
      </c>
      <c r="N114" s="1"/>
      <c r="O114" s="8">
        <v>0</v>
      </c>
      <c r="P114" s="8"/>
      <c r="Q114" s="8">
        <v>579998</v>
      </c>
      <c r="R114" s="8"/>
      <c r="S114" s="8">
        <f t="shared" si="6"/>
        <v>579998</v>
      </c>
      <c r="U114" s="25">
        <f t="shared" si="7"/>
        <v>4.5275623214747021E-7</v>
      </c>
    </row>
    <row r="115" spans="1:21" s="21" customFormat="1" x14ac:dyDescent="0.55000000000000004">
      <c r="A115" s="23" t="s">
        <v>296</v>
      </c>
      <c r="C115" s="8">
        <v>0</v>
      </c>
      <c r="E115" s="22">
        <v>0</v>
      </c>
      <c r="F115" s="22"/>
      <c r="G115" s="22">
        <v>0</v>
      </c>
      <c r="H115" s="22"/>
      <c r="I115" s="8">
        <f t="shared" si="4"/>
        <v>0</v>
      </c>
      <c r="K115" s="25">
        <f t="shared" si="5"/>
        <v>0</v>
      </c>
      <c r="M115" s="8">
        <v>0</v>
      </c>
      <c r="N115" s="1"/>
      <c r="O115" s="8">
        <v>0</v>
      </c>
      <c r="P115" s="8"/>
      <c r="Q115" s="8">
        <v>948544646</v>
      </c>
      <c r="R115" s="8"/>
      <c r="S115" s="8">
        <f t="shared" si="6"/>
        <v>948544646</v>
      </c>
      <c r="U115" s="25">
        <f t="shared" si="7"/>
        <v>7.4044996697681016E-4</v>
      </c>
    </row>
    <row r="116" spans="1:21" s="21" customFormat="1" x14ac:dyDescent="0.55000000000000004">
      <c r="A116" s="23" t="s">
        <v>297</v>
      </c>
      <c r="C116" s="8">
        <v>0</v>
      </c>
      <c r="E116" s="22">
        <v>0</v>
      </c>
      <c r="F116" s="22"/>
      <c r="G116" s="22">
        <v>0</v>
      </c>
      <c r="H116" s="22"/>
      <c r="I116" s="8">
        <f t="shared" si="4"/>
        <v>0</v>
      </c>
      <c r="K116" s="25">
        <f t="shared" si="5"/>
        <v>0</v>
      </c>
      <c r="M116" s="8">
        <v>0</v>
      </c>
      <c r="N116" s="1"/>
      <c r="O116" s="8">
        <v>0</v>
      </c>
      <c r="P116" s="8"/>
      <c r="Q116" s="8">
        <v>-110146960</v>
      </c>
      <c r="R116" s="8"/>
      <c r="S116" s="8">
        <f t="shared" si="6"/>
        <v>-110146960</v>
      </c>
      <c r="U116" s="25">
        <f t="shared" si="7"/>
        <v>-8.598257682284786E-5</v>
      </c>
    </row>
    <row r="117" spans="1:21" s="21" customFormat="1" x14ac:dyDescent="0.55000000000000004">
      <c r="A117" s="23" t="s">
        <v>298</v>
      </c>
      <c r="C117" s="8">
        <v>0</v>
      </c>
      <c r="E117" s="22">
        <v>0</v>
      </c>
      <c r="F117" s="22"/>
      <c r="G117" s="22">
        <v>0</v>
      </c>
      <c r="H117" s="22"/>
      <c r="I117" s="8">
        <f t="shared" si="4"/>
        <v>0</v>
      </c>
      <c r="K117" s="25">
        <f t="shared" si="5"/>
        <v>0</v>
      </c>
      <c r="M117" s="8">
        <v>0</v>
      </c>
      <c r="N117" s="1"/>
      <c r="O117" s="8">
        <v>0</v>
      </c>
      <c r="P117" s="8"/>
      <c r="Q117" s="8">
        <v>1153630148</v>
      </c>
      <c r="R117" s="8"/>
      <c r="S117" s="8">
        <f t="shared" si="6"/>
        <v>1153630148</v>
      </c>
      <c r="U117" s="25">
        <f t="shared" si="7"/>
        <v>9.0054317273543778E-4</v>
      </c>
    </row>
    <row r="118" spans="1:21" s="21" customFormat="1" x14ac:dyDescent="0.55000000000000004">
      <c r="A118" s="23" t="s">
        <v>299</v>
      </c>
      <c r="C118" s="8">
        <v>0</v>
      </c>
      <c r="E118" s="22">
        <v>0</v>
      </c>
      <c r="F118" s="22"/>
      <c r="G118" s="22">
        <v>0</v>
      </c>
      <c r="H118" s="22"/>
      <c r="I118" s="8">
        <f t="shared" si="4"/>
        <v>0</v>
      </c>
      <c r="K118" s="25">
        <f t="shared" si="5"/>
        <v>0</v>
      </c>
      <c r="M118" s="8">
        <v>0</v>
      </c>
      <c r="N118" s="1"/>
      <c r="O118" s="8">
        <v>0</v>
      </c>
      <c r="P118" s="8"/>
      <c r="Q118" s="8">
        <v>1606586609</v>
      </c>
      <c r="R118" s="8"/>
      <c r="S118" s="8">
        <f t="shared" si="6"/>
        <v>1606586609</v>
      </c>
      <c r="U118" s="25">
        <f t="shared" si="7"/>
        <v>1.2541286344253273E-3</v>
      </c>
    </row>
    <row r="119" spans="1:21" s="21" customFormat="1" x14ac:dyDescent="0.55000000000000004">
      <c r="A119" s="23" t="s">
        <v>300</v>
      </c>
      <c r="C119" s="8">
        <v>0</v>
      </c>
      <c r="E119" s="22">
        <v>0</v>
      </c>
      <c r="F119" s="22"/>
      <c r="G119" s="22">
        <v>0</v>
      </c>
      <c r="H119" s="22"/>
      <c r="I119" s="8">
        <f t="shared" si="4"/>
        <v>0</v>
      </c>
      <c r="K119" s="25">
        <f t="shared" si="5"/>
        <v>0</v>
      </c>
      <c r="M119" s="8">
        <v>0</v>
      </c>
      <c r="N119" s="1"/>
      <c r="O119" s="8">
        <v>0</v>
      </c>
      <c r="P119" s="8"/>
      <c r="Q119" s="8">
        <v>-110429549</v>
      </c>
      <c r="R119" s="8"/>
      <c r="S119" s="8">
        <f t="shared" si="6"/>
        <v>-110429549</v>
      </c>
      <c r="U119" s="25">
        <f t="shared" si="7"/>
        <v>-8.6203170567802708E-5</v>
      </c>
    </row>
    <row r="120" spans="1:21" s="21" customFormat="1" x14ac:dyDescent="0.55000000000000004">
      <c r="A120" s="23" t="s">
        <v>301</v>
      </c>
      <c r="C120" s="8">
        <v>0</v>
      </c>
      <c r="E120" s="22">
        <v>0</v>
      </c>
      <c r="F120" s="22"/>
      <c r="G120" s="22">
        <v>0</v>
      </c>
      <c r="H120" s="22"/>
      <c r="I120" s="8">
        <f t="shared" si="4"/>
        <v>0</v>
      </c>
      <c r="K120" s="25">
        <f t="shared" si="5"/>
        <v>0</v>
      </c>
      <c r="M120" s="8">
        <v>0</v>
      </c>
      <c r="N120" s="1"/>
      <c r="O120" s="8">
        <v>0</v>
      </c>
      <c r="P120" s="8"/>
      <c r="Q120" s="8">
        <v>-7247033993</v>
      </c>
      <c r="R120" s="8"/>
      <c r="S120" s="8">
        <f t="shared" si="6"/>
        <v>-7247033993</v>
      </c>
      <c r="U120" s="25">
        <f t="shared" si="7"/>
        <v>-5.6571571021198624E-3</v>
      </c>
    </row>
    <row r="121" spans="1:21" s="21" customFormat="1" x14ac:dyDescent="0.55000000000000004">
      <c r="A121" s="23" t="s">
        <v>302</v>
      </c>
      <c r="C121" s="8">
        <v>0</v>
      </c>
      <c r="E121" s="22">
        <v>0</v>
      </c>
      <c r="F121" s="22"/>
      <c r="G121" s="22">
        <v>0</v>
      </c>
      <c r="H121" s="22"/>
      <c r="I121" s="8">
        <f t="shared" si="4"/>
        <v>0</v>
      </c>
      <c r="K121" s="25">
        <f t="shared" si="5"/>
        <v>0</v>
      </c>
      <c r="M121" s="8">
        <v>0</v>
      </c>
      <c r="N121" s="1"/>
      <c r="O121" s="8">
        <v>0</v>
      </c>
      <c r="P121" s="8"/>
      <c r="Q121" s="8">
        <v>-243153347</v>
      </c>
      <c r="R121" s="8"/>
      <c r="S121" s="8">
        <f t="shared" si="6"/>
        <v>-243153347</v>
      </c>
      <c r="U121" s="25">
        <f t="shared" si="7"/>
        <v>-1.8980960834652253E-4</v>
      </c>
    </row>
    <row r="122" spans="1:21" s="21" customFormat="1" x14ac:dyDescent="0.55000000000000004">
      <c r="A122" s="23" t="s">
        <v>303</v>
      </c>
      <c r="C122" s="8">
        <v>0</v>
      </c>
      <c r="E122" s="22">
        <v>0</v>
      </c>
      <c r="F122" s="22"/>
      <c r="G122" s="22">
        <v>0</v>
      </c>
      <c r="H122" s="22"/>
      <c r="I122" s="8">
        <f t="shared" si="4"/>
        <v>0</v>
      </c>
      <c r="K122" s="25">
        <f t="shared" si="5"/>
        <v>0</v>
      </c>
      <c r="M122" s="8">
        <v>0</v>
      </c>
      <c r="N122" s="1"/>
      <c r="O122" s="8">
        <v>0</v>
      </c>
      <c r="P122" s="8"/>
      <c r="Q122" s="8">
        <v>-39499</v>
      </c>
      <c r="R122" s="8"/>
      <c r="S122" s="8">
        <f t="shared" si="6"/>
        <v>-39499</v>
      </c>
      <c r="U122" s="25">
        <f t="shared" si="7"/>
        <v>-3.0833586346147614E-8</v>
      </c>
    </row>
    <row r="123" spans="1:21" s="21" customFormat="1" x14ac:dyDescent="0.55000000000000004">
      <c r="A123" s="23" t="s">
        <v>304</v>
      </c>
      <c r="C123" s="8">
        <v>0</v>
      </c>
      <c r="E123" s="22">
        <v>0</v>
      </c>
      <c r="F123" s="22"/>
      <c r="G123" s="22">
        <v>0</v>
      </c>
      <c r="H123" s="22"/>
      <c r="I123" s="8">
        <f t="shared" si="4"/>
        <v>0</v>
      </c>
      <c r="K123" s="25">
        <f t="shared" si="5"/>
        <v>0</v>
      </c>
      <c r="M123" s="8">
        <v>0</v>
      </c>
      <c r="N123" s="1"/>
      <c r="O123" s="8">
        <v>0</v>
      </c>
      <c r="P123" s="8"/>
      <c r="Q123" s="8">
        <v>988073372</v>
      </c>
      <c r="R123" s="8"/>
      <c r="S123" s="8">
        <f t="shared" si="6"/>
        <v>988073372</v>
      </c>
      <c r="U123" s="25">
        <f t="shared" si="7"/>
        <v>7.7130675794048547E-4</v>
      </c>
    </row>
    <row r="124" spans="1:21" s="21" customFormat="1" x14ac:dyDescent="0.55000000000000004">
      <c r="A124" s="23" t="s">
        <v>305</v>
      </c>
      <c r="C124" s="8">
        <v>0</v>
      </c>
      <c r="E124" s="22">
        <v>0</v>
      </c>
      <c r="F124" s="22"/>
      <c r="G124" s="22">
        <v>0</v>
      </c>
      <c r="H124" s="22"/>
      <c r="I124" s="8">
        <f t="shared" si="4"/>
        <v>0</v>
      </c>
      <c r="K124" s="25">
        <f t="shared" si="5"/>
        <v>0</v>
      </c>
      <c r="M124" s="8">
        <v>0</v>
      </c>
      <c r="N124" s="1"/>
      <c r="O124" s="8">
        <v>0</v>
      </c>
      <c r="P124" s="8"/>
      <c r="Q124" s="8">
        <v>2054946822</v>
      </c>
      <c r="R124" s="8"/>
      <c r="S124" s="8">
        <f t="shared" si="6"/>
        <v>2054946822</v>
      </c>
      <c r="U124" s="25">
        <f t="shared" si="7"/>
        <v>1.6041261873181254E-3</v>
      </c>
    </row>
    <row r="125" spans="1:21" s="21" customFormat="1" x14ac:dyDescent="0.55000000000000004">
      <c r="A125" s="23" t="s">
        <v>306</v>
      </c>
      <c r="C125" s="8">
        <v>0</v>
      </c>
      <c r="E125" s="22">
        <v>0</v>
      </c>
      <c r="F125" s="22"/>
      <c r="G125" s="22">
        <v>0</v>
      </c>
      <c r="H125" s="22"/>
      <c r="I125" s="8">
        <f t="shared" si="4"/>
        <v>0</v>
      </c>
      <c r="K125" s="25">
        <f t="shared" si="5"/>
        <v>0</v>
      </c>
      <c r="M125" s="8">
        <v>0</v>
      </c>
      <c r="N125" s="1"/>
      <c r="O125" s="8">
        <v>0</v>
      </c>
      <c r="P125" s="8"/>
      <c r="Q125" s="8">
        <v>169815126</v>
      </c>
      <c r="R125" s="8"/>
      <c r="S125" s="8">
        <f t="shared" si="6"/>
        <v>169815126</v>
      </c>
      <c r="U125" s="25">
        <f t="shared" si="7"/>
        <v>1.3256055470778848E-4</v>
      </c>
    </row>
    <row r="126" spans="1:21" s="21" customFormat="1" x14ac:dyDescent="0.55000000000000004">
      <c r="A126" s="23" t="s">
        <v>307</v>
      </c>
      <c r="C126" s="8">
        <v>0</v>
      </c>
      <c r="E126" s="22">
        <v>0</v>
      </c>
      <c r="F126" s="22"/>
      <c r="G126" s="22">
        <v>0</v>
      </c>
      <c r="H126" s="22"/>
      <c r="I126" s="8">
        <f t="shared" si="4"/>
        <v>0</v>
      </c>
      <c r="K126" s="25">
        <f t="shared" si="5"/>
        <v>0</v>
      </c>
      <c r="M126" s="8">
        <v>0</v>
      </c>
      <c r="N126" s="1"/>
      <c r="O126" s="8">
        <v>0</v>
      </c>
      <c r="P126" s="8"/>
      <c r="Q126" s="8">
        <v>789981</v>
      </c>
      <c r="R126" s="8"/>
      <c r="S126" s="8">
        <f t="shared" si="6"/>
        <v>789981</v>
      </c>
      <c r="U126" s="25">
        <f t="shared" si="7"/>
        <v>6.1667250753983746E-7</v>
      </c>
    </row>
    <row r="127" spans="1:21" s="21" customFormat="1" x14ac:dyDescent="0.55000000000000004">
      <c r="A127" s="23" t="s">
        <v>308</v>
      </c>
      <c r="C127" s="8">
        <v>0</v>
      </c>
      <c r="E127" s="22">
        <v>0</v>
      </c>
      <c r="F127" s="22"/>
      <c r="G127" s="22">
        <v>0</v>
      </c>
      <c r="H127" s="22"/>
      <c r="I127" s="8">
        <f t="shared" si="4"/>
        <v>0</v>
      </c>
      <c r="K127" s="25">
        <f t="shared" si="5"/>
        <v>0</v>
      </c>
      <c r="M127" s="8">
        <v>0</v>
      </c>
      <c r="N127" s="1"/>
      <c r="O127" s="8">
        <v>0</v>
      </c>
      <c r="P127" s="8"/>
      <c r="Q127" s="8">
        <v>83346662</v>
      </c>
      <c r="R127" s="8"/>
      <c r="S127" s="8">
        <f t="shared" si="6"/>
        <v>83346662</v>
      </c>
      <c r="U127" s="25">
        <f t="shared" si="7"/>
        <v>6.5061811677262219E-5</v>
      </c>
    </row>
    <row r="128" spans="1:21" s="21" customFormat="1" x14ac:dyDescent="0.55000000000000004">
      <c r="A128" s="23" t="s">
        <v>309</v>
      </c>
      <c r="C128" s="8">
        <v>0</v>
      </c>
      <c r="E128" s="22">
        <v>0</v>
      </c>
      <c r="F128" s="22"/>
      <c r="G128" s="22">
        <v>0</v>
      </c>
      <c r="H128" s="22"/>
      <c r="I128" s="8">
        <f t="shared" si="4"/>
        <v>0</v>
      </c>
      <c r="K128" s="25">
        <f t="shared" si="5"/>
        <v>0</v>
      </c>
      <c r="M128" s="8">
        <v>0</v>
      </c>
      <c r="N128" s="1"/>
      <c r="O128" s="8">
        <v>0</v>
      </c>
      <c r="P128" s="8"/>
      <c r="Q128" s="8">
        <v>326637252</v>
      </c>
      <c r="R128" s="8"/>
      <c r="S128" s="8">
        <f t="shared" si="6"/>
        <v>326637252</v>
      </c>
      <c r="U128" s="25">
        <f t="shared" si="7"/>
        <v>2.5497855422695204E-4</v>
      </c>
    </row>
    <row r="129" spans="1:21" s="21" customFormat="1" x14ac:dyDescent="0.55000000000000004">
      <c r="A129" s="23" t="s">
        <v>310</v>
      </c>
      <c r="C129" s="8">
        <v>0</v>
      </c>
      <c r="E129" s="22">
        <v>0</v>
      </c>
      <c r="F129" s="22"/>
      <c r="G129" s="22">
        <v>0</v>
      </c>
      <c r="H129" s="22"/>
      <c r="I129" s="8">
        <f t="shared" si="4"/>
        <v>0</v>
      </c>
      <c r="K129" s="25">
        <f t="shared" si="5"/>
        <v>0</v>
      </c>
      <c r="M129" s="8">
        <v>0</v>
      </c>
      <c r="N129" s="1"/>
      <c r="O129" s="8">
        <v>0</v>
      </c>
      <c r="P129" s="8"/>
      <c r="Q129" s="8">
        <v>1017216860</v>
      </c>
      <c r="R129" s="8"/>
      <c r="S129" s="8">
        <f t="shared" si="6"/>
        <v>1017216860</v>
      </c>
      <c r="U129" s="25">
        <f t="shared" si="7"/>
        <v>7.9405665676516245E-4</v>
      </c>
    </row>
    <row r="130" spans="1:21" s="21" customFormat="1" x14ac:dyDescent="0.55000000000000004">
      <c r="A130" s="23" t="s">
        <v>311</v>
      </c>
      <c r="C130" s="8">
        <v>0</v>
      </c>
      <c r="E130" s="22">
        <v>0</v>
      </c>
      <c r="F130" s="22"/>
      <c r="G130" s="22">
        <v>0</v>
      </c>
      <c r="H130" s="22"/>
      <c r="I130" s="8">
        <f t="shared" si="4"/>
        <v>0</v>
      </c>
      <c r="K130" s="25">
        <f t="shared" si="5"/>
        <v>0</v>
      </c>
      <c r="M130" s="8">
        <v>0</v>
      </c>
      <c r="N130" s="1"/>
      <c r="O130" s="8">
        <v>0</v>
      </c>
      <c r="P130" s="8"/>
      <c r="Q130" s="8">
        <v>10007087010</v>
      </c>
      <c r="R130" s="8"/>
      <c r="S130" s="8">
        <f t="shared" si="6"/>
        <v>10007087010</v>
      </c>
      <c r="U130" s="25">
        <f t="shared" si="7"/>
        <v>7.8117010910718548E-3</v>
      </c>
    </row>
    <row r="131" spans="1:21" s="21" customFormat="1" x14ac:dyDescent="0.55000000000000004">
      <c r="A131" s="23" t="s">
        <v>312</v>
      </c>
      <c r="C131" s="8">
        <v>0</v>
      </c>
      <c r="E131" s="22">
        <v>0</v>
      </c>
      <c r="F131" s="22"/>
      <c r="G131" s="22">
        <v>0</v>
      </c>
      <c r="H131" s="22"/>
      <c r="I131" s="8">
        <f t="shared" si="4"/>
        <v>0</v>
      </c>
      <c r="K131" s="25">
        <f t="shared" si="5"/>
        <v>0</v>
      </c>
      <c r="M131" s="8">
        <v>0</v>
      </c>
      <c r="N131" s="1"/>
      <c r="O131" s="8">
        <v>0</v>
      </c>
      <c r="P131" s="8"/>
      <c r="Q131" s="8">
        <v>109930</v>
      </c>
      <c r="R131" s="8"/>
      <c r="S131" s="8">
        <f t="shared" si="6"/>
        <v>109930</v>
      </c>
      <c r="U131" s="25">
        <f t="shared" si="7"/>
        <v>8.5813214183447879E-8</v>
      </c>
    </row>
    <row r="132" spans="1:21" s="21" customFormat="1" x14ac:dyDescent="0.55000000000000004">
      <c r="A132" s="23" t="s">
        <v>313</v>
      </c>
      <c r="C132" s="8">
        <v>0</v>
      </c>
      <c r="E132" s="22">
        <v>0</v>
      </c>
      <c r="F132" s="22"/>
      <c r="G132" s="22">
        <v>0</v>
      </c>
      <c r="H132" s="22"/>
      <c r="I132" s="8">
        <f t="shared" si="4"/>
        <v>0</v>
      </c>
      <c r="K132" s="25">
        <f t="shared" si="5"/>
        <v>0</v>
      </c>
      <c r="M132" s="8">
        <v>0</v>
      </c>
      <c r="N132" s="1"/>
      <c r="O132" s="8">
        <v>0</v>
      </c>
      <c r="P132" s="8"/>
      <c r="Q132" s="8">
        <v>1720362098</v>
      </c>
      <c r="R132" s="8"/>
      <c r="S132" s="8">
        <f t="shared" si="6"/>
        <v>1720362098</v>
      </c>
      <c r="U132" s="25">
        <f t="shared" si="7"/>
        <v>1.3429437022537956E-3</v>
      </c>
    </row>
    <row r="133" spans="1:21" s="21" customFormat="1" x14ac:dyDescent="0.55000000000000004">
      <c r="A133" s="23" t="s">
        <v>314</v>
      </c>
      <c r="C133" s="8">
        <v>0</v>
      </c>
      <c r="E133" s="22">
        <v>0</v>
      </c>
      <c r="F133" s="22"/>
      <c r="G133" s="22">
        <v>0</v>
      </c>
      <c r="H133" s="22"/>
      <c r="I133" s="8">
        <f t="shared" si="4"/>
        <v>0</v>
      </c>
      <c r="K133" s="25">
        <f t="shared" si="5"/>
        <v>0</v>
      </c>
      <c r="M133" s="8">
        <v>0</v>
      </c>
      <c r="N133" s="1"/>
      <c r="O133" s="8">
        <v>0</v>
      </c>
      <c r="P133" s="8"/>
      <c r="Q133" s="8">
        <v>2576705757</v>
      </c>
      <c r="R133" s="8"/>
      <c r="S133" s="8">
        <f t="shared" si="6"/>
        <v>2576705757</v>
      </c>
      <c r="U133" s="25">
        <f t="shared" si="7"/>
        <v>2.0114200219518256E-3</v>
      </c>
    </row>
    <row r="134" spans="1:21" s="21" customFormat="1" x14ac:dyDescent="0.55000000000000004">
      <c r="A134" s="23" t="s">
        <v>315</v>
      </c>
      <c r="C134" s="8">
        <v>0</v>
      </c>
      <c r="E134" s="22">
        <v>0</v>
      </c>
      <c r="F134" s="22"/>
      <c r="G134" s="22">
        <v>0</v>
      </c>
      <c r="H134" s="22"/>
      <c r="I134" s="8">
        <f t="shared" si="4"/>
        <v>0</v>
      </c>
      <c r="K134" s="25">
        <f t="shared" si="5"/>
        <v>0</v>
      </c>
      <c r="M134" s="8">
        <v>0</v>
      </c>
      <c r="N134" s="1"/>
      <c r="O134" s="8">
        <v>0</v>
      </c>
      <c r="P134" s="8"/>
      <c r="Q134" s="8">
        <v>659788514</v>
      </c>
      <c r="R134" s="8"/>
      <c r="S134" s="8">
        <f t="shared" si="6"/>
        <v>659788514</v>
      </c>
      <c r="U134" s="25">
        <f t="shared" si="7"/>
        <v>5.150420546498754E-4</v>
      </c>
    </row>
    <row r="135" spans="1:21" s="21" customFormat="1" x14ac:dyDescent="0.55000000000000004">
      <c r="A135" s="23" t="s">
        <v>316</v>
      </c>
      <c r="C135" s="8">
        <v>0</v>
      </c>
      <c r="E135" s="22">
        <v>0</v>
      </c>
      <c r="F135" s="22"/>
      <c r="G135" s="22">
        <v>0</v>
      </c>
      <c r="H135" s="22"/>
      <c r="I135" s="8">
        <f t="shared" si="4"/>
        <v>0</v>
      </c>
      <c r="K135" s="25">
        <f t="shared" si="5"/>
        <v>0</v>
      </c>
      <c r="M135" s="8">
        <v>0</v>
      </c>
      <c r="N135" s="1"/>
      <c r="O135" s="8">
        <v>0</v>
      </c>
      <c r="P135" s="8"/>
      <c r="Q135" s="8">
        <v>7018628363</v>
      </c>
      <c r="R135" s="8"/>
      <c r="S135" s="8">
        <f t="shared" si="6"/>
        <v>7018628363</v>
      </c>
      <c r="U135" s="25">
        <f t="shared" si="7"/>
        <v>5.4788598106808072E-3</v>
      </c>
    </row>
    <row r="136" spans="1:21" s="21" customFormat="1" x14ac:dyDescent="0.55000000000000004">
      <c r="A136" s="23" t="s">
        <v>317</v>
      </c>
      <c r="C136" s="8">
        <v>0</v>
      </c>
      <c r="E136" s="22">
        <v>0</v>
      </c>
      <c r="F136" s="22"/>
      <c r="G136" s="22">
        <v>0</v>
      </c>
      <c r="H136" s="22"/>
      <c r="I136" s="8">
        <f t="shared" si="4"/>
        <v>0</v>
      </c>
      <c r="K136" s="25">
        <f t="shared" si="5"/>
        <v>0</v>
      </c>
      <c r="M136" s="8">
        <v>0</v>
      </c>
      <c r="N136" s="1"/>
      <c r="O136" s="8">
        <v>0</v>
      </c>
      <c r="P136" s="8"/>
      <c r="Q136" s="8">
        <v>-12446308206</v>
      </c>
      <c r="R136" s="8"/>
      <c r="S136" s="8">
        <f t="shared" si="6"/>
        <v>-12446308206</v>
      </c>
      <c r="U136" s="25">
        <f t="shared" si="7"/>
        <v>-9.7157983432610111E-3</v>
      </c>
    </row>
    <row r="137" spans="1:21" s="21" customFormat="1" x14ac:dyDescent="0.55000000000000004">
      <c r="A137" s="23" t="s">
        <v>318</v>
      </c>
      <c r="C137" s="8">
        <v>0</v>
      </c>
      <c r="E137" s="22">
        <v>0</v>
      </c>
      <c r="F137" s="22"/>
      <c r="G137" s="22">
        <v>0</v>
      </c>
      <c r="H137" s="22"/>
      <c r="I137" s="8">
        <f t="shared" ref="I137:I163" si="8">C137+E137+G137</f>
        <v>0</v>
      </c>
      <c r="K137" s="25">
        <f t="shared" ref="K137:K163" si="9">I137/$I$164</f>
        <v>0</v>
      </c>
      <c r="M137" s="8">
        <v>0</v>
      </c>
      <c r="N137" s="1"/>
      <c r="O137" s="8">
        <v>0</v>
      </c>
      <c r="P137" s="8"/>
      <c r="Q137" s="8">
        <v>11360000</v>
      </c>
      <c r="R137" s="8"/>
      <c r="S137" s="8">
        <f t="shared" ref="S137:S163" si="10">M137+O137+Q137</f>
        <v>11360000</v>
      </c>
      <c r="U137" s="25">
        <f t="shared" ref="U137:U162" si="11">S137/$S$164</f>
        <v>8.8678078151911924E-6</v>
      </c>
    </row>
    <row r="138" spans="1:21" s="21" customFormat="1" x14ac:dyDescent="0.55000000000000004">
      <c r="A138" s="23" t="s">
        <v>319</v>
      </c>
      <c r="C138" s="8">
        <v>0</v>
      </c>
      <c r="E138" s="22">
        <v>0</v>
      </c>
      <c r="F138" s="22"/>
      <c r="G138" s="22">
        <v>0</v>
      </c>
      <c r="H138" s="22"/>
      <c r="I138" s="8">
        <f t="shared" si="8"/>
        <v>0</v>
      </c>
      <c r="K138" s="25">
        <f t="shared" si="9"/>
        <v>0</v>
      </c>
      <c r="M138" s="8">
        <v>0</v>
      </c>
      <c r="N138" s="1"/>
      <c r="O138" s="8">
        <v>0</v>
      </c>
      <c r="P138" s="8"/>
      <c r="Q138" s="8">
        <v>-172034470</v>
      </c>
      <c r="R138" s="8"/>
      <c r="S138" s="8">
        <f t="shared" si="10"/>
        <v>-172034470</v>
      </c>
      <c r="U138" s="25">
        <f t="shared" si="11"/>
        <v>-1.3429301210812278E-4</v>
      </c>
    </row>
    <row r="139" spans="1:21" s="21" customFormat="1" x14ac:dyDescent="0.55000000000000004">
      <c r="A139" s="23" t="s">
        <v>320</v>
      </c>
      <c r="C139" s="8">
        <v>0</v>
      </c>
      <c r="E139" s="22">
        <v>0</v>
      </c>
      <c r="F139" s="22"/>
      <c r="G139" s="22">
        <v>0</v>
      </c>
      <c r="H139" s="22"/>
      <c r="I139" s="8">
        <f t="shared" si="8"/>
        <v>0</v>
      </c>
      <c r="K139" s="25">
        <f t="shared" si="9"/>
        <v>0</v>
      </c>
      <c r="M139" s="8">
        <v>0</v>
      </c>
      <c r="N139" s="1"/>
      <c r="O139" s="8">
        <v>0</v>
      </c>
      <c r="P139" s="8"/>
      <c r="Q139" s="8">
        <v>16165598</v>
      </c>
      <c r="R139" s="8"/>
      <c r="S139" s="8">
        <f t="shared" si="10"/>
        <v>16165598</v>
      </c>
      <c r="U139" s="25">
        <f t="shared" si="11"/>
        <v>1.2619138757186543E-5</v>
      </c>
    </row>
    <row r="140" spans="1:21" s="21" customFormat="1" x14ac:dyDescent="0.55000000000000004">
      <c r="A140" s="23" t="s">
        <v>321</v>
      </c>
      <c r="C140" s="8">
        <v>0</v>
      </c>
      <c r="E140" s="22">
        <v>0</v>
      </c>
      <c r="F140" s="22"/>
      <c r="G140" s="22">
        <v>0</v>
      </c>
      <c r="H140" s="22"/>
      <c r="I140" s="8">
        <f t="shared" si="8"/>
        <v>0</v>
      </c>
      <c r="K140" s="25">
        <f t="shared" si="9"/>
        <v>0</v>
      </c>
      <c r="M140" s="8">
        <v>0</v>
      </c>
      <c r="N140" s="1"/>
      <c r="O140" s="8">
        <v>0</v>
      </c>
      <c r="P140" s="8"/>
      <c r="Q140" s="8">
        <v>2595225181</v>
      </c>
      <c r="R140" s="8"/>
      <c r="S140" s="8">
        <f t="shared" si="10"/>
        <v>2595225181</v>
      </c>
      <c r="U140" s="25">
        <f t="shared" si="11"/>
        <v>2.0258765970292939E-3</v>
      </c>
    </row>
    <row r="141" spans="1:21" s="21" customFormat="1" x14ac:dyDescent="0.55000000000000004">
      <c r="A141" s="23" t="s">
        <v>322</v>
      </c>
      <c r="C141" s="8">
        <v>0</v>
      </c>
      <c r="E141" s="22">
        <v>0</v>
      </c>
      <c r="F141" s="22"/>
      <c r="G141" s="22">
        <v>0</v>
      </c>
      <c r="H141" s="22"/>
      <c r="I141" s="8">
        <f t="shared" si="8"/>
        <v>0</v>
      </c>
      <c r="K141" s="25">
        <f t="shared" si="9"/>
        <v>0</v>
      </c>
      <c r="M141" s="8">
        <v>0</v>
      </c>
      <c r="N141" s="1"/>
      <c r="O141" s="8">
        <v>0</v>
      </c>
      <c r="P141" s="8"/>
      <c r="Q141" s="8">
        <v>4953381932</v>
      </c>
      <c r="R141" s="8"/>
      <c r="S141" s="8">
        <f t="shared" si="10"/>
        <v>4953381932</v>
      </c>
      <c r="U141" s="25">
        <f t="shared" si="11"/>
        <v>3.8666935746669412E-3</v>
      </c>
    </row>
    <row r="142" spans="1:21" s="21" customFormat="1" x14ac:dyDescent="0.55000000000000004">
      <c r="A142" s="23" t="s">
        <v>323</v>
      </c>
      <c r="C142" s="8">
        <v>0</v>
      </c>
      <c r="E142" s="22">
        <v>0</v>
      </c>
      <c r="F142" s="22"/>
      <c r="G142" s="22">
        <v>0</v>
      </c>
      <c r="H142" s="22"/>
      <c r="I142" s="8">
        <f t="shared" si="8"/>
        <v>0</v>
      </c>
      <c r="K142" s="25">
        <f t="shared" si="9"/>
        <v>0</v>
      </c>
      <c r="M142" s="8">
        <v>0</v>
      </c>
      <c r="N142" s="1"/>
      <c r="O142" s="8">
        <v>0</v>
      </c>
      <c r="P142" s="8"/>
      <c r="Q142" s="8">
        <v>-3845838</v>
      </c>
      <c r="R142" s="8"/>
      <c r="S142" s="8">
        <f t="shared" si="10"/>
        <v>-3845838</v>
      </c>
      <c r="U142" s="25">
        <f t="shared" si="11"/>
        <v>-3.002126080313316E-6</v>
      </c>
    </row>
    <row r="143" spans="1:21" s="21" customFormat="1" x14ac:dyDescent="0.55000000000000004">
      <c r="A143" s="23" t="s">
        <v>324</v>
      </c>
      <c r="C143" s="8">
        <v>0</v>
      </c>
      <c r="E143" s="22">
        <v>0</v>
      </c>
      <c r="F143" s="22"/>
      <c r="G143" s="22">
        <v>0</v>
      </c>
      <c r="H143" s="22"/>
      <c r="I143" s="8">
        <f t="shared" si="8"/>
        <v>0</v>
      </c>
      <c r="K143" s="25">
        <f t="shared" si="9"/>
        <v>0</v>
      </c>
      <c r="M143" s="8">
        <v>0</v>
      </c>
      <c r="N143" s="1"/>
      <c r="O143" s="8">
        <v>0</v>
      </c>
      <c r="P143" s="8"/>
      <c r="Q143" s="8">
        <v>-367094420</v>
      </c>
      <c r="R143" s="8"/>
      <c r="S143" s="8">
        <f t="shared" si="10"/>
        <v>-367094420</v>
      </c>
      <c r="U143" s="25">
        <f t="shared" si="11"/>
        <v>-2.8656010269270053E-4</v>
      </c>
    </row>
    <row r="144" spans="1:21" s="21" customFormat="1" x14ac:dyDescent="0.55000000000000004">
      <c r="A144" s="23" t="s">
        <v>325</v>
      </c>
      <c r="C144" s="8">
        <v>0</v>
      </c>
      <c r="E144" s="22">
        <v>0</v>
      </c>
      <c r="F144" s="22"/>
      <c r="G144" s="22">
        <v>0</v>
      </c>
      <c r="H144" s="22"/>
      <c r="I144" s="8">
        <f t="shared" si="8"/>
        <v>0</v>
      </c>
      <c r="K144" s="25">
        <f t="shared" si="9"/>
        <v>0</v>
      </c>
      <c r="M144" s="8">
        <v>0</v>
      </c>
      <c r="N144" s="1"/>
      <c r="O144" s="8">
        <v>0</v>
      </c>
      <c r="P144" s="8"/>
      <c r="Q144" s="8">
        <v>1505706458</v>
      </c>
      <c r="R144" s="8"/>
      <c r="S144" s="8">
        <f t="shared" si="10"/>
        <v>1505706458</v>
      </c>
      <c r="U144" s="25">
        <f t="shared" si="11"/>
        <v>1.1753798851792474E-3</v>
      </c>
    </row>
    <row r="145" spans="1:21" s="21" customFormat="1" x14ac:dyDescent="0.55000000000000004">
      <c r="A145" s="23" t="s">
        <v>326</v>
      </c>
      <c r="C145" s="8">
        <v>0</v>
      </c>
      <c r="E145" s="22">
        <v>0</v>
      </c>
      <c r="F145" s="22"/>
      <c r="G145" s="22">
        <v>0</v>
      </c>
      <c r="H145" s="22"/>
      <c r="I145" s="8">
        <f t="shared" si="8"/>
        <v>0</v>
      </c>
      <c r="K145" s="25">
        <f t="shared" si="9"/>
        <v>0</v>
      </c>
      <c r="M145" s="8">
        <v>0</v>
      </c>
      <c r="N145" s="1"/>
      <c r="O145" s="8">
        <v>0</v>
      </c>
      <c r="P145" s="8"/>
      <c r="Q145" s="8">
        <v>-12531403006</v>
      </c>
      <c r="R145" s="8"/>
      <c r="S145" s="8">
        <f t="shared" si="10"/>
        <v>-12531403006</v>
      </c>
      <c r="U145" s="25">
        <f t="shared" si="11"/>
        <v>-9.7822247809786281E-3</v>
      </c>
    </row>
    <row r="146" spans="1:21" s="21" customFormat="1" x14ac:dyDescent="0.55000000000000004">
      <c r="A146" s="23" t="s">
        <v>327</v>
      </c>
      <c r="C146" s="8">
        <v>0</v>
      </c>
      <c r="E146" s="22">
        <v>0</v>
      </c>
      <c r="F146" s="22"/>
      <c r="G146" s="22">
        <v>0</v>
      </c>
      <c r="H146" s="22"/>
      <c r="I146" s="8">
        <f t="shared" si="8"/>
        <v>0</v>
      </c>
      <c r="K146" s="25">
        <f t="shared" si="9"/>
        <v>0</v>
      </c>
      <c r="M146" s="8">
        <v>0</v>
      </c>
      <c r="N146" s="1"/>
      <c r="O146" s="8">
        <v>0</v>
      </c>
      <c r="P146" s="8"/>
      <c r="Q146" s="8">
        <v>24074634047</v>
      </c>
      <c r="R146" s="8"/>
      <c r="S146" s="8">
        <f t="shared" si="10"/>
        <v>24074634047</v>
      </c>
      <c r="U146" s="25">
        <f t="shared" si="11"/>
        <v>1.8793065840656212E-2</v>
      </c>
    </row>
    <row r="147" spans="1:21" s="21" customFormat="1" x14ac:dyDescent="0.55000000000000004">
      <c r="A147" s="23" t="s">
        <v>328</v>
      </c>
      <c r="C147" s="8">
        <v>0</v>
      </c>
      <c r="E147" s="22">
        <v>0</v>
      </c>
      <c r="F147" s="22"/>
      <c r="G147" s="22">
        <v>0</v>
      </c>
      <c r="H147" s="22"/>
      <c r="I147" s="8">
        <f t="shared" si="8"/>
        <v>0</v>
      </c>
      <c r="K147" s="25">
        <f t="shared" si="9"/>
        <v>0</v>
      </c>
      <c r="M147" s="8">
        <v>0</v>
      </c>
      <c r="N147" s="1"/>
      <c r="O147" s="8">
        <v>0</v>
      </c>
      <c r="P147" s="8"/>
      <c r="Q147" s="8">
        <v>-2923714248</v>
      </c>
      <c r="R147" s="8"/>
      <c r="S147" s="8">
        <f t="shared" si="10"/>
        <v>-2923714248</v>
      </c>
      <c r="U147" s="25">
        <f t="shared" si="11"/>
        <v>-2.2823007093134015E-3</v>
      </c>
    </row>
    <row r="148" spans="1:21" s="21" customFormat="1" x14ac:dyDescent="0.55000000000000004">
      <c r="A148" s="23" t="s">
        <v>329</v>
      </c>
      <c r="C148" s="8">
        <v>0</v>
      </c>
      <c r="E148" s="22">
        <v>0</v>
      </c>
      <c r="F148" s="22"/>
      <c r="G148" s="22">
        <v>0</v>
      </c>
      <c r="H148" s="22"/>
      <c r="I148" s="8">
        <f t="shared" si="8"/>
        <v>0</v>
      </c>
      <c r="K148" s="25">
        <f t="shared" si="9"/>
        <v>0</v>
      </c>
      <c r="M148" s="8">
        <v>0</v>
      </c>
      <c r="N148" s="1"/>
      <c r="O148" s="8">
        <v>0</v>
      </c>
      <c r="P148" s="8"/>
      <c r="Q148" s="8">
        <v>-1718575483</v>
      </c>
      <c r="R148" s="8"/>
      <c r="S148" s="8">
        <f t="shared" si="10"/>
        <v>-1718575483</v>
      </c>
      <c r="U148" s="25">
        <f t="shared" si="11"/>
        <v>-1.3415490404175511E-3</v>
      </c>
    </row>
    <row r="149" spans="1:21" s="21" customFormat="1" x14ac:dyDescent="0.55000000000000004">
      <c r="A149" s="23" t="s">
        <v>330</v>
      </c>
      <c r="C149" s="8">
        <v>0</v>
      </c>
      <c r="E149" s="22">
        <v>0</v>
      </c>
      <c r="F149" s="22"/>
      <c r="G149" s="22">
        <v>0</v>
      </c>
      <c r="H149" s="22"/>
      <c r="I149" s="8">
        <f t="shared" si="8"/>
        <v>0</v>
      </c>
      <c r="K149" s="25">
        <f t="shared" si="9"/>
        <v>0</v>
      </c>
      <c r="M149" s="8">
        <v>0</v>
      </c>
      <c r="N149" s="1"/>
      <c r="O149" s="8">
        <v>0</v>
      </c>
      <c r="P149" s="8"/>
      <c r="Q149" s="8">
        <v>-3119911157</v>
      </c>
      <c r="R149" s="8"/>
      <c r="S149" s="8">
        <f t="shared" si="10"/>
        <v>-3119911157</v>
      </c>
      <c r="U149" s="25">
        <f t="shared" si="11"/>
        <v>-2.4354553292910914E-3</v>
      </c>
    </row>
    <row r="150" spans="1:21" s="21" customFormat="1" x14ac:dyDescent="0.55000000000000004">
      <c r="A150" s="16" t="s">
        <v>331</v>
      </c>
      <c r="C150" s="8">
        <v>0</v>
      </c>
      <c r="E150" s="22">
        <v>0</v>
      </c>
      <c r="F150" s="22"/>
      <c r="G150" s="22">
        <v>0</v>
      </c>
      <c r="H150" s="22"/>
      <c r="I150" s="8">
        <f t="shared" si="8"/>
        <v>0</v>
      </c>
      <c r="K150" s="25">
        <f t="shared" si="9"/>
        <v>0</v>
      </c>
      <c r="M150" s="8">
        <v>0</v>
      </c>
      <c r="N150" s="1"/>
      <c r="O150" s="8">
        <v>0</v>
      </c>
      <c r="P150" s="8"/>
      <c r="Q150" s="8">
        <v>479441446</v>
      </c>
      <c r="R150" s="8"/>
      <c r="S150" s="8">
        <f t="shared" si="10"/>
        <v>479441446</v>
      </c>
      <c r="U150" s="25">
        <f t="shared" si="11"/>
        <v>3.7426008818357097E-4</v>
      </c>
    </row>
    <row r="151" spans="1:21" s="21" customFormat="1" x14ac:dyDescent="0.55000000000000004">
      <c r="A151" s="16" t="s">
        <v>332</v>
      </c>
      <c r="C151" s="8">
        <v>0</v>
      </c>
      <c r="E151" s="22">
        <v>0</v>
      </c>
      <c r="F151" s="22"/>
      <c r="G151" s="22">
        <v>0</v>
      </c>
      <c r="H151" s="22"/>
      <c r="I151" s="8">
        <f t="shared" si="8"/>
        <v>0</v>
      </c>
      <c r="K151" s="25">
        <f t="shared" si="9"/>
        <v>0</v>
      </c>
      <c r="M151" s="8">
        <v>0</v>
      </c>
      <c r="N151" s="1"/>
      <c r="O151" s="8">
        <v>0</v>
      </c>
      <c r="P151" s="8"/>
      <c r="Q151" s="8">
        <v>950304095</v>
      </c>
      <c r="R151" s="8"/>
      <c r="S151" s="8">
        <f t="shared" si="10"/>
        <v>950304095</v>
      </c>
      <c r="U151" s="25">
        <f t="shared" si="11"/>
        <v>7.4182342257475304E-4</v>
      </c>
    </row>
    <row r="152" spans="1:21" s="21" customFormat="1" x14ac:dyDescent="0.55000000000000004">
      <c r="A152" s="16" t="s">
        <v>333</v>
      </c>
      <c r="C152" s="8">
        <v>0</v>
      </c>
      <c r="E152" s="22">
        <v>0</v>
      </c>
      <c r="F152" s="22"/>
      <c r="G152" s="22">
        <v>0</v>
      </c>
      <c r="H152" s="22"/>
      <c r="I152" s="8">
        <f t="shared" si="8"/>
        <v>0</v>
      </c>
      <c r="K152" s="25">
        <f t="shared" si="9"/>
        <v>0</v>
      </c>
      <c r="M152" s="8">
        <v>0</v>
      </c>
      <c r="N152" s="1"/>
      <c r="O152" s="8">
        <v>0</v>
      </c>
      <c r="P152" s="8"/>
      <c r="Q152" s="8">
        <v>10406716903</v>
      </c>
      <c r="R152" s="8"/>
      <c r="S152" s="8">
        <f t="shared" si="10"/>
        <v>10406716903</v>
      </c>
      <c r="U152" s="25">
        <f t="shared" si="11"/>
        <v>8.1236589333543736E-3</v>
      </c>
    </row>
    <row r="153" spans="1:21" s="21" customFormat="1" x14ac:dyDescent="0.55000000000000004">
      <c r="A153" s="16" t="s">
        <v>334</v>
      </c>
      <c r="C153" s="8">
        <v>0</v>
      </c>
      <c r="E153" s="22">
        <v>0</v>
      </c>
      <c r="F153" s="22"/>
      <c r="G153" s="22">
        <v>0</v>
      </c>
      <c r="H153" s="22"/>
      <c r="I153" s="8">
        <f t="shared" si="8"/>
        <v>0</v>
      </c>
      <c r="K153" s="25">
        <f t="shared" si="9"/>
        <v>0</v>
      </c>
      <c r="M153" s="8">
        <v>0</v>
      </c>
      <c r="N153" s="1"/>
      <c r="O153" s="8">
        <v>0</v>
      </c>
      <c r="P153" s="8"/>
      <c r="Q153" s="8">
        <v>941905843</v>
      </c>
      <c r="R153" s="8"/>
      <c r="S153" s="8">
        <f t="shared" si="10"/>
        <v>941905843</v>
      </c>
      <c r="U153" s="25">
        <f t="shared" si="11"/>
        <v>7.3526760525789161E-4</v>
      </c>
    </row>
    <row r="154" spans="1:21" s="21" customFormat="1" x14ac:dyDescent="0.55000000000000004">
      <c r="A154" s="16" t="s">
        <v>335</v>
      </c>
      <c r="C154" s="8">
        <v>0</v>
      </c>
      <c r="E154" s="22">
        <v>0</v>
      </c>
      <c r="F154" s="22"/>
      <c r="G154" s="22">
        <v>0</v>
      </c>
      <c r="H154" s="22"/>
      <c r="I154" s="8">
        <f t="shared" si="8"/>
        <v>0</v>
      </c>
      <c r="K154" s="25">
        <f t="shared" si="9"/>
        <v>0</v>
      </c>
      <c r="M154" s="8">
        <v>0</v>
      </c>
      <c r="N154" s="1"/>
      <c r="O154" s="8">
        <v>0</v>
      </c>
      <c r="P154" s="8"/>
      <c r="Q154" s="8">
        <v>1814511269</v>
      </c>
      <c r="R154" s="8"/>
      <c r="S154" s="8">
        <f t="shared" si="10"/>
        <v>1814511269</v>
      </c>
      <c r="U154" s="25">
        <f t="shared" si="11"/>
        <v>1.4164381348583353E-3</v>
      </c>
    </row>
    <row r="155" spans="1:21" s="21" customFormat="1" x14ac:dyDescent="0.55000000000000004">
      <c r="A155" s="16" t="s">
        <v>336</v>
      </c>
      <c r="C155" s="8">
        <v>0</v>
      </c>
      <c r="E155" s="22">
        <v>0</v>
      </c>
      <c r="F155" s="22"/>
      <c r="G155" s="22">
        <v>0</v>
      </c>
      <c r="H155" s="22"/>
      <c r="I155" s="8">
        <f t="shared" si="8"/>
        <v>0</v>
      </c>
      <c r="K155" s="25">
        <f t="shared" si="9"/>
        <v>0</v>
      </c>
      <c r="M155" s="8">
        <v>0</v>
      </c>
      <c r="N155" s="1"/>
      <c r="O155" s="8">
        <v>0</v>
      </c>
      <c r="P155" s="8"/>
      <c r="Q155" s="8">
        <v>11028076451</v>
      </c>
      <c r="R155" s="8"/>
      <c r="S155" s="8">
        <f t="shared" si="10"/>
        <v>11028076451</v>
      </c>
      <c r="U155" s="25">
        <f t="shared" si="11"/>
        <v>8.608702688266176E-3</v>
      </c>
    </row>
    <row r="156" spans="1:21" s="21" customFormat="1" x14ac:dyDescent="0.55000000000000004">
      <c r="A156" s="16" t="s">
        <v>337</v>
      </c>
      <c r="C156" s="8">
        <v>0</v>
      </c>
      <c r="E156" s="22">
        <v>0</v>
      </c>
      <c r="F156" s="22"/>
      <c r="G156" s="22">
        <v>0</v>
      </c>
      <c r="H156" s="22"/>
      <c r="I156" s="8">
        <f t="shared" si="8"/>
        <v>0</v>
      </c>
      <c r="K156" s="25">
        <f t="shared" si="9"/>
        <v>0</v>
      </c>
      <c r="M156" s="8">
        <v>0</v>
      </c>
      <c r="N156" s="1"/>
      <c r="O156" s="8">
        <v>0</v>
      </c>
      <c r="P156" s="8"/>
      <c r="Q156" s="8">
        <v>1743232949</v>
      </c>
      <c r="R156" s="8"/>
      <c r="S156" s="8">
        <f t="shared" si="10"/>
        <v>1743232949</v>
      </c>
      <c r="U156" s="25">
        <f t="shared" si="11"/>
        <v>1.3607970747219183E-3</v>
      </c>
    </row>
    <row r="157" spans="1:21" s="21" customFormat="1" x14ac:dyDescent="0.55000000000000004">
      <c r="A157" s="16" t="s">
        <v>338</v>
      </c>
      <c r="C157" s="8">
        <v>0</v>
      </c>
      <c r="E157" s="22">
        <v>0</v>
      </c>
      <c r="F157" s="22"/>
      <c r="G157" s="22">
        <v>0</v>
      </c>
      <c r="H157" s="22"/>
      <c r="I157" s="8">
        <f t="shared" si="8"/>
        <v>0</v>
      </c>
      <c r="K157" s="25">
        <f t="shared" si="9"/>
        <v>0</v>
      </c>
      <c r="M157" s="8">
        <v>0</v>
      </c>
      <c r="N157" s="1"/>
      <c r="O157" s="8">
        <v>0</v>
      </c>
      <c r="P157" s="8"/>
      <c r="Q157" s="8">
        <v>5202469792</v>
      </c>
      <c r="R157" s="8"/>
      <c r="S157" s="8">
        <f t="shared" si="10"/>
        <v>5202469792</v>
      </c>
      <c r="U157" s="25">
        <f t="shared" si="11"/>
        <v>4.0611357640663471E-3</v>
      </c>
    </row>
    <row r="158" spans="1:21" s="21" customFormat="1" x14ac:dyDescent="0.55000000000000004">
      <c r="A158" s="16" t="s">
        <v>339</v>
      </c>
      <c r="C158" s="8">
        <v>0</v>
      </c>
      <c r="E158" s="22">
        <v>0</v>
      </c>
      <c r="F158" s="22"/>
      <c r="G158" s="22">
        <v>0</v>
      </c>
      <c r="H158" s="22"/>
      <c r="I158" s="8">
        <f t="shared" si="8"/>
        <v>0</v>
      </c>
      <c r="K158" s="25">
        <f t="shared" si="9"/>
        <v>0</v>
      </c>
      <c r="M158" s="8">
        <v>0</v>
      </c>
      <c r="N158" s="1"/>
      <c r="O158" s="8">
        <v>0</v>
      </c>
      <c r="P158" s="8"/>
      <c r="Q158" s="8">
        <v>723244286</v>
      </c>
      <c r="R158" s="8"/>
      <c r="S158" s="8">
        <f t="shared" si="10"/>
        <v>723244286</v>
      </c>
      <c r="U158" s="25">
        <f t="shared" si="11"/>
        <v>5.6457670173267382E-4</v>
      </c>
    </row>
    <row r="159" spans="1:21" s="21" customFormat="1" x14ac:dyDescent="0.55000000000000004">
      <c r="A159" s="16" t="s">
        <v>340</v>
      </c>
      <c r="C159" s="8">
        <v>0</v>
      </c>
      <c r="E159" s="22">
        <v>0</v>
      </c>
      <c r="F159" s="22"/>
      <c r="G159" s="22">
        <v>0</v>
      </c>
      <c r="H159" s="22"/>
      <c r="I159" s="8">
        <f t="shared" si="8"/>
        <v>0</v>
      </c>
      <c r="K159" s="25">
        <f t="shared" si="9"/>
        <v>0</v>
      </c>
      <c r="M159" s="8">
        <v>0</v>
      </c>
      <c r="N159" s="1"/>
      <c r="O159" s="8">
        <v>0</v>
      </c>
      <c r="P159" s="8"/>
      <c r="Q159" s="8">
        <v>268992947</v>
      </c>
      <c r="R159" s="8"/>
      <c r="S159" s="8">
        <f t="shared" si="10"/>
        <v>268992947</v>
      </c>
      <c r="U159" s="25">
        <f t="shared" si="11"/>
        <v>2.0998043641178788E-4</v>
      </c>
    </row>
    <row r="160" spans="1:21" s="21" customFormat="1" x14ac:dyDescent="0.55000000000000004">
      <c r="A160" s="16" t="s">
        <v>341</v>
      </c>
      <c r="C160" s="8">
        <v>0</v>
      </c>
      <c r="E160" s="22">
        <v>0</v>
      </c>
      <c r="F160" s="22"/>
      <c r="G160" s="22">
        <v>0</v>
      </c>
      <c r="H160" s="22"/>
      <c r="I160" s="8">
        <f t="shared" si="8"/>
        <v>0</v>
      </c>
      <c r="K160" s="25">
        <f t="shared" si="9"/>
        <v>0</v>
      </c>
      <c r="M160" s="8">
        <v>0</v>
      </c>
      <c r="N160" s="1"/>
      <c r="O160" s="8">
        <v>0</v>
      </c>
      <c r="P160" s="8"/>
      <c r="Q160" s="8">
        <v>10707192904</v>
      </c>
      <c r="R160" s="8"/>
      <c r="S160" s="8">
        <f t="shared" si="10"/>
        <v>10707192904</v>
      </c>
      <c r="U160" s="25">
        <f t="shared" si="11"/>
        <v>8.3582155733143391E-3</v>
      </c>
    </row>
    <row r="161" spans="1:21" s="21" customFormat="1" x14ac:dyDescent="0.55000000000000004">
      <c r="A161" s="16" t="s">
        <v>342</v>
      </c>
      <c r="C161" s="8">
        <v>0</v>
      </c>
      <c r="E161" s="22">
        <v>0</v>
      </c>
      <c r="F161" s="22"/>
      <c r="G161" s="22">
        <v>0</v>
      </c>
      <c r="H161" s="22"/>
      <c r="I161" s="8">
        <f t="shared" si="8"/>
        <v>0</v>
      </c>
      <c r="K161" s="25">
        <f t="shared" si="9"/>
        <v>0</v>
      </c>
      <c r="M161" s="8">
        <v>0</v>
      </c>
      <c r="N161" s="1"/>
      <c r="O161" s="8">
        <v>0</v>
      </c>
      <c r="P161" s="8"/>
      <c r="Q161" s="8">
        <v>143249374</v>
      </c>
      <c r="R161" s="8"/>
      <c r="S161" s="8">
        <f t="shared" si="10"/>
        <v>143249374</v>
      </c>
      <c r="U161" s="25">
        <f t="shared" si="11"/>
        <v>1.118228801301449E-4</v>
      </c>
    </row>
    <row r="162" spans="1:21" s="21" customFormat="1" x14ac:dyDescent="0.55000000000000004">
      <c r="A162" s="16" t="s">
        <v>343</v>
      </c>
      <c r="C162" s="8">
        <v>0</v>
      </c>
      <c r="E162" s="22">
        <v>0</v>
      </c>
      <c r="F162" s="22"/>
      <c r="G162" s="22">
        <v>0</v>
      </c>
      <c r="H162" s="22"/>
      <c r="I162" s="8">
        <f t="shared" si="8"/>
        <v>0</v>
      </c>
      <c r="K162" s="25">
        <f t="shared" si="9"/>
        <v>0</v>
      </c>
      <c r="M162" s="8">
        <v>0</v>
      </c>
      <c r="N162" s="1"/>
      <c r="O162" s="8">
        <v>0</v>
      </c>
      <c r="P162" s="8"/>
      <c r="Q162" s="8">
        <v>184730917</v>
      </c>
      <c r="R162" s="8"/>
      <c r="S162" s="8">
        <f>M162+O162+Q162</f>
        <v>184730917</v>
      </c>
      <c r="U162" s="25">
        <f t="shared" si="11"/>
        <v>1.4420407301760877E-4</v>
      </c>
    </row>
    <row r="163" spans="1:21" s="21" customFormat="1" ht="24.75" thickBot="1" x14ac:dyDescent="0.6">
      <c r="A163" s="16" t="s">
        <v>344</v>
      </c>
      <c r="C163" s="13">
        <v>0</v>
      </c>
      <c r="E163" s="13">
        <v>0</v>
      </c>
      <c r="F163" s="22"/>
      <c r="G163" s="28">
        <v>0</v>
      </c>
      <c r="H163" s="22"/>
      <c r="I163" s="13">
        <f t="shared" si="8"/>
        <v>0</v>
      </c>
      <c r="K163" s="25">
        <f t="shared" si="9"/>
        <v>0</v>
      </c>
      <c r="M163" s="13">
        <v>0</v>
      </c>
      <c r="N163" s="1"/>
      <c r="O163" s="13">
        <v>0</v>
      </c>
      <c r="P163" s="8"/>
      <c r="Q163" s="13">
        <v>2039653012</v>
      </c>
      <c r="R163" s="8"/>
      <c r="S163" s="13">
        <f t="shared" si="10"/>
        <v>2039653012</v>
      </c>
      <c r="U163" s="25">
        <f>S163/$S$164</f>
        <v>1.5921875809940015E-3</v>
      </c>
    </row>
    <row r="164" spans="1:21" ht="24.75" thickBot="1" x14ac:dyDescent="0.6">
      <c r="A164" s="1" t="s">
        <v>127</v>
      </c>
      <c r="C164" s="12">
        <f>SUM(C8:C83)</f>
        <v>897035359069</v>
      </c>
      <c r="E164" s="12">
        <f>SUM(E8:E163)</f>
        <v>721384027165</v>
      </c>
      <c r="G164" s="12">
        <f>SUM(G8:G163)</f>
        <v>-27035544163</v>
      </c>
      <c r="I164" s="12">
        <f>SUM(I8:I163)</f>
        <v>1591383842071</v>
      </c>
      <c r="K164" s="26">
        <f>SUM(K8:K163)</f>
        <v>0.99999999999999989</v>
      </c>
      <c r="M164" s="12">
        <f>SUM(M8:M83)</f>
        <v>2638735077126</v>
      </c>
      <c r="O164" s="12">
        <f>SUM(O8:O163)</f>
        <v>-617921198123</v>
      </c>
      <c r="Q164" s="12">
        <f>SUM(Q8:Q163)</f>
        <v>-739775742324</v>
      </c>
      <c r="S164" s="12">
        <f>SUM(S8:S163)</f>
        <v>1281038136679</v>
      </c>
      <c r="U164" s="29">
        <f>SUM(U8:U163)</f>
        <v>1</v>
      </c>
    </row>
    <row r="165" spans="1:21" ht="24.75" thickTop="1" x14ac:dyDescent="0.55000000000000004">
      <c r="C165" s="2"/>
      <c r="E165" s="2"/>
      <c r="G165" s="2"/>
      <c r="M165" s="2"/>
      <c r="O165" s="2"/>
      <c r="Q165" s="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topLeftCell="A13" workbookViewId="0">
      <selection activeCell="I33" sqref="I33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</row>
    <row r="3" spans="1:17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</row>
    <row r="4" spans="1:17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</row>
    <row r="6" spans="1:17" ht="24.75" x14ac:dyDescent="0.55000000000000004">
      <c r="A6" s="34" t="s">
        <v>162</v>
      </c>
      <c r="C6" s="34" t="s">
        <v>160</v>
      </c>
      <c r="D6" s="34" t="s">
        <v>160</v>
      </c>
      <c r="E6" s="34" t="s">
        <v>160</v>
      </c>
      <c r="F6" s="34" t="s">
        <v>160</v>
      </c>
      <c r="G6" s="34" t="s">
        <v>160</v>
      </c>
      <c r="H6" s="34" t="s">
        <v>160</v>
      </c>
      <c r="I6" s="34" t="s">
        <v>160</v>
      </c>
      <c r="K6" s="34" t="s">
        <v>161</v>
      </c>
      <c r="L6" s="34" t="s">
        <v>161</v>
      </c>
      <c r="M6" s="34" t="s">
        <v>161</v>
      </c>
      <c r="N6" s="34" t="s">
        <v>161</v>
      </c>
      <c r="O6" s="34" t="s">
        <v>161</v>
      </c>
      <c r="P6" s="34" t="s">
        <v>161</v>
      </c>
      <c r="Q6" s="34" t="s">
        <v>161</v>
      </c>
    </row>
    <row r="7" spans="1:17" ht="24.75" x14ac:dyDescent="0.55000000000000004">
      <c r="A7" s="34" t="s">
        <v>162</v>
      </c>
      <c r="C7" s="34" t="s">
        <v>259</v>
      </c>
      <c r="E7" s="34" t="s">
        <v>256</v>
      </c>
      <c r="G7" s="34" t="s">
        <v>257</v>
      </c>
      <c r="I7" s="34" t="s">
        <v>260</v>
      </c>
      <c r="K7" s="34" t="s">
        <v>259</v>
      </c>
      <c r="M7" s="34" t="s">
        <v>256</v>
      </c>
      <c r="O7" s="34" t="s">
        <v>257</v>
      </c>
      <c r="Q7" s="34" t="s">
        <v>260</v>
      </c>
    </row>
    <row r="8" spans="1:17" x14ac:dyDescent="0.55000000000000004">
      <c r="A8" s="1" t="s">
        <v>238</v>
      </c>
      <c r="C8" s="8">
        <v>0</v>
      </c>
      <c r="E8" s="8">
        <v>0</v>
      </c>
      <c r="F8" s="8"/>
      <c r="G8" s="8">
        <v>0</v>
      </c>
      <c r="H8" s="8"/>
      <c r="I8" s="8">
        <f>C8+E8+G8</f>
        <v>0</v>
      </c>
      <c r="J8" s="4"/>
      <c r="K8" s="8">
        <v>0</v>
      </c>
      <c r="M8" s="8">
        <v>0</v>
      </c>
      <c r="N8" s="8"/>
      <c r="O8" s="8">
        <v>4488315</v>
      </c>
      <c r="P8" s="8"/>
      <c r="Q8" s="8">
        <f>K8+M8+O8</f>
        <v>4488315</v>
      </c>
    </row>
    <row r="9" spans="1:17" x14ac:dyDescent="0.55000000000000004">
      <c r="A9" s="1" t="s">
        <v>239</v>
      </c>
      <c r="C9" s="8">
        <v>0</v>
      </c>
      <c r="E9" s="8">
        <v>0</v>
      </c>
      <c r="F9" s="8"/>
      <c r="G9" s="8">
        <v>0</v>
      </c>
      <c r="H9" s="8"/>
      <c r="I9" s="8">
        <f t="shared" ref="I9:I30" si="0">C9+E9+G9</f>
        <v>0</v>
      </c>
      <c r="J9" s="4"/>
      <c r="K9" s="8">
        <v>0</v>
      </c>
      <c r="M9" s="8">
        <v>0</v>
      </c>
      <c r="N9" s="8"/>
      <c r="O9" s="8">
        <v>49427734</v>
      </c>
      <c r="P9" s="8"/>
      <c r="Q9" s="8">
        <f t="shared" ref="Q9:Q30" si="1">K9+M9+O9</f>
        <v>49427734</v>
      </c>
    </row>
    <row r="10" spans="1:17" x14ac:dyDescent="0.55000000000000004">
      <c r="A10" s="1" t="s">
        <v>175</v>
      </c>
      <c r="C10" s="8">
        <v>0</v>
      </c>
      <c r="E10" s="8">
        <v>0</v>
      </c>
      <c r="F10" s="8"/>
      <c r="G10" s="8">
        <v>0</v>
      </c>
      <c r="H10" s="8"/>
      <c r="I10" s="8">
        <f t="shared" si="0"/>
        <v>0</v>
      </c>
      <c r="J10" s="4"/>
      <c r="K10" s="8">
        <v>5076094942</v>
      </c>
      <c r="M10" s="8">
        <v>0</v>
      </c>
      <c r="N10" s="8"/>
      <c r="O10" s="8">
        <v>1746126170</v>
      </c>
      <c r="P10" s="8"/>
      <c r="Q10" s="8">
        <f t="shared" si="1"/>
        <v>6822221112</v>
      </c>
    </row>
    <row r="11" spans="1:17" x14ac:dyDescent="0.55000000000000004">
      <c r="A11" s="1" t="s">
        <v>173</v>
      </c>
      <c r="C11" s="8">
        <v>0</v>
      </c>
      <c r="E11" s="8">
        <v>0</v>
      </c>
      <c r="F11" s="8"/>
      <c r="G11" s="8">
        <v>0</v>
      </c>
      <c r="H11" s="8"/>
      <c r="I11" s="8">
        <f t="shared" si="0"/>
        <v>0</v>
      </c>
      <c r="J11" s="4"/>
      <c r="K11" s="8">
        <v>4245515670</v>
      </c>
      <c r="M11" s="8">
        <v>0</v>
      </c>
      <c r="N11" s="8"/>
      <c r="O11" s="8">
        <v>996396696</v>
      </c>
      <c r="P11" s="8"/>
      <c r="Q11" s="8">
        <f t="shared" si="1"/>
        <v>5241912366</v>
      </c>
    </row>
    <row r="12" spans="1:17" x14ac:dyDescent="0.55000000000000004">
      <c r="A12" s="1" t="s">
        <v>240</v>
      </c>
      <c r="C12" s="8">
        <v>0</v>
      </c>
      <c r="E12" s="8">
        <v>0</v>
      </c>
      <c r="F12" s="8"/>
      <c r="G12" s="8">
        <v>0</v>
      </c>
      <c r="H12" s="8"/>
      <c r="I12" s="8">
        <f t="shared" si="0"/>
        <v>0</v>
      </c>
      <c r="J12" s="4"/>
      <c r="K12" s="8">
        <v>0</v>
      </c>
      <c r="M12" s="8">
        <v>0</v>
      </c>
      <c r="N12" s="8"/>
      <c r="O12" s="8">
        <v>641759373</v>
      </c>
      <c r="P12" s="8"/>
      <c r="Q12" s="8">
        <f t="shared" si="1"/>
        <v>641759373</v>
      </c>
    </row>
    <row r="13" spans="1:17" x14ac:dyDescent="0.55000000000000004">
      <c r="A13" s="1" t="s">
        <v>241</v>
      </c>
      <c r="C13" s="8">
        <v>0</v>
      </c>
      <c r="E13" s="8">
        <v>0</v>
      </c>
      <c r="F13" s="8"/>
      <c r="G13" s="8">
        <v>0</v>
      </c>
      <c r="H13" s="8"/>
      <c r="I13" s="8">
        <f t="shared" si="0"/>
        <v>0</v>
      </c>
      <c r="J13" s="4"/>
      <c r="K13" s="8">
        <v>0</v>
      </c>
      <c r="M13" s="8">
        <v>0</v>
      </c>
      <c r="N13" s="8"/>
      <c r="O13" s="8">
        <v>2308634412</v>
      </c>
      <c r="P13" s="8"/>
      <c r="Q13" s="8">
        <f t="shared" si="1"/>
        <v>2308634412</v>
      </c>
    </row>
    <row r="14" spans="1:17" x14ac:dyDescent="0.55000000000000004">
      <c r="A14" s="1" t="s">
        <v>242</v>
      </c>
      <c r="C14" s="8">
        <v>0</v>
      </c>
      <c r="E14" s="8">
        <v>0</v>
      </c>
      <c r="F14" s="8"/>
      <c r="G14" s="8">
        <v>0</v>
      </c>
      <c r="H14" s="8"/>
      <c r="I14" s="8">
        <f t="shared" si="0"/>
        <v>0</v>
      </c>
      <c r="J14" s="4"/>
      <c r="K14" s="8">
        <v>0</v>
      </c>
      <c r="M14" s="8">
        <v>0</v>
      </c>
      <c r="N14" s="8"/>
      <c r="O14" s="8">
        <v>6896476017</v>
      </c>
      <c r="P14" s="8"/>
      <c r="Q14" s="8">
        <f t="shared" si="1"/>
        <v>6896476017</v>
      </c>
    </row>
    <row r="15" spans="1:17" x14ac:dyDescent="0.55000000000000004">
      <c r="A15" s="1" t="s">
        <v>171</v>
      </c>
      <c r="C15" s="8">
        <v>0</v>
      </c>
      <c r="E15" s="8">
        <v>0</v>
      </c>
      <c r="F15" s="8"/>
      <c r="G15" s="8">
        <v>0</v>
      </c>
      <c r="H15" s="8"/>
      <c r="I15" s="8">
        <f t="shared" si="0"/>
        <v>0</v>
      </c>
      <c r="J15" s="4"/>
      <c r="K15" s="8">
        <v>1679693794</v>
      </c>
      <c r="M15" s="8">
        <v>0</v>
      </c>
      <c r="N15" s="8"/>
      <c r="O15" s="8">
        <v>427967654</v>
      </c>
      <c r="P15" s="8"/>
      <c r="Q15" s="8">
        <f t="shared" si="1"/>
        <v>2107661448</v>
      </c>
    </row>
    <row r="16" spans="1:17" x14ac:dyDescent="0.55000000000000004">
      <c r="A16" s="1" t="s">
        <v>169</v>
      </c>
      <c r="C16" s="8">
        <v>0</v>
      </c>
      <c r="E16" s="8">
        <v>0</v>
      </c>
      <c r="F16" s="8"/>
      <c r="G16" s="8">
        <v>0</v>
      </c>
      <c r="H16" s="8"/>
      <c r="I16" s="8">
        <f t="shared" si="0"/>
        <v>0</v>
      </c>
      <c r="J16" s="4"/>
      <c r="K16" s="8">
        <v>94173466</v>
      </c>
      <c r="M16" s="8">
        <v>0</v>
      </c>
      <c r="N16" s="8"/>
      <c r="O16" s="8">
        <v>48540637</v>
      </c>
      <c r="P16" s="8"/>
      <c r="Q16" s="8">
        <f t="shared" si="1"/>
        <v>142714103</v>
      </c>
    </row>
    <row r="17" spans="1:17" x14ac:dyDescent="0.55000000000000004">
      <c r="A17" s="1" t="s">
        <v>138</v>
      </c>
      <c r="C17" s="8">
        <v>571569441</v>
      </c>
      <c r="E17" s="8">
        <v>1025740450</v>
      </c>
      <c r="F17" s="8"/>
      <c r="G17" s="8">
        <v>0</v>
      </c>
      <c r="H17" s="8"/>
      <c r="I17" s="8">
        <f t="shared" si="0"/>
        <v>1597309891</v>
      </c>
      <c r="J17" s="4"/>
      <c r="K17" s="8">
        <v>7764447359</v>
      </c>
      <c r="M17" s="8">
        <v>1011540835</v>
      </c>
      <c r="N17" s="8"/>
      <c r="O17" s="8">
        <v>451491714</v>
      </c>
      <c r="P17" s="8"/>
      <c r="Q17" s="8">
        <f t="shared" si="1"/>
        <v>9227479908</v>
      </c>
    </row>
    <row r="18" spans="1:17" x14ac:dyDescent="0.55000000000000004">
      <c r="A18" s="1" t="s">
        <v>243</v>
      </c>
      <c r="C18" s="8">
        <v>0</v>
      </c>
      <c r="E18" s="8">
        <v>0</v>
      </c>
      <c r="F18" s="8"/>
      <c r="G18" s="8">
        <v>0</v>
      </c>
      <c r="H18" s="8"/>
      <c r="I18" s="8">
        <f t="shared" si="0"/>
        <v>0</v>
      </c>
      <c r="J18" s="4"/>
      <c r="K18" s="8">
        <v>0</v>
      </c>
      <c r="M18" s="8">
        <v>0</v>
      </c>
      <c r="N18" s="8"/>
      <c r="O18" s="8">
        <v>49463036</v>
      </c>
      <c r="P18" s="8"/>
      <c r="Q18" s="8">
        <f t="shared" si="1"/>
        <v>49463036</v>
      </c>
    </row>
    <row r="19" spans="1:17" x14ac:dyDescent="0.55000000000000004">
      <c r="A19" s="1" t="s">
        <v>244</v>
      </c>
      <c r="C19" s="8">
        <v>0</v>
      </c>
      <c r="E19" s="8">
        <v>0</v>
      </c>
      <c r="F19" s="8"/>
      <c r="G19" s="8">
        <v>0</v>
      </c>
      <c r="H19" s="8"/>
      <c r="I19" s="8">
        <f t="shared" si="0"/>
        <v>0</v>
      </c>
      <c r="J19" s="4"/>
      <c r="K19" s="8">
        <v>0</v>
      </c>
      <c r="M19" s="8">
        <v>0</v>
      </c>
      <c r="N19" s="8"/>
      <c r="O19" s="8">
        <v>179862549</v>
      </c>
      <c r="P19" s="8"/>
      <c r="Q19" s="8">
        <f t="shared" si="1"/>
        <v>179862549</v>
      </c>
    </row>
    <row r="20" spans="1:17" x14ac:dyDescent="0.55000000000000004">
      <c r="A20" s="1" t="s">
        <v>245</v>
      </c>
      <c r="C20" s="8">
        <v>0</v>
      </c>
      <c r="E20" s="8">
        <v>0</v>
      </c>
      <c r="F20" s="8"/>
      <c r="G20" s="8">
        <v>0</v>
      </c>
      <c r="H20" s="8"/>
      <c r="I20" s="8">
        <f t="shared" si="0"/>
        <v>0</v>
      </c>
      <c r="J20" s="4"/>
      <c r="K20" s="8">
        <v>0</v>
      </c>
      <c r="M20" s="8">
        <v>0</v>
      </c>
      <c r="N20" s="8"/>
      <c r="O20" s="8">
        <v>6768346969</v>
      </c>
      <c r="P20" s="8"/>
      <c r="Q20" s="8">
        <f t="shared" si="1"/>
        <v>6768346969</v>
      </c>
    </row>
    <row r="21" spans="1:17" x14ac:dyDescent="0.55000000000000004">
      <c r="A21" s="1" t="s">
        <v>246</v>
      </c>
      <c r="C21" s="8">
        <v>0</v>
      </c>
      <c r="E21" s="8">
        <v>0</v>
      </c>
      <c r="F21" s="8"/>
      <c r="G21" s="8">
        <v>0</v>
      </c>
      <c r="H21" s="8"/>
      <c r="I21" s="8">
        <f t="shared" si="0"/>
        <v>0</v>
      </c>
      <c r="J21" s="4"/>
      <c r="K21" s="8">
        <v>0</v>
      </c>
      <c r="M21" s="8">
        <v>0</v>
      </c>
      <c r="N21" s="8"/>
      <c r="O21" s="8">
        <v>7736980</v>
      </c>
      <c r="P21" s="8"/>
      <c r="Q21" s="8">
        <f t="shared" si="1"/>
        <v>7736980</v>
      </c>
    </row>
    <row r="22" spans="1:17" x14ac:dyDescent="0.55000000000000004">
      <c r="A22" s="1" t="s">
        <v>247</v>
      </c>
      <c r="C22" s="8">
        <v>0</v>
      </c>
      <c r="E22" s="8">
        <v>0</v>
      </c>
      <c r="F22" s="8"/>
      <c r="G22" s="8">
        <v>0</v>
      </c>
      <c r="H22" s="8"/>
      <c r="I22" s="8">
        <f t="shared" si="0"/>
        <v>0</v>
      </c>
      <c r="J22" s="4"/>
      <c r="K22" s="8">
        <v>0</v>
      </c>
      <c r="M22" s="8">
        <v>0</v>
      </c>
      <c r="N22" s="8"/>
      <c r="O22" s="8">
        <v>5731279259</v>
      </c>
      <c r="P22" s="8"/>
      <c r="Q22" s="8">
        <f t="shared" si="1"/>
        <v>5731279259</v>
      </c>
    </row>
    <row r="23" spans="1:17" x14ac:dyDescent="0.55000000000000004">
      <c r="A23" s="1" t="s">
        <v>248</v>
      </c>
      <c r="C23" s="8">
        <v>0</v>
      </c>
      <c r="E23" s="8">
        <v>0</v>
      </c>
      <c r="F23" s="8"/>
      <c r="G23" s="8">
        <v>0</v>
      </c>
      <c r="H23" s="8"/>
      <c r="I23" s="8">
        <f t="shared" si="0"/>
        <v>0</v>
      </c>
      <c r="J23" s="4"/>
      <c r="K23" s="8">
        <v>0</v>
      </c>
      <c r="M23" s="8">
        <v>0</v>
      </c>
      <c r="N23" s="8"/>
      <c r="O23" s="8">
        <v>3012837210</v>
      </c>
      <c r="P23" s="8"/>
      <c r="Q23" s="8">
        <f t="shared" si="1"/>
        <v>3012837210</v>
      </c>
    </row>
    <row r="24" spans="1:17" x14ac:dyDescent="0.55000000000000004">
      <c r="A24" s="1" t="s">
        <v>249</v>
      </c>
      <c r="C24" s="8">
        <v>0</v>
      </c>
      <c r="E24" s="8">
        <v>0</v>
      </c>
      <c r="F24" s="8"/>
      <c r="G24" s="8">
        <v>0</v>
      </c>
      <c r="H24" s="8"/>
      <c r="I24" s="8">
        <f t="shared" si="0"/>
        <v>0</v>
      </c>
      <c r="J24" s="4"/>
      <c r="K24" s="8">
        <v>0</v>
      </c>
      <c r="M24" s="8">
        <v>0</v>
      </c>
      <c r="N24" s="8"/>
      <c r="O24" s="8">
        <v>609894515</v>
      </c>
      <c r="P24" s="8"/>
      <c r="Q24" s="8">
        <f t="shared" si="1"/>
        <v>609894515</v>
      </c>
    </row>
    <row r="25" spans="1:17" x14ac:dyDescent="0.55000000000000004">
      <c r="A25" s="1" t="s">
        <v>250</v>
      </c>
      <c r="C25" s="8">
        <v>0</v>
      </c>
      <c r="E25" s="8">
        <v>0</v>
      </c>
      <c r="F25" s="8"/>
      <c r="G25" s="8">
        <v>0</v>
      </c>
      <c r="H25" s="8"/>
      <c r="I25" s="8">
        <f t="shared" si="0"/>
        <v>0</v>
      </c>
      <c r="J25" s="4"/>
      <c r="K25" s="8">
        <v>0</v>
      </c>
      <c r="M25" s="8">
        <v>0</v>
      </c>
      <c r="N25" s="8"/>
      <c r="O25" s="8">
        <v>4635380757</v>
      </c>
      <c r="P25" s="8"/>
      <c r="Q25" s="8">
        <f t="shared" si="1"/>
        <v>4635380757</v>
      </c>
    </row>
    <row r="26" spans="1:17" x14ac:dyDescent="0.55000000000000004">
      <c r="A26" s="1" t="s">
        <v>251</v>
      </c>
      <c r="C26" s="8">
        <v>0</v>
      </c>
      <c r="E26" s="8">
        <v>0</v>
      </c>
      <c r="F26" s="8"/>
      <c r="G26" s="8">
        <v>0</v>
      </c>
      <c r="H26" s="8"/>
      <c r="I26" s="8">
        <f t="shared" si="0"/>
        <v>0</v>
      </c>
      <c r="J26" s="4"/>
      <c r="K26" s="8">
        <v>0</v>
      </c>
      <c r="M26" s="8">
        <v>0</v>
      </c>
      <c r="N26" s="8"/>
      <c r="O26" s="8">
        <v>669878563</v>
      </c>
      <c r="P26" s="8"/>
      <c r="Q26" s="8">
        <f t="shared" si="1"/>
        <v>669878563</v>
      </c>
    </row>
    <row r="27" spans="1:17" x14ac:dyDescent="0.55000000000000004">
      <c r="A27" s="1" t="s">
        <v>252</v>
      </c>
      <c r="C27" s="8">
        <v>0</v>
      </c>
      <c r="E27" s="8">
        <v>0</v>
      </c>
      <c r="F27" s="8"/>
      <c r="G27" s="8">
        <v>0</v>
      </c>
      <c r="H27" s="8"/>
      <c r="I27" s="8">
        <f t="shared" si="0"/>
        <v>0</v>
      </c>
      <c r="J27" s="4"/>
      <c r="K27" s="8">
        <v>0</v>
      </c>
      <c r="M27" s="8">
        <v>0</v>
      </c>
      <c r="N27" s="8"/>
      <c r="O27" s="8">
        <v>186711479</v>
      </c>
      <c r="P27" s="8"/>
      <c r="Q27" s="8">
        <f t="shared" si="1"/>
        <v>186711479</v>
      </c>
    </row>
    <row r="28" spans="1:17" x14ac:dyDescent="0.55000000000000004">
      <c r="A28" s="1" t="s">
        <v>253</v>
      </c>
      <c r="C28" s="8">
        <v>0</v>
      </c>
      <c r="E28" s="8">
        <v>0</v>
      </c>
      <c r="F28" s="8"/>
      <c r="G28" s="8">
        <v>0</v>
      </c>
      <c r="H28" s="8"/>
      <c r="I28" s="8">
        <f t="shared" si="0"/>
        <v>0</v>
      </c>
      <c r="J28" s="4"/>
      <c r="K28" s="8">
        <v>0</v>
      </c>
      <c r="M28" s="8">
        <v>0</v>
      </c>
      <c r="N28" s="8"/>
      <c r="O28" s="8">
        <v>6160186435</v>
      </c>
      <c r="P28" s="8"/>
      <c r="Q28" s="8">
        <f t="shared" si="1"/>
        <v>6160186435</v>
      </c>
    </row>
    <row r="29" spans="1:17" x14ac:dyDescent="0.55000000000000004">
      <c r="A29" s="1" t="s">
        <v>254</v>
      </c>
      <c r="C29" s="8">
        <v>0</v>
      </c>
      <c r="E29" s="8">
        <v>0</v>
      </c>
      <c r="F29" s="8"/>
      <c r="G29" s="8">
        <v>0</v>
      </c>
      <c r="H29" s="8"/>
      <c r="I29" s="8">
        <f t="shared" si="0"/>
        <v>0</v>
      </c>
      <c r="J29" s="4"/>
      <c r="K29" s="8">
        <v>0</v>
      </c>
      <c r="M29" s="8">
        <v>0</v>
      </c>
      <c r="N29" s="8"/>
      <c r="O29" s="8">
        <v>198713979</v>
      </c>
      <c r="P29" s="8"/>
      <c r="Q29" s="8">
        <f t="shared" si="1"/>
        <v>198713979</v>
      </c>
    </row>
    <row r="30" spans="1:17" x14ac:dyDescent="0.55000000000000004">
      <c r="A30" s="1" t="s">
        <v>167</v>
      </c>
      <c r="C30" s="8">
        <v>0</v>
      </c>
      <c r="E30" s="8">
        <v>0</v>
      </c>
      <c r="F30" s="8"/>
      <c r="G30" s="8">
        <v>0</v>
      </c>
      <c r="H30" s="8"/>
      <c r="I30" s="8">
        <f t="shared" si="0"/>
        <v>0</v>
      </c>
      <c r="J30" s="4"/>
      <c r="K30" s="8">
        <v>1721985271</v>
      </c>
      <c r="M30" s="8">
        <v>0</v>
      </c>
      <c r="N30" s="8"/>
      <c r="O30" s="8">
        <v>-1789460154</v>
      </c>
      <c r="P30" s="8"/>
      <c r="Q30" s="8">
        <f t="shared" si="1"/>
        <v>-67474883</v>
      </c>
    </row>
    <row r="31" spans="1:17" x14ac:dyDescent="0.55000000000000004">
      <c r="A31" s="1" t="s">
        <v>127</v>
      </c>
      <c r="C31" s="5">
        <f>SUM(C8:C30)</f>
        <v>571569441</v>
      </c>
      <c r="D31" s="4"/>
      <c r="E31" s="5">
        <f>SUM(E8:E30)</f>
        <v>1025740450</v>
      </c>
      <c r="F31" s="4"/>
      <c r="G31" s="5">
        <f>SUM(G8:G30)</f>
        <v>0</v>
      </c>
      <c r="H31" s="4"/>
      <c r="I31" s="5">
        <f>SUM(I8:I30)</f>
        <v>1597309891</v>
      </c>
      <c r="J31" s="4"/>
      <c r="K31" s="5">
        <f>SUM(K8:K30)</f>
        <v>20581910502</v>
      </c>
      <c r="L31" s="4"/>
      <c r="M31" s="5">
        <f>SUM(M8:M30)</f>
        <v>1011540835</v>
      </c>
      <c r="N31" s="4"/>
      <c r="O31" s="5">
        <f>SUM(O8:O30)</f>
        <v>39992140299</v>
      </c>
      <c r="P31" s="4"/>
      <c r="Q31" s="5">
        <f>SUM(Q8:Q30)</f>
        <v>61585591636</v>
      </c>
    </row>
    <row r="32" spans="1:17" x14ac:dyDescent="0.55000000000000004">
      <c r="C32" s="3"/>
      <c r="D32" s="4"/>
      <c r="E32" s="3"/>
      <c r="F32" s="4"/>
      <c r="G32" s="3"/>
      <c r="H32" s="4"/>
      <c r="I32" s="4"/>
      <c r="J32" s="4"/>
      <c r="K32" s="3"/>
      <c r="L32" s="4"/>
      <c r="M32" s="3"/>
      <c r="N32" s="4"/>
      <c r="O32" s="3"/>
      <c r="P32" s="4"/>
      <c r="Q32" s="4"/>
    </row>
    <row r="33" spans="3:17" x14ac:dyDescent="0.55000000000000004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55000000000000004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55000000000000004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6"/>
  <sheetViews>
    <sheetView rightToLeft="1" workbookViewId="0">
      <selection activeCell="C17" sqref="C1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6.140625" style="1" bestFit="1" customWidth="1"/>
    <col min="4" max="4" width="1" style="1" customWidth="1"/>
    <col min="5" max="5" width="31.42578125" style="1" bestFit="1" customWidth="1"/>
    <col min="6" max="6" width="1" style="1" customWidth="1"/>
    <col min="7" max="7" width="36.140625" style="1" bestFit="1" customWidth="1"/>
    <col min="8" max="8" width="1" style="1" customWidth="1"/>
    <col min="9" max="9" width="31.4257812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</row>
    <row r="3" spans="1:9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</row>
    <row r="4" spans="1:9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</row>
    <row r="6" spans="1:9" ht="25.5" thickBot="1" x14ac:dyDescent="0.6">
      <c r="A6" s="32" t="s">
        <v>261</v>
      </c>
      <c r="C6" s="34" t="s">
        <v>160</v>
      </c>
      <c r="D6" s="34" t="s">
        <v>160</v>
      </c>
      <c r="E6" s="34" t="s">
        <v>160</v>
      </c>
      <c r="G6" s="34" t="s">
        <v>161</v>
      </c>
      <c r="H6" s="34" t="s">
        <v>161</v>
      </c>
      <c r="I6" s="34" t="s">
        <v>161</v>
      </c>
    </row>
    <row r="7" spans="1:9" ht="25.5" thickBot="1" x14ac:dyDescent="0.6">
      <c r="A7" s="34" t="s">
        <v>262</v>
      </c>
      <c r="C7" s="34" t="s">
        <v>263</v>
      </c>
      <c r="E7" s="34" t="s">
        <v>264</v>
      </c>
      <c r="G7" s="34" t="s">
        <v>263</v>
      </c>
      <c r="I7" s="34" t="s">
        <v>264</v>
      </c>
    </row>
    <row r="8" spans="1:9" x14ac:dyDescent="0.55000000000000004">
      <c r="A8" s="1" t="s">
        <v>148</v>
      </c>
      <c r="C8" s="3">
        <v>4967947</v>
      </c>
      <c r="D8" s="4"/>
      <c r="E8" s="30">
        <f>C8/$C$13</f>
        <v>9.4304766281920829E-4</v>
      </c>
      <c r="F8" s="4"/>
      <c r="G8" s="3">
        <v>25228817</v>
      </c>
      <c r="H8" s="4"/>
      <c r="I8" s="25">
        <f>G8/$G$13</f>
        <v>9.9984831149982334E-4</v>
      </c>
    </row>
    <row r="9" spans="1:9" x14ac:dyDescent="0.55000000000000004">
      <c r="A9" s="1" t="s">
        <v>150</v>
      </c>
      <c r="C9" s="3">
        <v>12432</v>
      </c>
      <c r="D9" s="4"/>
      <c r="E9" s="30">
        <f t="shared" ref="E9:E12" si="0">C9/$C$13</f>
        <v>2.3599222262573248E-6</v>
      </c>
      <c r="F9" s="4"/>
      <c r="G9" s="3">
        <v>1518399530</v>
      </c>
      <c r="H9" s="4"/>
      <c r="I9" s="25">
        <f t="shared" ref="I9:I12" si="1">G9/$G$13</f>
        <v>6.0175996609457563E-2</v>
      </c>
    </row>
    <row r="10" spans="1:9" x14ac:dyDescent="0.55000000000000004">
      <c r="A10" s="1" t="s">
        <v>151</v>
      </c>
      <c r="C10" s="3">
        <v>1926924266</v>
      </c>
      <c r="D10" s="4"/>
      <c r="E10" s="30">
        <f t="shared" si="0"/>
        <v>0.3657811618120963</v>
      </c>
      <c r="F10" s="4"/>
      <c r="G10" s="3">
        <v>17238196487</v>
      </c>
      <c r="H10" s="4"/>
      <c r="I10" s="25">
        <f t="shared" si="1"/>
        <v>0.68317042574089526</v>
      </c>
    </row>
    <row r="11" spans="1:9" x14ac:dyDescent="0.55000000000000004">
      <c r="A11" s="1" t="s">
        <v>153</v>
      </c>
      <c r="C11" s="3">
        <v>1270491803</v>
      </c>
      <c r="D11" s="4"/>
      <c r="E11" s="30">
        <f t="shared" si="0"/>
        <v>0.24117292826395129</v>
      </c>
      <c r="F11" s="4"/>
      <c r="G11" s="3">
        <v>4385245900</v>
      </c>
      <c r="H11" s="4"/>
      <c r="I11" s="25">
        <f t="shared" si="1"/>
        <v>0.17379256065104134</v>
      </c>
    </row>
    <row r="12" spans="1:9" ht="24.75" thickBot="1" x14ac:dyDescent="0.6">
      <c r="A12" s="1" t="s">
        <v>154</v>
      </c>
      <c r="C12" s="3">
        <v>2065573768</v>
      </c>
      <c r="D12" s="4"/>
      <c r="E12" s="30">
        <f t="shared" si="0"/>
        <v>0.39210050233890692</v>
      </c>
      <c r="F12" s="4"/>
      <c r="G12" s="3">
        <v>2065573768</v>
      </c>
      <c r="H12" s="4"/>
      <c r="I12" s="25">
        <f t="shared" si="1"/>
        <v>8.1861168687106009E-2</v>
      </c>
    </row>
    <row r="13" spans="1:9" ht="24.75" thickBot="1" x14ac:dyDescent="0.6">
      <c r="A13" s="1" t="s">
        <v>127</v>
      </c>
      <c r="C13" s="5">
        <f>SUM(C8:C12)</f>
        <v>5267970216</v>
      </c>
      <c r="D13" s="4"/>
      <c r="E13" s="29">
        <f>SUM(E8:E12)</f>
        <v>1</v>
      </c>
      <c r="F13" s="4"/>
      <c r="G13" s="5">
        <f>SUM(G8:G12)</f>
        <v>25232644502</v>
      </c>
      <c r="H13" s="4"/>
      <c r="I13" s="29">
        <f>SUM(I8:I12)</f>
        <v>1</v>
      </c>
    </row>
    <row r="14" spans="1:9" ht="24.75" thickTop="1" x14ac:dyDescent="0.55000000000000004">
      <c r="C14" s="4"/>
      <c r="D14" s="4"/>
      <c r="E14" s="4"/>
      <c r="F14" s="4"/>
      <c r="G14" s="4"/>
      <c r="H14" s="4"/>
      <c r="I14" s="4"/>
    </row>
    <row r="15" spans="1:9" x14ac:dyDescent="0.55000000000000004">
      <c r="C15" s="4"/>
      <c r="D15" s="4"/>
      <c r="E15" s="4"/>
      <c r="F15" s="4"/>
      <c r="G15" s="4"/>
      <c r="H15" s="4"/>
      <c r="I15" s="4"/>
    </row>
    <row r="16" spans="1:9" x14ac:dyDescent="0.55000000000000004">
      <c r="C16" s="4"/>
      <c r="D16" s="4"/>
      <c r="E16" s="4"/>
      <c r="F16" s="4"/>
      <c r="G16" s="4"/>
      <c r="H16" s="4"/>
      <c r="I16" s="4"/>
    </row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N12" sqref="N12"/>
    </sheetView>
  </sheetViews>
  <sheetFormatPr defaultRowHeight="24" x14ac:dyDescent="0.55000000000000004"/>
  <cols>
    <col min="1" max="1" width="39" style="1" bestFit="1" customWidth="1"/>
    <col min="2" max="2" width="1" style="1" customWidth="1"/>
    <col min="3" max="3" width="17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</row>
    <row r="3" spans="1:5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</row>
    <row r="4" spans="1:5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</row>
    <row r="5" spans="1:5" ht="24.75" x14ac:dyDescent="0.6">
      <c r="E5" s="33" t="s">
        <v>349</v>
      </c>
    </row>
    <row r="6" spans="1:5" ht="24.75" x14ac:dyDescent="0.55000000000000004">
      <c r="A6" s="34" t="s">
        <v>265</v>
      </c>
      <c r="C6" s="34" t="s">
        <v>160</v>
      </c>
      <c r="E6" s="34" t="s">
        <v>350</v>
      </c>
    </row>
    <row r="7" spans="1:5" ht="24.75" x14ac:dyDescent="0.55000000000000004">
      <c r="A7" s="34" t="s">
        <v>265</v>
      </c>
      <c r="C7" s="34" t="s">
        <v>145</v>
      </c>
      <c r="E7" s="34" t="s">
        <v>145</v>
      </c>
    </row>
    <row r="8" spans="1:5" x14ac:dyDescent="0.55000000000000004">
      <c r="A8" s="1" t="s">
        <v>266</v>
      </c>
      <c r="C8" s="3">
        <v>2000103</v>
      </c>
      <c r="D8" s="4"/>
      <c r="E8" s="3">
        <v>57304794609</v>
      </c>
    </row>
    <row r="9" spans="1:5" x14ac:dyDescent="0.55000000000000004">
      <c r="A9" s="1" t="s">
        <v>127</v>
      </c>
      <c r="C9" s="5">
        <f>SUM(C8:C8)</f>
        <v>2000103</v>
      </c>
      <c r="D9" s="4"/>
      <c r="E9" s="5">
        <f>SUM(E8:E8)</f>
        <v>57304794609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3"/>
  <sheetViews>
    <sheetView rightToLeft="1" workbookViewId="0">
      <selection activeCell="M9" sqref="M9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35" t="s">
        <v>0</v>
      </c>
      <c r="B2" s="35" t="s">
        <v>0</v>
      </c>
      <c r="C2" s="35" t="s">
        <v>0</v>
      </c>
      <c r="D2" s="35" t="s">
        <v>0</v>
      </c>
      <c r="E2" s="35" t="s">
        <v>0</v>
      </c>
      <c r="F2" s="35" t="s">
        <v>0</v>
      </c>
      <c r="G2" s="35" t="s">
        <v>0</v>
      </c>
      <c r="H2" s="35" t="s">
        <v>0</v>
      </c>
      <c r="I2" s="35" t="s">
        <v>0</v>
      </c>
      <c r="J2" s="35" t="s">
        <v>0</v>
      </c>
      <c r="K2" s="35" t="s">
        <v>0</v>
      </c>
      <c r="L2" s="35" t="s">
        <v>0</v>
      </c>
      <c r="M2" s="35" t="s">
        <v>0</v>
      </c>
      <c r="N2" s="35" t="s">
        <v>0</v>
      </c>
      <c r="O2" s="35" t="s">
        <v>0</v>
      </c>
      <c r="P2" s="35" t="s">
        <v>0</v>
      </c>
      <c r="Q2" s="35" t="s">
        <v>0</v>
      </c>
      <c r="R2" s="35" t="s">
        <v>0</v>
      </c>
      <c r="S2" s="35" t="s">
        <v>0</v>
      </c>
    </row>
    <row r="3" spans="1:19" ht="24.75" x14ac:dyDescent="0.55000000000000004">
      <c r="A3" s="35" t="s">
        <v>158</v>
      </c>
      <c r="B3" s="35" t="s">
        <v>158</v>
      </c>
      <c r="C3" s="35" t="s">
        <v>158</v>
      </c>
      <c r="D3" s="35" t="s">
        <v>158</v>
      </c>
      <c r="E3" s="35" t="s">
        <v>158</v>
      </c>
      <c r="F3" s="35" t="s">
        <v>158</v>
      </c>
      <c r="G3" s="35" t="s">
        <v>158</v>
      </c>
      <c r="H3" s="35" t="s">
        <v>158</v>
      </c>
      <c r="I3" s="35" t="s">
        <v>158</v>
      </c>
      <c r="J3" s="35" t="s">
        <v>158</v>
      </c>
      <c r="K3" s="35" t="s">
        <v>158</v>
      </c>
      <c r="L3" s="35" t="s">
        <v>158</v>
      </c>
      <c r="M3" s="35" t="s">
        <v>158</v>
      </c>
      <c r="N3" s="35" t="s">
        <v>158</v>
      </c>
      <c r="O3" s="35" t="s">
        <v>158</v>
      </c>
      <c r="P3" s="35" t="s">
        <v>158</v>
      </c>
      <c r="Q3" s="35" t="s">
        <v>158</v>
      </c>
      <c r="R3" s="35" t="s">
        <v>158</v>
      </c>
      <c r="S3" s="35" t="s">
        <v>158</v>
      </c>
    </row>
    <row r="4" spans="1:19" ht="24.75" x14ac:dyDescent="0.55000000000000004">
      <c r="A4" s="35" t="s">
        <v>2</v>
      </c>
      <c r="B4" s="35" t="s">
        <v>2</v>
      </c>
      <c r="C4" s="35" t="s">
        <v>2</v>
      </c>
      <c r="D4" s="35" t="s">
        <v>2</v>
      </c>
      <c r="E4" s="35" t="s">
        <v>2</v>
      </c>
      <c r="F4" s="35" t="s">
        <v>2</v>
      </c>
      <c r="G4" s="35" t="s">
        <v>2</v>
      </c>
      <c r="H4" s="35" t="s">
        <v>2</v>
      </c>
      <c r="I4" s="35" t="s">
        <v>2</v>
      </c>
      <c r="J4" s="35" t="s">
        <v>2</v>
      </c>
      <c r="K4" s="35" t="s">
        <v>2</v>
      </c>
      <c r="L4" s="35" t="s">
        <v>2</v>
      </c>
      <c r="M4" s="35" t="s">
        <v>2</v>
      </c>
      <c r="N4" s="35" t="s">
        <v>2</v>
      </c>
      <c r="O4" s="35" t="s">
        <v>2</v>
      </c>
      <c r="P4" s="35" t="s">
        <v>2</v>
      </c>
      <c r="Q4" s="35" t="s">
        <v>2</v>
      </c>
      <c r="R4" s="35" t="s">
        <v>2</v>
      </c>
      <c r="S4" s="35" t="s">
        <v>2</v>
      </c>
    </row>
    <row r="6" spans="1:19" ht="24.75" x14ac:dyDescent="0.55000000000000004">
      <c r="A6" s="34" t="s">
        <v>3</v>
      </c>
      <c r="C6" s="34" t="s">
        <v>177</v>
      </c>
      <c r="D6" s="34" t="s">
        <v>177</v>
      </c>
      <c r="E6" s="34" t="s">
        <v>177</v>
      </c>
      <c r="F6" s="34" t="s">
        <v>177</v>
      </c>
      <c r="G6" s="34" t="s">
        <v>177</v>
      </c>
      <c r="I6" s="34" t="s">
        <v>160</v>
      </c>
      <c r="J6" s="34" t="s">
        <v>160</v>
      </c>
      <c r="K6" s="34" t="s">
        <v>160</v>
      </c>
      <c r="L6" s="34" t="s">
        <v>160</v>
      </c>
      <c r="M6" s="34" t="s">
        <v>160</v>
      </c>
      <c r="O6" s="34" t="s">
        <v>161</v>
      </c>
      <c r="P6" s="34" t="s">
        <v>161</v>
      </c>
      <c r="Q6" s="34" t="s">
        <v>161</v>
      </c>
      <c r="R6" s="34" t="s">
        <v>161</v>
      </c>
      <c r="S6" s="34" t="s">
        <v>161</v>
      </c>
    </row>
    <row r="7" spans="1:19" ht="24.75" x14ac:dyDescent="0.55000000000000004">
      <c r="A7" s="34" t="s">
        <v>3</v>
      </c>
      <c r="C7" s="34" t="s">
        <v>178</v>
      </c>
      <c r="E7" s="34" t="s">
        <v>179</v>
      </c>
      <c r="G7" s="34" t="s">
        <v>180</v>
      </c>
      <c r="I7" s="34" t="s">
        <v>181</v>
      </c>
      <c r="K7" s="34" t="s">
        <v>165</v>
      </c>
      <c r="M7" s="34" t="s">
        <v>182</v>
      </c>
      <c r="O7" s="34" t="s">
        <v>181</v>
      </c>
      <c r="Q7" s="34" t="s">
        <v>165</v>
      </c>
      <c r="S7" s="34" t="s">
        <v>182</v>
      </c>
    </row>
    <row r="8" spans="1:19" x14ac:dyDescent="0.55000000000000004">
      <c r="A8" s="1" t="s">
        <v>116</v>
      </c>
      <c r="C8" s="4" t="s">
        <v>183</v>
      </c>
      <c r="D8" s="4"/>
      <c r="E8" s="3">
        <v>9416522</v>
      </c>
      <c r="F8" s="4"/>
      <c r="G8" s="3">
        <v>1540</v>
      </c>
      <c r="H8" s="4"/>
      <c r="I8" s="3">
        <v>14501443880</v>
      </c>
      <c r="J8" s="4"/>
      <c r="K8" s="3">
        <v>301505540</v>
      </c>
      <c r="L8" s="4"/>
      <c r="M8" s="3">
        <f>I8-K8</f>
        <v>14199938340</v>
      </c>
      <c r="N8" s="4"/>
      <c r="O8" s="3">
        <v>14501443880</v>
      </c>
      <c r="P8" s="4"/>
      <c r="Q8" s="3">
        <v>301505540</v>
      </c>
      <c r="R8" s="4"/>
      <c r="S8" s="3">
        <f>O8-Q8</f>
        <v>14199938340</v>
      </c>
    </row>
    <row r="9" spans="1:19" x14ac:dyDescent="0.55000000000000004">
      <c r="A9" s="1" t="s">
        <v>110</v>
      </c>
      <c r="C9" s="4" t="s">
        <v>184</v>
      </c>
      <c r="D9" s="4"/>
      <c r="E9" s="3">
        <v>85599619</v>
      </c>
      <c r="F9" s="4"/>
      <c r="G9" s="3">
        <v>575</v>
      </c>
      <c r="H9" s="4"/>
      <c r="I9" s="3">
        <v>49219780925</v>
      </c>
      <c r="J9" s="4"/>
      <c r="K9" s="3">
        <v>3095981085</v>
      </c>
      <c r="L9" s="4"/>
      <c r="M9" s="3">
        <f t="shared" ref="M9:M59" si="0">I9-K9</f>
        <v>46123799840</v>
      </c>
      <c r="N9" s="4"/>
      <c r="O9" s="3">
        <v>49219780925</v>
      </c>
      <c r="P9" s="4"/>
      <c r="Q9" s="3">
        <v>3095981085</v>
      </c>
      <c r="R9" s="4"/>
      <c r="S9" s="3">
        <f t="shared" ref="S9:S59" si="1">O9-Q9</f>
        <v>46123799840</v>
      </c>
    </row>
    <row r="10" spans="1:19" x14ac:dyDescent="0.55000000000000004">
      <c r="A10" s="1" t="s">
        <v>61</v>
      </c>
      <c r="C10" s="4" t="s">
        <v>185</v>
      </c>
      <c r="D10" s="4"/>
      <c r="E10" s="3">
        <v>11113082</v>
      </c>
      <c r="F10" s="4"/>
      <c r="G10" s="3">
        <v>1400</v>
      </c>
      <c r="H10" s="4"/>
      <c r="I10" s="3">
        <v>0</v>
      </c>
      <c r="J10" s="4"/>
      <c r="K10" s="3">
        <v>0</v>
      </c>
      <c r="L10" s="4"/>
      <c r="M10" s="3">
        <f t="shared" si="0"/>
        <v>0</v>
      </c>
      <c r="N10" s="4"/>
      <c r="O10" s="3">
        <v>15558314800</v>
      </c>
      <c r="P10" s="4"/>
      <c r="Q10" s="3">
        <v>0</v>
      </c>
      <c r="R10" s="4"/>
      <c r="S10" s="3">
        <f t="shared" si="1"/>
        <v>15558314800</v>
      </c>
    </row>
    <row r="11" spans="1:19" x14ac:dyDescent="0.55000000000000004">
      <c r="A11" s="1" t="s">
        <v>118</v>
      </c>
      <c r="C11" s="4" t="s">
        <v>186</v>
      </c>
      <c r="D11" s="4"/>
      <c r="E11" s="3">
        <v>22254937</v>
      </c>
      <c r="F11" s="4"/>
      <c r="G11" s="3">
        <v>1700</v>
      </c>
      <c r="H11" s="4"/>
      <c r="I11" s="3">
        <v>0</v>
      </c>
      <c r="J11" s="4"/>
      <c r="K11" s="3">
        <v>0</v>
      </c>
      <c r="L11" s="4"/>
      <c r="M11" s="3">
        <f t="shared" si="0"/>
        <v>0</v>
      </c>
      <c r="N11" s="4"/>
      <c r="O11" s="3">
        <v>37833392900</v>
      </c>
      <c r="P11" s="4"/>
      <c r="Q11" s="3">
        <v>1754520507</v>
      </c>
      <c r="R11" s="4"/>
      <c r="S11" s="3">
        <f t="shared" si="1"/>
        <v>36078872393</v>
      </c>
    </row>
    <row r="12" spans="1:19" x14ac:dyDescent="0.55000000000000004">
      <c r="A12" s="1" t="s">
        <v>63</v>
      </c>
      <c r="C12" s="4" t="s">
        <v>187</v>
      </c>
      <c r="D12" s="4"/>
      <c r="E12" s="3">
        <v>335340498</v>
      </c>
      <c r="F12" s="4"/>
      <c r="G12" s="3">
        <v>1190</v>
      </c>
      <c r="H12" s="4"/>
      <c r="I12" s="3">
        <v>0</v>
      </c>
      <c r="J12" s="4"/>
      <c r="K12" s="3">
        <v>0</v>
      </c>
      <c r="L12" s="4"/>
      <c r="M12" s="3">
        <f t="shared" si="0"/>
        <v>0</v>
      </c>
      <c r="N12" s="4"/>
      <c r="O12" s="3">
        <v>399055192620</v>
      </c>
      <c r="P12" s="4"/>
      <c r="Q12" s="3">
        <v>0</v>
      </c>
      <c r="R12" s="4"/>
      <c r="S12" s="3">
        <f t="shared" si="1"/>
        <v>399055192620</v>
      </c>
    </row>
    <row r="13" spans="1:19" x14ac:dyDescent="0.55000000000000004">
      <c r="A13" s="1" t="s">
        <v>65</v>
      </c>
      <c r="C13" s="4" t="s">
        <v>6</v>
      </c>
      <c r="D13" s="4"/>
      <c r="E13" s="3">
        <v>62975330</v>
      </c>
      <c r="F13" s="4"/>
      <c r="G13" s="3">
        <v>2920</v>
      </c>
      <c r="H13" s="4"/>
      <c r="I13" s="3">
        <v>183887963600</v>
      </c>
      <c r="J13" s="4"/>
      <c r="K13" s="3">
        <v>26146232192</v>
      </c>
      <c r="L13" s="4"/>
      <c r="M13" s="3">
        <f t="shared" si="0"/>
        <v>157741731408</v>
      </c>
      <c r="N13" s="4"/>
      <c r="O13" s="3">
        <v>183887963600</v>
      </c>
      <c r="P13" s="4"/>
      <c r="Q13" s="3">
        <v>26146232192</v>
      </c>
      <c r="R13" s="4"/>
      <c r="S13" s="3">
        <f t="shared" si="1"/>
        <v>157741731408</v>
      </c>
    </row>
    <row r="14" spans="1:19" x14ac:dyDescent="0.55000000000000004">
      <c r="A14" s="1" t="s">
        <v>67</v>
      </c>
      <c r="C14" s="4" t="s">
        <v>188</v>
      </c>
      <c r="D14" s="4"/>
      <c r="E14" s="3">
        <v>65410148</v>
      </c>
      <c r="F14" s="4"/>
      <c r="G14" s="3">
        <v>3000</v>
      </c>
      <c r="H14" s="4"/>
      <c r="I14" s="3">
        <v>0</v>
      </c>
      <c r="J14" s="4"/>
      <c r="K14" s="3">
        <v>0</v>
      </c>
      <c r="L14" s="4"/>
      <c r="M14" s="3">
        <f t="shared" si="0"/>
        <v>0</v>
      </c>
      <c r="N14" s="4"/>
      <c r="O14" s="3">
        <v>196230444000</v>
      </c>
      <c r="P14" s="4"/>
      <c r="Q14" s="3">
        <v>0</v>
      </c>
      <c r="R14" s="4"/>
      <c r="S14" s="3">
        <f t="shared" si="1"/>
        <v>196230444000</v>
      </c>
    </row>
    <row r="15" spans="1:19" x14ac:dyDescent="0.55000000000000004">
      <c r="A15" s="1" t="s">
        <v>89</v>
      </c>
      <c r="C15" s="4" t="s">
        <v>189</v>
      </c>
      <c r="D15" s="4"/>
      <c r="E15" s="3">
        <v>3427190</v>
      </c>
      <c r="F15" s="4"/>
      <c r="G15" s="3">
        <v>1830</v>
      </c>
      <c r="H15" s="4"/>
      <c r="I15" s="3">
        <v>0</v>
      </c>
      <c r="J15" s="4"/>
      <c r="K15" s="3">
        <v>0</v>
      </c>
      <c r="L15" s="4"/>
      <c r="M15" s="3">
        <f t="shared" si="0"/>
        <v>0</v>
      </c>
      <c r="N15" s="4"/>
      <c r="O15" s="3">
        <v>6271757700</v>
      </c>
      <c r="P15" s="4"/>
      <c r="Q15" s="3">
        <v>130398718</v>
      </c>
      <c r="R15" s="4"/>
      <c r="S15" s="3">
        <f t="shared" si="1"/>
        <v>6141358982</v>
      </c>
    </row>
    <row r="16" spans="1:19" x14ac:dyDescent="0.55000000000000004">
      <c r="A16" s="1" t="s">
        <v>38</v>
      </c>
      <c r="C16" s="4" t="s">
        <v>183</v>
      </c>
      <c r="D16" s="4"/>
      <c r="E16" s="3">
        <v>60735419</v>
      </c>
      <c r="F16" s="4"/>
      <c r="G16" s="3">
        <v>500</v>
      </c>
      <c r="H16" s="4"/>
      <c r="I16" s="3">
        <v>30367709500</v>
      </c>
      <c r="J16" s="4"/>
      <c r="K16" s="3">
        <v>4117350785</v>
      </c>
      <c r="L16" s="4"/>
      <c r="M16" s="3">
        <f t="shared" si="0"/>
        <v>26250358715</v>
      </c>
      <c r="N16" s="4"/>
      <c r="O16" s="3">
        <v>30367709500</v>
      </c>
      <c r="P16" s="4"/>
      <c r="Q16" s="3">
        <v>4117350785</v>
      </c>
      <c r="R16" s="4"/>
      <c r="S16" s="3">
        <f t="shared" si="1"/>
        <v>26250358715</v>
      </c>
    </row>
    <row r="17" spans="1:19" x14ac:dyDescent="0.55000000000000004">
      <c r="A17" s="1" t="s">
        <v>99</v>
      </c>
      <c r="C17" s="4" t="s">
        <v>190</v>
      </c>
      <c r="D17" s="4"/>
      <c r="E17" s="3">
        <v>29800000</v>
      </c>
      <c r="F17" s="4"/>
      <c r="G17" s="3">
        <v>70</v>
      </c>
      <c r="H17" s="4"/>
      <c r="I17" s="3">
        <v>2086000000</v>
      </c>
      <c r="J17" s="4"/>
      <c r="K17" s="3">
        <v>148620865</v>
      </c>
      <c r="L17" s="4"/>
      <c r="M17" s="3">
        <f t="shared" si="0"/>
        <v>1937379135</v>
      </c>
      <c r="N17" s="4"/>
      <c r="O17" s="3">
        <v>2086000000</v>
      </c>
      <c r="P17" s="4"/>
      <c r="Q17" s="3">
        <v>148620865</v>
      </c>
      <c r="R17" s="4"/>
      <c r="S17" s="3">
        <f t="shared" si="1"/>
        <v>1937379135</v>
      </c>
    </row>
    <row r="18" spans="1:19" x14ac:dyDescent="0.55000000000000004">
      <c r="A18" s="1" t="s">
        <v>44</v>
      </c>
      <c r="C18" s="4" t="s">
        <v>191</v>
      </c>
      <c r="D18" s="4"/>
      <c r="E18" s="3">
        <v>86796991</v>
      </c>
      <c r="F18" s="4"/>
      <c r="G18" s="3">
        <v>360</v>
      </c>
      <c r="H18" s="4"/>
      <c r="I18" s="3">
        <v>31246916760</v>
      </c>
      <c r="J18" s="4"/>
      <c r="K18" s="3">
        <v>1852265684</v>
      </c>
      <c r="L18" s="4"/>
      <c r="M18" s="3">
        <f t="shared" si="0"/>
        <v>29394651076</v>
      </c>
      <c r="N18" s="4"/>
      <c r="O18" s="3">
        <v>31246916760</v>
      </c>
      <c r="P18" s="4"/>
      <c r="Q18" s="3">
        <v>1852265684</v>
      </c>
      <c r="R18" s="4"/>
      <c r="S18" s="3">
        <f t="shared" si="1"/>
        <v>29394651076</v>
      </c>
    </row>
    <row r="19" spans="1:19" x14ac:dyDescent="0.55000000000000004">
      <c r="A19" s="1" t="s">
        <v>104</v>
      </c>
      <c r="C19" s="4" t="s">
        <v>192</v>
      </c>
      <c r="D19" s="4"/>
      <c r="E19" s="3">
        <v>28325252</v>
      </c>
      <c r="F19" s="4"/>
      <c r="G19" s="3">
        <v>400</v>
      </c>
      <c r="H19" s="4"/>
      <c r="I19" s="3">
        <v>0</v>
      </c>
      <c r="J19" s="4"/>
      <c r="K19" s="3">
        <v>0</v>
      </c>
      <c r="L19" s="4"/>
      <c r="M19" s="3">
        <f t="shared" si="0"/>
        <v>0</v>
      </c>
      <c r="N19" s="4"/>
      <c r="O19" s="3">
        <v>11330100800</v>
      </c>
      <c r="P19" s="4"/>
      <c r="Q19" s="3">
        <v>733081474</v>
      </c>
      <c r="R19" s="4"/>
      <c r="S19" s="3">
        <f t="shared" si="1"/>
        <v>10597019326</v>
      </c>
    </row>
    <row r="20" spans="1:19" x14ac:dyDescent="0.55000000000000004">
      <c r="A20" s="1" t="s">
        <v>37</v>
      </c>
      <c r="C20" s="4" t="s">
        <v>193</v>
      </c>
      <c r="D20" s="4"/>
      <c r="E20" s="3">
        <v>9437123</v>
      </c>
      <c r="F20" s="4"/>
      <c r="G20" s="3">
        <v>3286</v>
      </c>
      <c r="H20" s="4"/>
      <c r="I20" s="3">
        <v>0</v>
      </c>
      <c r="J20" s="4"/>
      <c r="K20" s="3">
        <v>0</v>
      </c>
      <c r="L20" s="4"/>
      <c r="M20" s="3">
        <f t="shared" si="0"/>
        <v>0</v>
      </c>
      <c r="N20" s="4"/>
      <c r="O20" s="3">
        <v>31010386178</v>
      </c>
      <c r="P20" s="4"/>
      <c r="Q20" s="3">
        <v>3834417499</v>
      </c>
      <c r="R20" s="4"/>
      <c r="S20" s="3">
        <f t="shared" si="1"/>
        <v>27175968679</v>
      </c>
    </row>
    <row r="21" spans="1:19" x14ac:dyDescent="0.55000000000000004">
      <c r="A21" s="1" t="s">
        <v>23</v>
      </c>
      <c r="C21" s="4" t="s">
        <v>194</v>
      </c>
      <c r="D21" s="4"/>
      <c r="E21" s="3">
        <v>17125390</v>
      </c>
      <c r="F21" s="4"/>
      <c r="G21" s="3">
        <v>5550</v>
      </c>
      <c r="H21" s="4"/>
      <c r="I21" s="3">
        <v>95045914500</v>
      </c>
      <c r="J21" s="4"/>
      <c r="K21" s="3">
        <v>12100884512</v>
      </c>
      <c r="L21" s="4"/>
      <c r="M21" s="3">
        <f t="shared" si="0"/>
        <v>82945029988</v>
      </c>
      <c r="N21" s="4"/>
      <c r="O21" s="3">
        <v>95045914500</v>
      </c>
      <c r="P21" s="4"/>
      <c r="Q21" s="3">
        <v>12100884512</v>
      </c>
      <c r="R21" s="4"/>
      <c r="S21" s="3">
        <f t="shared" si="1"/>
        <v>82945029988</v>
      </c>
    </row>
    <row r="22" spans="1:19" x14ac:dyDescent="0.55000000000000004">
      <c r="A22" s="1" t="s">
        <v>50</v>
      </c>
      <c r="C22" s="4" t="s">
        <v>190</v>
      </c>
      <c r="D22" s="4"/>
      <c r="E22" s="3">
        <v>41604131</v>
      </c>
      <c r="F22" s="4"/>
      <c r="G22" s="3">
        <v>1200</v>
      </c>
      <c r="H22" s="4"/>
      <c r="I22" s="3">
        <v>49924957200</v>
      </c>
      <c r="J22" s="4"/>
      <c r="K22" s="3">
        <v>5533704148</v>
      </c>
      <c r="L22" s="4"/>
      <c r="M22" s="3">
        <f t="shared" si="0"/>
        <v>44391253052</v>
      </c>
      <c r="N22" s="4"/>
      <c r="O22" s="3">
        <v>49924957200</v>
      </c>
      <c r="P22" s="4"/>
      <c r="Q22" s="3">
        <v>5533704148</v>
      </c>
      <c r="R22" s="4"/>
      <c r="S22" s="3">
        <f t="shared" si="1"/>
        <v>44391253052</v>
      </c>
    </row>
    <row r="23" spans="1:19" x14ac:dyDescent="0.55000000000000004">
      <c r="A23" s="1" t="s">
        <v>79</v>
      </c>
      <c r="C23" s="4" t="s">
        <v>195</v>
      </c>
      <c r="D23" s="4"/>
      <c r="E23" s="3">
        <v>38547503</v>
      </c>
      <c r="F23" s="4"/>
      <c r="G23" s="3">
        <v>3530</v>
      </c>
      <c r="H23" s="4"/>
      <c r="I23" s="3">
        <v>0</v>
      </c>
      <c r="J23" s="4"/>
      <c r="K23" s="3">
        <v>0</v>
      </c>
      <c r="L23" s="4"/>
      <c r="M23" s="3">
        <f t="shared" si="0"/>
        <v>0</v>
      </c>
      <c r="N23" s="4"/>
      <c r="O23" s="3">
        <v>136072685590</v>
      </c>
      <c r="P23" s="4"/>
      <c r="Q23" s="3">
        <v>0</v>
      </c>
      <c r="R23" s="4"/>
      <c r="S23" s="3">
        <f t="shared" si="1"/>
        <v>136072685590</v>
      </c>
    </row>
    <row r="24" spans="1:19" x14ac:dyDescent="0.55000000000000004">
      <c r="A24" s="1" t="s">
        <v>81</v>
      </c>
      <c r="C24" s="4" t="s">
        <v>196</v>
      </c>
      <c r="D24" s="4"/>
      <c r="E24" s="3">
        <v>19633704</v>
      </c>
      <c r="F24" s="4"/>
      <c r="G24" s="3">
        <v>3790</v>
      </c>
      <c r="H24" s="4"/>
      <c r="I24" s="3">
        <v>0</v>
      </c>
      <c r="J24" s="4"/>
      <c r="K24" s="3">
        <v>0</v>
      </c>
      <c r="L24" s="4"/>
      <c r="M24" s="3">
        <f t="shared" si="0"/>
        <v>0</v>
      </c>
      <c r="N24" s="4"/>
      <c r="O24" s="3">
        <v>74411738160</v>
      </c>
      <c r="P24" s="4"/>
      <c r="Q24" s="3">
        <v>0</v>
      </c>
      <c r="R24" s="4"/>
      <c r="S24" s="3">
        <f t="shared" si="1"/>
        <v>74411738160</v>
      </c>
    </row>
    <row r="25" spans="1:19" x14ac:dyDescent="0.55000000000000004">
      <c r="A25" s="1" t="s">
        <v>75</v>
      </c>
      <c r="C25" s="4" t="s">
        <v>197</v>
      </c>
      <c r="D25" s="4"/>
      <c r="E25" s="3">
        <v>10814617</v>
      </c>
      <c r="F25" s="4"/>
      <c r="G25" s="3">
        <v>6350</v>
      </c>
      <c r="H25" s="4"/>
      <c r="I25" s="3">
        <v>68672817950</v>
      </c>
      <c r="J25" s="4"/>
      <c r="K25" s="3">
        <v>3482756697</v>
      </c>
      <c r="L25" s="4"/>
      <c r="M25" s="3">
        <f t="shared" si="0"/>
        <v>65190061253</v>
      </c>
      <c r="N25" s="4"/>
      <c r="O25" s="3">
        <v>68672817950</v>
      </c>
      <c r="P25" s="4"/>
      <c r="Q25" s="3">
        <v>3482756697</v>
      </c>
      <c r="R25" s="4"/>
      <c r="S25" s="3">
        <f t="shared" si="1"/>
        <v>65190061253</v>
      </c>
    </row>
    <row r="26" spans="1:19" x14ac:dyDescent="0.55000000000000004">
      <c r="A26" s="1" t="s">
        <v>29</v>
      </c>
      <c r="C26" s="4" t="s">
        <v>198</v>
      </c>
      <c r="D26" s="4"/>
      <c r="E26" s="3">
        <v>33614162</v>
      </c>
      <c r="F26" s="4"/>
      <c r="G26" s="3">
        <v>1680</v>
      </c>
      <c r="H26" s="4"/>
      <c r="I26" s="3">
        <v>56471792160</v>
      </c>
      <c r="J26" s="4"/>
      <c r="K26" s="3">
        <v>3518152755</v>
      </c>
      <c r="L26" s="4"/>
      <c r="M26" s="3">
        <f t="shared" si="0"/>
        <v>52953639405</v>
      </c>
      <c r="N26" s="4"/>
      <c r="O26" s="3">
        <v>56471792160</v>
      </c>
      <c r="P26" s="4"/>
      <c r="Q26" s="3">
        <v>3518152755</v>
      </c>
      <c r="R26" s="4"/>
      <c r="S26" s="3">
        <f t="shared" si="1"/>
        <v>52953639405</v>
      </c>
    </row>
    <row r="27" spans="1:19" x14ac:dyDescent="0.55000000000000004">
      <c r="A27" s="1" t="s">
        <v>25</v>
      </c>
      <c r="C27" s="4" t="s">
        <v>190</v>
      </c>
      <c r="D27" s="4"/>
      <c r="E27" s="3">
        <v>55432695</v>
      </c>
      <c r="F27" s="4"/>
      <c r="G27" s="3">
        <v>610</v>
      </c>
      <c r="H27" s="4"/>
      <c r="I27" s="3">
        <v>33813943950</v>
      </c>
      <c r="J27" s="4"/>
      <c r="K27" s="3">
        <v>1141304528</v>
      </c>
      <c r="L27" s="4"/>
      <c r="M27" s="3">
        <f t="shared" si="0"/>
        <v>32672639422</v>
      </c>
      <c r="N27" s="4"/>
      <c r="O27" s="3">
        <v>33813943950</v>
      </c>
      <c r="P27" s="4"/>
      <c r="Q27" s="3">
        <v>1141304528</v>
      </c>
      <c r="R27" s="4"/>
      <c r="S27" s="3">
        <f t="shared" si="1"/>
        <v>32672639422</v>
      </c>
    </row>
    <row r="28" spans="1:19" x14ac:dyDescent="0.55000000000000004">
      <c r="A28" s="1" t="s">
        <v>94</v>
      </c>
      <c r="C28" s="4" t="s">
        <v>190</v>
      </c>
      <c r="D28" s="4"/>
      <c r="E28" s="3">
        <v>320750288</v>
      </c>
      <c r="F28" s="4"/>
      <c r="G28" s="3">
        <v>400</v>
      </c>
      <c r="H28" s="4"/>
      <c r="I28" s="3">
        <v>128300115200</v>
      </c>
      <c r="J28" s="4"/>
      <c r="K28" s="3">
        <v>6029770427</v>
      </c>
      <c r="L28" s="4"/>
      <c r="M28" s="3">
        <f t="shared" si="0"/>
        <v>122270344773</v>
      </c>
      <c r="N28" s="4"/>
      <c r="O28" s="3">
        <v>128300115200</v>
      </c>
      <c r="P28" s="4"/>
      <c r="Q28" s="3">
        <v>6029770427</v>
      </c>
      <c r="R28" s="4"/>
      <c r="S28" s="3">
        <f t="shared" si="1"/>
        <v>122270344773</v>
      </c>
    </row>
    <row r="29" spans="1:19" x14ac:dyDescent="0.55000000000000004">
      <c r="A29" s="1" t="s">
        <v>87</v>
      </c>
      <c r="C29" s="4" t="s">
        <v>155</v>
      </c>
      <c r="D29" s="4"/>
      <c r="E29" s="3">
        <v>11771160</v>
      </c>
      <c r="F29" s="4"/>
      <c r="G29" s="3">
        <v>2150</v>
      </c>
      <c r="H29" s="4"/>
      <c r="I29" s="3">
        <v>25307994000</v>
      </c>
      <c r="J29" s="4"/>
      <c r="K29" s="3">
        <v>3521631241</v>
      </c>
      <c r="L29" s="4"/>
      <c r="M29" s="3">
        <f t="shared" si="0"/>
        <v>21786362759</v>
      </c>
      <c r="N29" s="4"/>
      <c r="O29" s="3">
        <v>25307994000</v>
      </c>
      <c r="P29" s="4"/>
      <c r="Q29" s="3">
        <v>3521631241</v>
      </c>
      <c r="R29" s="4"/>
      <c r="S29" s="3">
        <f t="shared" si="1"/>
        <v>21786362759</v>
      </c>
    </row>
    <row r="30" spans="1:19" x14ac:dyDescent="0.55000000000000004">
      <c r="A30" s="1" t="s">
        <v>19</v>
      </c>
      <c r="C30" s="4" t="s">
        <v>199</v>
      </c>
      <c r="D30" s="4"/>
      <c r="E30" s="3">
        <v>143098532</v>
      </c>
      <c r="F30" s="4"/>
      <c r="G30" s="3">
        <v>82</v>
      </c>
      <c r="H30" s="4"/>
      <c r="I30" s="3">
        <v>0</v>
      </c>
      <c r="J30" s="4"/>
      <c r="K30" s="3">
        <v>0</v>
      </c>
      <c r="L30" s="4"/>
      <c r="M30" s="3">
        <f t="shared" si="0"/>
        <v>0</v>
      </c>
      <c r="N30" s="4"/>
      <c r="O30" s="3">
        <v>11734079624</v>
      </c>
      <c r="P30" s="4"/>
      <c r="Q30" s="3">
        <v>0</v>
      </c>
      <c r="R30" s="4"/>
      <c r="S30" s="3">
        <f t="shared" si="1"/>
        <v>11734079624</v>
      </c>
    </row>
    <row r="31" spans="1:19" x14ac:dyDescent="0.55000000000000004">
      <c r="A31" s="1" t="s">
        <v>73</v>
      </c>
      <c r="C31" s="4" t="s">
        <v>200</v>
      </c>
      <c r="D31" s="4"/>
      <c r="E31" s="3">
        <v>3420428</v>
      </c>
      <c r="F31" s="4"/>
      <c r="G31" s="3">
        <v>12500</v>
      </c>
      <c r="H31" s="4"/>
      <c r="I31" s="3">
        <v>0</v>
      </c>
      <c r="J31" s="4"/>
      <c r="K31" s="3">
        <v>0</v>
      </c>
      <c r="L31" s="4"/>
      <c r="M31" s="3">
        <f t="shared" si="0"/>
        <v>0</v>
      </c>
      <c r="N31" s="4"/>
      <c r="O31" s="3">
        <v>42755350000</v>
      </c>
      <c r="P31" s="4"/>
      <c r="Q31" s="3">
        <v>0</v>
      </c>
      <c r="R31" s="4"/>
      <c r="S31" s="3">
        <f t="shared" si="1"/>
        <v>42755350000</v>
      </c>
    </row>
    <row r="32" spans="1:19" x14ac:dyDescent="0.55000000000000004">
      <c r="A32" s="1" t="s">
        <v>92</v>
      </c>
      <c r="C32" s="4" t="s">
        <v>6</v>
      </c>
      <c r="D32" s="4"/>
      <c r="E32" s="3">
        <v>29660528</v>
      </c>
      <c r="F32" s="4"/>
      <c r="G32" s="3">
        <v>1780</v>
      </c>
      <c r="H32" s="4"/>
      <c r="I32" s="3">
        <v>52795739840</v>
      </c>
      <c r="J32" s="4"/>
      <c r="K32" s="3">
        <v>4071479305</v>
      </c>
      <c r="L32" s="4"/>
      <c r="M32" s="3">
        <f t="shared" si="0"/>
        <v>48724260535</v>
      </c>
      <c r="N32" s="4"/>
      <c r="O32" s="3">
        <v>52795739840</v>
      </c>
      <c r="P32" s="4"/>
      <c r="Q32" s="3">
        <v>4071479305</v>
      </c>
      <c r="R32" s="4"/>
      <c r="S32" s="3">
        <f t="shared" si="1"/>
        <v>48724260535</v>
      </c>
    </row>
    <row r="33" spans="1:19" x14ac:dyDescent="0.55000000000000004">
      <c r="A33" s="1" t="s">
        <v>27</v>
      </c>
      <c r="C33" s="4" t="s">
        <v>155</v>
      </c>
      <c r="D33" s="4"/>
      <c r="E33" s="3">
        <v>25541711</v>
      </c>
      <c r="F33" s="4"/>
      <c r="G33" s="3">
        <v>1500</v>
      </c>
      <c r="H33" s="4"/>
      <c r="I33" s="3">
        <v>38312566500</v>
      </c>
      <c r="J33" s="4"/>
      <c r="K33" s="3">
        <v>2729648504</v>
      </c>
      <c r="L33" s="4"/>
      <c r="M33" s="3">
        <f t="shared" si="0"/>
        <v>35582917996</v>
      </c>
      <c r="N33" s="4"/>
      <c r="O33" s="3">
        <v>38312566500</v>
      </c>
      <c r="P33" s="4"/>
      <c r="Q33" s="3">
        <v>2729648504</v>
      </c>
      <c r="R33" s="4"/>
      <c r="S33" s="3">
        <f t="shared" si="1"/>
        <v>35582917996</v>
      </c>
    </row>
    <row r="34" spans="1:19" x14ac:dyDescent="0.55000000000000004">
      <c r="A34" s="1" t="s">
        <v>102</v>
      </c>
      <c r="C34" s="4" t="s">
        <v>201</v>
      </c>
      <c r="D34" s="4"/>
      <c r="E34" s="3">
        <v>44435104</v>
      </c>
      <c r="F34" s="4"/>
      <c r="G34" s="3">
        <v>6800</v>
      </c>
      <c r="H34" s="4"/>
      <c r="I34" s="3">
        <v>0</v>
      </c>
      <c r="J34" s="4"/>
      <c r="K34" s="3">
        <v>0</v>
      </c>
      <c r="L34" s="4"/>
      <c r="M34" s="3">
        <f t="shared" si="0"/>
        <v>0</v>
      </c>
      <c r="N34" s="4"/>
      <c r="O34" s="3">
        <v>302158707200</v>
      </c>
      <c r="P34" s="4"/>
      <c r="Q34" s="3">
        <v>0</v>
      </c>
      <c r="R34" s="4"/>
      <c r="S34" s="3">
        <f t="shared" si="1"/>
        <v>302158707200</v>
      </c>
    </row>
    <row r="35" spans="1:19" x14ac:dyDescent="0.55000000000000004">
      <c r="A35" s="1" t="s">
        <v>31</v>
      </c>
      <c r="C35" s="4" t="s">
        <v>202</v>
      </c>
      <c r="D35" s="4"/>
      <c r="E35" s="3">
        <v>3502979</v>
      </c>
      <c r="F35" s="4"/>
      <c r="G35" s="3">
        <v>27500</v>
      </c>
      <c r="H35" s="4"/>
      <c r="I35" s="3">
        <v>0</v>
      </c>
      <c r="J35" s="4"/>
      <c r="K35" s="3">
        <v>0</v>
      </c>
      <c r="L35" s="4"/>
      <c r="M35" s="3">
        <f t="shared" si="0"/>
        <v>0</v>
      </c>
      <c r="N35" s="4"/>
      <c r="O35" s="3">
        <v>96331922500</v>
      </c>
      <c r="P35" s="4"/>
      <c r="Q35" s="3">
        <v>0</v>
      </c>
      <c r="R35" s="4"/>
      <c r="S35" s="3">
        <f t="shared" si="1"/>
        <v>96331922500</v>
      </c>
    </row>
    <row r="36" spans="1:19" x14ac:dyDescent="0.55000000000000004">
      <c r="A36" s="1" t="s">
        <v>85</v>
      </c>
      <c r="C36" s="4" t="s">
        <v>183</v>
      </c>
      <c r="D36" s="4"/>
      <c r="E36" s="3">
        <v>11250602</v>
      </c>
      <c r="F36" s="4"/>
      <c r="G36" s="3">
        <v>2000</v>
      </c>
      <c r="H36" s="4"/>
      <c r="I36" s="3">
        <v>22501204000</v>
      </c>
      <c r="J36" s="4"/>
      <c r="K36" s="3">
        <v>3050784912</v>
      </c>
      <c r="L36" s="4"/>
      <c r="M36" s="3">
        <f t="shared" si="0"/>
        <v>19450419088</v>
      </c>
      <c r="N36" s="4"/>
      <c r="O36" s="3">
        <v>22501204000</v>
      </c>
      <c r="P36" s="4"/>
      <c r="Q36" s="3">
        <v>3050784912</v>
      </c>
      <c r="R36" s="4"/>
      <c r="S36" s="3">
        <f t="shared" si="1"/>
        <v>19450419088</v>
      </c>
    </row>
    <row r="37" spans="1:19" x14ac:dyDescent="0.55000000000000004">
      <c r="A37" s="1" t="s">
        <v>35</v>
      </c>
      <c r="C37" s="4" t="s">
        <v>203</v>
      </c>
      <c r="D37" s="4"/>
      <c r="E37" s="3">
        <v>790000</v>
      </c>
      <c r="F37" s="4"/>
      <c r="G37" s="3">
        <v>4200</v>
      </c>
      <c r="H37" s="4"/>
      <c r="I37" s="3">
        <v>3318000000</v>
      </c>
      <c r="J37" s="4"/>
      <c r="K37" s="3">
        <v>444761566</v>
      </c>
      <c r="L37" s="4"/>
      <c r="M37" s="3">
        <f t="shared" si="0"/>
        <v>2873238434</v>
      </c>
      <c r="N37" s="4"/>
      <c r="O37" s="3">
        <v>3318000000</v>
      </c>
      <c r="P37" s="4"/>
      <c r="Q37" s="3">
        <v>444761566</v>
      </c>
      <c r="R37" s="4"/>
      <c r="S37" s="3">
        <f t="shared" si="1"/>
        <v>2873238434</v>
      </c>
    </row>
    <row r="38" spans="1:19" x14ac:dyDescent="0.55000000000000004">
      <c r="A38" s="1" t="s">
        <v>77</v>
      </c>
      <c r="C38" s="4" t="s">
        <v>204</v>
      </c>
      <c r="D38" s="4"/>
      <c r="E38" s="3">
        <v>1085372</v>
      </c>
      <c r="F38" s="4"/>
      <c r="G38" s="3">
        <v>5900</v>
      </c>
      <c r="H38" s="4"/>
      <c r="I38" s="3">
        <v>6403694800</v>
      </c>
      <c r="J38" s="4"/>
      <c r="K38" s="3">
        <v>851797883</v>
      </c>
      <c r="L38" s="4"/>
      <c r="M38" s="3">
        <f t="shared" si="0"/>
        <v>5551896917</v>
      </c>
      <c r="N38" s="4"/>
      <c r="O38" s="3">
        <v>6403694800</v>
      </c>
      <c r="P38" s="4"/>
      <c r="Q38" s="3">
        <v>851797883</v>
      </c>
      <c r="R38" s="4"/>
      <c r="S38" s="3">
        <f t="shared" si="1"/>
        <v>5551896917</v>
      </c>
    </row>
    <row r="39" spans="1:19" x14ac:dyDescent="0.55000000000000004">
      <c r="A39" s="1" t="s">
        <v>83</v>
      </c>
      <c r="C39" s="4" t="s">
        <v>205</v>
      </c>
      <c r="D39" s="4"/>
      <c r="E39" s="3">
        <v>27457875</v>
      </c>
      <c r="F39" s="4"/>
      <c r="G39" s="3">
        <v>375</v>
      </c>
      <c r="H39" s="4"/>
      <c r="I39" s="3">
        <v>0</v>
      </c>
      <c r="J39" s="4"/>
      <c r="K39" s="3">
        <v>0</v>
      </c>
      <c r="L39" s="4"/>
      <c r="M39" s="3">
        <f t="shared" si="0"/>
        <v>0</v>
      </c>
      <c r="N39" s="4"/>
      <c r="O39" s="3">
        <v>10296703125</v>
      </c>
      <c r="P39" s="4"/>
      <c r="Q39" s="3">
        <v>281255715</v>
      </c>
      <c r="R39" s="4"/>
      <c r="S39" s="3">
        <f t="shared" si="1"/>
        <v>10015447410</v>
      </c>
    </row>
    <row r="40" spans="1:19" x14ac:dyDescent="0.55000000000000004">
      <c r="A40" s="1" t="s">
        <v>114</v>
      </c>
      <c r="C40" s="4" t="s">
        <v>155</v>
      </c>
      <c r="D40" s="4"/>
      <c r="E40" s="3">
        <v>33813330</v>
      </c>
      <c r="F40" s="4"/>
      <c r="G40" s="3">
        <v>600</v>
      </c>
      <c r="H40" s="4"/>
      <c r="I40" s="3">
        <v>20287998000</v>
      </c>
      <c r="J40" s="4"/>
      <c r="K40" s="3">
        <v>501440164</v>
      </c>
      <c r="L40" s="4"/>
      <c r="M40" s="3">
        <f t="shared" si="0"/>
        <v>19786557836</v>
      </c>
      <c r="N40" s="4"/>
      <c r="O40" s="3">
        <v>20287998000</v>
      </c>
      <c r="P40" s="4"/>
      <c r="Q40" s="3">
        <v>501440164</v>
      </c>
      <c r="R40" s="4"/>
      <c r="S40" s="3">
        <f t="shared" si="1"/>
        <v>19786557836</v>
      </c>
    </row>
    <row r="41" spans="1:19" x14ac:dyDescent="0.55000000000000004">
      <c r="A41" s="1" t="s">
        <v>69</v>
      </c>
      <c r="C41" s="4" t="s">
        <v>206</v>
      </c>
      <c r="D41" s="4"/>
      <c r="E41" s="3">
        <v>10040396</v>
      </c>
      <c r="F41" s="4"/>
      <c r="G41" s="3">
        <v>6700</v>
      </c>
      <c r="H41" s="4"/>
      <c r="I41" s="3">
        <v>0</v>
      </c>
      <c r="J41" s="4"/>
      <c r="K41" s="3">
        <v>0</v>
      </c>
      <c r="L41" s="4"/>
      <c r="M41" s="3">
        <f t="shared" si="0"/>
        <v>0</v>
      </c>
      <c r="N41" s="4"/>
      <c r="O41" s="3">
        <v>67270653200</v>
      </c>
      <c r="P41" s="4"/>
      <c r="Q41" s="3">
        <v>7926149471</v>
      </c>
      <c r="R41" s="4"/>
      <c r="S41" s="3">
        <f t="shared" si="1"/>
        <v>59344503729</v>
      </c>
    </row>
    <row r="42" spans="1:19" x14ac:dyDescent="0.55000000000000004">
      <c r="A42" s="1" t="s">
        <v>42</v>
      </c>
      <c r="C42" s="4" t="s">
        <v>207</v>
      </c>
      <c r="D42" s="4"/>
      <c r="E42" s="3">
        <v>17755492</v>
      </c>
      <c r="F42" s="4"/>
      <c r="G42" s="3">
        <v>2160</v>
      </c>
      <c r="H42" s="4"/>
      <c r="I42" s="3">
        <v>0</v>
      </c>
      <c r="J42" s="4"/>
      <c r="K42" s="3">
        <v>0</v>
      </c>
      <c r="L42" s="4"/>
      <c r="M42" s="3">
        <f t="shared" si="0"/>
        <v>0</v>
      </c>
      <c r="N42" s="4"/>
      <c r="O42" s="3">
        <v>38351862720</v>
      </c>
      <c r="P42" s="4"/>
      <c r="Q42" s="3">
        <v>2250173764</v>
      </c>
      <c r="R42" s="4"/>
      <c r="S42" s="3">
        <f t="shared" si="1"/>
        <v>36101688956</v>
      </c>
    </row>
    <row r="43" spans="1:19" x14ac:dyDescent="0.55000000000000004">
      <c r="A43" s="1" t="s">
        <v>97</v>
      </c>
      <c r="C43" s="4" t="s">
        <v>205</v>
      </c>
      <c r="D43" s="4"/>
      <c r="E43" s="3">
        <v>3748659</v>
      </c>
      <c r="F43" s="4"/>
      <c r="G43" s="3">
        <v>420</v>
      </c>
      <c r="H43" s="4"/>
      <c r="I43" s="3">
        <v>0</v>
      </c>
      <c r="J43" s="4"/>
      <c r="K43" s="3">
        <v>0</v>
      </c>
      <c r="L43" s="4"/>
      <c r="M43" s="3">
        <f t="shared" si="0"/>
        <v>0</v>
      </c>
      <c r="N43" s="4"/>
      <c r="O43" s="3">
        <v>1574436780</v>
      </c>
      <c r="P43" s="4"/>
      <c r="Q43" s="3">
        <v>65127720</v>
      </c>
      <c r="R43" s="4"/>
      <c r="S43" s="3">
        <f t="shared" si="1"/>
        <v>1509309060</v>
      </c>
    </row>
    <row r="44" spans="1:19" x14ac:dyDescent="0.55000000000000004">
      <c r="A44" s="1" t="s">
        <v>96</v>
      </c>
      <c r="C44" s="4" t="s">
        <v>4</v>
      </c>
      <c r="D44" s="4"/>
      <c r="E44" s="3">
        <v>10750000</v>
      </c>
      <c r="F44" s="4"/>
      <c r="G44" s="3">
        <v>1630</v>
      </c>
      <c r="H44" s="4"/>
      <c r="I44" s="3">
        <v>0</v>
      </c>
      <c r="J44" s="4"/>
      <c r="K44" s="3">
        <v>0</v>
      </c>
      <c r="L44" s="4"/>
      <c r="M44" s="3">
        <f t="shared" si="0"/>
        <v>0</v>
      </c>
      <c r="N44" s="4"/>
      <c r="O44" s="3">
        <v>17522500000</v>
      </c>
      <c r="P44" s="4"/>
      <c r="Q44" s="3">
        <v>669502635</v>
      </c>
      <c r="R44" s="4"/>
      <c r="S44" s="3">
        <f t="shared" si="1"/>
        <v>16852997365</v>
      </c>
    </row>
    <row r="45" spans="1:19" x14ac:dyDescent="0.55000000000000004">
      <c r="A45" s="1" t="s">
        <v>121</v>
      </c>
      <c r="C45" s="4" t="s">
        <v>187</v>
      </c>
      <c r="D45" s="4"/>
      <c r="E45" s="3">
        <v>69510966</v>
      </c>
      <c r="F45" s="4"/>
      <c r="G45" s="3">
        <v>800</v>
      </c>
      <c r="H45" s="4"/>
      <c r="I45" s="3">
        <v>0</v>
      </c>
      <c r="J45" s="4"/>
      <c r="K45" s="3">
        <v>0</v>
      </c>
      <c r="L45" s="4"/>
      <c r="M45" s="3">
        <f t="shared" si="0"/>
        <v>0</v>
      </c>
      <c r="N45" s="4"/>
      <c r="O45" s="3">
        <v>55608772800</v>
      </c>
      <c r="P45" s="4"/>
      <c r="Q45" s="3">
        <v>0</v>
      </c>
      <c r="R45" s="4"/>
      <c r="S45" s="3">
        <f t="shared" si="1"/>
        <v>55608772800</v>
      </c>
    </row>
    <row r="46" spans="1:19" x14ac:dyDescent="0.55000000000000004">
      <c r="A46" s="1" t="s">
        <v>17</v>
      </c>
      <c r="C46" s="4" t="s">
        <v>198</v>
      </c>
      <c r="D46" s="4"/>
      <c r="E46" s="3">
        <v>47400000</v>
      </c>
      <c r="F46" s="4"/>
      <c r="G46" s="3">
        <v>300</v>
      </c>
      <c r="H46" s="4"/>
      <c r="I46" s="3">
        <v>14220000000</v>
      </c>
      <c r="J46" s="4"/>
      <c r="K46" s="3">
        <v>2007529412</v>
      </c>
      <c r="L46" s="4"/>
      <c r="M46" s="3">
        <f t="shared" si="0"/>
        <v>12212470588</v>
      </c>
      <c r="N46" s="4"/>
      <c r="O46" s="3">
        <v>14220000000</v>
      </c>
      <c r="P46" s="4"/>
      <c r="Q46" s="3">
        <v>2007529412</v>
      </c>
      <c r="R46" s="4"/>
      <c r="S46" s="3">
        <f t="shared" si="1"/>
        <v>12212470588</v>
      </c>
    </row>
    <row r="47" spans="1:19" x14ac:dyDescent="0.55000000000000004">
      <c r="A47" s="1" t="s">
        <v>21</v>
      </c>
      <c r="C47" s="4" t="s">
        <v>199</v>
      </c>
      <c r="D47" s="4"/>
      <c r="E47" s="3">
        <v>67322904</v>
      </c>
      <c r="F47" s="4"/>
      <c r="G47" s="3">
        <v>310</v>
      </c>
      <c r="H47" s="4"/>
      <c r="I47" s="3">
        <v>0</v>
      </c>
      <c r="J47" s="4"/>
      <c r="K47" s="3">
        <v>0</v>
      </c>
      <c r="L47" s="4"/>
      <c r="M47" s="3">
        <f t="shared" si="0"/>
        <v>0</v>
      </c>
      <c r="N47" s="4"/>
      <c r="O47" s="3">
        <v>20870100240</v>
      </c>
      <c r="P47" s="4"/>
      <c r="Q47" s="3">
        <v>704417679</v>
      </c>
      <c r="R47" s="4"/>
      <c r="S47" s="3">
        <f t="shared" si="1"/>
        <v>20165682561</v>
      </c>
    </row>
    <row r="48" spans="1:19" x14ac:dyDescent="0.55000000000000004">
      <c r="A48" s="1" t="s">
        <v>46</v>
      </c>
      <c r="C48" s="4" t="s">
        <v>198</v>
      </c>
      <c r="D48" s="4"/>
      <c r="E48" s="3">
        <v>59588440</v>
      </c>
      <c r="F48" s="4"/>
      <c r="G48" s="3">
        <v>120</v>
      </c>
      <c r="H48" s="4"/>
      <c r="I48" s="3">
        <v>7150612800</v>
      </c>
      <c r="J48" s="4"/>
      <c r="K48" s="3">
        <v>872864942</v>
      </c>
      <c r="L48" s="4"/>
      <c r="M48" s="3">
        <f t="shared" si="0"/>
        <v>6277747858</v>
      </c>
      <c r="N48" s="4"/>
      <c r="O48" s="3">
        <v>7150612800</v>
      </c>
      <c r="P48" s="4"/>
      <c r="Q48" s="3">
        <v>872864942</v>
      </c>
      <c r="R48" s="4"/>
      <c r="S48" s="3">
        <f t="shared" si="1"/>
        <v>6277747858</v>
      </c>
    </row>
    <row r="49" spans="1:19" x14ac:dyDescent="0.55000000000000004">
      <c r="A49" s="1" t="s">
        <v>108</v>
      </c>
      <c r="C49" s="4" t="s">
        <v>208</v>
      </c>
      <c r="D49" s="4"/>
      <c r="E49" s="3">
        <v>17109100</v>
      </c>
      <c r="F49" s="4"/>
      <c r="G49" s="3">
        <v>1000</v>
      </c>
      <c r="H49" s="4"/>
      <c r="I49" s="3">
        <v>0</v>
      </c>
      <c r="J49" s="4"/>
      <c r="K49" s="3">
        <v>0</v>
      </c>
      <c r="L49" s="4"/>
      <c r="M49" s="3">
        <f t="shared" si="0"/>
        <v>0</v>
      </c>
      <c r="N49" s="4"/>
      <c r="O49" s="3">
        <v>17109100000</v>
      </c>
      <c r="P49" s="4"/>
      <c r="Q49" s="3">
        <v>1289412856</v>
      </c>
      <c r="R49" s="4"/>
      <c r="S49" s="3">
        <f t="shared" si="1"/>
        <v>15819687144</v>
      </c>
    </row>
    <row r="50" spans="1:19" x14ac:dyDescent="0.55000000000000004">
      <c r="A50" s="1" t="s">
        <v>120</v>
      </c>
      <c r="C50" s="4" t="s">
        <v>209</v>
      </c>
      <c r="D50" s="4"/>
      <c r="E50" s="3">
        <v>22561779</v>
      </c>
      <c r="F50" s="4"/>
      <c r="G50" s="3">
        <v>1603</v>
      </c>
      <c r="H50" s="4"/>
      <c r="I50" s="3">
        <v>36166531737</v>
      </c>
      <c r="J50" s="4"/>
      <c r="K50" s="3">
        <v>2121956408</v>
      </c>
      <c r="L50" s="4"/>
      <c r="M50" s="3">
        <f t="shared" si="0"/>
        <v>34044575329</v>
      </c>
      <c r="N50" s="4"/>
      <c r="O50" s="3">
        <v>36166531737</v>
      </c>
      <c r="P50" s="4"/>
      <c r="Q50" s="3">
        <v>2121956408</v>
      </c>
      <c r="R50" s="4"/>
      <c r="S50" s="3">
        <f t="shared" si="1"/>
        <v>34044575329</v>
      </c>
    </row>
    <row r="51" spans="1:19" x14ac:dyDescent="0.55000000000000004">
      <c r="A51" s="1" t="s">
        <v>90</v>
      </c>
      <c r="C51" s="4" t="s">
        <v>183</v>
      </c>
      <c r="D51" s="4"/>
      <c r="E51" s="3">
        <v>10054271</v>
      </c>
      <c r="F51" s="4"/>
      <c r="G51" s="3">
        <v>1450</v>
      </c>
      <c r="H51" s="4"/>
      <c r="I51" s="3">
        <v>14578692950</v>
      </c>
      <c r="J51" s="4"/>
      <c r="K51" s="3">
        <v>864200871</v>
      </c>
      <c r="L51" s="4"/>
      <c r="M51" s="3">
        <f t="shared" si="0"/>
        <v>13714492079</v>
      </c>
      <c r="N51" s="4"/>
      <c r="O51" s="3">
        <v>14578692950</v>
      </c>
      <c r="P51" s="4"/>
      <c r="Q51" s="3">
        <v>864200871</v>
      </c>
      <c r="R51" s="4"/>
      <c r="S51" s="3">
        <f t="shared" si="1"/>
        <v>13714492079</v>
      </c>
    </row>
    <row r="52" spans="1:19" x14ac:dyDescent="0.55000000000000004">
      <c r="A52" s="1" t="s">
        <v>40</v>
      </c>
      <c r="C52" s="4" t="s">
        <v>210</v>
      </c>
      <c r="D52" s="4"/>
      <c r="E52" s="3">
        <v>10944487</v>
      </c>
      <c r="F52" s="4"/>
      <c r="G52" s="3">
        <v>1950</v>
      </c>
      <c r="H52" s="4"/>
      <c r="I52" s="3">
        <v>0</v>
      </c>
      <c r="J52" s="4"/>
      <c r="K52" s="3">
        <v>0</v>
      </c>
      <c r="L52" s="4"/>
      <c r="M52" s="3">
        <f t="shared" si="0"/>
        <v>0</v>
      </c>
      <c r="N52" s="4"/>
      <c r="O52" s="3">
        <v>21341749650</v>
      </c>
      <c r="P52" s="4"/>
      <c r="Q52" s="3">
        <v>2012373416</v>
      </c>
      <c r="R52" s="4"/>
      <c r="S52" s="3">
        <f t="shared" si="1"/>
        <v>19329376234</v>
      </c>
    </row>
    <row r="53" spans="1:19" x14ac:dyDescent="0.55000000000000004">
      <c r="A53" s="1" t="s">
        <v>71</v>
      </c>
      <c r="C53" s="4" t="s">
        <v>211</v>
      </c>
      <c r="D53" s="4"/>
      <c r="E53" s="3">
        <v>1968034</v>
      </c>
      <c r="F53" s="4"/>
      <c r="G53" s="3">
        <v>22200</v>
      </c>
      <c r="H53" s="4"/>
      <c r="I53" s="3">
        <v>0</v>
      </c>
      <c r="J53" s="4"/>
      <c r="K53" s="3">
        <v>0</v>
      </c>
      <c r="L53" s="4"/>
      <c r="M53" s="3">
        <f t="shared" si="0"/>
        <v>0</v>
      </c>
      <c r="N53" s="4"/>
      <c r="O53" s="3">
        <v>43690354800</v>
      </c>
      <c r="P53" s="4"/>
      <c r="Q53" s="3">
        <v>0</v>
      </c>
      <c r="R53" s="4"/>
      <c r="S53" s="3">
        <f t="shared" si="1"/>
        <v>43690354800</v>
      </c>
    </row>
    <row r="54" spans="1:19" x14ac:dyDescent="0.55000000000000004">
      <c r="A54" s="1" t="s">
        <v>33</v>
      </c>
      <c r="C54" s="4" t="s">
        <v>212</v>
      </c>
      <c r="D54" s="4"/>
      <c r="E54" s="3">
        <v>17051968</v>
      </c>
      <c r="F54" s="4"/>
      <c r="G54" s="3">
        <v>1900</v>
      </c>
      <c r="H54" s="4"/>
      <c r="I54" s="3">
        <v>0</v>
      </c>
      <c r="J54" s="4"/>
      <c r="K54" s="3">
        <v>0</v>
      </c>
      <c r="L54" s="4"/>
      <c r="M54" s="3">
        <f t="shared" si="0"/>
        <v>0</v>
      </c>
      <c r="N54" s="4"/>
      <c r="O54" s="3">
        <v>32398739200</v>
      </c>
      <c r="P54" s="4"/>
      <c r="Q54" s="3">
        <v>0</v>
      </c>
      <c r="R54" s="4"/>
      <c r="S54" s="3">
        <f t="shared" si="1"/>
        <v>32398739200</v>
      </c>
    </row>
    <row r="55" spans="1:19" x14ac:dyDescent="0.55000000000000004">
      <c r="A55" s="1" t="s">
        <v>55</v>
      </c>
      <c r="C55" s="4" t="s">
        <v>213</v>
      </c>
      <c r="D55" s="4"/>
      <c r="E55" s="3">
        <v>283000000</v>
      </c>
      <c r="F55" s="4"/>
      <c r="G55" s="3">
        <v>188</v>
      </c>
      <c r="H55" s="4"/>
      <c r="I55" s="3">
        <v>0</v>
      </c>
      <c r="J55" s="4"/>
      <c r="K55" s="3">
        <v>0</v>
      </c>
      <c r="L55" s="4"/>
      <c r="M55" s="3">
        <f t="shared" si="0"/>
        <v>0</v>
      </c>
      <c r="N55" s="4"/>
      <c r="O55" s="3">
        <v>53204000000</v>
      </c>
      <c r="P55" s="4"/>
      <c r="Q55" s="3">
        <v>0</v>
      </c>
      <c r="R55" s="4"/>
      <c r="S55" s="3">
        <f t="shared" si="1"/>
        <v>53204000000</v>
      </c>
    </row>
    <row r="56" spans="1:19" x14ac:dyDescent="0.55000000000000004">
      <c r="A56" s="1" t="s">
        <v>52</v>
      </c>
      <c r="C56" s="4" t="s">
        <v>214</v>
      </c>
      <c r="D56" s="4"/>
      <c r="E56" s="3">
        <v>10766819</v>
      </c>
      <c r="F56" s="4"/>
      <c r="G56" s="3">
        <v>2280</v>
      </c>
      <c r="H56" s="4"/>
      <c r="I56" s="3">
        <v>0</v>
      </c>
      <c r="J56" s="4"/>
      <c r="K56" s="3">
        <v>0</v>
      </c>
      <c r="L56" s="4"/>
      <c r="M56" s="3">
        <f t="shared" si="0"/>
        <v>0</v>
      </c>
      <c r="N56" s="4"/>
      <c r="O56" s="3">
        <v>24548347320</v>
      </c>
      <c r="P56" s="4"/>
      <c r="Q56" s="3">
        <v>2996581182</v>
      </c>
      <c r="R56" s="4"/>
      <c r="S56" s="3">
        <f t="shared" si="1"/>
        <v>21551766138</v>
      </c>
    </row>
    <row r="57" spans="1:19" x14ac:dyDescent="0.55000000000000004">
      <c r="A57" s="1" t="s">
        <v>125</v>
      </c>
      <c r="C57" s="4" t="s">
        <v>215</v>
      </c>
      <c r="D57" s="4"/>
      <c r="E57" s="3">
        <v>1562500</v>
      </c>
      <c r="F57" s="4"/>
      <c r="G57" s="3">
        <v>320</v>
      </c>
      <c r="H57" s="4"/>
      <c r="I57" s="3">
        <v>500000000</v>
      </c>
      <c r="J57" s="4"/>
      <c r="K57" s="3">
        <v>7754552</v>
      </c>
      <c r="L57" s="4"/>
      <c r="M57" s="3">
        <f t="shared" si="0"/>
        <v>492245448</v>
      </c>
      <c r="N57" s="4"/>
      <c r="O57" s="3">
        <v>500000000</v>
      </c>
      <c r="P57" s="4"/>
      <c r="Q57" s="3">
        <v>7754552</v>
      </c>
      <c r="R57" s="4"/>
      <c r="S57" s="3">
        <f t="shared" si="1"/>
        <v>492245448</v>
      </c>
    </row>
    <row r="58" spans="1:19" x14ac:dyDescent="0.55000000000000004">
      <c r="A58" s="1" t="s">
        <v>101</v>
      </c>
      <c r="C58" s="4" t="s">
        <v>191</v>
      </c>
      <c r="D58" s="4"/>
      <c r="E58" s="3">
        <v>83333020</v>
      </c>
      <c r="F58" s="4"/>
      <c r="G58" s="3">
        <v>6</v>
      </c>
      <c r="H58" s="4"/>
      <c r="I58" s="3">
        <v>499998120</v>
      </c>
      <c r="J58" s="4"/>
      <c r="K58" s="3">
        <v>32650325</v>
      </c>
      <c r="L58" s="4"/>
      <c r="M58" s="3">
        <f t="shared" si="0"/>
        <v>467347795</v>
      </c>
      <c r="N58" s="4"/>
      <c r="O58" s="3">
        <v>499998120</v>
      </c>
      <c r="P58" s="4"/>
      <c r="Q58" s="3">
        <v>32650325</v>
      </c>
      <c r="R58" s="4"/>
      <c r="S58" s="3">
        <f t="shared" si="1"/>
        <v>467347795</v>
      </c>
    </row>
    <row r="59" spans="1:19" x14ac:dyDescent="0.55000000000000004">
      <c r="A59" s="1" t="s">
        <v>48</v>
      </c>
      <c r="C59" s="4" t="s">
        <v>216</v>
      </c>
      <c r="D59" s="4"/>
      <c r="E59" s="3">
        <v>625000</v>
      </c>
      <c r="F59" s="4"/>
      <c r="G59" s="3">
        <v>3000</v>
      </c>
      <c r="H59" s="4"/>
      <c r="I59" s="3">
        <v>0</v>
      </c>
      <c r="J59" s="4"/>
      <c r="K59" s="3">
        <v>0</v>
      </c>
      <c r="L59" s="4"/>
      <c r="M59" s="3">
        <f t="shared" si="0"/>
        <v>0</v>
      </c>
      <c r="N59" s="4"/>
      <c r="O59" s="3">
        <v>1875000000</v>
      </c>
      <c r="P59" s="4"/>
      <c r="Q59" s="3">
        <v>69261214</v>
      </c>
      <c r="R59" s="4"/>
      <c r="S59" s="3">
        <f t="shared" si="1"/>
        <v>1805738786</v>
      </c>
    </row>
    <row r="60" spans="1:19" x14ac:dyDescent="0.55000000000000004">
      <c r="A60" s="1" t="s">
        <v>127</v>
      </c>
      <c r="C60" s="4" t="s">
        <v>127</v>
      </c>
      <c r="D60" s="4"/>
      <c r="E60" s="4" t="s">
        <v>127</v>
      </c>
      <c r="F60" s="4"/>
      <c r="G60" s="4" t="s">
        <v>127</v>
      </c>
      <c r="H60" s="4"/>
      <c r="I60" s="5">
        <f>SUM(I8:I59)</f>
        <v>985582388372</v>
      </c>
      <c r="J60" s="4"/>
      <c r="K60" s="5">
        <f>SUM(K8:K59)</f>
        <v>88547029303</v>
      </c>
      <c r="L60" s="4"/>
      <c r="M60" s="5">
        <f>SUM(M8:M59)</f>
        <v>897035359069</v>
      </c>
      <c r="N60" s="4"/>
      <c r="O60" s="5">
        <f>SUM(O8:O59)</f>
        <v>2751998780279</v>
      </c>
      <c r="P60" s="4"/>
      <c r="Q60" s="5">
        <f>SUM(Q8:Q59)</f>
        <v>113263703153</v>
      </c>
      <c r="R60" s="4"/>
      <c r="S60" s="5">
        <f>SUM(S8:S59)</f>
        <v>2638735077126</v>
      </c>
    </row>
    <row r="61" spans="1:19" x14ac:dyDescent="0.55000000000000004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x14ac:dyDescent="0.55000000000000004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55000000000000004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</vt:lpstr>
      <vt:lpstr>سپرده</vt:lpstr>
      <vt:lpstr> درآمدها</vt:lpstr>
      <vt:lpstr>درآمد سرمایه‌گذاری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2024-07-30T11:57:11Z</dcterms:created>
  <dcterms:modified xsi:type="dcterms:W3CDTF">2024-07-31T07:04:51Z</dcterms:modified>
</cp:coreProperties>
</file>