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\"/>
    </mc:Choice>
  </mc:AlternateContent>
  <xr:revisionPtr revIDLastSave="0" documentId="13_ncr:1_{25C43BF7-9EB7-4686-B5FE-013EDB4C28E8}" xr6:coauthVersionLast="47" xr6:coauthVersionMax="47" xr10:uidLastSave="{00000000-0000-0000-0000-000000000000}"/>
  <bookViews>
    <workbookView xWindow="-120" yWindow="-120" windowWidth="29040" windowHeight="15720" tabRatio="850" activeTab="10" xr2:uid="{00000000-000D-0000-FFFF-FFFF00000000}"/>
  </bookViews>
  <sheets>
    <sheet name="سهام" sheetId="1" r:id="rId1"/>
    <sheet name="اوراق " sheetId="3" r:id="rId2"/>
    <sheet name="سپرده" sheetId="6" r:id="rId3"/>
    <sheet name=" درآمدها" sheetId="15" r:id="rId4"/>
    <sheet name="درآمد سرمایه‌گذاری در سهام" sheetId="11" r:id="rId5"/>
    <sheet name="درآمد سرمایه‌گذاری در اوراق بها" sheetId="12" r:id="rId6"/>
    <sheet name="درآمد سپرده بانکی" sheetId="13" r:id="rId7"/>
    <sheet name="سایر درآمدها" sheetId="14" r:id="rId8"/>
    <sheet name="درآمد سود سهام" sheetId="8" r:id="rId9"/>
    <sheet name="سود اوراق بهادار" sheetId="16" r:id="rId10"/>
    <sheet name="سود 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9" l="1"/>
  <c r="O89" i="9"/>
  <c r="O186" i="10"/>
  <c r="K63" i="8"/>
  <c r="E16" i="13"/>
  <c r="G11" i="13" s="1"/>
  <c r="M31" i="12"/>
  <c r="I31" i="12"/>
  <c r="E31" i="12"/>
  <c r="C8" i="15" s="1"/>
  <c r="C31" i="12"/>
  <c r="U194" i="11"/>
  <c r="S194" i="11"/>
  <c r="U92" i="11" s="1"/>
  <c r="Q194" i="11"/>
  <c r="O194" i="11"/>
  <c r="M194" i="11"/>
  <c r="K194" i="11"/>
  <c r="I194" i="11"/>
  <c r="G194" i="11"/>
  <c r="E194" i="11"/>
  <c r="C19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8" i="11"/>
  <c r="E186" i="10"/>
  <c r="G186" i="10"/>
  <c r="I186" i="10"/>
  <c r="M186" i="10"/>
  <c r="Q186" i="10"/>
  <c r="Q89" i="9"/>
  <c r="M89" i="9"/>
  <c r="I89" i="9"/>
  <c r="G89" i="9"/>
  <c r="U91" i="11"/>
  <c r="U93" i="11"/>
  <c r="U97" i="11"/>
  <c r="U99" i="11"/>
  <c r="U101" i="11"/>
  <c r="U105" i="11"/>
  <c r="U107" i="11"/>
  <c r="U109" i="11"/>
  <c r="U113" i="11"/>
  <c r="U115" i="11"/>
  <c r="U117" i="11"/>
  <c r="U121" i="11"/>
  <c r="U123" i="11"/>
  <c r="U125" i="11"/>
  <c r="U129" i="11"/>
  <c r="U131" i="11"/>
  <c r="U133" i="11"/>
  <c r="U137" i="11"/>
  <c r="U139" i="11"/>
  <c r="U141" i="11"/>
  <c r="U145" i="11"/>
  <c r="U147" i="11"/>
  <c r="U149" i="11"/>
  <c r="U153" i="11"/>
  <c r="U155" i="11"/>
  <c r="U157" i="11"/>
  <c r="U161" i="11"/>
  <c r="U163" i="11"/>
  <c r="U165" i="11"/>
  <c r="U169" i="11"/>
  <c r="U171" i="11"/>
  <c r="U173" i="11"/>
  <c r="U177" i="11"/>
  <c r="U179" i="11"/>
  <c r="U181" i="11"/>
  <c r="U185" i="11"/>
  <c r="U187" i="11"/>
  <c r="U189" i="11"/>
  <c r="U192" i="11"/>
  <c r="U193" i="11"/>
  <c r="U10" i="11"/>
  <c r="U11" i="11"/>
  <c r="U12" i="11"/>
  <c r="U15" i="11"/>
  <c r="U16" i="11"/>
  <c r="U18" i="11"/>
  <c r="U19" i="11"/>
  <c r="U20" i="11"/>
  <c r="U23" i="11"/>
  <c r="U24" i="11"/>
  <c r="U26" i="11"/>
  <c r="U27" i="11"/>
  <c r="U28" i="11"/>
  <c r="U31" i="11"/>
  <c r="U32" i="11"/>
  <c r="U34" i="11"/>
  <c r="U35" i="11"/>
  <c r="U36" i="11"/>
  <c r="U39" i="11"/>
  <c r="U40" i="11"/>
  <c r="U42" i="11"/>
  <c r="U43" i="11"/>
  <c r="U44" i="11"/>
  <c r="U47" i="11"/>
  <c r="U48" i="11"/>
  <c r="U50" i="11"/>
  <c r="U51" i="11"/>
  <c r="U52" i="11"/>
  <c r="U55" i="11"/>
  <c r="U56" i="11"/>
  <c r="U58" i="11"/>
  <c r="U59" i="11"/>
  <c r="U60" i="11"/>
  <c r="U63" i="11"/>
  <c r="U64" i="11"/>
  <c r="U66" i="11"/>
  <c r="U67" i="11"/>
  <c r="U68" i="11"/>
  <c r="U70" i="11"/>
  <c r="U71" i="11"/>
  <c r="U72" i="11"/>
  <c r="U74" i="11"/>
  <c r="U75" i="11"/>
  <c r="U76" i="11"/>
  <c r="U79" i="11"/>
  <c r="U80" i="11"/>
  <c r="U82" i="11"/>
  <c r="U83" i="11"/>
  <c r="U84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I67" i="9"/>
  <c r="I68" i="9"/>
  <c r="I69" i="9"/>
  <c r="I70" i="9"/>
  <c r="I71" i="9"/>
  <c r="I72" i="9"/>
  <c r="I73" i="9"/>
  <c r="I74" i="9"/>
  <c r="I6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8" i="9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8" i="10"/>
  <c r="M16" i="7"/>
  <c r="K16" i="7"/>
  <c r="I16" i="7"/>
  <c r="G16" i="7"/>
  <c r="E16" i="7"/>
  <c r="C16" i="7"/>
  <c r="S57" i="8"/>
  <c r="M61" i="8"/>
  <c r="S61" i="8"/>
  <c r="S6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8" i="8"/>
  <c r="S59" i="8"/>
  <c r="S60" i="8"/>
  <c r="S62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2" i="8"/>
  <c r="M8" i="8"/>
  <c r="K16" i="13"/>
  <c r="K9" i="13"/>
  <c r="K10" i="13"/>
  <c r="K11" i="13"/>
  <c r="K12" i="13"/>
  <c r="K13" i="13"/>
  <c r="K14" i="13"/>
  <c r="K15" i="13"/>
  <c r="K8" i="13"/>
  <c r="G9" i="13"/>
  <c r="G10" i="13"/>
  <c r="G12" i="13"/>
  <c r="G13" i="13"/>
  <c r="G14" i="13"/>
  <c r="G8" i="13"/>
  <c r="D16" i="6"/>
  <c r="G15" i="13" l="1"/>
  <c r="G16" i="13" s="1"/>
  <c r="C9" i="15"/>
  <c r="U81" i="11"/>
  <c r="U73" i="11"/>
  <c r="U65" i="11"/>
  <c r="U57" i="11"/>
  <c r="U49" i="11"/>
  <c r="U41" i="11"/>
  <c r="U33" i="11"/>
  <c r="U25" i="11"/>
  <c r="U17" i="11"/>
  <c r="U9" i="11"/>
  <c r="U186" i="11"/>
  <c r="U178" i="11"/>
  <c r="U170" i="11"/>
  <c r="U162" i="11"/>
  <c r="U154" i="11"/>
  <c r="U146" i="11"/>
  <c r="U138" i="11"/>
  <c r="U130" i="11"/>
  <c r="U122" i="11"/>
  <c r="U114" i="11"/>
  <c r="U106" i="11"/>
  <c r="U98" i="11"/>
  <c r="U90" i="11"/>
  <c r="U89" i="11"/>
  <c r="U184" i="11"/>
  <c r="U176" i="11"/>
  <c r="U168" i="11"/>
  <c r="U160" i="11"/>
  <c r="U152" i="11"/>
  <c r="U144" i="11"/>
  <c r="U136" i="11"/>
  <c r="U128" i="11"/>
  <c r="U120" i="11"/>
  <c r="U112" i="11"/>
  <c r="U104" i="11"/>
  <c r="U96" i="11"/>
  <c r="U88" i="11"/>
  <c r="U78" i="11"/>
  <c r="U62" i="11"/>
  <c r="U54" i="11"/>
  <c r="U46" i="11"/>
  <c r="U38" i="11"/>
  <c r="U30" i="11"/>
  <c r="U22" i="11"/>
  <c r="U14" i="11"/>
  <c r="U191" i="11"/>
  <c r="U183" i="11"/>
  <c r="U175" i="11"/>
  <c r="U167" i="11"/>
  <c r="U159" i="11"/>
  <c r="U151" i="11"/>
  <c r="U143" i="11"/>
  <c r="U135" i="11"/>
  <c r="U127" i="11"/>
  <c r="U119" i="11"/>
  <c r="U111" i="11"/>
  <c r="U103" i="11"/>
  <c r="U95" i="11"/>
  <c r="U87" i="11"/>
  <c r="U8" i="11"/>
  <c r="U77" i="11"/>
  <c r="U69" i="11"/>
  <c r="U61" i="11"/>
  <c r="U53" i="11"/>
  <c r="U45" i="11"/>
  <c r="U37" i="11"/>
  <c r="U29" i="11"/>
  <c r="U21" i="11"/>
  <c r="U13" i="11"/>
  <c r="U190" i="11"/>
  <c r="U182" i="11"/>
  <c r="U174" i="11"/>
  <c r="U166" i="11"/>
  <c r="U158" i="11"/>
  <c r="U150" i="11"/>
  <c r="U142" i="11"/>
  <c r="U134" i="11"/>
  <c r="U126" i="11"/>
  <c r="U118" i="11"/>
  <c r="U110" i="11"/>
  <c r="U102" i="11"/>
  <c r="U94" i="11"/>
  <c r="U86" i="11"/>
  <c r="U85" i="11"/>
  <c r="U188" i="11"/>
  <c r="U180" i="11"/>
  <c r="U172" i="11"/>
  <c r="U164" i="11"/>
  <c r="U156" i="11"/>
  <c r="U148" i="11"/>
  <c r="U140" i="11"/>
  <c r="U132" i="11"/>
  <c r="U124" i="11"/>
  <c r="U116" i="11"/>
  <c r="U108" i="11"/>
  <c r="U100" i="11"/>
  <c r="K167" i="11"/>
  <c r="C7" i="15"/>
  <c r="S14" i="16"/>
  <c r="Q14" i="16"/>
  <c r="O14" i="16"/>
  <c r="M14" i="16"/>
  <c r="K14" i="16"/>
  <c r="I14" i="16"/>
  <c r="K36" i="11" l="1"/>
  <c r="K164" i="11"/>
  <c r="K157" i="11"/>
  <c r="K158" i="11"/>
  <c r="K96" i="11"/>
  <c r="K137" i="11"/>
  <c r="K124" i="11"/>
  <c r="K78" i="11"/>
  <c r="K135" i="11"/>
  <c r="K145" i="11"/>
  <c r="K83" i="11"/>
  <c r="K132" i="11"/>
  <c r="K85" i="11"/>
  <c r="K142" i="11"/>
  <c r="K151" i="11"/>
  <c r="K169" i="11"/>
  <c r="K183" i="11"/>
  <c r="K12" i="11"/>
  <c r="K140" i="11"/>
  <c r="K149" i="11"/>
  <c r="K150" i="11"/>
  <c r="K88" i="11"/>
  <c r="K185" i="11"/>
  <c r="K11" i="11"/>
  <c r="K60" i="11"/>
  <c r="K188" i="11"/>
  <c r="K165" i="11"/>
  <c r="K39" i="11"/>
  <c r="K104" i="11"/>
  <c r="K99" i="11"/>
  <c r="K75" i="11"/>
  <c r="K77" i="11"/>
  <c r="K19" i="11"/>
  <c r="K68" i="11"/>
  <c r="K13" i="11"/>
  <c r="K22" i="11"/>
  <c r="K47" i="11"/>
  <c r="K9" i="11"/>
  <c r="K50" i="11"/>
  <c r="K27" i="11"/>
  <c r="K76" i="11"/>
  <c r="K21" i="11"/>
  <c r="K46" i="11"/>
  <c r="K55" i="11"/>
  <c r="K25" i="11"/>
  <c r="K159" i="11"/>
  <c r="K51" i="11"/>
  <c r="K100" i="11"/>
  <c r="K69" i="11"/>
  <c r="K62" i="11"/>
  <c r="K119" i="11"/>
  <c r="K33" i="11"/>
  <c r="K8" i="11"/>
  <c r="K178" i="11"/>
  <c r="K35" i="11"/>
  <c r="K20" i="11"/>
  <c r="K84" i="11"/>
  <c r="K148" i="11"/>
  <c r="K29" i="11"/>
  <c r="K93" i="11"/>
  <c r="K181" i="11"/>
  <c r="K86" i="11"/>
  <c r="K166" i="11"/>
  <c r="K71" i="11"/>
  <c r="K24" i="11"/>
  <c r="K120" i="11"/>
  <c r="K41" i="11"/>
  <c r="K138" i="11"/>
  <c r="K191" i="11"/>
  <c r="K162" i="11"/>
  <c r="K43" i="11"/>
  <c r="K28" i="11"/>
  <c r="K92" i="11"/>
  <c r="K156" i="11"/>
  <c r="K37" i="11"/>
  <c r="K101" i="11"/>
  <c r="K14" i="11"/>
  <c r="K94" i="11"/>
  <c r="K174" i="11"/>
  <c r="K87" i="11"/>
  <c r="K32" i="11"/>
  <c r="K136" i="11"/>
  <c r="K73" i="11"/>
  <c r="K170" i="11"/>
  <c r="K42" i="11"/>
  <c r="K114" i="11"/>
  <c r="K95" i="11"/>
  <c r="K152" i="11"/>
  <c r="K89" i="11"/>
  <c r="K131" i="11"/>
  <c r="K179" i="11"/>
  <c r="K177" i="11"/>
  <c r="K117" i="11"/>
  <c r="K44" i="11"/>
  <c r="K23" i="11"/>
  <c r="K161" i="11"/>
  <c r="K45" i="11"/>
  <c r="K102" i="11"/>
  <c r="K190" i="11"/>
  <c r="K40" i="11"/>
  <c r="K59" i="11"/>
  <c r="K108" i="11"/>
  <c r="K172" i="11"/>
  <c r="K53" i="11"/>
  <c r="K133" i="11"/>
  <c r="K30" i="11"/>
  <c r="K110" i="11"/>
  <c r="K103" i="11"/>
  <c r="K56" i="11"/>
  <c r="K160" i="11"/>
  <c r="K97" i="11"/>
  <c r="K106" i="11"/>
  <c r="K163" i="11"/>
  <c r="K67" i="11"/>
  <c r="K52" i="11"/>
  <c r="K116" i="11"/>
  <c r="K180" i="11"/>
  <c r="K61" i="11"/>
  <c r="K141" i="11"/>
  <c r="K38" i="11"/>
  <c r="K126" i="11"/>
  <c r="K31" i="11"/>
  <c r="K111" i="11"/>
  <c r="K72" i="11"/>
  <c r="K168" i="11"/>
  <c r="K105" i="11"/>
  <c r="K58" i="11"/>
  <c r="K146" i="11"/>
  <c r="K139" i="11"/>
  <c r="K109" i="11"/>
  <c r="K173" i="11"/>
  <c r="K54" i="11"/>
  <c r="K118" i="11"/>
  <c r="K182" i="11"/>
  <c r="K63" i="11"/>
  <c r="K127" i="11"/>
  <c r="K48" i="11"/>
  <c r="K112" i="11"/>
  <c r="K176" i="11"/>
  <c r="K49" i="11"/>
  <c r="K113" i="11"/>
  <c r="K10" i="11"/>
  <c r="K175" i="11"/>
  <c r="K155" i="11"/>
  <c r="K123" i="11"/>
  <c r="K122" i="11"/>
  <c r="K115" i="11"/>
  <c r="K184" i="11"/>
  <c r="K57" i="11"/>
  <c r="K121" i="11"/>
  <c r="K66" i="11"/>
  <c r="K74" i="11"/>
  <c r="K147" i="11"/>
  <c r="K91" i="11"/>
  <c r="K90" i="11"/>
  <c r="K82" i="11"/>
  <c r="K125" i="11"/>
  <c r="K189" i="11"/>
  <c r="K70" i="11"/>
  <c r="K134" i="11"/>
  <c r="K15" i="11"/>
  <c r="K79" i="11"/>
  <c r="K143" i="11"/>
  <c r="K64" i="11"/>
  <c r="K128" i="11"/>
  <c r="K192" i="11"/>
  <c r="K65" i="11"/>
  <c r="K129" i="11"/>
  <c r="K186" i="11"/>
  <c r="K187" i="11"/>
  <c r="K98" i="11"/>
  <c r="K34" i="11"/>
  <c r="K26" i="11"/>
  <c r="K18" i="11"/>
  <c r="K16" i="11"/>
  <c r="K80" i="11"/>
  <c r="K144" i="11"/>
  <c r="K17" i="11"/>
  <c r="K81" i="11"/>
  <c r="K153" i="11"/>
  <c r="K154" i="11"/>
  <c r="K130" i="11"/>
  <c r="K171" i="11"/>
  <c r="K107" i="11"/>
  <c r="K193" i="11"/>
  <c r="C10" i="15"/>
  <c r="E9" i="14"/>
  <c r="C9" i="14"/>
  <c r="I16" i="13"/>
  <c r="Q31" i="12"/>
  <c r="O31" i="12"/>
  <c r="K31" i="12"/>
  <c r="G31" i="12"/>
  <c r="Q63" i="8"/>
  <c r="O63" i="8"/>
  <c r="M63" i="8"/>
  <c r="I63" i="8"/>
  <c r="J16" i="6"/>
  <c r="H16" i="6"/>
  <c r="F16" i="6"/>
  <c r="AI10" i="3"/>
  <c r="AG10" i="3"/>
  <c r="AA10" i="3"/>
  <c r="W10" i="3"/>
  <c r="S10" i="3"/>
  <c r="Q10" i="3"/>
  <c r="W66" i="1"/>
  <c r="U66" i="1"/>
  <c r="O66" i="1"/>
  <c r="K66" i="1"/>
  <c r="G66" i="1"/>
  <c r="E66" i="1"/>
  <c r="E8" i="15" l="1"/>
  <c r="E9" i="15"/>
  <c r="E7" i="15"/>
  <c r="E10" i="15" l="1"/>
</calcChain>
</file>

<file path=xl/sharedStrings.xml><?xml version="1.0" encoding="utf-8"?>
<sst xmlns="http://schemas.openxmlformats.org/spreadsheetml/2006/main" count="1800" uniqueCount="374">
  <si>
    <t>صندوق سرمایه‌گذاری مشترک امید توسعه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</si>
  <si>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</si>
  <si>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</si>
  <si>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</si>
  <si>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</si>
  <si>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</si>
  <si>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</si>
  <si>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</si>
  <si>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</si>
  <si>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</si>
  <si>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</si>
  <si>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</si>
  <si>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</si>
  <si>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</si>
  <si>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</si>
  <si>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</si>
  <si>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0.56%</t>
  </si>
  <si>
    <t>بانک خاورمیانه</t>
  </si>
  <si>
    <t>0.82%</t>
  </si>
  <si>
    <t>بانک ملت</t>
  </si>
  <si>
    <t>1.31%</t>
  </si>
  <si>
    <t>بهمن  دیزل</t>
  </si>
  <si>
    <t>0.76%</t>
  </si>
  <si>
    <t>بیمه اتکایی ایران معین</t>
  </si>
  <si>
    <t>0.02%</t>
  </si>
  <si>
    <t>پارس‌ دارو</t>
  </si>
  <si>
    <t>3.23%</t>
  </si>
  <si>
    <t>پالایش نفت اصفهان</t>
  </si>
  <si>
    <t>0.89%</t>
  </si>
  <si>
    <t>پالایش نفت بندرعباس</t>
  </si>
  <si>
    <t>0.90%</t>
  </si>
  <si>
    <t>پالایش نفت تبریز</t>
  </si>
  <si>
    <t>1.65%</t>
  </si>
  <si>
    <t>پتروشیمی پردیس</t>
  </si>
  <si>
    <t>3.10%</t>
  </si>
  <si>
    <t>پتروشیمی تندگویان</t>
  </si>
  <si>
    <t>0.86%</t>
  </si>
  <si>
    <t>پتروشیمی زاگرس</t>
  </si>
  <si>
    <t>0.28%</t>
  </si>
  <si>
    <t>پتروشیمی‌شیراز</t>
  </si>
  <si>
    <t>0.84%</t>
  </si>
  <si>
    <t>تراکتورسازی‌ایران‌</t>
  </si>
  <si>
    <t>2.52%</t>
  </si>
  <si>
    <t>توزیع دارو پخش</t>
  </si>
  <si>
    <t>0.92%</t>
  </si>
  <si>
    <t>توسعه معدنی و صنعتی صبانور</t>
  </si>
  <si>
    <t>1.63%</t>
  </si>
  <si>
    <t>توسعه‌معادن‌وفلزات‌</t>
  </si>
  <si>
    <t>0.94%</t>
  </si>
  <si>
    <t>تولیدی چدن سازان</t>
  </si>
  <si>
    <t>0.48%</t>
  </si>
  <si>
    <t>داروپخش‌ (هلدینگ‌</t>
  </si>
  <si>
    <t>2.59%</t>
  </si>
  <si>
    <t>زغال سنگ پروده طبس</t>
  </si>
  <si>
    <t>0.67%</t>
  </si>
  <si>
    <t>سایپا</t>
  </si>
  <si>
    <t>0.50%</t>
  </si>
  <si>
    <t>سرمایه گذاری تامین اجتماعی</t>
  </si>
  <si>
    <t>2.13%</t>
  </si>
  <si>
    <t>سرمایه گذاری دارویی تامین</t>
  </si>
  <si>
    <t>سرمایه گذاری صدرتامین</t>
  </si>
  <si>
    <t>سرمایه‌ گذاری‌ آتیه‌ دماوند</t>
  </si>
  <si>
    <t>0.30%</t>
  </si>
  <si>
    <t>سرمایه‌گذاری‌ سپه‌</t>
  </si>
  <si>
    <t>6.53%</t>
  </si>
  <si>
    <t>سرمایه‌گذاری‌صندوق‌بازنشستگی‌</t>
  </si>
  <si>
    <t>5.08%</t>
  </si>
  <si>
    <t>سرمایه‌گذاری‌غدیر(هلدینگ‌</t>
  </si>
  <si>
    <t>6.76%</t>
  </si>
  <si>
    <t>سیمان خوزستان</t>
  </si>
  <si>
    <t>1.57%</t>
  </si>
  <si>
    <t>سیمان ساوه</t>
  </si>
  <si>
    <t>1.28%</t>
  </si>
  <si>
    <t>سیمان فارس نو</t>
  </si>
  <si>
    <t>1.08%</t>
  </si>
  <si>
    <t>سیمان فارس و خوزستان</t>
  </si>
  <si>
    <t>1.74%</t>
  </si>
  <si>
    <t>سیمان ممتازان کرمان</t>
  </si>
  <si>
    <t>0.20%</t>
  </si>
  <si>
    <t>سیمان‌ شمال‌</t>
  </si>
  <si>
    <t>2.58%</t>
  </si>
  <si>
    <t>سیمان‌هرمزگان‌</t>
  </si>
  <si>
    <t>2.01%</t>
  </si>
  <si>
    <t>شرکت صنایع غذایی مینو شرق</t>
  </si>
  <si>
    <t>0.49%</t>
  </si>
  <si>
    <t>صنایع پتروشیمی کرمانشاه</t>
  </si>
  <si>
    <t>صنایع‌ کاشی‌ و سرامیک‌ سینا</t>
  </si>
  <si>
    <t>صنعتی دوده فام</t>
  </si>
  <si>
    <t>0.64%</t>
  </si>
  <si>
    <t>فولاد آلیاژی ایران</t>
  </si>
  <si>
    <t>2.37%</t>
  </si>
  <si>
    <t>فولاد مبارکه اصفهان</t>
  </si>
  <si>
    <t>6.55%</t>
  </si>
  <si>
    <t>قاسم ایران</t>
  </si>
  <si>
    <t>0.05%</t>
  </si>
  <si>
    <t>گروه‌بهمن‌</t>
  </si>
  <si>
    <t>0.19%</t>
  </si>
  <si>
    <t>گسترش سوخت سبززاگرس(سهامی عام)</t>
  </si>
  <si>
    <t>0.63%</t>
  </si>
  <si>
    <t>گسترش نفت و گاز پارسیان</t>
  </si>
  <si>
    <t>7.26%</t>
  </si>
  <si>
    <t>گلتاش‌</t>
  </si>
  <si>
    <t>0.58%</t>
  </si>
  <si>
    <t>مبین انرژی خلیج فارس</t>
  </si>
  <si>
    <t>مدیریت صنعت شوینده ت.ص.بهشهر</t>
  </si>
  <si>
    <t>1.03%</t>
  </si>
  <si>
    <t>مس‌ شهیدباهنر</t>
  </si>
  <si>
    <t>1.95%</t>
  </si>
  <si>
    <t>ملی‌ صنایع‌ مس‌ ایران‌</t>
  </si>
  <si>
    <t>1.46%</t>
  </si>
  <si>
    <t>نفت سپاهان</t>
  </si>
  <si>
    <t>نفت‌ بهران‌</t>
  </si>
  <si>
    <t>نورایستا پلاستیک</t>
  </si>
  <si>
    <t>0.01%</t>
  </si>
  <si>
    <t>نوردوقطعات‌ فولادی‌</t>
  </si>
  <si>
    <t>0.74%</t>
  </si>
  <si>
    <t>کشت و دامداری فکا</t>
  </si>
  <si>
    <t>1.56%</t>
  </si>
  <si>
    <t>کویر تایر</t>
  </si>
  <si>
    <t>2.56%</t>
  </si>
  <si>
    <t>اختیارف شستا-1200-1403/06/11</t>
  </si>
  <si>
    <t/>
  </si>
  <si>
    <t>90.41%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</si>
  <si>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</si>
  <si>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</si>
  <si>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</si>
  <si>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</si>
  <si>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</si>
  <si>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</si>
  <si>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</si>
  <si>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</si>
  <si>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</si>
  <si>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دولت94-ش.خ030816</t>
  </si>
  <si>
    <t>بله</t>
  </si>
  <si>
    <t>1400/09/16</t>
  </si>
  <si>
    <t>1403/08/16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</si>
  <si>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</si>
  <si>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</si>
  <si>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</si>
  <si>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</si>
  <si>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</si>
  <si>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</si>
  <si>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</si>
  <si>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4491619461</t>
  </si>
  <si>
    <t>0.00%</t>
  </si>
  <si>
    <t>بانک پاسارگاد هفت تیر</t>
  </si>
  <si>
    <t>207-8100-15888888-1</t>
  </si>
  <si>
    <t xml:space="preserve">بانک خاورمیانه ظفر </t>
  </si>
  <si>
    <t>1009-10-810-707074687</t>
  </si>
  <si>
    <t>بانک خاورمیانه آفریقا</t>
  </si>
  <si>
    <t>100960935000000712</t>
  </si>
  <si>
    <t>0.24%</t>
  </si>
  <si>
    <t>بانک صادرات بورس کالا</t>
  </si>
  <si>
    <t>0219067620003</t>
  </si>
  <si>
    <t>1403/04/24</t>
  </si>
  <si>
    <t>0.14%</t>
  </si>
  <si>
    <t>0407313019003</t>
  </si>
  <si>
    <t>0407331272008</t>
  </si>
  <si>
    <t>0.71%</t>
  </si>
  <si>
    <t>بانک صادرات سپهبد قرنی</t>
  </si>
  <si>
    <t>0407352615002</t>
  </si>
  <si>
    <t>4.20%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</si>
  <si>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</si>
  <si>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</si>
  <si>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</si>
  <si>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</si>
  <si>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</si>
  <si>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</si>
  <si>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</si>
  <si>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</si>
  <si>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</si>
  <si>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</si>
  <si>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</si>
  <si>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دولت3-ش.خ0211</t>
  </si>
  <si>
    <t>1402/11/13</t>
  </si>
  <si>
    <t>صکوک اجاره صملی404-6ماهه18%</t>
  </si>
  <si>
    <t>1404/05/04</t>
  </si>
  <si>
    <t>مرابحه عام دولت5-ش.خ 0309</t>
  </si>
  <si>
    <t>1403/09/05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</si>
  <si>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</si>
  <si>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</si>
  <si>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</si>
  <si>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</si>
  <si>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</si>
  <si>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</si>
  <si>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</si>
  <si>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</si>
  <si>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</si>
  <si>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1403/04/07</t>
  </si>
  <si>
    <t>1403/01/26</t>
  </si>
  <si>
    <t>1403/03/09</t>
  </si>
  <si>
    <t>1402/12/05</t>
  </si>
  <si>
    <t>1403/01/28</t>
  </si>
  <si>
    <t>صنایع‌خاک‌چینی‌ایران‌</t>
  </si>
  <si>
    <t>1403/03/22</t>
  </si>
  <si>
    <t>1403/05/01</t>
  </si>
  <si>
    <t>1403/04/30</t>
  </si>
  <si>
    <t>1403/04/20</t>
  </si>
  <si>
    <t>1402/12/09</t>
  </si>
  <si>
    <t>1403/03/24</t>
  </si>
  <si>
    <t>1403/04/13</t>
  </si>
  <si>
    <t>1403/01/21</t>
  </si>
  <si>
    <t>1402/11/11</t>
  </si>
  <si>
    <t>1403/04/16</t>
  </si>
  <si>
    <t>1403/04/28</t>
  </si>
  <si>
    <t>1403/03/30</t>
  </si>
  <si>
    <t>1403/02/23</t>
  </si>
  <si>
    <t>1402/10/28</t>
  </si>
  <si>
    <t>1402/10/06</t>
  </si>
  <si>
    <t>1403/04/14</t>
  </si>
  <si>
    <t>1403/04/12</t>
  </si>
  <si>
    <t>1403/03/02</t>
  </si>
  <si>
    <t>1403/03/13</t>
  </si>
  <si>
    <t>1403/03/29</t>
  </si>
  <si>
    <t>فولاد کاوه جنوب کیش</t>
  </si>
  <si>
    <t>1403/03/31</t>
  </si>
  <si>
    <t>1402/12/27</t>
  </si>
  <si>
    <t>1403/04/03</t>
  </si>
  <si>
    <t>1403/05/30</t>
  </si>
  <si>
    <t>1403/03/19</t>
  </si>
  <si>
    <t>1403/02/30</t>
  </si>
  <si>
    <t>1403/03/26</t>
  </si>
  <si>
    <t>1402/07/30</t>
  </si>
  <si>
    <t>1403/03/21</t>
  </si>
  <si>
    <t>1403/04/23</t>
  </si>
  <si>
    <t>1403/05/02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</si>
  <si>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</si>
  <si>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</si>
  <si>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</si>
  <si>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</si>
  <si>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</si>
  <si>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</si>
  <si>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صنایع فروآلیاژ ایران</t>
  </si>
  <si>
    <t>ح . سرمایه‌گذاری‌ سپه‌</t>
  </si>
  <si>
    <t>اقتصادی و خودکفایی آزادگان</t>
  </si>
  <si>
    <t>ح. گسترش سوخت سبززاگرس(س. عام)</t>
  </si>
  <si>
    <t>پرتو بار فرابر خلیج فارس</t>
  </si>
  <si>
    <t>توسعه معادن کرومیت کاوندگان</t>
  </si>
  <si>
    <t>ح.فولاد آلیاژی ایران</t>
  </si>
  <si>
    <t>پارس فنر</t>
  </si>
  <si>
    <t>بانک‌اقتصادنوین‌</t>
  </si>
  <si>
    <t>مولد نیروگاهی تجارت فارس</t>
  </si>
  <si>
    <t>نفت ایرانول</t>
  </si>
  <si>
    <t>ح توسعه معدنی و صنعتی صبانور</t>
  </si>
  <si>
    <t>سرمایه‌ گذاری‌ پارس‌ توشه‌</t>
  </si>
  <si>
    <t>بانک تجارت</t>
  </si>
  <si>
    <t>کاشی‌ وسرامیک‌ حافظ‌</t>
  </si>
  <si>
    <t>صبا فولاد خلیج فارس</t>
  </si>
  <si>
    <t>ح. مبین انرژی خلیج فارس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</si>
  <si>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</si>
  <si>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</si>
  <si>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</si>
  <si>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</si>
  <si>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</si>
  <si>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</si>
  <si>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اسنادخزانه-م6بودجه01-030814</t>
  </si>
  <si>
    <t>اسنادخزانه-م5بودجه01-041015</t>
  </si>
  <si>
    <t>اسنادخزانه-م4بودجه01-040917</t>
  </si>
  <si>
    <t>گام بانک ملت0211</t>
  </si>
  <si>
    <t>اسنادخزانه-م8بودجه01-040728</t>
  </si>
  <si>
    <t>اسنادخزانه-م21بودجه98-020906</t>
  </si>
  <si>
    <t>اسنادخزانه-م20بودجه98-020806</t>
  </si>
  <si>
    <t>اسنادخزانه-م10بودجه99-020807</t>
  </si>
  <si>
    <t>اسنادخزانه-م4بودجه00-030522</t>
  </si>
  <si>
    <t>اسنادخزانه-م6بودجه00-030723</t>
  </si>
  <si>
    <t>اسناد خزانه-م1بودجه01-040326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</si>
  <si>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</si>
  <si>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</si>
  <si>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</si>
  <si>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</si>
  <si>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</si>
  <si>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</si>
  <si>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</si>
  <si>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</si>
  <si>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</si>
  <si>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</si>
  <si>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</si>
  <si>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</si>
  <si>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</si>
  <si>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</si>
  <si>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</si>
  <si>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</si>
  <si>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</si>
  <si>
    <t>-</t>
  </si>
  <si>
    <t>اختیارف شستا-1212-1402/12/09</t>
  </si>
  <si>
    <t>اختیارخ شستا-1112-1402/12/09</t>
  </si>
  <si>
    <t>اختیارخ شستا-1212-1402/12/09</t>
  </si>
  <si>
    <t>اختیارخ شستا-1312-1402/12/09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</si>
  <si>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</si>
  <si>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</si>
  <si>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</si>
  <si>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</si>
  <si>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</si>
  <si>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اختیارف خودرو-2400-1402/11/11</t>
  </si>
  <si>
    <t>اختیارف خودرو-2600-1402/11/11</t>
  </si>
  <si>
    <t>اختیارخ خودرو-2600-1402/11/11</t>
  </si>
  <si>
    <t>اختیارخ شپنا-8000-1402/10/03</t>
  </si>
  <si>
    <t>اختیارخ شپنا-9000-1402/10/03</t>
  </si>
  <si>
    <t>اختیارخ شپنا-10000-1402/10/03</t>
  </si>
  <si>
    <t>اختیارخ خساپا-2200-1402/12/23</t>
  </si>
  <si>
    <t>اختیارخ خساپا-2400-1402/12/23</t>
  </si>
  <si>
    <t>اختیارخ خودرو-2400-1402/11/11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</si>
  <si>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</si>
  <si>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</si>
  <si>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</si>
  <si>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</si>
  <si>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</si>
  <si>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</si>
  <si>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</si>
  <si>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</si>
  <si>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</si>
  <si>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</si>
  <si>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خودرو-2400-1402/12/02</t>
  </si>
  <si>
    <t>اختیارخ خودرو-2600-1402/12/02</t>
  </si>
  <si>
    <t>اختیارخ شستا-1112-1402/10/13</t>
  </si>
  <si>
    <t>اختیارخ شستا-1212-1402/10/13</t>
  </si>
  <si>
    <t>اختیارخ شستا-1312-1402/10/13</t>
  </si>
  <si>
    <t>اختیارخ وبملت-4500-1402/11/25</t>
  </si>
  <si>
    <t>اختیارخ وبملت-5000-1402/11/25</t>
  </si>
  <si>
    <t>اختیارخ خودرو-2600-1403/01/08</t>
  </si>
  <si>
    <t>اختیارخ شپنا-8000-1402/12/02</t>
  </si>
  <si>
    <t>اختیارخ شستا-1100-1403/01/08</t>
  </si>
  <si>
    <t>اختیارخ وبملت-4000-1403/01/29</t>
  </si>
  <si>
    <t>اختیارخ وبملت-4500-1403/01/29</t>
  </si>
  <si>
    <t>اختیارخ وبملت-5000-1403/01/29</t>
  </si>
  <si>
    <t>اختیارخ شپنا-4589-1403/02/09</t>
  </si>
  <si>
    <t>اختیارف شستا-1100-1403/02/12</t>
  </si>
  <si>
    <t>اختیارخ شستا-1300-1403/02/12</t>
  </si>
  <si>
    <t>اختیارخ شستا-1100-1403/02/12</t>
  </si>
  <si>
    <t>اختیارخ شستا-1200-1403/02/12</t>
  </si>
  <si>
    <t>اختیارخ خودرو-2400-1403/02/05</t>
  </si>
  <si>
    <t>اختیارخ خودرو-2600-1403/02/05</t>
  </si>
  <si>
    <t>اختیارخ خودرو-2800-1403/02/05</t>
  </si>
  <si>
    <t>اختیارخ خودرو-3000-1403/02/05</t>
  </si>
  <si>
    <t>اختیارخ خساپا-2400-1403/02/26</t>
  </si>
  <si>
    <t>اختیارخ خساپا-2600-1403/02/26</t>
  </si>
  <si>
    <t>اختیارخ خساپا-2800-1403/02/26</t>
  </si>
  <si>
    <t>اختیارخ خودرو-2800-1403/03/09</t>
  </si>
  <si>
    <t>اختیارخ خودرو-3000-1403/03/09</t>
  </si>
  <si>
    <t>اختیارخ شستا-1100-1403/03/09</t>
  </si>
  <si>
    <t>اختیارخ شستا-1200-1403/03/09</t>
  </si>
  <si>
    <t>اختیارخ وبملت-1800-1403/03/23</t>
  </si>
  <si>
    <t>اختیارخ وبملت-2200-1403/03/23</t>
  </si>
  <si>
    <t>اختیارخ وبملت-2400-1403/03/23</t>
  </si>
  <si>
    <t>اختیارخ وبملت-2600-1403/03/23</t>
  </si>
  <si>
    <t>اختیارخ خودرو-2800-1403/04/06</t>
  </si>
  <si>
    <t>اختیارخ شستا-1000-1403/04/13</t>
  </si>
  <si>
    <t>اختیارخ شستا-1100-1403/04/13</t>
  </si>
  <si>
    <t>اختیارخ خساپا-2600-1403/04/20</t>
  </si>
  <si>
    <t>اختیارخ خساپا-2800-1403/04/20</t>
  </si>
  <si>
    <t>اختیارخ شستا-1000-1403/05/03</t>
  </si>
  <si>
    <t>اختیارخ شستا-1100-1403/05/03</t>
  </si>
  <si>
    <t>اختیارخ وبملت-1918-1403/05/24</t>
  </si>
  <si>
    <t>اختیارخ شستا-1100-1403/06/11</t>
  </si>
  <si>
    <t>اختیارخ خودرو-2800-1403/05/10</t>
  </si>
  <si>
    <t>اختیارخ خودرو-2600-1403/06/07</t>
  </si>
  <si>
    <t>اختیارخ خودرو-2800-1403/06/07</t>
  </si>
  <si>
    <t>اختیارخ خساپا-2200-1403/05/24</t>
  </si>
  <si>
    <t>اختیارخ خساپا-2400-1403/05/24</t>
  </si>
  <si>
    <t>اختیارخ خساپا-2600-1403/05/24</t>
  </si>
  <si>
    <t>ارزشیابی اوراق اختیارخ شستا-1000-1403/06/11</t>
  </si>
  <si>
    <t>درآمد ناشی از تغییر ارزش دارایی سهام اختیارف شستا-1200-1403/06/11</t>
  </si>
  <si>
    <t>ارزشیابی اوراق اختیارخ شستا-1100-1403/07/11</t>
  </si>
  <si>
    <t>ارزشیابی اوراق اختیارخ خودرو-2400-1403/06/07</t>
  </si>
  <si>
    <t>ارزشیابی اوراق اختیارخ خساپا-2200-1403/06/28</t>
  </si>
  <si>
    <t>ارزشیابی اوراق اختیارخ خساپا-2400-1403/06/28</t>
  </si>
  <si>
    <t>ارزشیابی اوراق اختیارخ وبملت-1800-1403/07/25</t>
  </si>
  <si>
    <t>ارزشیابی اوراق اختیارخ وبملت-1900-1403/07/25</t>
  </si>
  <si>
    <t>ارزشیابی اوراق اختیارخ وبملت-2000-1403/07/25</t>
  </si>
  <si>
    <t>ارزشیابی اوراق اختیارخ شستا-1000-1403/05/03</t>
  </si>
  <si>
    <t>ارزشیابی اوراق اختیارخ شستا-1100-1403/05/03</t>
  </si>
  <si>
    <t>ارزشیابی اوراق اختیارخ وبملت-2000-1403/05/24</t>
  </si>
  <si>
    <t>ارزشیابی اوراق اختیارخ خودرو-2800-1403/05/10</t>
  </si>
  <si>
    <t>ارزشیابی اوراق اختیارخ خساپا-2600-1403/05/24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</si>
</sst>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 ;_ * #,##0\-_ ;_ * &quot;-&quot;??_-_ ;_ @_ "/>
  </numFmts>
  <fonts count="7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readingOrder="2"/>
    </xf>
    <xf numFmtId="164" fontId="5" fillId="0" borderId="0" xfId="0" applyNumberFormat="1" applyFont="1" applyAlignment="1">
      <alignment horizontal="right" vertical="center" readingOrder="2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Border="1"/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readingOrder="2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right" vertical="center" readingOrder="2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 vertical="center" readingOrder="2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164" fontId="6" fillId="0" borderId="0" xfId="0" applyNumberFormat="1" applyFont="1" applyFill="1" applyAlignment="1">
      <alignment horizontal="right" vertical="center" wrapText="1" readingOrder="2"/>
    </xf>
    <xf numFmtId="164" fontId="5" fillId="0" borderId="4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/>
    <xf numFmtId="0" fontId="3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 readingOrder="2"/>
    </xf>
    <xf numFmtId="10" fontId="3" fillId="0" borderId="0" xfId="2" applyNumberFormat="1" applyFont="1" applyFill="1" applyAlignment="1">
      <alignment horizontal="center"/>
    </xf>
    <xf numFmtId="10" fontId="3" fillId="0" borderId="2" xfId="0" applyNumberFormat="1" applyFont="1" applyFill="1" applyBorder="1"/>
    <xf numFmtId="10" fontId="3" fillId="0" borderId="2" xfId="0" applyNumberFormat="1" applyFont="1" applyFill="1" applyBorder="1" applyAlignment="1">
      <alignment horizontal="center"/>
    </xf>
    <xf numFmtId="165" fontId="3" fillId="0" borderId="0" xfId="1" applyNumberFormat="1" applyFont="1" applyFill="1"/>
    <xf numFmtId="10" fontId="3" fillId="0" borderId="2" xfId="0" applyNumberFormat="1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2"/>
  <sheetViews>
    <sheetView rightToLeft="1" topLeftCell="D1" zoomScaleNormal="100" workbookViewId="0">
      <selection activeCell="C77" sqref="C77:Y80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0" style="1" customWidth="1"/>
    <col min="12" max="12" width="1" style="1" customWidth="1"/>
    <col min="13" max="13" width="19" style="1" customWidth="1"/>
    <col min="14" max="14" width="1" style="1" customWidth="1"/>
    <col min="15" max="15" width="21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  <c r="N2" s="38" t="s">
        <v>0</v>
      </c>
      <c r="O2" s="38" t="s">
        <v>0</v>
      </c>
      <c r="P2" s="38" t="s">
        <v>0</v>
      </c>
      <c r="Q2" s="38" t="s">
        <v>0</v>
      </c>
      <c r="R2" s="38" t="s">
        <v>0</v>
      </c>
      <c r="S2" s="38" t="s">
        <v>0</v>
      </c>
      <c r="T2" s="38" t="s">
        <v>0</v>
      </c>
      <c r="U2" s="38" t="s">
        <v>0</v>
      </c>
      <c r="V2" s="38" t="s">
        <v>0</v>
      </c>
      <c r="W2" s="38" t="s">
        <v>0</v>
      </c>
      <c r="X2" s="38" t="s">
        <v>0</v>
      </c>
      <c r="Y2" s="38" t="s">
        <v>0</v>
      </c>
    </row>
    <row r="3" spans="1:25" ht="24.75" x14ac:dyDescent="0.55000000000000004">
      <c r="A3" s="38" t="s">
        <v>1</v>
      </c>
      <c r="B3" s="38" t="s">
        <v>1</v>
      </c>
      <c r="C3" s="38" t="s">
        <v>1</v>
      </c>
      <c r="D3" s="38" t="s">
        <v>1</v>
      </c>
      <c r="E3" s="38" t="s">
        <v>1</v>
      </c>
      <c r="F3" s="38" t="s">
        <v>1</v>
      </c>
      <c r="G3" s="38" t="s">
        <v>1</v>
      </c>
      <c r="H3" s="38" t="s">
        <v>1</v>
      </c>
      <c r="I3" s="38" t="s">
        <v>1</v>
      </c>
      <c r="J3" s="38" t="s">
        <v>1</v>
      </c>
      <c r="K3" s="38" t="s">
        <v>1</v>
      </c>
      <c r="L3" s="38" t="s">
        <v>1</v>
      </c>
      <c r="M3" s="38" t="s">
        <v>1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  <c r="W3" s="38" t="s">
        <v>1</v>
      </c>
      <c r="X3" s="38" t="s">
        <v>1</v>
      </c>
      <c r="Y3" s="38" t="s">
        <v>1</v>
      </c>
    </row>
    <row r="4" spans="1:25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  <c r="N4" s="38" t="s">
        <v>2</v>
      </c>
      <c r="O4" s="38" t="s">
        <v>2</v>
      </c>
      <c r="P4" s="38" t="s">
        <v>2</v>
      </c>
      <c r="Q4" s="38" t="s">
        <v>2</v>
      </c>
      <c r="R4" s="38" t="s">
        <v>2</v>
      </c>
      <c r="S4" s="38" t="s">
        <v>2</v>
      </c>
      <c r="T4" s="38" t="s">
        <v>2</v>
      </c>
      <c r="U4" s="38" t="s">
        <v>2</v>
      </c>
      <c r="V4" s="38" t="s">
        <v>2</v>
      </c>
      <c r="W4" s="38" t="s">
        <v>2</v>
      </c>
      <c r="X4" s="38" t="s">
        <v>2</v>
      </c>
      <c r="Y4" s="38" t="s">
        <v>2</v>
      </c>
    </row>
    <row r="6" spans="1:25" ht="24.75" x14ac:dyDescent="0.55000000000000004">
      <c r="A6" s="37" t="s">
        <v>3</v>
      </c>
      <c r="C6" s="37" t="s">
        <v>195</v>
      </c>
      <c r="D6" s="37" t="s">
        <v>4</v>
      </c>
      <c r="E6" s="37" t="s">
        <v>4</v>
      </c>
      <c r="F6" s="37" t="s">
        <v>4</v>
      </c>
      <c r="G6" s="37" t="s">
        <v>4</v>
      </c>
      <c r="I6" s="37" t="s">
        <v>5</v>
      </c>
      <c r="J6" s="37" t="s">
        <v>5</v>
      </c>
      <c r="K6" s="37" t="s">
        <v>5</v>
      </c>
      <c r="L6" s="37" t="s">
        <v>5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  <c r="T6" s="37" t="s">
        <v>6</v>
      </c>
      <c r="U6" s="37" t="s">
        <v>6</v>
      </c>
      <c r="V6" s="37" t="s">
        <v>6</v>
      </c>
      <c r="W6" s="37" t="s">
        <v>6</v>
      </c>
      <c r="X6" s="37" t="s">
        <v>6</v>
      </c>
      <c r="Y6" s="37" t="s">
        <v>6</v>
      </c>
    </row>
    <row r="7" spans="1:25" ht="24.75" x14ac:dyDescent="0.55000000000000004">
      <c r="A7" s="37" t="s">
        <v>3</v>
      </c>
      <c r="C7" s="37" t="s">
        <v>7</v>
      </c>
      <c r="E7" s="37" t="s">
        <v>8</v>
      </c>
      <c r="G7" s="37" t="s">
        <v>9</v>
      </c>
      <c r="I7" s="37" t="s">
        <v>10</v>
      </c>
      <c r="J7" s="37" t="s">
        <v>10</v>
      </c>
      <c r="K7" s="37" t="s">
        <v>10</v>
      </c>
      <c r="M7" s="37" t="s">
        <v>11</v>
      </c>
      <c r="N7" s="37" t="s">
        <v>11</v>
      </c>
      <c r="O7" s="37" t="s">
        <v>11</v>
      </c>
      <c r="Q7" s="37" t="s">
        <v>7</v>
      </c>
      <c r="S7" s="37" t="s">
        <v>12</v>
      </c>
      <c r="U7" s="37" t="s">
        <v>8</v>
      </c>
      <c r="W7" s="37" t="s">
        <v>9</v>
      </c>
      <c r="Y7" s="37" t="s">
        <v>13</v>
      </c>
    </row>
    <row r="8" spans="1:25" ht="24.75" x14ac:dyDescent="0.55000000000000004">
      <c r="A8" s="37" t="s">
        <v>3</v>
      </c>
      <c r="C8" s="37" t="s">
        <v>7</v>
      </c>
      <c r="E8" s="37" t="s">
        <v>8</v>
      </c>
      <c r="G8" s="37" t="s">
        <v>9</v>
      </c>
      <c r="I8" s="37" t="s">
        <v>7</v>
      </c>
      <c r="K8" s="37" t="s">
        <v>8</v>
      </c>
      <c r="M8" s="37" t="s">
        <v>7</v>
      </c>
      <c r="O8" s="37" t="s">
        <v>14</v>
      </c>
      <c r="Q8" s="37" t="s">
        <v>7</v>
      </c>
      <c r="S8" s="37" t="s">
        <v>12</v>
      </c>
      <c r="U8" s="37" t="s">
        <v>8</v>
      </c>
      <c r="W8" s="37" t="s">
        <v>9</v>
      </c>
      <c r="Y8" s="37" t="s">
        <v>13</v>
      </c>
    </row>
    <row r="9" spans="1:25" x14ac:dyDescent="0.55000000000000004">
      <c r="A9" s="11" t="s">
        <v>15</v>
      </c>
      <c r="B9" s="6"/>
      <c r="C9" s="10">
        <v>50235077</v>
      </c>
      <c r="D9" s="10"/>
      <c r="E9" s="10">
        <v>146172355693</v>
      </c>
      <c r="F9" s="10"/>
      <c r="G9" s="10">
        <v>140869958961.30899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50235077</v>
      </c>
      <c r="R9" s="10"/>
      <c r="S9" s="10">
        <v>2363</v>
      </c>
      <c r="T9" s="10"/>
      <c r="U9" s="10">
        <v>146172355693</v>
      </c>
      <c r="V9" s="6"/>
      <c r="W9" s="10">
        <v>117999189303.642</v>
      </c>
      <c r="X9" s="6"/>
      <c r="Y9" s="6" t="s">
        <v>16</v>
      </c>
    </row>
    <row r="10" spans="1:25" x14ac:dyDescent="0.55000000000000004">
      <c r="A10" s="11" t="s">
        <v>17</v>
      </c>
      <c r="B10" s="6"/>
      <c r="C10" s="10">
        <v>71100000</v>
      </c>
      <c r="D10" s="10"/>
      <c r="E10" s="10">
        <v>186950109647</v>
      </c>
      <c r="F10" s="10"/>
      <c r="G10" s="10">
        <v>169695368955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71100000</v>
      </c>
      <c r="R10" s="10"/>
      <c r="S10" s="10">
        <v>2450</v>
      </c>
      <c r="T10" s="10"/>
      <c r="U10" s="10">
        <v>186950109647</v>
      </c>
      <c r="V10" s="6"/>
      <c r="W10" s="10">
        <v>173158539750</v>
      </c>
      <c r="X10" s="6"/>
      <c r="Y10" s="6" t="s">
        <v>18</v>
      </c>
    </row>
    <row r="11" spans="1:25" x14ac:dyDescent="0.55000000000000004">
      <c r="A11" s="11" t="s">
        <v>19</v>
      </c>
      <c r="B11" s="6"/>
      <c r="C11" s="10">
        <v>143098532</v>
      </c>
      <c r="D11" s="10"/>
      <c r="E11" s="10">
        <v>202031989373</v>
      </c>
      <c r="F11" s="10"/>
      <c r="G11" s="10">
        <v>303697549393.37097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143098532</v>
      </c>
      <c r="R11" s="10"/>
      <c r="S11" s="10">
        <v>1952</v>
      </c>
      <c r="T11" s="10"/>
      <c r="U11" s="10">
        <v>202031989373</v>
      </c>
      <c r="V11" s="6"/>
      <c r="W11" s="10">
        <v>277666330873.93903</v>
      </c>
      <c r="X11" s="6"/>
      <c r="Y11" s="6" t="s">
        <v>20</v>
      </c>
    </row>
    <row r="12" spans="1:25" x14ac:dyDescent="0.55000000000000004">
      <c r="A12" s="11" t="s">
        <v>21</v>
      </c>
      <c r="B12" s="6"/>
      <c r="C12" s="10">
        <v>67322904</v>
      </c>
      <c r="D12" s="10"/>
      <c r="E12" s="10">
        <v>373458785571</v>
      </c>
      <c r="F12" s="10"/>
      <c r="G12" s="10">
        <v>207392309102.99899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67322904</v>
      </c>
      <c r="R12" s="10"/>
      <c r="S12" s="10">
        <v>2402</v>
      </c>
      <c r="T12" s="10"/>
      <c r="U12" s="10">
        <v>373458785571</v>
      </c>
      <c r="V12" s="6"/>
      <c r="W12" s="10">
        <v>160747443196.32199</v>
      </c>
      <c r="X12" s="6"/>
      <c r="Y12" s="6" t="s">
        <v>22</v>
      </c>
    </row>
    <row r="13" spans="1:25" x14ac:dyDescent="0.55000000000000004">
      <c r="A13" s="11" t="s">
        <v>23</v>
      </c>
      <c r="B13" s="6"/>
      <c r="C13" s="10">
        <v>1562500</v>
      </c>
      <c r="D13" s="10"/>
      <c r="E13" s="10">
        <v>3833164849</v>
      </c>
      <c r="F13" s="10"/>
      <c r="G13" s="10">
        <v>4271308593.75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1562500</v>
      </c>
      <c r="R13" s="10"/>
      <c r="S13" s="10">
        <v>2441</v>
      </c>
      <c r="T13" s="10"/>
      <c r="U13" s="10">
        <v>3833164849</v>
      </c>
      <c r="V13" s="6"/>
      <c r="W13" s="10">
        <v>3791368828.125</v>
      </c>
      <c r="X13" s="6"/>
      <c r="Y13" s="6" t="s">
        <v>24</v>
      </c>
    </row>
    <row r="14" spans="1:25" x14ac:dyDescent="0.55000000000000004">
      <c r="A14" s="11" t="s">
        <v>25</v>
      </c>
      <c r="B14" s="6"/>
      <c r="C14" s="10">
        <v>17025390</v>
      </c>
      <c r="D14" s="10"/>
      <c r="E14" s="10">
        <v>801832363941</v>
      </c>
      <c r="F14" s="10"/>
      <c r="G14" s="10">
        <v>779015813424.88501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17025390</v>
      </c>
      <c r="R14" s="10"/>
      <c r="S14" s="10">
        <v>40310</v>
      </c>
      <c r="T14" s="10"/>
      <c r="U14" s="10">
        <v>801832363941</v>
      </c>
      <c r="V14" s="6"/>
      <c r="W14" s="10">
        <v>682210024748.14502</v>
      </c>
      <c r="X14" s="6"/>
      <c r="Y14" s="6" t="s">
        <v>26</v>
      </c>
    </row>
    <row r="15" spans="1:25" x14ac:dyDescent="0.55000000000000004">
      <c r="A15" s="11" t="s">
        <v>27</v>
      </c>
      <c r="B15" s="6"/>
      <c r="C15" s="10">
        <v>55432695</v>
      </c>
      <c r="D15" s="10"/>
      <c r="E15" s="10">
        <v>283442937989</v>
      </c>
      <c r="F15" s="10"/>
      <c r="G15" s="10">
        <v>251324192189.72501</v>
      </c>
      <c r="H15" s="10"/>
      <c r="I15" s="10">
        <v>0</v>
      </c>
      <c r="J15" s="10"/>
      <c r="K15" s="10">
        <v>0</v>
      </c>
      <c r="L15" s="10"/>
      <c r="M15" s="10">
        <v>-8500000</v>
      </c>
      <c r="N15" s="10"/>
      <c r="O15" s="10">
        <v>32610727291</v>
      </c>
      <c r="P15" s="10"/>
      <c r="Q15" s="10">
        <v>46932695</v>
      </c>
      <c r="R15" s="10"/>
      <c r="S15" s="10">
        <v>4013</v>
      </c>
      <c r="T15" s="10"/>
      <c r="U15" s="10">
        <v>239980050739</v>
      </c>
      <c r="V15" s="6"/>
      <c r="W15" s="10">
        <v>187220276650.04199</v>
      </c>
      <c r="X15" s="6"/>
      <c r="Y15" s="6" t="s">
        <v>28</v>
      </c>
    </row>
    <row r="16" spans="1:25" x14ac:dyDescent="0.55000000000000004">
      <c r="A16" s="11" t="s">
        <v>29</v>
      </c>
      <c r="B16" s="6"/>
      <c r="C16" s="10">
        <v>25541711</v>
      </c>
      <c r="D16" s="10"/>
      <c r="E16" s="10">
        <v>211555543401</v>
      </c>
      <c r="F16" s="10"/>
      <c r="G16" s="10">
        <v>213273797684.22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25541711</v>
      </c>
      <c r="R16" s="10"/>
      <c r="S16" s="10">
        <v>7460</v>
      </c>
      <c r="T16" s="10"/>
      <c r="U16" s="10">
        <v>211555543401</v>
      </c>
      <c r="V16" s="6"/>
      <c r="W16" s="10">
        <v>189407444133.84299</v>
      </c>
      <c r="X16" s="6"/>
      <c r="Y16" s="6" t="s">
        <v>30</v>
      </c>
    </row>
    <row r="17" spans="1:25" x14ac:dyDescent="0.55000000000000004">
      <c r="A17" s="11" t="s">
        <v>31</v>
      </c>
      <c r="B17" s="6"/>
      <c r="C17" s="10">
        <v>33614162</v>
      </c>
      <c r="D17" s="10"/>
      <c r="E17" s="10">
        <v>461111873642</v>
      </c>
      <c r="F17" s="10"/>
      <c r="G17" s="10">
        <v>362209469859.32397</v>
      </c>
      <c r="H17" s="10"/>
      <c r="I17" s="10">
        <v>0</v>
      </c>
      <c r="J17" s="10"/>
      <c r="K17" s="10">
        <v>0</v>
      </c>
      <c r="L17" s="10"/>
      <c r="M17" s="10">
        <v>-400000</v>
      </c>
      <c r="N17" s="10"/>
      <c r="O17" s="10">
        <v>4226700626</v>
      </c>
      <c r="P17" s="10"/>
      <c r="Q17" s="10">
        <v>33214162</v>
      </c>
      <c r="R17" s="10"/>
      <c r="S17" s="10">
        <v>10600</v>
      </c>
      <c r="T17" s="10"/>
      <c r="U17" s="10">
        <v>455624759326</v>
      </c>
      <c r="V17" s="6"/>
      <c r="W17" s="10">
        <v>349975300002.65997</v>
      </c>
      <c r="X17" s="6"/>
      <c r="Y17" s="6" t="s">
        <v>32</v>
      </c>
    </row>
    <row r="18" spans="1:25" x14ac:dyDescent="0.55000000000000004">
      <c r="A18" s="11" t="s">
        <v>33</v>
      </c>
      <c r="B18" s="6"/>
      <c r="C18" s="10">
        <v>3402614</v>
      </c>
      <c r="D18" s="10"/>
      <c r="E18" s="10">
        <v>252665539275</v>
      </c>
      <c r="F18" s="10"/>
      <c r="G18" s="10">
        <v>606086601964.17297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3402614</v>
      </c>
      <c r="R18" s="10"/>
      <c r="S18" s="10">
        <v>193940</v>
      </c>
      <c r="T18" s="10"/>
      <c r="U18" s="10">
        <v>252665539275</v>
      </c>
      <c r="V18" s="6"/>
      <c r="W18" s="10">
        <v>655976536552.99805</v>
      </c>
      <c r="X18" s="6"/>
      <c r="Y18" s="6" t="s">
        <v>34</v>
      </c>
    </row>
    <row r="19" spans="1:25" x14ac:dyDescent="0.55000000000000004">
      <c r="A19" s="11" t="s">
        <v>35</v>
      </c>
      <c r="B19" s="6"/>
      <c r="C19" s="10">
        <v>17051968</v>
      </c>
      <c r="D19" s="10"/>
      <c r="E19" s="10">
        <v>178002229923</v>
      </c>
      <c r="F19" s="10"/>
      <c r="G19" s="10">
        <v>198659963023.48801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17051968</v>
      </c>
      <c r="R19" s="10"/>
      <c r="S19" s="10">
        <v>10710</v>
      </c>
      <c r="T19" s="10"/>
      <c r="U19" s="10">
        <v>178002229923</v>
      </c>
      <c r="V19" s="6"/>
      <c r="W19" s="10">
        <v>181539949145.18399</v>
      </c>
      <c r="X19" s="6"/>
      <c r="Y19" s="6" t="s">
        <v>36</v>
      </c>
    </row>
    <row r="20" spans="1:25" x14ac:dyDescent="0.55000000000000004">
      <c r="A20" s="11" t="s">
        <v>37</v>
      </c>
      <c r="B20" s="6"/>
      <c r="C20" s="10">
        <v>790000</v>
      </c>
      <c r="D20" s="10"/>
      <c r="E20" s="10">
        <v>107529963620</v>
      </c>
      <c r="F20" s="10"/>
      <c r="G20" s="10">
        <v>83241747000</v>
      </c>
      <c r="H20" s="10"/>
      <c r="I20" s="10">
        <v>0</v>
      </c>
      <c r="J20" s="10"/>
      <c r="K20" s="10">
        <v>0</v>
      </c>
      <c r="L20" s="10"/>
      <c r="M20" s="10">
        <v>-200000</v>
      </c>
      <c r="N20" s="10"/>
      <c r="O20" s="10">
        <v>22574875669</v>
      </c>
      <c r="P20" s="10"/>
      <c r="Q20" s="10">
        <v>590000</v>
      </c>
      <c r="R20" s="10"/>
      <c r="S20" s="10">
        <v>102350</v>
      </c>
      <c r="T20" s="10"/>
      <c r="U20" s="10">
        <v>80307188016</v>
      </c>
      <c r="V20" s="6"/>
      <c r="W20" s="10">
        <v>60027200325</v>
      </c>
      <c r="X20" s="6"/>
      <c r="Y20" s="6" t="s">
        <v>38</v>
      </c>
    </row>
    <row r="21" spans="1:25" x14ac:dyDescent="0.55000000000000004">
      <c r="A21" s="11" t="s">
        <v>39</v>
      </c>
      <c r="B21" s="6"/>
      <c r="C21" s="10">
        <v>7137123</v>
      </c>
      <c r="D21" s="10"/>
      <c r="E21" s="10">
        <v>149798335525</v>
      </c>
      <c r="F21" s="10"/>
      <c r="G21" s="10">
        <v>169987984550.87399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7137123</v>
      </c>
      <c r="R21" s="10"/>
      <c r="S21" s="10">
        <v>25080</v>
      </c>
      <c r="T21" s="10"/>
      <c r="U21" s="10">
        <v>149798335525</v>
      </c>
      <c r="V21" s="6"/>
      <c r="W21" s="10">
        <v>177934000523.202</v>
      </c>
      <c r="X21" s="6"/>
      <c r="Y21" s="6" t="s">
        <v>40</v>
      </c>
    </row>
    <row r="22" spans="1:25" x14ac:dyDescent="0.55000000000000004">
      <c r="A22" s="11" t="s">
        <v>41</v>
      </c>
      <c r="B22" s="6"/>
      <c r="C22" s="10">
        <v>60735419</v>
      </c>
      <c r="D22" s="10"/>
      <c r="E22" s="10">
        <v>369267271877</v>
      </c>
      <c r="F22" s="10"/>
      <c r="G22" s="10">
        <v>569327227913.03796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60735419</v>
      </c>
      <c r="R22" s="10"/>
      <c r="S22" s="10">
        <v>8810</v>
      </c>
      <c r="T22" s="10"/>
      <c r="U22" s="10">
        <v>369267271877</v>
      </c>
      <c r="V22" s="6"/>
      <c r="W22" s="10">
        <v>531895321093.729</v>
      </c>
      <c r="X22" s="6"/>
      <c r="Y22" s="6" t="s">
        <v>42</v>
      </c>
    </row>
    <row r="23" spans="1:25" x14ac:dyDescent="0.55000000000000004">
      <c r="A23" s="11" t="s">
        <v>43</v>
      </c>
      <c r="B23" s="6"/>
      <c r="C23" s="10">
        <v>10944487</v>
      </c>
      <c r="D23" s="10"/>
      <c r="E23" s="10">
        <v>341895983029</v>
      </c>
      <c r="F23" s="10"/>
      <c r="G23" s="10">
        <v>195284643077.18201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10944487</v>
      </c>
      <c r="R23" s="10"/>
      <c r="S23" s="10">
        <v>17800</v>
      </c>
      <c r="T23" s="10"/>
      <c r="U23" s="10">
        <v>341895983029</v>
      </c>
      <c r="V23" s="6"/>
      <c r="W23" s="10">
        <v>193652737981.82999</v>
      </c>
      <c r="X23" s="6"/>
      <c r="Y23" s="6" t="s">
        <v>44</v>
      </c>
    </row>
    <row r="24" spans="1:25" x14ac:dyDescent="0.55000000000000004">
      <c r="A24" s="11" t="s">
        <v>45</v>
      </c>
      <c r="B24" s="6"/>
      <c r="C24" s="10">
        <v>56125194</v>
      </c>
      <c r="D24" s="10"/>
      <c r="E24" s="10">
        <v>373179195143</v>
      </c>
      <c r="F24" s="10"/>
      <c r="G24" s="10">
        <v>353158606775.78101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56125194</v>
      </c>
      <c r="R24" s="10"/>
      <c r="S24" s="10">
        <v>6180</v>
      </c>
      <c r="T24" s="10"/>
      <c r="U24" s="10">
        <v>373179195143</v>
      </c>
      <c r="V24" s="6"/>
      <c r="W24" s="10">
        <v>344789919411.42603</v>
      </c>
      <c r="X24" s="6"/>
      <c r="Y24" s="6" t="s">
        <v>46</v>
      </c>
    </row>
    <row r="25" spans="1:25" x14ac:dyDescent="0.55000000000000004">
      <c r="A25" s="11" t="s">
        <v>47</v>
      </c>
      <c r="B25" s="6"/>
      <c r="C25" s="10">
        <v>86796991</v>
      </c>
      <c r="D25" s="10"/>
      <c r="E25" s="10">
        <v>268353297905</v>
      </c>
      <c r="F25" s="10"/>
      <c r="G25" s="10">
        <v>248142858646.60999</v>
      </c>
      <c r="H25" s="10"/>
      <c r="I25" s="10">
        <v>0</v>
      </c>
      <c r="J25" s="10"/>
      <c r="K25" s="10">
        <v>0</v>
      </c>
      <c r="L25" s="10"/>
      <c r="M25" s="10">
        <v>-10000000</v>
      </c>
      <c r="N25" s="10"/>
      <c r="O25" s="10">
        <v>25875121500</v>
      </c>
      <c r="P25" s="10"/>
      <c r="Q25" s="10">
        <v>76796991</v>
      </c>
      <c r="R25" s="10"/>
      <c r="S25" s="10">
        <v>2595</v>
      </c>
      <c r="T25" s="10"/>
      <c r="U25" s="10">
        <v>237435947567</v>
      </c>
      <c r="V25" s="6"/>
      <c r="W25" s="10">
        <v>198102426904.71201</v>
      </c>
      <c r="X25" s="6"/>
      <c r="Y25" s="6" t="s">
        <v>48</v>
      </c>
    </row>
    <row r="26" spans="1:25" x14ac:dyDescent="0.55000000000000004">
      <c r="A26" s="11" t="s">
        <v>49</v>
      </c>
      <c r="B26" s="6"/>
      <c r="C26" s="10">
        <v>59588440</v>
      </c>
      <c r="D26" s="10"/>
      <c r="E26" s="10">
        <v>155412277588</v>
      </c>
      <c r="F26" s="10"/>
      <c r="G26" s="10">
        <v>119297052006.948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59588440</v>
      </c>
      <c r="R26" s="10"/>
      <c r="S26" s="10">
        <v>1710</v>
      </c>
      <c r="T26" s="10"/>
      <c r="U26" s="10">
        <v>155412277588</v>
      </c>
      <c r="V26" s="6"/>
      <c r="W26" s="10">
        <v>101289949817.22</v>
      </c>
      <c r="X26" s="6"/>
      <c r="Y26" s="6" t="s">
        <v>50</v>
      </c>
    </row>
    <row r="27" spans="1:25" x14ac:dyDescent="0.55000000000000004">
      <c r="A27" s="11" t="s">
        <v>51</v>
      </c>
      <c r="B27" s="6"/>
      <c r="C27" s="10">
        <v>41604131</v>
      </c>
      <c r="D27" s="10"/>
      <c r="E27" s="10">
        <v>440169773494</v>
      </c>
      <c r="F27" s="10"/>
      <c r="G27" s="10">
        <v>579405775751.90601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41604131</v>
      </c>
      <c r="R27" s="10"/>
      <c r="S27" s="10">
        <v>13220</v>
      </c>
      <c r="T27" s="10"/>
      <c r="U27" s="10">
        <v>440169773494</v>
      </c>
      <c r="V27" s="6"/>
      <c r="W27" s="10">
        <v>546734072479.67102</v>
      </c>
      <c r="X27" s="6"/>
      <c r="Y27" s="6" t="s">
        <v>52</v>
      </c>
    </row>
    <row r="28" spans="1:25" x14ac:dyDescent="0.55000000000000004">
      <c r="A28" s="11" t="s">
        <v>53</v>
      </c>
      <c r="B28" s="6"/>
      <c r="C28" s="10">
        <v>10766819</v>
      </c>
      <c r="D28" s="10"/>
      <c r="E28" s="10">
        <v>254471541809</v>
      </c>
      <c r="F28" s="10"/>
      <c r="G28" s="10">
        <v>164287311153.68201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10766819</v>
      </c>
      <c r="R28" s="10"/>
      <c r="S28" s="10">
        <v>13220</v>
      </c>
      <c r="T28" s="10"/>
      <c r="U28" s="10">
        <v>254471541809</v>
      </c>
      <c r="V28" s="6"/>
      <c r="W28" s="10">
        <v>141490439964.27899</v>
      </c>
      <c r="X28" s="6"/>
      <c r="Y28" s="6" t="s">
        <v>54</v>
      </c>
    </row>
    <row r="29" spans="1:25" x14ac:dyDescent="0.55000000000000004">
      <c r="A29" s="11" t="s">
        <v>55</v>
      </c>
      <c r="B29" s="6"/>
      <c r="C29" s="10">
        <v>48180816</v>
      </c>
      <c r="D29" s="10"/>
      <c r="E29" s="10">
        <v>128585070795</v>
      </c>
      <c r="F29" s="10"/>
      <c r="G29" s="10">
        <v>118681679278.814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48180816</v>
      </c>
      <c r="R29" s="10"/>
      <c r="S29" s="10">
        <v>2186</v>
      </c>
      <c r="T29" s="10"/>
      <c r="U29" s="10">
        <v>128585070795</v>
      </c>
      <c r="V29" s="6"/>
      <c r="W29" s="10">
        <v>104696590356.533</v>
      </c>
      <c r="X29" s="6"/>
      <c r="Y29" s="6" t="s">
        <v>56</v>
      </c>
    </row>
    <row r="30" spans="1:25" x14ac:dyDescent="0.55000000000000004">
      <c r="A30" s="11" t="s">
        <v>57</v>
      </c>
      <c r="B30" s="6"/>
      <c r="C30" s="10">
        <v>414751079</v>
      </c>
      <c r="D30" s="10"/>
      <c r="E30" s="10">
        <v>433860803953</v>
      </c>
      <c r="F30" s="10"/>
      <c r="G30" s="10">
        <v>467116990320.58301</v>
      </c>
      <c r="H30" s="10"/>
      <c r="I30" s="10">
        <v>0</v>
      </c>
      <c r="J30" s="10"/>
      <c r="K30" s="10">
        <v>0</v>
      </c>
      <c r="L30" s="10"/>
      <c r="M30" s="10">
        <v>-1804243</v>
      </c>
      <c r="N30" s="10"/>
      <c r="O30" s="10">
        <v>2024870300</v>
      </c>
      <c r="P30" s="10"/>
      <c r="Q30" s="10">
        <v>412946836</v>
      </c>
      <c r="R30" s="10"/>
      <c r="S30" s="10">
        <v>1097</v>
      </c>
      <c r="T30" s="10"/>
      <c r="U30" s="10">
        <v>431973430158</v>
      </c>
      <c r="V30" s="6"/>
      <c r="W30" s="10">
        <v>450307313151.40302</v>
      </c>
      <c r="X30" s="6"/>
      <c r="Y30" s="6" t="s">
        <v>58</v>
      </c>
    </row>
    <row r="31" spans="1:25" x14ac:dyDescent="0.55000000000000004">
      <c r="A31" s="11" t="s">
        <v>59</v>
      </c>
      <c r="B31" s="6"/>
      <c r="C31" s="10">
        <v>8397292</v>
      </c>
      <c r="D31" s="10"/>
      <c r="E31" s="10">
        <v>103919785303</v>
      </c>
      <c r="F31" s="10"/>
      <c r="G31" s="10">
        <v>211354347811.03201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8397292</v>
      </c>
      <c r="R31" s="10"/>
      <c r="S31" s="10">
        <v>23800</v>
      </c>
      <c r="T31" s="10"/>
      <c r="U31" s="10">
        <v>103919785303</v>
      </c>
      <c r="V31" s="6"/>
      <c r="W31" s="10">
        <v>198666409079.88</v>
      </c>
      <c r="X31" s="6"/>
      <c r="Y31" s="6" t="s">
        <v>48</v>
      </c>
    </row>
    <row r="32" spans="1:25" x14ac:dyDescent="0.55000000000000004">
      <c r="A32" s="11" t="s">
        <v>60</v>
      </c>
      <c r="B32" s="6"/>
      <c r="C32" s="10">
        <v>23612395</v>
      </c>
      <c r="D32" s="10"/>
      <c r="E32" s="10">
        <v>222840440645</v>
      </c>
      <c r="F32" s="10"/>
      <c r="G32" s="10">
        <v>222983061872.625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23612395</v>
      </c>
      <c r="R32" s="10"/>
      <c r="S32" s="10">
        <v>8150</v>
      </c>
      <c r="T32" s="10"/>
      <c r="U32" s="10">
        <v>222840440645</v>
      </c>
      <c r="V32" s="6"/>
      <c r="W32" s="10">
        <v>191295995185.46201</v>
      </c>
      <c r="X32" s="6"/>
      <c r="Y32" s="6" t="s">
        <v>30</v>
      </c>
    </row>
    <row r="33" spans="1:25" x14ac:dyDescent="0.55000000000000004">
      <c r="A33" s="11" t="s">
        <v>61</v>
      </c>
      <c r="B33" s="6"/>
      <c r="C33" s="10">
        <v>10913082</v>
      </c>
      <c r="D33" s="10"/>
      <c r="E33" s="10">
        <v>90808523547</v>
      </c>
      <c r="F33" s="10"/>
      <c r="G33" s="10">
        <v>72140191927.964996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10913082</v>
      </c>
      <c r="R33" s="10"/>
      <c r="S33" s="10">
        <v>5920</v>
      </c>
      <c r="T33" s="10"/>
      <c r="U33" s="10">
        <v>90808523547</v>
      </c>
      <c r="V33" s="6"/>
      <c r="W33" s="10">
        <v>64221043039.632004</v>
      </c>
      <c r="X33" s="6"/>
      <c r="Y33" s="6" t="s">
        <v>62</v>
      </c>
    </row>
    <row r="34" spans="1:25" x14ac:dyDescent="0.55000000000000004">
      <c r="A34" s="11" t="s">
        <v>63</v>
      </c>
      <c r="B34" s="6"/>
      <c r="C34" s="10">
        <v>333953104</v>
      </c>
      <c r="D34" s="10"/>
      <c r="E34" s="10">
        <v>1226274323097</v>
      </c>
      <c r="F34" s="10"/>
      <c r="G34" s="10">
        <v>1474925306907.6201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333953104</v>
      </c>
      <c r="R34" s="10"/>
      <c r="S34" s="10">
        <v>4159</v>
      </c>
      <c r="T34" s="10"/>
      <c r="U34" s="10">
        <v>1226274323097</v>
      </c>
      <c r="V34" s="6"/>
      <c r="W34" s="10">
        <v>1380646939326.76</v>
      </c>
      <c r="X34" s="6"/>
      <c r="Y34" s="6" t="s">
        <v>64</v>
      </c>
    </row>
    <row r="35" spans="1:25" x14ac:dyDescent="0.55000000000000004">
      <c r="A35" s="11" t="s">
        <v>65</v>
      </c>
      <c r="B35" s="6"/>
      <c r="C35" s="10">
        <v>62975330</v>
      </c>
      <c r="D35" s="10"/>
      <c r="E35" s="10">
        <v>651036125469</v>
      </c>
      <c r="F35" s="10"/>
      <c r="G35" s="10">
        <v>1082364837138.58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62975330</v>
      </c>
      <c r="R35" s="10"/>
      <c r="S35" s="10">
        <v>17150</v>
      </c>
      <c r="T35" s="10"/>
      <c r="U35" s="10">
        <v>651036125469</v>
      </c>
      <c r="V35" s="6"/>
      <c r="W35" s="10">
        <v>1073600749388.47</v>
      </c>
      <c r="X35" s="6"/>
      <c r="Y35" s="6" t="s">
        <v>66</v>
      </c>
    </row>
    <row r="36" spans="1:25" x14ac:dyDescent="0.55000000000000004">
      <c r="A36" s="11" t="s">
        <v>67</v>
      </c>
      <c r="B36" s="6"/>
      <c r="C36" s="10">
        <v>65336789</v>
      </c>
      <c r="D36" s="10"/>
      <c r="E36" s="10">
        <v>831093715459</v>
      </c>
      <c r="F36" s="10"/>
      <c r="G36" s="10">
        <v>1433403134777.28</v>
      </c>
      <c r="H36" s="10"/>
      <c r="I36" s="10">
        <v>130673578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196010367</v>
      </c>
      <c r="R36" s="10"/>
      <c r="S36" s="10">
        <v>7333</v>
      </c>
      <c r="T36" s="10"/>
      <c r="U36" s="10">
        <v>831093715459</v>
      </c>
      <c r="V36" s="6"/>
      <c r="W36" s="10">
        <v>1428791824284.79</v>
      </c>
      <c r="X36" s="6"/>
      <c r="Y36" s="6" t="s">
        <v>68</v>
      </c>
    </row>
    <row r="37" spans="1:25" x14ac:dyDescent="0.55000000000000004">
      <c r="A37" s="11" t="s">
        <v>69</v>
      </c>
      <c r="B37" s="6"/>
      <c r="C37" s="10">
        <v>10019696</v>
      </c>
      <c r="D37" s="10"/>
      <c r="E37" s="10">
        <v>237456346670</v>
      </c>
      <c r="F37" s="10"/>
      <c r="G37" s="10">
        <v>393821516099.95203</v>
      </c>
      <c r="H37" s="10"/>
      <c r="I37" s="10">
        <v>0</v>
      </c>
      <c r="J37" s="10"/>
      <c r="K37" s="10">
        <v>0</v>
      </c>
      <c r="L37" s="10"/>
      <c r="M37" s="10">
        <v>-1234969</v>
      </c>
      <c r="N37" s="10"/>
      <c r="O37" s="10">
        <v>48676881264</v>
      </c>
      <c r="P37" s="10"/>
      <c r="Q37" s="10">
        <v>8784727</v>
      </c>
      <c r="R37" s="10"/>
      <c r="S37" s="10">
        <v>38050</v>
      </c>
      <c r="T37" s="10"/>
      <c r="U37" s="10">
        <v>208188869130</v>
      </c>
      <c r="V37" s="6"/>
      <c r="W37" s="10">
        <v>332270022119.01801</v>
      </c>
      <c r="X37" s="6"/>
      <c r="Y37" s="6" t="s">
        <v>70</v>
      </c>
    </row>
    <row r="38" spans="1:25" x14ac:dyDescent="0.55000000000000004">
      <c r="A38" s="11" t="s">
        <v>71</v>
      </c>
      <c r="B38" s="6"/>
      <c r="C38" s="10">
        <v>52019947</v>
      </c>
      <c r="D38" s="10"/>
      <c r="E38" s="10">
        <v>118851036667</v>
      </c>
      <c r="F38" s="10"/>
      <c r="G38" s="10">
        <v>286113799868.83197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52019947</v>
      </c>
      <c r="R38" s="10"/>
      <c r="S38" s="10">
        <v>5220</v>
      </c>
      <c r="T38" s="10"/>
      <c r="U38" s="10">
        <v>118851036667</v>
      </c>
      <c r="V38" s="6"/>
      <c r="W38" s="10">
        <v>269928435806.12701</v>
      </c>
      <c r="X38" s="6"/>
      <c r="Y38" s="6" t="s">
        <v>72</v>
      </c>
    </row>
    <row r="39" spans="1:25" x14ac:dyDescent="0.55000000000000004">
      <c r="A39" s="11" t="s">
        <v>73</v>
      </c>
      <c r="B39" s="6"/>
      <c r="C39" s="10">
        <v>3417587</v>
      </c>
      <c r="D39" s="10"/>
      <c r="E39" s="10">
        <v>167238714027</v>
      </c>
      <c r="F39" s="10"/>
      <c r="G39" s="10">
        <v>237739719967.353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3417587</v>
      </c>
      <c r="R39" s="10"/>
      <c r="S39" s="10">
        <v>67480</v>
      </c>
      <c r="T39" s="10"/>
      <c r="U39" s="10">
        <v>167238714027</v>
      </c>
      <c r="V39" s="6"/>
      <c r="W39" s="10">
        <v>229246589073.978</v>
      </c>
      <c r="X39" s="6"/>
      <c r="Y39" s="6" t="s">
        <v>74</v>
      </c>
    </row>
    <row r="40" spans="1:25" x14ac:dyDescent="0.55000000000000004">
      <c r="A40" s="11" t="s">
        <v>75</v>
      </c>
      <c r="B40" s="6"/>
      <c r="C40" s="10">
        <v>10814617</v>
      </c>
      <c r="D40" s="10"/>
      <c r="E40" s="10">
        <v>406411367866</v>
      </c>
      <c r="F40" s="10"/>
      <c r="G40" s="10">
        <v>368304251188.401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P40" s="10"/>
      <c r="Q40" s="10">
        <v>10814617</v>
      </c>
      <c r="R40" s="10"/>
      <c r="S40" s="10">
        <v>34280</v>
      </c>
      <c r="T40" s="10"/>
      <c r="U40" s="10">
        <v>406411367866</v>
      </c>
      <c r="V40" s="6"/>
      <c r="W40" s="10">
        <v>368519256588.97803</v>
      </c>
      <c r="X40" s="6"/>
      <c r="Y40" s="6" t="s">
        <v>76</v>
      </c>
    </row>
    <row r="41" spans="1:25" x14ac:dyDescent="0.55000000000000004">
      <c r="A41" s="11" t="s">
        <v>77</v>
      </c>
      <c r="B41" s="6"/>
      <c r="C41" s="10">
        <v>1085372</v>
      </c>
      <c r="D41" s="10"/>
      <c r="E41" s="10">
        <v>56904148983</v>
      </c>
      <c r="F41" s="10"/>
      <c r="G41" s="10">
        <v>41915810321.910004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1085372</v>
      </c>
      <c r="R41" s="10"/>
      <c r="S41" s="10">
        <v>39500</v>
      </c>
      <c r="T41" s="10"/>
      <c r="U41" s="10">
        <v>56904148983</v>
      </c>
      <c r="V41" s="6"/>
      <c r="W41" s="10">
        <v>42617104445.699997</v>
      </c>
      <c r="X41" s="6"/>
      <c r="Y41" s="6" t="s">
        <v>78</v>
      </c>
    </row>
    <row r="42" spans="1:25" x14ac:dyDescent="0.55000000000000004">
      <c r="A42" s="11" t="s">
        <v>79</v>
      </c>
      <c r="B42" s="6"/>
      <c r="C42" s="10">
        <v>38437578</v>
      </c>
      <c r="D42" s="10"/>
      <c r="E42" s="10">
        <v>410166394470</v>
      </c>
      <c r="F42" s="10"/>
      <c r="G42" s="10">
        <v>642673267591.33801</v>
      </c>
      <c r="H42" s="10"/>
      <c r="I42" s="10">
        <v>290741</v>
      </c>
      <c r="J42" s="10"/>
      <c r="K42" s="10">
        <v>4682765529</v>
      </c>
      <c r="L42" s="10"/>
      <c r="M42" s="10">
        <v>0</v>
      </c>
      <c r="N42" s="10"/>
      <c r="O42" s="10">
        <v>0</v>
      </c>
      <c r="P42" s="10"/>
      <c r="Q42" s="10">
        <v>38728319</v>
      </c>
      <c r="R42" s="10"/>
      <c r="S42" s="10">
        <v>14180</v>
      </c>
      <c r="T42" s="10"/>
      <c r="U42" s="10">
        <v>414849159999</v>
      </c>
      <c r="V42" s="6"/>
      <c r="W42" s="10">
        <v>545900016417.651</v>
      </c>
      <c r="X42" s="6"/>
      <c r="Y42" s="6" t="s">
        <v>80</v>
      </c>
    </row>
    <row r="43" spans="1:25" x14ac:dyDescent="0.55000000000000004">
      <c r="A43" s="11" t="s">
        <v>81</v>
      </c>
      <c r="B43" s="6"/>
      <c r="C43" s="10">
        <v>13146664</v>
      </c>
      <c r="D43" s="10"/>
      <c r="E43" s="10">
        <v>258518910404</v>
      </c>
      <c r="F43" s="10"/>
      <c r="G43" s="10">
        <v>416360541385.51202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13146664</v>
      </c>
      <c r="R43" s="10"/>
      <c r="S43" s="10">
        <v>32470</v>
      </c>
      <c r="T43" s="10"/>
      <c r="U43" s="10">
        <v>258518910404</v>
      </c>
      <c r="V43" s="6"/>
      <c r="W43" s="10">
        <v>424332290608.52399</v>
      </c>
      <c r="X43" s="6"/>
      <c r="Y43" s="6" t="s">
        <v>82</v>
      </c>
    </row>
    <row r="44" spans="1:25" x14ac:dyDescent="0.55000000000000004">
      <c r="A44" s="11" t="s">
        <v>83</v>
      </c>
      <c r="B44" s="6"/>
      <c r="C44" s="10">
        <v>27457875</v>
      </c>
      <c r="D44" s="10"/>
      <c r="E44" s="10">
        <v>112818729994</v>
      </c>
      <c r="F44" s="10"/>
      <c r="G44" s="10">
        <v>109914954092.381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27457875</v>
      </c>
      <c r="R44" s="10"/>
      <c r="S44" s="10">
        <v>3774</v>
      </c>
      <c r="T44" s="10"/>
      <c r="U44" s="10">
        <v>112818729994</v>
      </c>
      <c r="V44" s="6"/>
      <c r="W44" s="10">
        <v>103009445429.51199</v>
      </c>
      <c r="X44" s="6"/>
      <c r="Y44" s="6" t="s">
        <v>84</v>
      </c>
    </row>
    <row r="45" spans="1:25" x14ac:dyDescent="0.55000000000000004">
      <c r="A45" s="11" t="s">
        <v>85</v>
      </c>
      <c r="B45" s="6"/>
      <c r="C45" s="10">
        <v>11250602</v>
      </c>
      <c r="D45" s="10"/>
      <c r="E45" s="10">
        <v>179032918873</v>
      </c>
      <c r="F45" s="10"/>
      <c r="G45" s="10">
        <v>181622653309.944</v>
      </c>
      <c r="H45" s="10"/>
      <c r="I45" s="10">
        <v>0</v>
      </c>
      <c r="J45" s="10"/>
      <c r="K45" s="10">
        <v>0</v>
      </c>
      <c r="L45" s="10"/>
      <c r="M45" s="10">
        <v>-500000</v>
      </c>
      <c r="N45" s="10"/>
      <c r="O45" s="10">
        <v>8811584669</v>
      </c>
      <c r="P45" s="10"/>
      <c r="Q45" s="10">
        <v>10750602</v>
      </c>
      <c r="R45" s="10"/>
      <c r="S45" s="10">
        <v>16600</v>
      </c>
      <c r="T45" s="10"/>
      <c r="U45" s="10">
        <v>171076326024</v>
      </c>
      <c r="V45" s="6"/>
      <c r="W45" s="10">
        <v>177398156240.45999</v>
      </c>
      <c r="X45" s="6"/>
      <c r="Y45" s="6" t="s">
        <v>40</v>
      </c>
    </row>
    <row r="46" spans="1:25" x14ac:dyDescent="0.55000000000000004">
      <c r="A46" s="11" t="s">
        <v>86</v>
      </c>
      <c r="B46" s="6"/>
      <c r="C46" s="10">
        <v>11771160</v>
      </c>
      <c r="D46" s="10"/>
      <c r="E46" s="10">
        <v>209293934385</v>
      </c>
      <c r="F46" s="10"/>
      <c r="G46" s="10">
        <v>193302528798.95999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11771160</v>
      </c>
      <c r="R46" s="10"/>
      <c r="S46" s="10">
        <v>16020</v>
      </c>
      <c r="T46" s="10"/>
      <c r="U46" s="10">
        <v>209293934385</v>
      </c>
      <c r="V46" s="6"/>
      <c r="W46" s="10">
        <v>187451967999.95999</v>
      </c>
      <c r="X46" s="6"/>
      <c r="Y46" s="6" t="s">
        <v>28</v>
      </c>
    </row>
    <row r="47" spans="1:25" x14ac:dyDescent="0.55000000000000004">
      <c r="A47" s="11" t="s">
        <v>87</v>
      </c>
      <c r="B47" s="6"/>
      <c r="C47" s="10">
        <v>10054271</v>
      </c>
      <c r="D47" s="10"/>
      <c r="E47" s="10">
        <v>129213103591</v>
      </c>
      <c r="F47" s="10"/>
      <c r="G47" s="10">
        <v>132326492679.162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10054271</v>
      </c>
      <c r="R47" s="10"/>
      <c r="S47" s="10">
        <v>13450</v>
      </c>
      <c r="T47" s="10"/>
      <c r="U47" s="10">
        <v>129213103591</v>
      </c>
      <c r="V47" s="6"/>
      <c r="W47" s="10">
        <v>134425326777.548</v>
      </c>
      <c r="X47" s="6"/>
      <c r="Y47" s="6" t="s">
        <v>88</v>
      </c>
    </row>
    <row r="48" spans="1:25" x14ac:dyDescent="0.55000000000000004">
      <c r="A48" s="11" t="s">
        <v>89</v>
      </c>
      <c r="B48" s="6"/>
      <c r="C48" s="10">
        <v>71279611</v>
      </c>
      <c r="D48" s="10"/>
      <c r="E48" s="10">
        <v>534639305359</v>
      </c>
      <c r="F48" s="10"/>
      <c r="G48" s="10">
        <v>430801423672.46399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71279611</v>
      </c>
      <c r="R48" s="10"/>
      <c r="S48" s="10">
        <v>7070</v>
      </c>
      <c r="T48" s="10"/>
      <c r="U48" s="10">
        <v>534639305359</v>
      </c>
      <c r="V48" s="6"/>
      <c r="W48" s="10">
        <v>500948366013.86798</v>
      </c>
      <c r="X48" s="6"/>
      <c r="Y48" s="6" t="s">
        <v>90</v>
      </c>
    </row>
    <row r="49" spans="1:25" x14ac:dyDescent="0.55000000000000004">
      <c r="A49" s="11" t="s">
        <v>91</v>
      </c>
      <c r="B49" s="6"/>
      <c r="C49" s="10">
        <v>320750288</v>
      </c>
      <c r="D49" s="10"/>
      <c r="E49" s="10">
        <v>751906449359</v>
      </c>
      <c r="F49" s="10"/>
      <c r="G49" s="10">
        <v>1530440754174.72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320750288</v>
      </c>
      <c r="R49" s="10"/>
      <c r="S49" s="10">
        <v>4346</v>
      </c>
      <c r="T49" s="10"/>
      <c r="U49" s="10">
        <v>751906449359</v>
      </c>
      <c r="V49" s="6"/>
      <c r="W49" s="10">
        <v>1385686566175.6899</v>
      </c>
      <c r="X49" s="6"/>
      <c r="Y49" s="6" t="s">
        <v>92</v>
      </c>
    </row>
    <row r="50" spans="1:25" x14ac:dyDescent="0.55000000000000004">
      <c r="A50" s="11" t="s">
        <v>93</v>
      </c>
      <c r="B50" s="6"/>
      <c r="C50" s="10">
        <v>3748659</v>
      </c>
      <c r="D50" s="10"/>
      <c r="E50" s="10">
        <v>20690431808</v>
      </c>
      <c r="F50" s="10"/>
      <c r="G50" s="10">
        <v>12460929377.608801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3748659</v>
      </c>
      <c r="R50" s="10"/>
      <c r="S50" s="10">
        <v>2871</v>
      </c>
      <c r="T50" s="10"/>
      <c r="U50" s="10">
        <v>20690431808</v>
      </c>
      <c r="V50" s="6"/>
      <c r="W50" s="10">
        <v>10698363709.0655</v>
      </c>
      <c r="X50" s="6"/>
      <c r="Y50" s="6" t="s">
        <v>94</v>
      </c>
    </row>
    <row r="51" spans="1:25" x14ac:dyDescent="0.55000000000000004">
      <c r="A51" s="11" t="s">
        <v>95</v>
      </c>
      <c r="B51" s="6"/>
      <c r="C51" s="10">
        <v>29800000</v>
      </c>
      <c r="D51" s="10"/>
      <c r="E51" s="10">
        <v>50069057514</v>
      </c>
      <c r="F51" s="10"/>
      <c r="G51" s="10">
        <v>50062346100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29800000</v>
      </c>
      <c r="R51" s="10"/>
      <c r="S51" s="10">
        <v>1362</v>
      </c>
      <c r="T51" s="10"/>
      <c r="U51" s="10">
        <v>50069057514</v>
      </c>
      <c r="V51" s="6"/>
      <c r="W51" s="10">
        <v>40346103780</v>
      </c>
      <c r="X51" s="6"/>
      <c r="Y51" s="6" t="s">
        <v>96</v>
      </c>
    </row>
    <row r="52" spans="1:25" x14ac:dyDescent="0.55000000000000004">
      <c r="A52" s="11" t="s">
        <v>97</v>
      </c>
      <c r="B52" s="6"/>
      <c r="C52" s="10">
        <v>83266788</v>
      </c>
      <c r="D52" s="10"/>
      <c r="E52" s="10">
        <v>126065917032</v>
      </c>
      <c r="F52" s="10"/>
      <c r="G52" s="10">
        <v>140462981987.54599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83266788</v>
      </c>
      <c r="R52" s="10"/>
      <c r="S52" s="10">
        <v>1611</v>
      </c>
      <c r="T52" s="10"/>
      <c r="U52" s="10">
        <v>126065917032</v>
      </c>
      <c r="V52" s="6"/>
      <c r="W52" s="10">
        <v>133344645834.965</v>
      </c>
      <c r="X52" s="6"/>
      <c r="Y52" s="6" t="s">
        <v>98</v>
      </c>
    </row>
    <row r="53" spans="1:25" x14ac:dyDescent="0.55000000000000004">
      <c r="A53" s="11" t="s">
        <v>99</v>
      </c>
      <c r="B53" s="6"/>
      <c r="C53" s="10">
        <v>44081378</v>
      </c>
      <c r="D53" s="10"/>
      <c r="E53" s="10">
        <v>969725509983</v>
      </c>
      <c r="F53" s="10"/>
      <c r="G53" s="10">
        <v>1439895422297.5701</v>
      </c>
      <c r="H53" s="10"/>
      <c r="I53" s="10">
        <v>0</v>
      </c>
      <c r="J53" s="10"/>
      <c r="K53" s="10">
        <v>0</v>
      </c>
      <c r="L53" s="10"/>
      <c r="M53" s="10">
        <v>-500000</v>
      </c>
      <c r="N53" s="10"/>
      <c r="O53" s="10">
        <v>18191115044</v>
      </c>
      <c r="P53" s="10"/>
      <c r="Q53" s="10">
        <v>43581378</v>
      </c>
      <c r="R53" s="10"/>
      <c r="S53" s="10">
        <v>35440</v>
      </c>
      <c r="T53" s="10"/>
      <c r="U53" s="10">
        <v>958726245055</v>
      </c>
      <c r="V53" s="6"/>
      <c r="W53" s="10">
        <v>1535334118303.8999</v>
      </c>
      <c r="X53" s="6"/>
      <c r="Y53" s="6" t="s">
        <v>100</v>
      </c>
    </row>
    <row r="54" spans="1:25" x14ac:dyDescent="0.55000000000000004">
      <c r="A54" s="11" t="s">
        <v>101</v>
      </c>
      <c r="B54" s="6"/>
      <c r="C54" s="10">
        <v>28125252</v>
      </c>
      <c r="D54" s="10"/>
      <c r="E54" s="10">
        <v>364213118510</v>
      </c>
      <c r="F54" s="10"/>
      <c r="G54" s="10">
        <v>137161490518.444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28125252</v>
      </c>
      <c r="R54" s="10"/>
      <c r="S54" s="10">
        <v>4375</v>
      </c>
      <c r="T54" s="10"/>
      <c r="U54" s="10">
        <v>364213118510</v>
      </c>
      <c r="V54" s="6"/>
      <c r="W54" s="10">
        <v>122315842033.875</v>
      </c>
      <c r="X54" s="6"/>
      <c r="Y54" s="6" t="s">
        <v>102</v>
      </c>
    </row>
    <row r="55" spans="1:25" x14ac:dyDescent="0.55000000000000004">
      <c r="A55" s="11" t="s">
        <v>103</v>
      </c>
      <c r="B55" s="6"/>
      <c r="C55" s="10">
        <v>27038968</v>
      </c>
      <c r="D55" s="10"/>
      <c r="E55" s="10">
        <v>141273308250</v>
      </c>
      <c r="F55" s="10"/>
      <c r="G55" s="10">
        <v>216099812568.81601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27038968</v>
      </c>
      <c r="R55" s="10"/>
      <c r="S55" s="10">
        <v>7110</v>
      </c>
      <c r="T55" s="10"/>
      <c r="U55" s="10">
        <v>141273308250</v>
      </c>
      <c r="V55" s="6"/>
      <c r="W55" s="10">
        <v>191103192458.24399</v>
      </c>
      <c r="X55" s="6"/>
      <c r="Y55" s="6" t="s">
        <v>30</v>
      </c>
    </row>
    <row r="56" spans="1:25" x14ac:dyDescent="0.55000000000000004">
      <c r="A56" s="11" t="s">
        <v>104</v>
      </c>
      <c r="B56" s="6"/>
      <c r="C56" s="10">
        <v>17109100</v>
      </c>
      <c r="D56" s="10"/>
      <c r="E56" s="10">
        <v>769747788080</v>
      </c>
      <c r="F56" s="10"/>
      <c r="G56" s="10">
        <v>240143088072.60001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17109100</v>
      </c>
      <c r="R56" s="10"/>
      <c r="S56" s="10">
        <v>12830</v>
      </c>
      <c r="T56" s="10"/>
      <c r="U56" s="10">
        <v>769747788080</v>
      </c>
      <c r="V56" s="6"/>
      <c r="W56" s="10">
        <v>218203669969.64999</v>
      </c>
      <c r="X56" s="6"/>
      <c r="Y56" s="6" t="s">
        <v>105</v>
      </c>
    </row>
    <row r="57" spans="1:25" x14ac:dyDescent="0.55000000000000004">
      <c r="A57" s="11" t="s">
        <v>106</v>
      </c>
      <c r="B57" s="6"/>
      <c r="C57" s="10">
        <v>85599619</v>
      </c>
      <c r="D57" s="10"/>
      <c r="E57" s="10">
        <v>330779707646</v>
      </c>
      <c r="F57" s="10"/>
      <c r="G57" s="10">
        <v>401200770473.66901</v>
      </c>
      <c r="H57" s="10"/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P57" s="10"/>
      <c r="Q57" s="10">
        <v>85599619</v>
      </c>
      <c r="R57" s="10"/>
      <c r="S57" s="10">
        <v>4849</v>
      </c>
      <c r="T57" s="10"/>
      <c r="U57" s="10">
        <v>330779707646</v>
      </c>
      <c r="V57" s="6"/>
      <c r="W57" s="10">
        <v>412602870843.44098</v>
      </c>
      <c r="X57" s="6"/>
      <c r="Y57" s="6" t="s">
        <v>107</v>
      </c>
    </row>
    <row r="58" spans="1:25" x14ac:dyDescent="0.55000000000000004">
      <c r="A58" s="11" t="s">
        <v>108</v>
      </c>
      <c r="B58" s="6"/>
      <c r="C58" s="10">
        <v>60361931</v>
      </c>
      <c r="D58" s="10"/>
      <c r="E58" s="10">
        <v>325098331312</v>
      </c>
      <c r="F58" s="10"/>
      <c r="G58" s="10">
        <v>461421359056.13</v>
      </c>
      <c r="H58" s="10"/>
      <c r="I58" s="10">
        <v>0</v>
      </c>
      <c r="J58" s="10"/>
      <c r="K58" s="10">
        <v>0</v>
      </c>
      <c r="L58" s="10"/>
      <c r="M58" s="10">
        <v>-12000000</v>
      </c>
      <c r="N58" s="10"/>
      <c r="O58" s="10">
        <v>75022942055</v>
      </c>
      <c r="P58" s="10"/>
      <c r="Q58" s="10">
        <v>48361931</v>
      </c>
      <c r="R58" s="10"/>
      <c r="S58" s="10">
        <v>6420</v>
      </c>
      <c r="T58" s="10"/>
      <c r="U58" s="10">
        <v>260468523903</v>
      </c>
      <c r="V58" s="6"/>
      <c r="W58" s="10">
        <v>308636219617.73102</v>
      </c>
      <c r="X58" s="6"/>
      <c r="Y58" s="6" t="s">
        <v>109</v>
      </c>
    </row>
    <row r="59" spans="1:25" x14ac:dyDescent="0.55000000000000004">
      <c r="A59" s="11" t="s">
        <v>110</v>
      </c>
      <c r="B59" s="6"/>
      <c r="C59" s="10">
        <v>33813330</v>
      </c>
      <c r="D59" s="10"/>
      <c r="E59" s="10">
        <v>239499625444</v>
      </c>
      <c r="F59" s="10"/>
      <c r="G59" s="10">
        <v>152229385169.159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33813330</v>
      </c>
      <c r="R59" s="10"/>
      <c r="S59" s="10">
        <v>4227</v>
      </c>
      <c r="T59" s="10"/>
      <c r="U59" s="10">
        <v>239499625444</v>
      </c>
      <c r="V59" s="6"/>
      <c r="W59" s="10">
        <v>142078518681.836</v>
      </c>
      <c r="X59" s="6"/>
      <c r="Y59" s="6" t="s">
        <v>54</v>
      </c>
    </row>
    <row r="60" spans="1:25" x14ac:dyDescent="0.55000000000000004">
      <c r="A60" s="11" t="s">
        <v>111</v>
      </c>
      <c r="B60" s="6"/>
      <c r="C60" s="10">
        <v>9416522</v>
      </c>
      <c r="D60" s="10"/>
      <c r="E60" s="10">
        <v>93918613760</v>
      </c>
      <c r="F60" s="10"/>
      <c r="G60" s="10">
        <v>105679973806.38901</v>
      </c>
      <c r="H60" s="10"/>
      <c r="I60" s="10"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9416522</v>
      </c>
      <c r="R60" s="10"/>
      <c r="S60" s="10">
        <v>11060</v>
      </c>
      <c r="T60" s="10"/>
      <c r="U60" s="10">
        <v>93918613760</v>
      </c>
      <c r="V60" s="6"/>
      <c r="W60" s="10">
        <v>103527060256.746</v>
      </c>
      <c r="X60" s="6"/>
      <c r="Y60" s="6" t="s">
        <v>84</v>
      </c>
    </row>
    <row r="61" spans="1:25" x14ac:dyDescent="0.55000000000000004">
      <c r="A61" s="11" t="s">
        <v>112</v>
      </c>
      <c r="B61" s="6"/>
      <c r="C61" s="10">
        <v>250000</v>
      </c>
      <c r="D61" s="10"/>
      <c r="E61" s="10">
        <v>4554381618</v>
      </c>
      <c r="F61" s="10"/>
      <c r="G61" s="10">
        <v>6324643125</v>
      </c>
      <c r="H61" s="10"/>
      <c r="I61" s="10">
        <v>0</v>
      </c>
      <c r="J61" s="10"/>
      <c r="K61" s="10">
        <v>0</v>
      </c>
      <c r="L61" s="10"/>
      <c r="M61" s="10">
        <v>-125000</v>
      </c>
      <c r="N61" s="10"/>
      <c r="O61" s="10">
        <v>3277879910</v>
      </c>
      <c r="P61" s="10"/>
      <c r="Q61" s="10">
        <v>125000</v>
      </c>
      <c r="R61" s="10"/>
      <c r="S61" s="10">
        <v>23450</v>
      </c>
      <c r="T61" s="10"/>
      <c r="U61" s="10">
        <v>2277190810</v>
      </c>
      <c r="V61" s="6"/>
      <c r="W61" s="10">
        <v>2913809062.5</v>
      </c>
      <c r="X61" s="6"/>
      <c r="Y61" s="6" t="s">
        <v>113</v>
      </c>
    </row>
    <row r="62" spans="1:25" x14ac:dyDescent="0.55000000000000004">
      <c r="A62" s="11" t="s">
        <v>114</v>
      </c>
      <c r="B62" s="6"/>
      <c r="C62" s="10">
        <v>22554937</v>
      </c>
      <c r="D62" s="10"/>
      <c r="E62" s="10">
        <v>238617079252</v>
      </c>
      <c r="F62" s="10"/>
      <c r="G62" s="10">
        <v>204028689636.13501</v>
      </c>
      <c r="H62" s="10"/>
      <c r="I62" s="10">
        <v>0</v>
      </c>
      <c r="J62" s="10"/>
      <c r="K62" s="10">
        <v>0</v>
      </c>
      <c r="L62" s="10"/>
      <c r="M62" s="10">
        <v>-3230</v>
      </c>
      <c r="N62" s="10"/>
      <c r="O62" s="10">
        <v>26328411</v>
      </c>
      <c r="P62" s="10"/>
      <c r="Q62" s="10">
        <v>22551707</v>
      </c>
      <c r="R62" s="10"/>
      <c r="S62" s="10">
        <v>6950</v>
      </c>
      <c r="T62" s="10"/>
      <c r="U62" s="10">
        <v>238582907879</v>
      </c>
      <c r="V62" s="6"/>
      <c r="W62" s="10">
        <v>155801794186.28299</v>
      </c>
      <c r="X62" s="6"/>
      <c r="Y62" s="6" t="s">
        <v>115</v>
      </c>
    </row>
    <row r="63" spans="1:25" x14ac:dyDescent="0.55000000000000004">
      <c r="A63" s="11" t="s">
        <v>116</v>
      </c>
      <c r="B63" s="6"/>
      <c r="C63" s="10">
        <v>182602419</v>
      </c>
      <c r="D63" s="10"/>
      <c r="E63" s="10">
        <v>375114718424</v>
      </c>
      <c r="F63" s="10"/>
      <c r="G63" s="10">
        <v>352322429072.09003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182602419</v>
      </c>
      <c r="R63" s="10"/>
      <c r="S63" s="10">
        <v>1817</v>
      </c>
      <c r="T63" s="10"/>
      <c r="U63" s="10">
        <v>375114718424</v>
      </c>
      <c r="V63" s="6"/>
      <c r="W63" s="10">
        <v>329814453180.828</v>
      </c>
      <c r="X63" s="6"/>
      <c r="Y63" s="6" t="s">
        <v>117</v>
      </c>
    </row>
    <row r="64" spans="1:25" x14ac:dyDescent="0.55000000000000004">
      <c r="A64" s="11" t="s">
        <v>118</v>
      </c>
      <c r="B64" s="6"/>
      <c r="C64" s="10">
        <v>103543339</v>
      </c>
      <c r="D64" s="10"/>
      <c r="E64" s="10">
        <v>259521121806</v>
      </c>
      <c r="F64" s="10"/>
      <c r="G64" s="10">
        <v>592860995325.79199</v>
      </c>
      <c r="H64" s="10"/>
      <c r="I64" s="10"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103543339</v>
      </c>
      <c r="R64" s="10"/>
      <c r="S64" s="10">
        <v>5270</v>
      </c>
      <c r="T64" s="10"/>
      <c r="U64" s="10">
        <v>259521121806</v>
      </c>
      <c r="V64" s="6"/>
      <c r="W64" s="10">
        <v>542426639820.646</v>
      </c>
      <c r="X64" s="6"/>
      <c r="Y64" s="6" t="s">
        <v>119</v>
      </c>
    </row>
    <row r="65" spans="1:25" x14ac:dyDescent="0.55000000000000004">
      <c r="A65" s="11" t="s">
        <v>120</v>
      </c>
      <c r="B65" s="6"/>
      <c r="C65" s="10">
        <v>0</v>
      </c>
      <c r="D65" s="10"/>
      <c r="E65" s="10">
        <v>0</v>
      </c>
      <c r="F65" s="10"/>
      <c r="G65" s="10">
        <v>0</v>
      </c>
      <c r="H65" s="10"/>
      <c r="I65" s="10">
        <v>9000000</v>
      </c>
      <c r="J65" s="10"/>
      <c r="K65" s="10">
        <v>598367024</v>
      </c>
      <c r="L65" s="10"/>
      <c r="M65" s="10">
        <v>0</v>
      </c>
      <c r="N65" s="10"/>
      <c r="O65" s="10">
        <v>0</v>
      </c>
      <c r="P65" s="10"/>
      <c r="Q65" s="10">
        <v>9000000</v>
      </c>
      <c r="R65" s="10"/>
      <c r="S65" s="10">
        <v>119</v>
      </c>
      <c r="T65" s="10"/>
      <c r="U65" s="10">
        <v>598367024</v>
      </c>
      <c r="V65" s="6"/>
      <c r="W65" s="10">
        <v>1070724217.5</v>
      </c>
      <c r="X65" s="6"/>
      <c r="Y65" s="6" t="s">
        <v>113</v>
      </c>
    </row>
    <row r="66" spans="1:25" x14ac:dyDescent="0.55000000000000004">
      <c r="A66" s="1" t="s">
        <v>121</v>
      </c>
      <c r="C66" s="6" t="s">
        <v>121</v>
      </c>
      <c r="D66" s="6"/>
      <c r="E66" s="7">
        <f>SUM(E9:E65)</f>
        <v>17130893392649</v>
      </c>
      <c r="F66" s="6"/>
      <c r="G66" s="7">
        <f>SUM(G9:G65)</f>
        <v>20279291119800.648</v>
      </c>
      <c r="H66" s="6"/>
      <c r="I66" s="6" t="s">
        <v>121</v>
      </c>
      <c r="J66" s="6"/>
      <c r="K66" s="7">
        <f>SUM(K9:K65)</f>
        <v>5281132553</v>
      </c>
      <c r="L66" s="6"/>
      <c r="M66" s="6" t="s">
        <v>121</v>
      </c>
      <c r="N66" s="6"/>
      <c r="O66" s="7">
        <f>SUM(O9:O65)</f>
        <v>241319026739</v>
      </c>
      <c r="P66" s="6"/>
      <c r="Q66" s="6" t="s">
        <v>121</v>
      </c>
      <c r="R66" s="6"/>
      <c r="S66" s="6" t="s">
        <v>121</v>
      </c>
      <c r="T66" s="6"/>
      <c r="U66" s="7">
        <f>SUM(U9:U65)</f>
        <v>16912032518992</v>
      </c>
      <c r="V66" s="6"/>
      <c r="W66" s="7">
        <f>SUM(W9:W65)</f>
        <v>19119786905153.121</v>
      </c>
      <c r="X66" s="6"/>
      <c r="Y66" s="8" t="s">
        <v>122</v>
      </c>
    </row>
    <row r="67" spans="1:25" x14ac:dyDescent="0.55000000000000004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72" spans="1:25" x14ac:dyDescent="0.55000000000000004">
      <c r="Q72" s="10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2D3D-F6DC-4AB4-AD12-D216C103A046}">
  <dimension ref="A2:S15"/>
  <sheetViews>
    <sheetView rightToLeft="1" workbookViewId="0">
      <selection activeCell="O12" sqref="O12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16384" width="9.140625" style="1"/>
  </cols>
  <sheetData>
    <row r="2" spans="1:19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  <c r="N2" s="38" t="s">
        <v>0</v>
      </c>
      <c r="O2" s="38" t="s">
        <v>0</v>
      </c>
      <c r="P2" s="38" t="s">
        <v>0</v>
      </c>
      <c r="Q2" s="38" t="s">
        <v>0</v>
      </c>
      <c r="R2" s="38" t="s">
        <v>0</v>
      </c>
      <c r="S2" s="38" t="s">
        <v>0</v>
      </c>
    </row>
    <row r="3" spans="1:19" ht="24.75" x14ac:dyDescent="0.55000000000000004">
      <c r="A3" s="38" t="s">
        <v>162</v>
      </c>
      <c r="B3" s="38" t="s">
        <v>162</v>
      </c>
      <c r="C3" s="38" t="s">
        <v>162</v>
      </c>
      <c r="D3" s="38" t="s">
        <v>162</v>
      </c>
      <c r="E3" s="38" t="s">
        <v>162</v>
      </c>
      <c r="F3" s="38" t="s">
        <v>162</v>
      </c>
      <c r="G3" s="38" t="s">
        <v>162</v>
      </c>
      <c r="H3" s="38" t="s">
        <v>162</v>
      </c>
      <c r="I3" s="38" t="s">
        <v>162</v>
      </c>
      <c r="J3" s="38" t="s">
        <v>162</v>
      </c>
      <c r="K3" s="38" t="s">
        <v>162</v>
      </c>
      <c r="L3" s="38" t="s">
        <v>162</v>
      </c>
      <c r="M3" s="38" t="s">
        <v>162</v>
      </c>
      <c r="N3" s="38" t="s">
        <v>162</v>
      </c>
      <c r="O3" s="38" t="s">
        <v>162</v>
      </c>
      <c r="P3" s="38" t="s">
        <v>162</v>
      </c>
      <c r="Q3" s="38" t="s">
        <v>162</v>
      </c>
      <c r="R3" s="38" t="s">
        <v>162</v>
      </c>
      <c r="S3" s="38" t="s">
        <v>162</v>
      </c>
    </row>
    <row r="4" spans="1:19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  <c r="N4" s="38" t="s">
        <v>2</v>
      </c>
      <c r="O4" s="38" t="s">
        <v>2</v>
      </c>
      <c r="P4" s="38" t="s">
        <v>2</v>
      </c>
      <c r="Q4" s="38" t="s">
        <v>2</v>
      </c>
      <c r="R4" s="38" t="s">
        <v>2</v>
      </c>
      <c r="S4" s="38" t="s">
        <v>2</v>
      </c>
    </row>
    <row r="6" spans="1:19" ht="25.5" thickBot="1" x14ac:dyDescent="0.6">
      <c r="A6" s="37" t="s">
        <v>163</v>
      </c>
      <c r="B6" s="37" t="s">
        <v>163</v>
      </c>
      <c r="C6" s="37" t="s">
        <v>163</v>
      </c>
      <c r="D6" s="37" t="s">
        <v>163</v>
      </c>
      <c r="E6" s="37" t="s">
        <v>163</v>
      </c>
      <c r="F6" s="37" t="s">
        <v>163</v>
      </c>
      <c r="G6" s="37" t="s">
        <v>163</v>
      </c>
      <c r="I6" s="37" t="s">
        <v>164</v>
      </c>
      <c r="J6" s="37" t="s">
        <v>164</v>
      </c>
      <c r="K6" s="37" t="s">
        <v>164</v>
      </c>
      <c r="L6" s="37" t="s">
        <v>164</v>
      </c>
      <c r="M6" s="37" t="s">
        <v>164</v>
      </c>
      <c r="O6" s="37" t="s">
        <v>165</v>
      </c>
      <c r="P6" s="37" t="s">
        <v>165</v>
      </c>
      <c r="Q6" s="37" t="s">
        <v>165</v>
      </c>
      <c r="R6" s="37" t="s">
        <v>165</v>
      </c>
      <c r="S6" s="37" t="s">
        <v>165</v>
      </c>
    </row>
    <row r="7" spans="1:19" ht="25.5" thickBot="1" x14ac:dyDescent="0.6">
      <c r="A7" s="9" t="s">
        <v>166</v>
      </c>
      <c r="C7" s="9" t="s">
        <v>167</v>
      </c>
      <c r="E7" s="9" t="s">
        <v>129</v>
      </c>
      <c r="G7" s="9" t="s">
        <v>130</v>
      </c>
      <c r="I7" s="9" t="s">
        <v>168</v>
      </c>
      <c r="K7" s="9" t="s">
        <v>169</v>
      </c>
      <c r="M7" s="9" t="s">
        <v>170</v>
      </c>
      <c r="O7" s="9" t="s">
        <v>168</v>
      </c>
      <c r="Q7" s="9" t="s">
        <v>169</v>
      </c>
      <c r="S7" s="9" t="s">
        <v>170</v>
      </c>
    </row>
    <row r="8" spans="1:19" x14ac:dyDescent="0.55000000000000004">
      <c r="A8" s="1" t="s">
        <v>171</v>
      </c>
      <c r="C8" s="6" t="s">
        <v>283</v>
      </c>
      <c r="D8" s="6"/>
      <c r="E8" s="6" t="s">
        <v>172</v>
      </c>
      <c r="F8" s="6"/>
      <c r="G8" s="5">
        <v>20.5</v>
      </c>
      <c r="H8" s="6"/>
      <c r="I8" s="10">
        <v>0</v>
      </c>
      <c r="J8" s="10"/>
      <c r="K8" s="10">
        <v>0</v>
      </c>
      <c r="L8" s="10"/>
      <c r="M8" s="10">
        <v>0</v>
      </c>
      <c r="N8" s="10"/>
      <c r="O8" s="10">
        <v>1721985271</v>
      </c>
      <c r="P8" s="10"/>
      <c r="Q8" s="10">
        <v>0</v>
      </c>
      <c r="R8" s="10"/>
      <c r="S8" s="10">
        <v>1721985271</v>
      </c>
    </row>
    <row r="9" spans="1:19" x14ac:dyDescent="0.55000000000000004">
      <c r="A9" s="1" t="s">
        <v>132</v>
      </c>
      <c r="C9" s="6" t="s">
        <v>283</v>
      </c>
      <c r="D9" s="6"/>
      <c r="E9" s="6" t="s">
        <v>135</v>
      </c>
      <c r="F9" s="6"/>
      <c r="G9" s="5">
        <v>17</v>
      </c>
      <c r="H9" s="6"/>
      <c r="I9" s="10">
        <v>588713758</v>
      </c>
      <c r="J9" s="10"/>
      <c r="K9" s="10">
        <v>0</v>
      </c>
      <c r="L9" s="10"/>
      <c r="M9" s="10">
        <v>588713758</v>
      </c>
      <c r="N9" s="10"/>
      <c r="O9" s="10">
        <v>8353161117</v>
      </c>
      <c r="P9" s="10"/>
      <c r="Q9" s="10">
        <v>0</v>
      </c>
      <c r="R9" s="10"/>
      <c r="S9" s="10">
        <v>8353161117</v>
      </c>
    </row>
    <row r="10" spans="1:19" x14ac:dyDescent="0.55000000000000004">
      <c r="A10" s="1" t="s">
        <v>173</v>
      </c>
      <c r="C10" s="6" t="s">
        <v>283</v>
      </c>
      <c r="D10" s="6"/>
      <c r="E10" s="6" t="s">
        <v>174</v>
      </c>
      <c r="F10" s="6"/>
      <c r="G10" s="5">
        <v>15</v>
      </c>
      <c r="H10" s="6"/>
      <c r="I10" s="10">
        <v>0</v>
      </c>
      <c r="J10" s="10"/>
      <c r="K10" s="10">
        <v>0</v>
      </c>
      <c r="L10" s="10"/>
      <c r="M10" s="10">
        <v>0</v>
      </c>
      <c r="N10" s="10"/>
      <c r="O10" s="10">
        <v>94173466</v>
      </c>
      <c r="P10" s="10"/>
      <c r="Q10" s="10">
        <v>0</v>
      </c>
      <c r="R10" s="10"/>
      <c r="S10" s="10">
        <v>94173466</v>
      </c>
    </row>
    <row r="11" spans="1:19" x14ac:dyDescent="0.55000000000000004">
      <c r="A11" s="1" t="s">
        <v>175</v>
      </c>
      <c r="C11" s="6" t="s">
        <v>283</v>
      </c>
      <c r="D11" s="6"/>
      <c r="E11" s="6" t="s">
        <v>176</v>
      </c>
      <c r="F11" s="6"/>
      <c r="G11" s="5">
        <v>18</v>
      </c>
      <c r="H11" s="6"/>
      <c r="I11" s="10">
        <v>0</v>
      </c>
      <c r="J11" s="10"/>
      <c r="K11" s="10">
        <v>0</v>
      </c>
      <c r="L11" s="10"/>
      <c r="M11" s="10">
        <v>0</v>
      </c>
      <c r="N11" s="10"/>
      <c r="O11" s="10">
        <v>1679693794</v>
      </c>
      <c r="P11" s="10"/>
      <c r="Q11" s="10">
        <v>0</v>
      </c>
      <c r="R11" s="10"/>
      <c r="S11" s="10">
        <v>1679693794</v>
      </c>
    </row>
    <row r="12" spans="1:19" x14ac:dyDescent="0.55000000000000004">
      <c r="A12" s="1" t="s">
        <v>177</v>
      </c>
      <c r="C12" s="6" t="s">
        <v>283</v>
      </c>
      <c r="D12" s="6"/>
      <c r="E12" s="6" t="s">
        <v>178</v>
      </c>
      <c r="F12" s="6"/>
      <c r="G12" s="5">
        <v>18</v>
      </c>
      <c r="H12" s="6"/>
      <c r="I12" s="10">
        <v>0</v>
      </c>
      <c r="J12" s="10"/>
      <c r="K12" s="10">
        <v>0</v>
      </c>
      <c r="L12" s="10"/>
      <c r="M12" s="10">
        <v>0</v>
      </c>
      <c r="N12" s="10"/>
      <c r="O12" s="10">
        <v>4245515670</v>
      </c>
      <c r="P12" s="10"/>
      <c r="Q12" s="10">
        <v>0</v>
      </c>
      <c r="R12" s="10"/>
      <c r="S12" s="10">
        <v>4245515670</v>
      </c>
    </row>
    <row r="13" spans="1:19" ht="24.75" thickBot="1" x14ac:dyDescent="0.6">
      <c r="A13" s="1" t="s">
        <v>179</v>
      </c>
      <c r="C13" s="6" t="s">
        <v>283</v>
      </c>
      <c r="D13" s="6"/>
      <c r="E13" s="6" t="s">
        <v>180</v>
      </c>
      <c r="F13" s="6"/>
      <c r="G13" s="5">
        <v>17</v>
      </c>
      <c r="H13" s="6"/>
      <c r="I13" s="10">
        <v>0</v>
      </c>
      <c r="J13" s="10"/>
      <c r="K13" s="10">
        <v>0</v>
      </c>
      <c r="L13" s="10"/>
      <c r="M13" s="10">
        <v>0</v>
      </c>
      <c r="N13" s="10"/>
      <c r="O13" s="10">
        <v>5076094942</v>
      </c>
      <c r="P13" s="10"/>
      <c r="Q13" s="10">
        <v>0</v>
      </c>
      <c r="R13" s="10"/>
      <c r="S13" s="10">
        <v>5076094942</v>
      </c>
    </row>
    <row r="14" spans="1:19" ht="24.75" thickBot="1" x14ac:dyDescent="0.6">
      <c r="A14" s="1" t="s">
        <v>121</v>
      </c>
      <c r="C14" s="6" t="s">
        <v>121</v>
      </c>
      <c r="D14" s="6"/>
      <c r="E14" s="6" t="s">
        <v>121</v>
      </c>
      <c r="F14" s="6"/>
      <c r="G14" s="16"/>
      <c r="H14" s="6"/>
      <c r="I14" s="7">
        <f>SUM(I8:I13)</f>
        <v>588713758</v>
      </c>
      <c r="J14" s="6"/>
      <c r="K14" s="7">
        <f>SUM(K8:K13)</f>
        <v>0</v>
      </c>
      <c r="L14" s="6"/>
      <c r="M14" s="7">
        <f>SUM(M8:M13)</f>
        <v>588713758</v>
      </c>
      <c r="N14" s="6"/>
      <c r="O14" s="7">
        <f>SUM(O8:O13)</f>
        <v>21170624260</v>
      </c>
      <c r="P14" s="6"/>
      <c r="Q14" s="7">
        <f>SUM(Q8:Q13)</f>
        <v>0</v>
      </c>
      <c r="R14" s="6"/>
      <c r="S14" s="7">
        <f>SUM(S8:S13)</f>
        <v>21170624260</v>
      </c>
    </row>
    <row r="15" spans="1:19" ht="24.75" thickTop="1" x14ac:dyDescent="0.55000000000000004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8"/>
  <sheetViews>
    <sheetView rightToLeft="1" tabSelected="1" workbookViewId="0">
      <selection activeCell="S4" sqref="S4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0" style="1" customWidth="1"/>
    <col min="4" max="4" width="1" style="1" customWidth="1"/>
    <col min="5" max="5" width="16" style="1" customWidth="1"/>
    <col min="6" max="6" width="1" style="1" customWidth="1"/>
    <col min="7" max="7" width="20" style="1" customWidth="1"/>
    <col min="8" max="8" width="1" style="1" customWidth="1"/>
    <col min="9" max="9" width="21" style="1" customWidth="1"/>
    <col min="10" max="10" width="1" style="1" customWidth="1"/>
    <col min="11" max="11" width="16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</row>
    <row r="3" spans="1:13" ht="24.75" x14ac:dyDescent="0.55000000000000004">
      <c r="A3" s="38" t="s">
        <v>162</v>
      </c>
      <c r="B3" s="38" t="s">
        <v>162</v>
      </c>
      <c r="C3" s="38" t="s">
        <v>162</v>
      </c>
      <c r="D3" s="38" t="s">
        <v>162</v>
      </c>
      <c r="E3" s="38" t="s">
        <v>162</v>
      </c>
      <c r="F3" s="38" t="s">
        <v>162</v>
      </c>
      <c r="G3" s="38" t="s">
        <v>162</v>
      </c>
      <c r="H3" s="38" t="s">
        <v>162</v>
      </c>
      <c r="I3" s="38" t="s">
        <v>162</v>
      </c>
      <c r="J3" s="38" t="s">
        <v>162</v>
      </c>
      <c r="K3" s="38" t="s">
        <v>162</v>
      </c>
      <c r="L3" s="38" t="s">
        <v>162</v>
      </c>
      <c r="M3" s="38" t="s">
        <v>162</v>
      </c>
    </row>
    <row r="4" spans="1:13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</row>
    <row r="6" spans="1:13" ht="25.5" thickBot="1" x14ac:dyDescent="0.6">
      <c r="A6" s="37" t="s">
        <v>163</v>
      </c>
      <c r="B6" s="37" t="s">
        <v>163</v>
      </c>
      <c r="C6" s="37" t="s">
        <v>164</v>
      </c>
      <c r="D6" s="37" t="s">
        <v>164</v>
      </c>
      <c r="E6" s="37" t="s">
        <v>164</v>
      </c>
      <c r="F6" s="37" t="s">
        <v>164</v>
      </c>
      <c r="G6" s="37" t="s">
        <v>164</v>
      </c>
      <c r="I6" s="37" t="s">
        <v>165</v>
      </c>
      <c r="J6" s="37" t="s">
        <v>165</v>
      </c>
      <c r="K6" s="37" t="s">
        <v>165</v>
      </c>
      <c r="L6" s="37" t="s">
        <v>165</v>
      </c>
      <c r="M6" s="37" t="s">
        <v>165</v>
      </c>
    </row>
    <row r="7" spans="1:13" ht="25.5" thickBot="1" x14ac:dyDescent="0.6">
      <c r="A7" s="37" t="s">
        <v>166</v>
      </c>
      <c r="C7" s="37" t="s">
        <v>168</v>
      </c>
      <c r="E7" s="37" t="s">
        <v>169</v>
      </c>
      <c r="G7" s="37" t="s">
        <v>170</v>
      </c>
      <c r="I7" s="37" t="s">
        <v>168</v>
      </c>
      <c r="K7" s="37" t="s">
        <v>169</v>
      </c>
      <c r="M7" s="37" t="s">
        <v>170</v>
      </c>
    </row>
    <row r="8" spans="1:13" x14ac:dyDescent="0.55000000000000004">
      <c r="A8" s="1" t="s">
        <v>142</v>
      </c>
      <c r="C8" s="10">
        <v>24254</v>
      </c>
      <c r="D8" s="10"/>
      <c r="E8" s="10">
        <v>0</v>
      </c>
      <c r="F8" s="10"/>
      <c r="G8" s="10">
        <v>24254</v>
      </c>
      <c r="H8" s="10"/>
      <c r="I8" s="10">
        <v>25253071</v>
      </c>
      <c r="J8" s="10"/>
      <c r="K8" s="10">
        <v>0</v>
      </c>
      <c r="L8" s="10"/>
      <c r="M8" s="10">
        <v>25253071</v>
      </c>
    </row>
    <row r="9" spans="1:13" x14ac:dyDescent="0.55000000000000004">
      <c r="A9" s="1" t="s">
        <v>145</v>
      </c>
      <c r="C9" s="10">
        <v>2741595</v>
      </c>
      <c r="D9" s="10"/>
      <c r="E9" s="10">
        <v>0</v>
      </c>
      <c r="F9" s="10"/>
      <c r="G9" s="10">
        <v>2741595</v>
      </c>
      <c r="H9" s="10"/>
      <c r="I9" s="10">
        <v>1521141125</v>
      </c>
      <c r="J9" s="10"/>
      <c r="K9" s="10">
        <v>0</v>
      </c>
      <c r="L9" s="10"/>
      <c r="M9" s="10">
        <v>1521141125</v>
      </c>
    </row>
    <row r="10" spans="1:13" x14ac:dyDescent="0.55000000000000004">
      <c r="A10" s="1" t="s">
        <v>147</v>
      </c>
      <c r="C10" s="10">
        <v>2009097273</v>
      </c>
      <c r="D10" s="10"/>
      <c r="E10" s="10">
        <v>0</v>
      </c>
      <c r="F10" s="10"/>
      <c r="G10" s="10">
        <v>2009097273</v>
      </c>
      <c r="H10" s="10"/>
      <c r="I10" s="10">
        <v>19247293760</v>
      </c>
      <c r="J10" s="10"/>
      <c r="K10" s="10">
        <v>0</v>
      </c>
      <c r="L10" s="10"/>
      <c r="M10" s="10">
        <v>19247293760</v>
      </c>
    </row>
    <row r="11" spans="1:13" x14ac:dyDescent="0.55000000000000004">
      <c r="A11" s="1" t="s">
        <v>149</v>
      </c>
      <c r="C11" s="10">
        <v>1269125683</v>
      </c>
      <c r="D11" s="10"/>
      <c r="E11" s="10">
        <v>-63745</v>
      </c>
      <c r="F11" s="10"/>
      <c r="G11" s="10">
        <v>1269189428</v>
      </c>
      <c r="H11" s="10"/>
      <c r="I11" s="10">
        <v>5654371583</v>
      </c>
      <c r="J11" s="10"/>
      <c r="K11" s="10">
        <v>919862</v>
      </c>
      <c r="L11" s="10"/>
      <c r="M11" s="10">
        <v>5653451721</v>
      </c>
    </row>
    <row r="12" spans="1:13" x14ac:dyDescent="0.55000000000000004">
      <c r="A12" s="1" t="s">
        <v>152</v>
      </c>
      <c r="C12" s="10">
        <v>7576</v>
      </c>
      <c r="D12" s="10"/>
      <c r="E12" s="10">
        <v>0</v>
      </c>
      <c r="F12" s="10"/>
      <c r="G12" s="10">
        <v>7576</v>
      </c>
      <c r="H12" s="10"/>
      <c r="I12" s="10">
        <v>7576</v>
      </c>
      <c r="J12" s="10"/>
      <c r="K12" s="10">
        <v>0</v>
      </c>
      <c r="L12" s="10"/>
      <c r="M12" s="10">
        <v>7576</v>
      </c>
    </row>
    <row r="13" spans="1:13" x14ac:dyDescent="0.55000000000000004">
      <c r="A13" s="1" t="s">
        <v>152</v>
      </c>
      <c r="C13" s="10">
        <v>7707650249</v>
      </c>
      <c r="D13" s="10"/>
      <c r="E13" s="10">
        <v>0</v>
      </c>
      <c r="F13" s="10"/>
      <c r="G13" s="10">
        <v>7707650249</v>
      </c>
      <c r="H13" s="10"/>
      <c r="I13" s="10">
        <v>9773224017</v>
      </c>
      <c r="J13" s="10"/>
      <c r="K13" s="10">
        <v>0</v>
      </c>
      <c r="L13" s="10"/>
      <c r="M13" s="10">
        <v>9773224017</v>
      </c>
    </row>
    <row r="14" spans="1:13" x14ac:dyDescent="0.55000000000000004">
      <c r="A14" s="1" t="s">
        <v>152</v>
      </c>
      <c r="C14" s="10">
        <v>2557377048</v>
      </c>
      <c r="D14" s="10"/>
      <c r="E14" s="10">
        <v>0</v>
      </c>
      <c r="F14" s="10"/>
      <c r="G14" s="10">
        <v>2557377048</v>
      </c>
      <c r="H14" s="10"/>
      <c r="I14" s="10">
        <v>2557377048</v>
      </c>
      <c r="J14" s="10"/>
      <c r="K14" s="10">
        <v>0</v>
      </c>
      <c r="L14" s="10"/>
      <c r="M14" s="10">
        <v>2557377048</v>
      </c>
    </row>
    <row r="15" spans="1:13" x14ac:dyDescent="0.55000000000000004">
      <c r="A15" s="1" t="s">
        <v>159</v>
      </c>
      <c r="C15" s="10">
        <v>959016393</v>
      </c>
      <c r="D15" s="10"/>
      <c r="E15" s="10">
        <v>0</v>
      </c>
      <c r="F15" s="10"/>
      <c r="G15" s="10">
        <v>959016393</v>
      </c>
      <c r="H15" s="10"/>
      <c r="I15" s="10">
        <v>959016393</v>
      </c>
      <c r="J15" s="10"/>
      <c r="K15" s="10">
        <v>0</v>
      </c>
      <c r="L15" s="10"/>
      <c r="M15" s="10">
        <v>959016393</v>
      </c>
    </row>
    <row r="16" spans="1:13" ht="24.75" thickBot="1" x14ac:dyDescent="0.6">
      <c r="A16" s="1" t="s">
        <v>121</v>
      </c>
      <c r="C16" s="17">
        <f>SUM(C8:C15)</f>
        <v>14505040071</v>
      </c>
      <c r="D16" s="10"/>
      <c r="E16" s="17">
        <f>SUM(E8:E15)</f>
        <v>-63745</v>
      </c>
      <c r="F16" s="10"/>
      <c r="G16" s="17">
        <f>SUM(G8:G15)</f>
        <v>14505103816</v>
      </c>
      <c r="H16" s="10"/>
      <c r="I16" s="17">
        <f>SUM(I8:I15)</f>
        <v>39737684573</v>
      </c>
      <c r="J16" s="10"/>
      <c r="K16" s="17">
        <f>SUM(K8:K15)</f>
        <v>919862</v>
      </c>
      <c r="L16" s="10"/>
      <c r="M16" s="17">
        <f>SUM(M8:M15)</f>
        <v>39736764711</v>
      </c>
    </row>
    <row r="17" spans="3:3" ht="24.75" thickTop="1" x14ac:dyDescent="0.55000000000000004">
      <c r="C17" s="6"/>
    </row>
    <row r="18" spans="3:3" x14ac:dyDescent="0.55000000000000004">
      <c r="C18" s="6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87"/>
  <sheetViews>
    <sheetView rightToLeft="1" topLeftCell="A172" workbookViewId="0">
      <selection activeCell="O187" sqref="O187"/>
    </sheetView>
  </sheetViews>
  <sheetFormatPr defaultRowHeight="24" x14ac:dyDescent="0.55000000000000004"/>
  <cols>
    <col min="1" max="1" width="35.7109375" style="20" bestFit="1" customWidth="1"/>
    <col min="2" max="2" width="1" style="20" customWidth="1"/>
    <col min="3" max="3" width="18" style="20" customWidth="1"/>
    <col min="4" max="4" width="1" style="20" customWidth="1"/>
    <col min="5" max="5" width="21" style="20" customWidth="1"/>
    <col min="6" max="6" width="1" style="20" customWidth="1"/>
    <col min="7" max="7" width="21" style="20" customWidth="1"/>
    <col min="8" max="8" width="1" style="20" customWidth="1"/>
    <col min="9" max="9" width="28" style="20" customWidth="1"/>
    <col min="10" max="10" width="1" style="20" customWidth="1"/>
    <col min="11" max="11" width="19" style="20" customWidth="1"/>
    <col min="12" max="12" width="1" style="20" customWidth="1"/>
    <col min="13" max="13" width="23" style="20" customWidth="1"/>
    <col min="14" max="14" width="1" style="20" customWidth="1"/>
    <col min="15" max="15" width="23" style="20" customWidth="1"/>
    <col min="16" max="16" width="1" style="20" customWidth="1"/>
    <col min="17" max="17" width="28" style="20" customWidth="1"/>
    <col min="18" max="18" width="1" style="20" customWidth="1"/>
    <col min="19" max="19" width="9.140625" style="20" customWidth="1"/>
    <col min="20" max="20" width="19.85546875" style="20" bestFit="1" customWidth="1"/>
    <col min="21" max="16384" width="9.140625" style="20"/>
  </cols>
  <sheetData>
    <row r="2" spans="1:17" ht="24.75" x14ac:dyDescent="0.55000000000000004">
      <c r="A2" s="40" t="s">
        <v>0</v>
      </c>
      <c r="B2" s="40" t="s">
        <v>0</v>
      </c>
      <c r="C2" s="40" t="s">
        <v>0</v>
      </c>
      <c r="D2" s="40" t="s">
        <v>0</v>
      </c>
      <c r="E2" s="40" t="s">
        <v>0</v>
      </c>
      <c r="F2" s="40" t="s">
        <v>0</v>
      </c>
      <c r="G2" s="40" t="s">
        <v>0</v>
      </c>
      <c r="H2" s="40" t="s">
        <v>0</v>
      </c>
      <c r="I2" s="40" t="s">
        <v>0</v>
      </c>
      <c r="J2" s="40" t="s">
        <v>0</v>
      </c>
      <c r="K2" s="40" t="s">
        <v>0</v>
      </c>
      <c r="L2" s="40" t="s">
        <v>0</v>
      </c>
      <c r="M2" s="40" t="s">
        <v>0</v>
      </c>
      <c r="N2" s="40" t="s">
        <v>0</v>
      </c>
      <c r="O2" s="40" t="s">
        <v>0</v>
      </c>
      <c r="P2" s="40" t="s">
        <v>0</v>
      </c>
      <c r="Q2" s="40" t="s">
        <v>0</v>
      </c>
    </row>
    <row r="3" spans="1:17" ht="24.75" x14ac:dyDescent="0.55000000000000004">
      <c r="A3" s="40" t="s">
        <v>162</v>
      </c>
      <c r="B3" s="40" t="s">
        <v>162</v>
      </c>
      <c r="C3" s="40" t="s">
        <v>162</v>
      </c>
      <c r="D3" s="40" t="s">
        <v>162</v>
      </c>
      <c r="E3" s="40" t="s">
        <v>162</v>
      </c>
      <c r="F3" s="40" t="s">
        <v>162</v>
      </c>
      <c r="G3" s="40" t="s">
        <v>162</v>
      </c>
      <c r="H3" s="40" t="s">
        <v>162</v>
      </c>
      <c r="I3" s="40" t="s">
        <v>162</v>
      </c>
      <c r="J3" s="40" t="s">
        <v>162</v>
      </c>
      <c r="K3" s="40" t="s">
        <v>162</v>
      </c>
      <c r="L3" s="40" t="s">
        <v>162</v>
      </c>
      <c r="M3" s="40" t="s">
        <v>162</v>
      </c>
      <c r="N3" s="40" t="s">
        <v>162</v>
      </c>
      <c r="O3" s="40" t="s">
        <v>162</v>
      </c>
      <c r="P3" s="40" t="s">
        <v>162</v>
      </c>
      <c r="Q3" s="40" t="s">
        <v>162</v>
      </c>
    </row>
    <row r="4" spans="1:17" ht="24.75" x14ac:dyDescent="0.55000000000000004">
      <c r="A4" s="40" t="s">
        <v>2</v>
      </c>
      <c r="B4" s="40" t="s">
        <v>2</v>
      </c>
      <c r="C4" s="40" t="s">
        <v>2</v>
      </c>
      <c r="D4" s="40" t="s">
        <v>2</v>
      </c>
      <c r="E4" s="40" t="s">
        <v>2</v>
      </c>
      <c r="F4" s="40" t="s">
        <v>2</v>
      </c>
      <c r="G4" s="40" t="s">
        <v>2</v>
      </c>
      <c r="H4" s="40" t="s">
        <v>2</v>
      </c>
      <c r="I4" s="40" t="s">
        <v>2</v>
      </c>
      <c r="J4" s="40" t="s">
        <v>2</v>
      </c>
      <c r="K4" s="40" t="s">
        <v>2</v>
      </c>
      <c r="L4" s="40" t="s">
        <v>2</v>
      </c>
      <c r="M4" s="40" t="s">
        <v>2</v>
      </c>
      <c r="N4" s="40" t="s">
        <v>2</v>
      </c>
      <c r="O4" s="40" t="s">
        <v>2</v>
      </c>
      <c r="P4" s="40" t="s">
        <v>2</v>
      </c>
      <c r="Q4" s="40" t="s">
        <v>2</v>
      </c>
    </row>
    <row r="6" spans="1:17" ht="24.75" x14ac:dyDescent="0.55000000000000004">
      <c r="A6" s="39" t="s">
        <v>3</v>
      </c>
      <c r="C6" s="39" t="s">
        <v>164</v>
      </c>
      <c r="D6" s="39" t="s">
        <v>164</v>
      </c>
      <c r="E6" s="39" t="s">
        <v>164</v>
      </c>
      <c r="F6" s="39" t="s">
        <v>164</v>
      </c>
      <c r="G6" s="39" t="s">
        <v>164</v>
      </c>
      <c r="H6" s="39" t="s">
        <v>164</v>
      </c>
      <c r="I6" s="39" t="s">
        <v>164</v>
      </c>
      <c r="K6" s="39" t="s">
        <v>165</v>
      </c>
      <c r="L6" s="39" t="s">
        <v>165</v>
      </c>
      <c r="M6" s="39" t="s">
        <v>165</v>
      </c>
      <c r="N6" s="39" t="s">
        <v>165</v>
      </c>
      <c r="O6" s="39" t="s">
        <v>165</v>
      </c>
      <c r="P6" s="39" t="s">
        <v>165</v>
      </c>
      <c r="Q6" s="39" t="s">
        <v>165</v>
      </c>
    </row>
    <row r="7" spans="1:17" ht="24.75" x14ac:dyDescent="0.55000000000000004">
      <c r="A7" s="39" t="s">
        <v>3</v>
      </c>
      <c r="C7" s="39" t="s">
        <v>7</v>
      </c>
      <c r="E7" s="39" t="s">
        <v>228</v>
      </c>
      <c r="G7" s="39" t="s">
        <v>229</v>
      </c>
      <c r="I7" s="39" t="s">
        <v>231</v>
      </c>
      <c r="K7" s="39" t="s">
        <v>7</v>
      </c>
      <c r="M7" s="39" t="s">
        <v>228</v>
      </c>
      <c r="O7" s="39" t="s">
        <v>229</v>
      </c>
      <c r="Q7" s="39" t="s">
        <v>231</v>
      </c>
    </row>
    <row r="8" spans="1:17" x14ac:dyDescent="0.55000000000000004">
      <c r="A8" s="19" t="s">
        <v>112</v>
      </c>
      <c r="C8" s="21">
        <v>125000</v>
      </c>
      <c r="D8" s="21"/>
      <c r="E8" s="21">
        <v>3277879910</v>
      </c>
      <c r="F8" s="21"/>
      <c r="G8" s="21">
        <v>2277190808</v>
      </c>
      <c r="H8" s="21"/>
      <c r="I8" s="21">
        <f>E8-G8</f>
        <v>1000689102</v>
      </c>
      <c r="J8" s="21"/>
      <c r="K8" s="21">
        <v>125000</v>
      </c>
      <c r="L8" s="21"/>
      <c r="M8" s="21">
        <v>3277879910</v>
      </c>
      <c r="N8" s="21"/>
      <c r="O8" s="21">
        <v>2277190808</v>
      </c>
      <c r="P8" s="21"/>
      <c r="Q8" s="21">
        <f>M8-O8</f>
        <v>1000689102</v>
      </c>
    </row>
    <row r="9" spans="1:17" x14ac:dyDescent="0.55000000000000004">
      <c r="A9" s="19" t="s">
        <v>31</v>
      </c>
      <c r="C9" s="21">
        <v>400000</v>
      </c>
      <c r="D9" s="21"/>
      <c r="E9" s="21">
        <v>4226700626</v>
      </c>
      <c r="F9" s="21"/>
      <c r="G9" s="21">
        <v>5232679204</v>
      </c>
      <c r="H9" s="21"/>
      <c r="I9" s="21">
        <f t="shared" ref="I9:I72" si="0">E9-G9</f>
        <v>-1005978578</v>
      </c>
      <c r="J9" s="21"/>
      <c r="K9" s="21">
        <v>10812095</v>
      </c>
      <c r="L9" s="21"/>
      <c r="M9" s="21">
        <v>137483724515</v>
      </c>
      <c r="N9" s="21"/>
      <c r="O9" s="21">
        <v>141440561543</v>
      </c>
      <c r="P9" s="21"/>
      <c r="Q9" s="21">
        <f t="shared" ref="Q9:Q72" si="1">M9-O9</f>
        <v>-3956837028</v>
      </c>
    </row>
    <row r="10" spans="1:17" x14ac:dyDescent="0.55000000000000004">
      <c r="A10" s="19" t="s">
        <v>57</v>
      </c>
      <c r="C10" s="21">
        <v>1804243</v>
      </c>
      <c r="D10" s="21"/>
      <c r="E10" s="21">
        <v>2024870300</v>
      </c>
      <c r="F10" s="21"/>
      <c r="G10" s="21">
        <v>2277802353</v>
      </c>
      <c r="H10" s="21"/>
      <c r="I10" s="21">
        <f t="shared" si="0"/>
        <v>-252932053</v>
      </c>
      <c r="J10" s="21"/>
      <c r="K10" s="21">
        <v>13789162</v>
      </c>
      <c r="L10" s="21"/>
      <c r="M10" s="21">
        <v>13808883671</v>
      </c>
      <c r="N10" s="21"/>
      <c r="O10" s="21">
        <v>17408401131</v>
      </c>
      <c r="P10" s="21"/>
      <c r="Q10" s="21">
        <f t="shared" si="1"/>
        <v>-3599517460</v>
      </c>
    </row>
    <row r="11" spans="1:17" x14ac:dyDescent="0.55000000000000004">
      <c r="A11" s="19" t="s">
        <v>99</v>
      </c>
      <c r="C11" s="21">
        <v>500000</v>
      </c>
      <c r="D11" s="21"/>
      <c r="E11" s="21">
        <v>18191115044</v>
      </c>
      <c r="F11" s="21"/>
      <c r="G11" s="21">
        <v>10999264928</v>
      </c>
      <c r="H11" s="21"/>
      <c r="I11" s="21">
        <f t="shared" si="0"/>
        <v>7191850116</v>
      </c>
      <c r="J11" s="21"/>
      <c r="K11" s="21">
        <v>138837630</v>
      </c>
      <c r="L11" s="21"/>
      <c r="M11" s="21">
        <v>1213191904686</v>
      </c>
      <c r="N11" s="21"/>
      <c r="O11" s="21">
        <v>1950982316127</v>
      </c>
      <c r="P11" s="21"/>
      <c r="Q11" s="21">
        <f t="shared" si="1"/>
        <v>-737790411441</v>
      </c>
    </row>
    <row r="12" spans="1:17" x14ac:dyDescent="0.55000000000000004">
      <c r="A12" s="19" t="s">
        <v>27</v>
      </c>
      <c r="C12" s="21">
        <v>8500000</v>
      </c>
      <c r="D12" s="21"/>
      <c r="E12" s="21">
        <v>32610727291</v>
      </c>
      <c r="F12" s="21"/>
      <c r="G12" s="21">
        <v>43462887250</v>
      </c>
      <c r="H12" s="21"/>
      <c r="I12" s="21">
        <f t="shared" si="0"/>
        <v>-10852159959</v>
      </c>
      <c r="J12" s="21"/>
      <c r="K12" s="21">
        <v>18610612</v>
      </c>
      <c r="L12" s="21"/>
      <c r="M12" s="21">
        <v>100444774917</v>
      </c>
      <c r="N12" s="21"/>
      <c r="O12" s="21">
        <v>111392010541</v>
      </c>
      <c r="P12" s="21"/>
      <c r="Q12" s="21">
        <f t="shared" si="1"/>
        <v>-10947235624</v>
      </c>
    </row>
    <row r="13" spans="1:17" x14ac:dyDescent="0.55000000000000004">
      <c r="A13" s="19" t="s">
        <v>114</v>
      </c>
      <c r="C13" s="21">
        <v>3230</v>
      </c>
      <c r="D13" s="21"/>
      <c r="E13" s="21">
        <v>26328411</v>
      </c>
      <c r="F13" s="21"/>
      <c r="G13" s="21">
        <v>34171373</v>
      </c>
      <c r="H13" s="21"/>
      <c r="I13" s="21">
        <f t="shared" si="0"/>
        <v>-7842962</v>
      </c>
      <c r="J13" s="21"/>
      <c r="K13" s="21">
        <v>3230</v>
      </c>
      <c r="L13" s="21"/>
      <c r="M13" s="21">
        <v>26328411</v>
      </c>
      <c r="N13" s="21"/>
      <c r="O13" s="21">
        <v>34171373</v>
      </c>
      <c r="P13" s="21"/>
      <c r="Q13" s="21">
        <f t="shared" si="1"/>
        <v>-7842962</v>
      </c>
    </row>
    <row r="14" spans="1:17" x14ac:dyDescent="0.55000000000000004">
      <c r="A14" s="19" t="s">
        <v>47</v>
      </c>
      <c r="C14" s="21">
        <v>10000000</v>
      </c>
      <c r="D14" s="21"/>
      <c r="E14" s="21">
        <v>25875121500</v>
      </c>
      <c r="F14" s="21"/>
      <c r="G14" s="21">
        <v>30688177770</v>
      </c>
      <c r="H14" s="21"/>
      <c r="I14" s="21">
        <f t="shared" si="0"/>
        <v>-4813056270</v>
      </c>
      <c r="J14" s="21"/>
      <c r="K14" s="21">
        <v>21699792</v>
      </c>
      <c r="L14" s="21"/>
      <c r="M14" s="21">
        <v>62524606280</v>
      </c>
      <c r="N14" s="21"/>
      <c r="O14" s="21">
        <v>66592707453</v>
      </c>
      <c r="P14" s="21"/>
      <c r="Q14" s="21">
        <f t="shared" si="1"/>
        <v>-4068101173</v>
      </c>
    </row>
    <row r="15" spans="1:17" x14ac:dyDescent="0.55000000000000004">
      <c r="A15" s="19" t="s">
        <v>69</v>
      </c>
      <c r="C15" s="21">
        <v>1234969</v>
      </c>
      <c r="D15" s="21"/>
      <c r="E15" s="21">
        <v>48676881264</v>
      </c>
      <c r="F15" s="21"/>
      <c r="G15" s="21">
        <v>57231687095</v>
      </c>
      <c r="H15" s="21"/>
      <c r="I15" s="21">
        <f t="shared" si="0"/>
        <v>-8554805831</v>
      </c>
      <c r="J15" s="21"/>
      <c r="K15" s="21">
        <v>1371745</v>
      </c>
      <c r="L15" s="21"/>
      <c r="M15" s="21">
        <v>55374009232</v>
      </c>
      <c r="N15" s="21"/>
      <c r="O15" s="21">
        <v>63570244055</v>
      </c>
      <c r="P15" s="21"/>
      <c r="Q15" s="21">
        <f t="shared" si="1"/>
        <v>-8196234823</v>
      </c>
    </row>
    <row r="16" spans="1:17" x14ac:dyDescent="0.55000000000000004">
      <c r="A16" s="19" t="s">
        <v>37</v>
      </c>
      <c r="C16" s="21">
        <v>200000</v>
      </c>
      <c r="D16" s="21"/>
      <c r="E16" s="21">
        <v>22574875669</v>
      </c>
      <c r="F16" s="21"/>
      <c r="G16" s="21">
        <v>27222775604</v>
      </c>
      <c r="H16" s="21"/>
      <c r="I16" s="21">
        <f t="shared" si="0"/>
        <v>-4647899935</v>
      </c>
      <c r="J16" s="21"/>
      <c r="K16" s="21">
        <v>210000</v>
      </c>
      <c r="L16" s="21"/>
      <c r="M16" s="21">
        <v>23635527019</v>
      </c>
      <c r="N16" s="21"/>
      <c r="O16" s="21">
        <v>28583914384</v>
      </c>
      <c r="P16" s="21"/>
      <c r="Q16" s="21">
        <f t="shared" si="1"/>
        <v>-4948387365</v>
      </c>
    </row>
    <row r="17" spans="1:17" x14ac:dyDescent="0.55000000000000004">
      <c r="A17" s="19" t="s">
        <v>85</v>
      </c>
      <c r="C17" s="21">
        <v>500000</v>
      </c>
      <c r="D17" s="21"/>
      <c r="E17" s="21">
        <v>8811584669</v>
      </c>
      <c r="F17" s="21"/>
      <c r="G17" s="21">
        <v>10308298515</v>
      </c>
      <c r="H17" s="21"/>
      <c r="I17" s="21">
        <f t="shared" si="0"/>
        <v>-1496713846</v>
      </c>
      <c r="J17" s="21"/>
      <c r="K17" s="21">
        <v>12323325</v>
      </c>
      <c r="L17" s="21"/>
      <c r="M17" s="21">
        <v>218748441450</v>
      </c>
      <c r="N17" s="21"/>
      <c r="O17" s="21">
        <v>254065024213</v>
      </c>
      <c r="P17" s="21"/>
      <c r="Q17" s="21">
        <f t="shared" si="1"/>
        <v>-35316582763</v>
      </c>
    </row>
    <row r="18" spans="1:17" x14ac:dyDescent="0.55000000000000004">
      <c r="A18" s="19" t="s">
        <v>108</v>
      </c>
      <c r="C18" s="21">
        <v>12000000</v>
      </c>
      <c r="D18" s="21"/>
      <c r="E18" s="21">
        <v>75022942055</v>
      </c>
      <c r="F18" s="21"/>
      <c r="G18" s="21">
        <v>67935494414</v>
      </c>
      <c r="H18" s="21"/>
      <c r="I18" s="21">
        <f t="shared" si="0"/>
        <v>7087447641</v>
      </c>
      <c r="J18" s="21"/>
      <c r="K18" s="21">
        <v>29638069</v>
      </c>
      <c r="L18" s="21"/>
      <c r="M18" s="21">
        <v>198114506342</v>
      </c>
      <c r="N18" s="21"/>
      <c r="O18" s="21">
        <v>167789739302</v>
      </c>
      <c r="P18" s="21"/>
      <c r="Q18" s="21">
        <f t="shared" si="1"/>
        <v>30324767040</v>
      </c>
    </row>
    <row r="19" spans="1:17" x14ac:dyDescent="0.55000000000000004">
      <c r="A19" s="19" t="s">
        <v>77</v>
      </c>
      <c r="C19" s="21">
        <v>0</v>
      </c>
      <c r="D19" s="21"/>
      <c r="E19" s="21">
        <v>0</v>
      </c>
      <c r="F19" s="21"/>
      <c r="G19" s="21">
        <v>0</v>
      </c>
      <c r="H19" s="21"/>
      <c r="I19" s="21">
        <f t="shared" si="0"/>
        <v>0</v>
      </c>
      <c r="J19" s="21"/>
      <c r="K19" s="21">
        <v>100000</v>
      </c>
      <c r="L19" s="21"/>
      <c r="M19" s="21">
        <v>4244593527</v>
      </c>
      <c r="N19" s="21"/>
      <c r="O19" s="21">
        <v>4418552246</v>
      </c>
      <c r="P19" s="21"/>
      <c r="Q19" s="21">
        <f t="shared" si="1"/>
        <v>-173958719</v>
      </c>
    </row>
    <row r="20" spans="1:17" x14ac:dyDescent="0.55000000000000004">
      <c r="A20" s="19" t="s">
        <v>81</v>
      </c>
      <c r="C20" s="21">
        <v>0</v>
      </c>
      <c r="D20" s="21"/>
      <c r="E20" s="21">
        <v>0</v>
      </c>
      <c r="F20" s="21"/>
      <c r="G20" s="21">
        <v>0</v>
      </c>
      <c r="H20" s="21"/>
      <c r="I20" s="21">
        <f t="shared" si="0"/>
        <v>0</v>
      </c>
      <c r="J20" s="21"/>
      <c r="K20" s="21">
        <v>6487040</v>
      </c>
      <c r="L20" s="21"/>
      <c r="M20" s="21">
        <v>200060000285</v>
      </c>
      <c r="N20" s="21"/>
      <c r="O20" s="21">
        <v>172431342054</v>
      </c>
      <c r="P20" s="21"/>
      <c r="Q20" s="21">
        <f t="shared" si="1"/>
        <v>27628658231</v>
      </c>
    </row>
    <row r="21" spans="1:17" x14ac:dyDescent="0.55000000000000004">
      <c r="A21" s="19" t="s">
        <v>232</v>
      </c>
      <c r="C21" s="21">
        <v>0</v>
      </c>
      <c r="D21" s="21"/>
      <c r="E21" s="21">
        <v>0</v>
      </c>
      <c r="F21" s="21"/>
      <c r="G21" s="21">
        <v>0</v>
      </c>
      <c r="H21" s="21"/>
      <c r="I21" s="21">
        <f t="shared" si="0"/>
        <v>0</v>
      </c>
      <c r="J21" s="21"/>
      <c r="K21" s="21">
        <v>1315738</v>
      </c>
      <c r="L21" s="21"/>
      <c r="M21" s="21">
        <v>57851530550</v>
      </c>
      <c r="N21" s="21"/>
      <c r="O21" s="21">
        <v>55913125092</v>
      </c>
      <c r="P21" s="21"/>
      <c r="Q21" s="21">
        <f t="shared" si="1"/>
        <v>1938405458</v>
      </c>
    </row>
    <row r="22" spans="1:17" x14ac:dyDescent="0.55000000000000004">
      <c r="A22" s="19" t="s">
        <v>93</v>
      </c>
      <c r="C22" s="21">
        <v>0</v>
      </c>
      <c r="D22" s="21"/>
      <c r="E22" s="21">
        <v>0</v>
      </c>
      <c r="F22" s="21"/>
      <c r="G22" s="21">
        <v>0</v>
      </c>
      <c r="H22" s="21"/>
      <c r="I22" s="21">
        <f t="shared" si="0"/>
        <v>0</v>
      </c>
      <c r="J22" s="21"/>
      <c r="K22" s="21">
        <v>1</v>
      </c>
      <c r="L22" s="21"/>
      <c r="M22" s="21">
        <v>1</v>
      </c>
      <c r="N22" s="21"/>
      <c r="O22" s="21">
        <v>5519</v>
      </c>
      <c r="P22" s="21"/>
      <c r="Q22" s="21">
        <f t="shared" si="1"/>
        <v>-5518</v>
      </c>
    </row>
    <row r="23" spans="1:17" x14ac:dyDescent="0.55000000000000004">
      <c r="A23" s="19" t="s">
        <v>101</v>
      </c>
      <c r="C23" s="21">
        <v>0</v>
      </c>
      <c r="D23" s="21"/>
      <c r="E23" s="21">
        <v>0</v>
      </c>
      <c r="F23" s="21"/>
      <c r="G23" s="21">
        <v>0</v>
      </c>
      <c r="H23" s="21"/>
      <c r="I23" s="21">
        <f t="shared" si="0"/>
        <v>0</v>
      </c>
      <c r="J23" s="21"/>
      <c r="K23" s="21">
        <v>200000</v>
      </c>
      <c r="L23" s="21"/>
      <c r="M23" s="21">
        <v>1155086105</v>
      </c>
      <c r="N23" s="21"/>
      <c r="O23" s="21">
        <v>1306181700</v>
      </c>
      <c r="P23" s="21"/>
      <c r="Q23" s="21">
        <f t="shared" si="1"/>
        <v>-151095595</v>
      </c>
    </row>
    <row r="24" spans="1:17" x14ac:dyDescent="0.55000000000000004">
      <c r="A24" s="19" t="s">
        <v>41</v>
      </c>
      <c r="C24" s="21">
        <v>0</v>
      </c>
      <c r="D24" s="21"/>
      <c r="E24" s="21">
        <v>0</v>
      </c>
      <c r="F24" s="21"/>
      <c r="G24" s="21">
        <v>0</v>
      </c>
      <c r="H24" s="21"/>
      <c r="I24" s="21">
        <f t="shared" si="0"/>
        <v>0</v>
      </c>
      <c r="J24" s="21"/>
      <c r="K24" s="21">
        <v>500000</v>
      </c>
      <c r="L24" s="21"/>
      <c r="M24" s="21">
        <v>4773850026</v>
      </c>
      <c r="N24" s="21"/>
      <c r="O24" s="21">
        <v>4310187558</v>
      </c>
      <c r="P24" s="21"/>
      <c r="Q24" s="21">
        <f t="shared" si="1"/>
        <v>463662468</v>
      </c>
    </row>
    <row r="25" spans="1:17" x14ac:dyDescent="0.55000000000000004">
      <c r="A25" s="19" t="s">
        <v>233</v>
      </c>
      <c r="C25" s="21">
        <v>0</v>
      </c>
      <c r="D25" s="21"/>
      <c r="E25" s="21">
        <v>0</v>
      </c>
      <c r="F25" s="21"/>
      <c r="G25" s="21">
        <v>0</v>
      </c>
      <c r="H25" s="21"/>
      <c r="I25" s="21">
        <f t="shared" si="0"/>
        <v>0</v>
      </c>
      <c r="J25" s="21"/>
      <c r="K25" s="21">
        <v>67100864</v>
      </c>
      <c r="L25" s="21"/>
      <c r="M25" s="21">
        <v>179226407744</v>
      </c>
      <c r="N25" s="21"/>
      <c r="O25" s="21">
        <v>218847995072</v>
      </c>
      <c r="P25" s="21"/>
      <c r="Q25" s="21">
        <f t="shared" si="1"/>
        <v>-39621587328</v>
      </c>
    </row>
    <row r="26" spans="1:17" x14ac:dyDescent="0.55000000000000004">
      <c r="A26" s="19" t="s">
        <v>75</v>
      </c>
      <c r="C26" s="21">
        <v>0</v>
      </c>
      <c r="D26" s="21"/>
      <c r="E26" s="21">
        <v>0</v>
      </c>
      <c r="F26" s="21"/>
      <c r="G26" s="21">
        <v>0</v>
      </c>
      <c r="H26" s="21"/>
      <c r="I26" s="21">
        <f t="shared" si="0"/>
        <v>0</v>
      </c>
      <c r="J26" s="21"/>
      <c r="K26" s="21">
        <v>200000</v>
      </c>
      <c r="L26" s="21"/>
      <c r="M26" s="21">
        <v>7350005714</v>
      </c>
      <c r="N26" s="21"/>
      <c r="O26" s="21">
        <v>7216273603</v>
      </c>
      <c r="P26" s="21"/>
      <c r="Q26" s="21">
        <f t="shared" si="1"/>
        <v>133732111</v>
      </c>
    </row>
    <row r="27" spans="1:17" x14ac:dyDescent="0.55000000000000004">
      <c r="A27" s="19" t="s">
        <v>73</v>
      </c>
      <c r="C27" s="21">
        <v>0</v>
      </c>
      <c r="D27" s="21"/>
      <c r="E27" s="21">
        <v>0</v>
      </c>
      <c r="F27" s="21"/>
      <c r="G27" s="21">
        <v>0</v>
      </c>
      <c r="H27" s="21"/>
      <c r="I27" s="21">
        <f t="shared" si="0"/>
        <v>0</v>
      </c>
      <c r="J27" s="21"/>
      <c r="K27" s="21">
        <v>1367841</v>
      </c>
      <c r="L27" s="21"/>
      <c r="M27" s="21">
        <v>115557442226</v>
      </c>
      <c r="N27" s="21"/>
      <c r="O27" s="21">
        <v>133101262646</v>
      </c>
      <c r="P27" s="21"/>
      <c r="Q27" s="21">
        <f t="shared" si="1"/>
        <v>-17543820420</v>
      </c>
    </row>
    <row r="28" spans="1:17" x14ac:dyDescent="0.55000000000000004">
      <c r="A28" s="19" t="s">
        <v>234</v>
      </c>
      <c r="C28" s="21">
        <v>0</v>
      </c>
      <c r="D28" s="21"/>
      <c r="E28" s="21">
        <v>0</v>
      </c>
      <c r="F28" s="21"/>
      <c r="G28" s="21">
        <v>0</v>
      </c>
      <c r="H28" s="21"/>
      <c r="I28" s="21">
        <f t="shared" si="0"/>
        <v>0</v>
      </c>
      <c r="J28" s="21"/>
      <c r="K28" s="21">
        <v>14017200</v>
      </c>
      <c r="L28" s="21"/>
      <c r="M28" s="21">
        <v>106451029524</v>
      </c>
      <c r="N28" s="21"/>
      <c r="O28" s="21">
        <v>115935164388</v>
      </c>
      <c r="P28" s="21"/>
      <c r="Q28" s="21">
        <f t="shared" si="1"/>
        <v>-9484134864</v>
      </c>
    </row>
    <row r="29" spans="1:17" x14ac:dyDescent="0.55000000000000004">
      <c r="A29" s="19" t="s">
        <v>29</v>
      </c>
      <c r="C29" s="21">
        <v>0</v>
      </c>
      <c r="D29" s="21"/>
      <c r="E29" s="21">
        <v>0</v>
      </c>
      <c r="F29" s="21"/>
      <c r="G29" s="21">
        <v>0</v>
      </c>
      <c r="H29" s="21"/>
      <c r="I29" s="21">
        <f t="shared" si="0"/>
        <v>0</v>
      </c>
      <c r="J29" s="21"/>
      <c r="K29" s="21">
        <v>1103716</v>
      </c>
      <c r="L29" s="21"/>
      <c r="M29" s="21">
        <v>11285048580</v>
      </c>
      <c r="N29" s="21"/>
      <c r="O29" s="21">
        <v>13034128671</v>
      </c>
      <c r="P29" s="21"/>
      <c r="Q29" s="21">
        <f t="shared" si="1"/>
        <v>-1749080091</v>
      </c>
    </row>
    <row r="30" spans="1:17" x14ac:dyDescent="0.55000000000000004">
      <c r="A30" s="19" t="s">
        <v>118</v>
      </c>
      <c r="C30" s="21">
        <v>0</v>
      </c>
      <c r="D30" s="21"/>
      <c r="E30" s="21">
        <v>0</v>
      </c>
      <c r="F30" s="21"/>
      <c r="G30" s="21">
        <v>0</v>
      </c>
      <c r="H30" s="21"/>
      <c r="I30" s="21">
        <f t="shared" si="0"/>
        <v>0</v>
      </c>
      <c r="J30" s="21"/>
      <c r="K30" s="21">
        <v>900001</v>
      </c>
      <c r="L30" s="21"/>
      <c r="M30" s="21">
        <v>5853170418</v>
      </c>
      <c r="N30" s="21"/>
      <c r="O30" s="21">
        <v>5118758210</v>
      </c>
      <c r="P30" s="21"/>
      <c r="Q30" s="21">
        <f t="shared" si="1"/>
        <v>734412208</v>
      </c>
    </row>
    <row r="31" spans="1:17" x14ac:dyDescent="0.55000000000000004">
      <c r="A31" s="19" t="s">
        <v>235</v>
      </c>
      <c r="C31" s="21">
        <v>0</v>
      </c>
      <c r="D31" s="21"/>
      <c r="E31" s="21">
        <v>0</v>
      </c>
      <c r="F31" s="21"/>
      <c r="G31" s="21">
        <v>0</v>
      </c>
      <c r="H31" s="21"/>
      <c r="I31" s="21">
        <f t="shared" si="0"/>
        <v>0</v>
      </c>
      <c r="J31" s="21"/>
      <c r="K31" s="21">
        <v>164500000</v>
      </c>
      <c r="L31" s="21"/>
      <c r="M31" s="21">
        <v>249053000000</v>
      </c>
      <c r="N31" s="21"/>
      <c r="O31" s="21">
        <v>249169840904</v>
      </c>
      <c r="P31" s="21"/>
      <c r="Q31" s="21">
        <f t="shared" si="1"/>
        <v>-116840904</v>
      </c>
    </row>
    <row r="32" spans="1:17" x14ac:dyDescent="0.55000000000000004">
      <c r="A32" s="19" t="s">
        <v>236</v>
      </c>
      <c r="C32" s="21">
        <v>0</v>
      </c>
      <c r="D32" s="21"/>
      <c r="E32" s="21">
        <v>0</v>
      </c>
      <c r="F32" s="21"/>
      <c r="G32" s="21">
        <v>0</v>
      </c>
      <c r="H32" s="21"/>
      <c r="I32" s="21">
        <f t="shared" si="0"/>
        <v>0</v>
      </c>
      <c r="J32" s="21"/>
      <c r="K32" s="21">
        <v>3600000</v>
      </c>
      <c r="L32" s="21"/>
      <c r="M32" s="21">
        <v>18360364895</v>
      </c>
      <c r="N32" s="21"/>
      <c r="O32" s="21">
        <v>18019947268</v>
      </c>
      <c r="P32" s="21"/>
      <c r="Q32" s="21">
        <f t="shared" si="1"/>
        <v>340417627</v>
      </c>
    </row>
    <row r="33" spans="1:17" x14ac:dyDescent="0.55000000000000004">
      <c r="A33" s="19" t="s">
        <v>63</v>
      </c>
      <c r="C33" s="21">
        <v>0</v>
      </c>
      <c r="D33" s="21"/>
      <c r="E33" s="21">
        <v>0</v>
      </c>
      <c r="F33" s="21"/>
      <c r="G33" s="21">
        <v>0</v>
      </c>
      <c r="H33" s="21"/>
      <c r="I33" s="21">
        <f t="shared" si="0"/>
        <v>0</v>
      </c>
      <c r="J33" s="21"/>
      <c r="K33" s="21">
        <v>6024613</v>
      </c>
      <c r="L33" s="21"/>
      <c r="M33" s="21">
        <v>30199823772</v>
      </c>
      <c r="N33" s="21"/>
      <c r="O33" s="21">
        <v>25481224377</v>
      </c>
      <c r="P33" s="21"/>
      <c r="Q33" s="21">
        <f t="shared" si="1"/>
        <v>4718599395</v>
      </c>
    </row>
    <row r="34" spans="1:17" x14ac:dyDescent="0.55000000000000004">
      <c r="A34" s="19" t="s">
        <v>51</v>
      </c>
      <c r="C34" s="21">
        <v>0</v>
      </c>
      <c r="D34" s="21"/>
      <c r="E34" s="21">
        <v>0</v>
      </c>
      <c r="F34" s="21"/>
      <c r="G34" s="21">
        <v>0</v>
      </c>
      <c r="H34" s="21"/>
      <c r="I34" s="21">
        <f t="shared" si="0"/>
        <v>0</v>
      </c>
      <c r="J34" s="21"/>
      <c r="K34" s="21">
        <v>12298243</v>
      </c>
      <c r="L34" s="21"/>
      <c r="M34" s="21">
        <v>231709859015</v>
      </c>
      <c r="N34" s="21"/>
      <c r="O34" s="21">
        <v>232398551300</v>
      </c>
      <c r="P34" s="21"/>
      <c r="Q34" s="21">
        <f t="shared" si="1"/>
        <v>-688692285</v>
      </c>
    </row>
    <row r="35" spans="1:17" x14ac:dyDescent="0.55000000000000004">
      <c r="A35" s="19" t="s">
        <v>91</v>
      </c>
      <c r="C35" s="21">
        <v>0</v>
      </c>
      <c r="D35" s="21"/>
      <c r="E35" s="21">
        <v>0</v>
      </c>
      <c r="F35" s="21"/>
      <c r="G35" s="21">
        <v>0</v>
      </c>
      <c r="H35" s="21"/>
      <c r="I35" s="21">
        <f t="shared" si="0"/>
        <v>0</v>
      </c>
      <c r="J35" s="21"/>
      <c r="K35" s="21">
        <v>55011563</v>
      </c>
      <c r="L35" s="21"/>
      <c r="M35" s="21">
        <v>330303952457</v>
      </c>
      <c r="N35" s="21"/>
      <c r="O35" s="21">
        <v>295025823038</v>
      </c>
      <c r="P35" s="21"/>
      <c r="Q35" s="21">
        <f t="shared" si="1"/>
        <v>35278129419</v>
      </c>
    </row>
    <row r="36" spans="1:17" x14ac:dyDescent="0.55000000000000004">
      <c r="A36" s="19" t="s">
        <v>23</v>
      </c>
      <c r="C36" s="21">
        <v>0</v>
      </c>
      <c r="D36" s="21"/>
      <c r="E36" s="21">
        <v>0</v>
      </c>
      <c r="F36" s="21"/>
      <c r="G36" s="21">
        <v>0</v>
      </c>
      <c r="H36" s="21"/>
      <c r="I36" s="21">
        <f t="shared" si="0"/>
        <v>0</v>
      </c>
      <c r="J36" s="21"/>
      <c r="K36" s="21">
        <v>1562500</v>
      </c>
      <c r="L36" s="21"/>
      <c r="M36" s="21">
        <v>5039066078</v>
      </c>
      <c r="N36" s="21"/>
      <c r="O36" s="21">
        <v>3833164863</v>
      </c>
      <c r="P36" s="21"/>
      <c r="Q36" s="21">
        <f t="shared" si="1"/>
        <v>1205901215</v>
      </c>
    </row>
    <row r="37" spans="1:17" x14ac:dyDescent="0.55000000000000004">
      <c r="A37" s="19" t="s">
        <v>193</v>
      </c>
      <c r="C37" s="21">
        <v>0</v>
      </c>
      <c r="D37" s="21"/>
      <c r="E37" s="21">
        <v>0</v>
      </c>
      <c r="F37" s="21"/>
      <c r="G37" s="21">
        <v>0</v>
      </c>
      <c r="H37" s="21"/>
      <c r="I37" s="21">
        <f t="shared" si="0"/>
        <v>0</v>
      </c>
      <c r="J37" s="21"/>
      <c r="K37" s="21">
        <v>11465714</v>
      </c>
      <c r="L37" s="21"/>
      <c r="M37" s="21">
        <v>171455790072</v>
      </c>
      <c r="N37" s="21"/>
      <c r="O37" s="21">
        <v>186576960437</v>
      </c>
      <c r="P37" s="21"/>
      <c r="Q37" s="21">
        <f t="shared" si="1"/>
        <v>-15121170365</v>
      </c>
    </row>
    <row r="38" spans="1:17" x14ac:dyDescent="0.55000000000000004">
      <c r="A38" s="19" t="s">
        <v>89</v>
      </c>
      <c r="C38" s="21">
        <v>0</v>
      </c>
      <c r="D38" s="21"/>
      <c r="E38" s="21">
        <v>0</v>
      </c>
      <c r="F38" s="21"/>
      <c r="G38" s="21">
        <v>0</v>
      </c>
      <c r="H38" s="21"/>
      <c r="I38" s="21">
        <f t="shared" si="0"/>
        <v>0</v>
      </c>
      <c r="J38" s="21"/>
      <c r="K38" s="21">
        <v>1</v>
      </c>
      <c r="L38" s="21"/>
      <c r="M38" s="21">
        <v>1</v>
      </c>
      <c r="N38" s="21"/>
      <c r="O38" s="21">
        <v>6014</v>
      </c>
      <c r="P38" s="21"/>
      <c r="Q38" s="21">
        <f t="shared" si="1"/>
        <v>-6013</v>
      </c>
    </row>
    <row r="39" spans="1:17" x14ac:dyDescent="0.55000000000000004">
      <c r="A39" s="19" t="s">
        <v>17</v>
      </c>
      <c r="C39" s="21">
        <v>0</v>
      </c>
      <c r="D39" s="21"/>
      <c r="E39" s="21">
        <v>0</v>
      </c>
      <c r="F39" s="21"/>
      <c r="G39" s="21">
        <v>0</v>
      </c>
      <c r="H39" s="21"/>
      <c r="I39" s="21">
        <f t="shared" si="0"/>
        <v>0</v>
      </c>
      <c r="J39" s="21"/>
      <c r="K39" s="21">
        <v>500000</v>
      </c>
      <c r="L39" s="21"/>
      <c r="M39" s="21">
        <v>1689885024</v>
      </c>
      <c r="N39" s="21"/>
      <c r="O39" s="21">
        <v>1972047569</v>
      </c>
      <c r="P39" s="21"/>
      <c r="Q39" s="21">
        <f t="shared" si="1"/>
        <v>-282162545</v>
      </c>
    </row>
    <row r="40" spans="1:17" x14ac:dyDescent="0.55000000000000004">
      <c r="A40" s="19" t="s">
        <v>116</v>
      </c>
      <c r="C40" s="21">
        <v>0</v>
      </c>
      <c r="D40" s="21"/>
      <c r="E40" s="21">
        <v>0</v>
      </c>
      <c r="F40" s="21"/>
      <c r="G40" s="21">
        <v>0</v>
      </c>
      <c r="H40" s="21"/>
      <c r="I40" s="21">
        <f t="shared" si="0"/>
        <v>0</v>
      </c>
      <c r="J40" s="21"/>
      <c r="K40" s="21">
        <v>1950001</v>
      </c>
      <c r="L40" s="21"/>
      <c r="M40" s="21">
        <v>37081544176</v>
      </c>
      <c r="N40" s="21"/>
      <c r="O40" s="21">
        <v>32704716847</v>
      </c>
      <c r="P40" s="21"/>
      <c r="Q40" s="21">
        <f t="shared" si="1"/>
        <v>4376827329</v>
      </c>
    </row>
    <row r="41" spans="1:17" x14ac:dyDescent="0.55000000000000004">
      <c r="A41" s="19" t="s">
        <v>19</v>
      </c>
      <c r="C41" s="21">
        <v>0</v>
      </c>
      <c r="D41" s="21"/>
      <c r="E41" s="21">
        <v>0</v>
      </c>
      <c r="F41" s="21"/>
      <c r="G41" s="21">
        <v>0</v>
      </c>
      <c r="H41" s="21"/>
      <c r="I41" s="21">
        <f t="shared" si="0"/>
        <v>0</v>
      </c>
      <c r="J41" s="21"/>
      <c r="K41" s="21">
        <v>294312725</v>
      </c>
      <c r="L41" s="21"/>
      <c r="M41" s="21">
        <v>708987637056</v>
      </c>
      <c r="N41" s="21"/>
      <c r="O41" s="21">
        <v>727238420639</v>
      </c>
      <c r="P41" s="21"/>
      <c r="Q41" s="21">
        <f t="shared" si="1"/>
        <v>-18250783583</v>
      </c>
    </row>
    <row r="42" spans="1:17" x14ac:dyDescent="0.55000000000000004">
      <c r="A42" s="19" t="s">
        <v>79</v>
      </c>
      <c r="C42" s="21">
        <v>0</v>
      </c>
      <c r="D42" s="21"/>
      <c r="E42" s="21">
        <v>0</v>
      </c>
      <c r="F42" s="21"/>
      <c r="G42" s="21">
        <v>0</v>
      </c>
      <c r="H42" s="21"/>
      <c r="I42" s="21">
        <f t="shared" si="0"/>
        <v>0</v>
      </c>
      <c r="J42" s="21"/>
      <c r="K42" s="21">
        <v>109925</v>
      </c>
      <c r="L42" s="21"/>
      <c r="M42" s="21">
        <v>1998286790</v>
      </c>
      <c r="N42" s="21"/>
      <c r="O42" s="21">
        <v>1847374177</v>
      </c>
      <c r="P42" s="21"/>
      <c r="Q42" s="21">
        <f t="shared" si="1"/>
        <v>150912613</v>
      </c>
    </row>
    <row r="43" spans="1:17" x14ac:dyDescent="0.55000000000000004">
      <c r="A43" s="19" t="s">
        <v>15</v>
      </c>
      <c r="C43" s="21">
        <v>0</v>
      </c>
      <c r="D43" s="21"/>
      <c r="E43" s="21">
        <v>0</v>
      </c>
      <c r="F43" s="21"/>
      <c r="G43" s="21">
        <v>0</v>
      </c>
      <c r="H43" s="21"/>
      <c r="I43" s="21">
        <f t="shared" si="0"/>
        <v>0</v>
      </c>
      <c r="J43" s="21"/>
      <c r="K43" s="21">
        <v>51509000</v>
      </c>
      <c r="L43" s="21"/>
      <c r="M43" s="21">
        <v>157536532365</v>
      </c>
      <c r="N43" s="21"/>
      <c r="O43" s="21">
        <v>136318683679</v>
      </c>
      <c r="P43" s="21"/>
      <c r="Q43" s="21">
        <f t="shared" si="1"/>
        <v>21217848686</v>
      </c>
    </row>
    <row r="44" spans="1:17" x14ac:dyDescent="0.55000000000000004">
      <c r="A44" s="19" t="s">
        <v>237</v>
      </c>
      <c r="C44" s="21">
        <v>0</v>
      </c>
      <c r="D44" s="21"/>
      <c r="E44" s="21">
        <v>0</v>
      </c>
      <c r="F44" s="21"/>
      <c r="G44" s="21">
        <v>0</v>
      </c>
      <c r="H44" s="21"/>
      <c r="I44" s="21">
        <f t="shared" si="0"/>
        <v>0</v>
      </c>
      <c r="J44" s="21"/>
      <c r="K44" s="21">
        <v>885000</v>
      </c>
      <c r="L44" s="21"/>
      <c r="M44" s="21">
        <v>7130246157</v>
      </c>
      <c r="N44" s="21"/>
      <c r="O44" s="21">
        <v>4429017900</v>
      </c>
      <c r="P44" s="21"/>
      <c r="Q44" s="21">
        <f t="shared" si="1"/>
        <v>2701228257</v>
      </c>
    </row>
    <row r="45" spans="1:17" x14ac:dyDescent="0.55000000000000004">
      <c r="A45" s="19" t="s">
        <v>35</v>
      </c>
      <c r="C45" s="21">
        <v>0</v>
      </c>
      <c r="D45" s="21"/>
      <c r="E45" s="21">
        <v>0</v>
      </c>
      <c r="F45" s="21"/>
      <c r="G45" s="21">
        <v>0</v>
      </c>
      <c r="H45" s="21"/>
      <c r="I45" s="21">
        <f t="shared" si="0"/>
        <v>0</v>
      </c>
      <c r="J45" s="21"/>
      <c r="K45" s="21">
        <v>1602000</v>
      </c>
      <c r="L45" s="21"/>
      <c r="M45" s="21">
        <v>27086589289</v>
      </c>
      <c r="N45" s="21"/>
      <c r="O45" s="21">
        <v>23950720149</v>
      </c>
      <c r="P45" s="21"/>
      <c r="Q45" s="21">
        <f t="shared" si="1"/>
        <v>3135869140</v>
      </c>
    </row>
    <row r="46" spans="1:17" x14ac:dyDescent="0.55000000000000004">
      <c r="A46" s="19" t="s">
        <v>238</v>
      </c>
      <c r="C46" s="21">
        <v>0</v>
      </c>
      <c r="D46" s="21"/>
      <c r="E46" s="21">
        <v>0</v>
      </c>
      <c r="F46" s="21"/>
      <c r="G46" s="21">
        <v>0</v>
      </c>
      <c r="H46" s="21"/>
      <c r="I46" s="21">
        <f t="shared" si="0"/>
        <v>0</v>
      </c>
      <c r="J46" s="21"/>
      <c r="K46" s="21">
        <v>33368095</v>
      </c>
      <c r="L46" s="21"/>
      <c r="M46" s="21">
        <v>216097414692</v>
      </c>
      <c r="N46" s="21"/>
      <c r="O46" s="21">
        <v>216892617500</v>
      </c>
      <c r="P46" s="21"/>
      <c r="Q46" s="21">
        <f t="shared" si="1"/>
        <v>-795202808</v>
      </c>
    </row>
    <row r="47" spans="1:17" x14ac:dyDescent="0.55000000000000004">
      <c r="A47" s="19" t="s">
        <v>239</v>
      </c>
      <c r="C47" s="21">
        <v>0</v>
      </c>
      <c r="D47" s="21"/>
      <c r="E47" s="21">
        <v>0</v>
      </c>
      <c r="F47" s="21"/>
      <c r="G47" s="21">
        <v>0</v>
      </c>
      <c r="H47" s="21"/>
      <c r="I47" s="21">
        <f t="shared" si="0"/>
        <v>0</v>
      </c>
      <c r="J47" s="21"/>
      <c r="K47" s="21">
        <v>2000000</v>
      </c>
      <c r="L47" s="21"/>
      <c r="M47" s="21">
        <v>26219593869</v>
      </c>
      <c r="N47" s="21"/>
      <c r="O47" s="21">
        <v>16917347016</v>
      </c>
      <c r="P47" s="21"/>
      <c r="Q47" s="21">
        <f t="shared" si="1"/>
        <v>9302246853</v>
      </c>
    </row>
    <row r="48" spans="1:17" x14ac:dyDescent="0.55000000000000004">
      <c r="A48" s="19" t="s">
        <v>21</v>
      </c>
      <c r="C48" s="21">
        <v>0</v>
      </c>
      <c r="D48" s="21"/>
      <c r="E48" s="21">
        <v>0</v>
      </c>
      <c r="F48" s="21"/>
      <c r="G48" s="21">
        <v>0</v>
      </c>
      <c r="H48" s="21"/>
      <c r="I48" s="21">
        <f t="shared" si="0"/>
        <v>0</v>
      </c>
      <c r="J48" s="21"/>
      <c r="K48" s="21">
        <v>1000000</v>
      </c>
      <c r="L48" s="21"/>
      <c r="M48" s="21">
        <v>3494085816</v>
      </c>
      <c r="N48" s="21"/>
      <c r="O48" s="21">
        <v>4528891795</v>
      </c>
      <c r="P48" s="21"/>
      <c r="Q48" s="21">
        <f t="shared" si="1"/>
        <v>-1034805979</v>
      </c>
    </row>
    <row r="49" spans="1:17" x14ac:dyDescent="0.55000000000000004">
      <c r="A49" s="19" t="s">
        <v>240</v>
      </c>
      <c r="C49" s="21">
        <v>0</v>
      </c>
      <c r="D49" s="21"/>
      <c r="E49" s="21">
        <v>0</v>
      </c>
      <c r="F49" s="21"/>
      <c r="G49" s="21">
        <v>0</v>
      </c>
      <c r="H49" s="21"/>
      <c r="I49" s="21">
        <f t="shared" si="0"/>
        <v>0</v>
      </c>
      <c r="J49" s="21"/>
      <c r="K49" s="21">
        <v>4640000</v>
      </c>
      <c r="L49" s="21"/>
      <c r="M49" s="21">
        <v>26936369456</v>
      </c>
      <c r="N49" s="21"/>
      <c r="O49" s="21">
        <v>27052604200</v>
      </c>
      <c r="P49" s="21"/>
      <c r="Q49" s="21">
        <f t="shared" si="1"/>
        <v>-116234744</v>
      </c>
    </row>
    <row r="50" spans="1:17" x14ac:dyDescent="0.55000000000000004">
      <c r="A50" s="19" t="s">
        <v>226</v>
      </c>
      <c r="C50" s="21">
        <v>0</v>
      </c>
      <c r="D50" s="21"/>
      <c r="E50" s="21">
        <v>0</v>
      </c>
      <c r="F50" s="21"/>
      <c r="G50" s="21">
        <v>0</v>
      </c>
      <c r="H50" s="21"/>
      <c r="I50" s="21">
        <f t="shared" si="0"/>
        <v>0</v>
      </c>
      <c r="J50" s="21"/>
      <c r="K50" s="21">
        <v>625000</v>
      </c>
      <c r="L50" s="21"/>
      <c r="M50" s="21">
        <v>4982675710</v>
      </c>
      <c r="N50" s="21"/>
      <c r="O50" s="21">
        <v>5408031035</v>
      </c>
      <c r="P50" s="21"/>
      <c r="Q50" s="21">
        <f t="shared" si="1"/>
        <v>-425355325</v>
      </c>
    </row>
    <row r="51" spans="1:17" x14ac:dyDescent="0.55000000000000004">
      <c r="A51" s="19" t="s">
        <v>25</v>
      </c>
      <c r="C51" s="21">
        <v>0</v>
      </c>
      <c r="D51" s="21"/>
      <c r="E51" s="21">
        <v>0</v>
      </c>
      <c r="F51" s="21"/>
      <c r="G51" s="21">
        <v>0</v>
      </c>
      <c r="H51" s="21"/>
      <c r="I51" s="21">
        <f t="shared" si="0"/>
        <v>0</v>
      </c>
      <c r="J51" s="21"/>
      <c r="K51" s="21">
        <v>200000</v>
      </c>
      <c r="L51" s="21"/>
      <c r="M51" s="21">
        <v>10309292672</v>
      </c>
      <c r="N51" s="21"/>
      <c r="O51" s="21">
        <v>11686051776</v>
      </c>
      <c r="P51" s="21"/>
      <c r="Q51" s="21">
        <f t="shared" si="1"/>
        <v>-1376759104</v>
      </c>
    </row>
    <row r="52" spans="1:17" x14ac:dyDescent="0.55000000000000004">
      <c r="A52" s="19" t="s">
        <v>241</v>
      </c>
      <c r="C52" s="21">
        <v>0</v>
      </c>
      <c r="D52" s="21"/>
      <c r="E52" s="21">
        <v>0</v>
      </c>
      <c r="F52" s="21"/>
      <c r="G52" s="21">
        <v>0</v>
      </c>
      <c r="H52" s="21"/>
      <c r="I52" s="21">
        <f t="shared" si="0"/>
        <v>0</v>
      </c>
      <c r="J52" s="21"/>
      <c r="K52" s="21">
        <v>3800001</v>
      </c>
      <c r="L52" s="21"/>
      <c r="M52" s="21">
        <v>18799536616</v>
      </c>
      <c r="N52" s="21"/>
      <c r="O52" s="21">
        <v>25724032669</v>
      </c>
      <c r="P52" s="21"/>
      <c r="Q52" s="21">
        <f t="shared" si="1"/>
        <v>-6924496053</v>
      </c>
    </row>
    <row r="53" spans="1:17" x14ac:dyDescent="0.55000000000000004">
      <c r="A53" s="19" t="s">
        <v>59</v>
      </c>
      <c r="C53" s="21">
        <v>0</v>
      </c>
      <c r="D53" s="21"/>
      <c r="E53" s="21">
        <v>0</v>
      </c>
      <c r="F53" s="21"/>
      <c r="G53" s="21">
        <v>0</v>
      </c>
      <c r="H53" s="21"/>
      <c r="I53" s="21">
        <f t="shared" si="0"/>
        <v>0</v>
      </c>
      <c r="J53" s="21"/>
      <c r="K53" s="21">
        <v>500983</v>
      </c>
      <c r="L53" s="21"/>
      <c r="M53" s="21">
        <v>14061724203</v>
      </c>
      <c r="N53" s="21"/>
      <c r="O53" s="21">
        <v>15288666013</v>
      </c>
      <c r="P53" s="21"/>
      <c r="Q53" s="21">
        <f t="shared" si="1"/>
        <v>-1226941810</v>
      </c>
    </row>
    <row r="54" spans="1:17" x14ac:dyDescent="0.55000000000000004">
      <c r="A54" s="19" t="s">
        <v>45</v>
      </c>
      <c r="C54" s="21">
        <v>0</v>
      </c>
      <c r="D54" s="21"/>
      <c r="E54" s="21">
        <v>0</v>
      </c>
      <c r="F54" s="21"/>
      <c r="G54" s="21">
        <v>0</v>
      </c>
      <c r="H54" s="21"/>
      <c r="I54" s="21">
        <f t="shared" si="0"/>
        <v>0</v>
      </c>
      <c r="J54" s="21"/>
      <c r="K54" s="21">
        <v>811922</v>
      </c>
      <c r="L54" s="21"/>
      <c r="M54" s="21">
        <v>6025929864</v>
      </c>
      <c r="N54" s="21"/>
      <c r="O54" s="21">
        <v>5398509598</v>
      </c>
      <c r="P54" s="21"/>
      <c r="Q54" s="21">
        <f t="shared" si="1"/>
        <v>627420266</v>
      </c>
    </row>
    <row r="55" spans="1:17" x14ac:dyDescent="0.55000000000000004">
      <c r="A55" s="19" t="s">
        <v>60</v>
      </c>
      <c r="C55" s="21">
        <v>0</v>
      </c>
      <c r="D55" s="21"/>
      <c r="E55" s="21">
        <v>0</v>
      </c>
      <c r="F55" s="21"/>
      <c r="G55" s="21">
        <v>0</v>
      </c>
      <c r="H55" s="21"/>
      <c r="I55" s="21">
        <f t="shared" si="0"/>
        <v>0</v>
      </c>
      <c r="J55" s="21"/>
      <c r="K55" s="21">
        <v>69657</v>
      </c>
      <c r="L55" s="21"/>
      <c r="M55" s="21">
        <v>550562877</v>
      </c>
      <c r="N55" s="21"/>
      <c r="O55" s="21">
        <v>521396349</v>
      </c>
      <c r="P55" s="21"/>
      <c r="Q55" s="21">
        <f t="shared" si="1"/>
        <v>29166528</v>
      </c>
    </row>
    <row r="56" spans="1:17" x14ac:dyDescent="0.55000000000000004">
      <c r="A56" s="19" t="s">
        <v>242</v>
      </c>
      <c r="C56" s="21">
        <v>0</v>
      </c>
      <c r="D56" s="21"/>
      <c r="E56" s="21">
        <v>0</v>
      </c>
      <c r="F56" s="21"/>
      <c r="G56" s="21">
        <v>0</v>
      </c>
      <c r="H56" s="21"/>
      <c r="I56" s="21">
        <f t="shared" si="0"/>
        <v>0</v>
      </c>
      <c r="J56" s="21"/>
      <c r="K56" s="21">
        <v>1476919</v>
      </c>
      <c r="L56" s="21"/>
      <c r="M56" s="21">
        <v>110853661177</v>
      </c>
      <c r="N56" s="21"/>
      <c r="O56" s="21">
        <v>121781493985</v>
      </c>
      <c r="P56" s="21"/>
      <c r="Q56" s="21">
        <f t="shared" si="1"/>
        <v>-10927832808</v>
      </c>
    </row>
    <row r="57" spans="1:17" x14ac:dyDescent="0.55000000000000004">
      <c r="A57" s="19" t="s">
        <v>71</v>
      </c>
      <c r="C57" s="21">
        <v>0</v>
      </c>
      <c r="D57" s="21"/>
      <c r="E57" s="21">
        <v>0</v>
      </c>
      <c r="F57" s="21"/>
      <c r="G57" s="21">
        <v>0</v>
      </c>
      <c r="H57" s="21"/>
      <c r="I57" s="21">
        <f t="shared" si="0"/>
        <v>0</v>
      </c>
      <c r="J57" s="21"/>
      <c r="K57" s="21">
        <v>7773</v>
      </c>
      <c r="L57" s="21"/>
      <c r="M57" s="21">
        <v>1198651156</v>
      </c>
      <c r="N57" s="21"/>
      <c r="O57" s="21">
        <v>1130669982</v>
      </c>
      <c r="P57" s="21"/>
      <c r="Q57" s="21">
        <f t="shared" si="1"/>
        <v>67981174</v>
      </c>
    </row>
    <row r="58" spans="1:17" x14ac:dyDescent="0.55000000000000004">
      <c r="A58" s="19" t="s">
        <v>87</v>
      </c>
      <c r="C58" s="21">
        <v>0</v>
      </c>
      <c r="D58" s="21"/>
      <c r="E58" s="21">
        <v>0</v>
      </c>
      <c r="F58" s="21"/>
      <c r="G58" s="21">
        <v>0</v>
      </c>
      <c r="H58" s="21"/>
      <c r="I58" s="21">
        <f t="shared" si="0"/>
        <v>0</v>
      </c>
      <c r="J58" s="21"/>
      <c r="K58" s="21">
        <v>800000</v>
      </c>
      <c r="L58" s="21"/>
      <c r="M58" s="21">
        <v>18474851767</v>
      </c>
      <c r="N58" s="21"/>
      <c r="O58" s="21">
        <v>17441407339</v>
      </c>
      <c r="P58" s="21"/>
      <c r="Q58" s="21">
        <f t="shared" si="1"/>
        <v>1033444428</v>
      </c>
    </row>
    <row r="59" spans="1:17" x14ac:dyDescent="0.55000000000000004">
      <c r="A59" s="19" t="s">
        <v>243</v>
      </c>
      <c r="C59" s="21">
        <v>0</v>
      </c>
      <c r="D59" s="21"/>
      <c r="E59" s="21">
        <v>0</v>
      </c>
      <c r="F59" s="21"/>
      <c r="G59" s="21">
        <v>0</v>
      </c>
      <c r="H59" s="21"/>
      <c r="I59" s="21">
        <f t="shared" si="0"/>
        <v>0</v>
      </c>
      <c r="J59" s="21"/>
      <c r="K59" s="21">
        <v>31300349</v>
      </c>
      <c r="L59" s="21"/>
      <c r="M59" s="21">
        <v>176549899773</v>
      </c>
      <c r="N59" s="21"/>
      <c r="O59" s="21">
        <v>176815671501</v>
      </c>
      <c r="P59" s="21"/>
      <c r="Q59" s="21">
        <f t="shared" si="1"/>
        <v>-265771728</v>
      </c>
    </row>
    <row r="60" spans="1:17" x14ac:dyDescent="0.55000000000000004">
      <c r="A60" s="19" t="s">
        <v>103</v>
      </c>
      <c r="C60" s="21">
        <v>0</v>
      </c>
      <c r="D60" s="21"/>
      <c r="E60" s="21">
        <v>0</v>
      </c>
      <c r="F60" s="21"/>
      <c r="G60" s="21">
        <v>0</v>
      </c>
      <c r="H60" s="21"/>
      <c r="I60" s="21">
        <f t="shared" si="0"/>
        <v>0</v>
      </c>
      <c r="J60" s="21"/>
      <c r="K60" s="21">
        <v>10927032</v>
      </c>
      <c r="L60" s="21"/>
      <c r="M60" s="21">
        <v>88427091456</v>
      </c>
      <c r="N60" s="21"/>
      <c r="O60" s="21">
        <v>118695138005</v>
      </c>
      <c r="P60" s="21"/>
      <c r="Q60" s="21">
        <f t="shared" si="1"/>
        <v>-30268046549</v>
      </c>
    </row>
    <row r="61" spans="1:17" x14ac:dyDescent="0.55000000000000004">
      <c r="A61" s="19" t="s">
        <v>33</v>
      </c>
      <c r="C61" s="21">
        <v>0</v>
      </c>
      <c r="D61" s="21"/>
      <c r="E61" s="21">
        <v>0</v>
      </c>
      <c r="F61" s="21"/>
      <c r="G61" s="21">
        <v>0</v>
      </c>
      <c r="H61" s="21"/>
      <c r="I61" s="21">
        <f t="shared" si="0"/>
        <v>0</v>
      </c>
      <c r="J61" s="21"/>
      <c r="K61" s="21">
        <v>100365</v>
      </c>
      <c r="L61" s="21"/>
      <c r="M61" s="21">
        <v>17477964321</v>
      </c>
      <c r="N61" s="21"/>
      <c r="O61" s="21">
        <v>16865755424</v>
      </c>
      <c r="P61" s="21"/>
      <c r="Q61" s="21">
        <f t="shared" si="1"/>
        <v>612208897</v>
      </c>
    </row>
    <row r="62" spans="1:17" x14ac:dyDescent="0.55000000000000004">
      <c r="A62" s="19" t="s">
        <v>244</v>
      </c>
      <c r="C62" s="21">
        <v>0</v>
      </c>
      <c r="D62" s="21"/>
      <c r="E62" s="21">
        <v>0</v>
      </c>
      <c r="F62" s="21"/>
      <c r="G62" s="21">
        <v>0</v>
      </c>
      <c r="H62" s="21"/>
      <c r="I62" s="21">
        <f t="shared" si="0"/>
        <v>0</v>
      </c>
      <c r="J62" s="21"/>
      <c r="K62" s="21">
        <v>61944503</v>
      </c>
      <c r="L62" s="21"/>
      <c r="M62" s="21">
        <v>410158200960</v>
      </c>
      <c r="N62" s="21"/>
      <c r="O62" s="21">
        <v>420563623804</v>
      </c>
      <c r="P62" s="21"/>
      <c r="Q62" s="21">
        <f t="shared" si="1"/>
        <v>-10405422844</v>
      </c>
    </row>
    <row r="63" spans="1:17" x14ac:dyDescent="0.55000000000000004">
      <c r="A63" s="19" t="s">
        <v>97</v>
      </c>
      <c r="C63" s="21">
        <v>0</v>
      </c>
      <c r="D63" s="21"/>
      <c r="E63" s="21">
        <v>0</v>
      </c>
      <c r="F63" s="21"/>
      <c r="G63" s="21">
        <v>0</v>
      </c>
      <c r="H63" s="21"/>
      <c r="I63" s="21">
        <f t="shared" si="0"/>
        <v>0</v>
      </c>
      <c r="J63" s="21"/>
      <c r="K63" s="21">
        <v>81233212</v>
      </c>
      <c r="L63" s="21"/>
      <c r="M63" s="21">
        <v>129490554302</v>
      </c>
      <c r="N63" s="21"/>
      <c r="O63" s="21">
        <v>122987082968</v>
      </c>
      <c r="P63" s="21"/>
      <c r="Q63" s="21">
        <f t="shared" si="1"/>
        <v>6503471334</v>
      </c>
    </row>
    <row r="64" spans="1:17" x14ac:dyDescent="0.55000000000000004">
      <c r="A64" s="19" t="s">
        <v>111</v>
      </c>
      <c r="C64" s="21">
        <v>0</v>
      </c>
      <c r="D64" s="21"/>
      <c r="E64" s="21">
        <v>0</v>
      </c>
      <c r="F64" s="21"/>
      <c r="G64" s="21">
        <v>0</v>
      </c>
      <c r="H64" s="21"/>
      <c r="I64" s="21">
        <f t="shared" si="0"/>
        <v>0</v>
      </c>
      <c r="J64" s="21"/>
      <c r="K64" s="21">
        <v>8749168</v>
      </c>
      <c r="L64" s="21"/>
      <c r="M64" s="21">
        <v>137604990387</v>
      </c>
      <c r="N64" s="21"/>
      <c r="O64" s="21">
        <v>150987878971</v>
      </c>
      <c r="P64" s="21"/>
      <c r="Q64" s="21">
        <f t="shared" si="1"/>
        <v>-13382888584</v>
      </c>
    </row>
    <row r="65" spans="1:17" x14ac:dyDescent="0.55000000000000004">
      <c r="A65" s="19" t="s">
        <v>245</v>
      </c>
      <c r="C65" s="21">
        <v>0</v>
      </c>
      <c r="D65" s="21"/>
      <c r="E65" s="21">
        <v>0</v>
      </c>
      <c r="F65" s="21"/>
      <c r="G65" s="21">
        <v>0</v>
      </c>
      <c r="H65" s="21"/>
      <c r="I65" s="21">
        <f t="shared" si="0"/>
        <v>0</v>
      </c>
      <c r="J65" s="21"/>
      <c r="K65" s="21">
        <v>42505941</v>
      </c>
      <c r="L65" s="21"/>
      <c r="M65" s="21">
        <v>106586442896</v>
      </c>
      <c r="N65" s="21"/>
      <c r="O65" s="21">
        <v>106562143301</v>
      </c>
      <c r="P65" s="21"/>
      <c r="Q65" s="21">
        <f t="shared" si="1"/>
        <v>24299595</v>
      </c>
    </row>
    <row r="66" spans="1:17" x14ac:dyDescent="0.55000000000000004">
      <c r="A66" s="19" t="s">
        <v>39</v>
      </c>
      <c r="C66" s="21">
        <v>0</v>
      </c>
      <c r="D66" s="21"/>
      <c r="E66" s="21">
        <v>0</v>
      </c>
      <c r="F66" s="21"/>
      <c r="G66" s="21">
        <v>0</v>
      </c>
      <c r="H66" s="21"/>
      <c r="I66" s="21">
        <f t="shared" si="0"/>
        <v>0</v>
      </c>
      <c r="J66" s="21"/>
      <c r="K66" s="21">
        <v>2300000</v>
      </c>
      <c r="L66" s="21"/>
      <c r="M66" s="21">
        <v>52630971778</v>
      </c>
      <c r="N66" s="21"/>
      <c r="O66" s="21">
        <v>58209579680</v>
      </c>
      <c r="P66" s="21"/>
      <c r="Q66" s="21">
        <f t="shared" si="1"/>
        <v>-5578607902</v>
      </c>
    </row>
    <row r="67" spans="1:17" x14ac:dyDescent="0.55000000000000004">
      <c r="A67" s="19" t="s">
        <v>110</v>
      </c>
      <c r="C67" s="21">
        <v>0</v>
      </c>
      <c r="D67" s="21"/>
      <c r="E67" s="21">
        <v>0</v>
      </c>
      <c r="F67" s="21"/>
      <c r="G67" s="21">
        <v>0</v>
      </c>
      <c r="H67" s="21"/>
      <c r="I67" s="21">
        <f t="shared" si="0"/>
        <v>0</v>
      </c>
      <c r="J67" s="21"/>
      <c r="K67" s="21">
        <v>267860</v>
      </c>
      <c r="L67" s="21"/>
      <c r="M67" s="21">
        <v>1262237226</v>
      </c>
      <c r="N67" s="21"/>
      <c r="O67" s="21">
        <v>1347307139</v>
      </c>
      <c r="P67" s="21"/>
      <c r="Q67" s="21">
        <f t="shared" si="1"/>
        <v>-85069913</v>
      </c>
    </row>
    <row r="68" spans="1:17" x14ac:dyDescent="0.55000000000000004">
      <c r="A68" s="19" t="s">
        <v>61</v>
      </c>
      <c r="C68" s="21">
        <v>0</v>
      </c>
      <c r="D68" s="21"/>
      <c r="E68" s="21">
        <v>0</v>
      </c>
      <c r="F68" s="21"/>
      <c r="G68" s="21">
        <v>0</v>
      </c>
      <c r="H68" s="21"/>
      <c r="I68" s="21">
        <f t="shared" si="0"/>
        <v>0</v>
      </c>
      <c r="J68" s="21"/>
      <c r="K68" s="21">
        <v>200000</v>
      </c>
      <c r="L68" s="21"/>
      <c r="M68" s="21">
        <v>1232920230</v>
      </c>
      <c r="N68" s="21"/>
      <c r="O68" s="21">
        <v>1664214080</v>
      </c>
      <c r="P68" s="21"/>
      <c r="Q68" s="21">
        <f t="shared" si="1"/>
        <v>-431293850</v>
      </c>
    </row>
    <row r="69" spans="1:17" x14ac:dyDescent="0.55000000000000004">
      <c r="A69" s="19" t="s">
        <v>104</v>
      </c>
      <c r="C69" s="21">
        <v>0</v>
      </c>
      <c r="D69" s="21"/>
      <c r="E69" s="21">
        <v>0</v>
      </c>
      <c r="F69" s="21"/>
      <c r="G69" s="21">
        <v>0</v>
      </c>
      <c r="H69" s="21"/>
      <c r="I69" s="21">
        <f t="shared" si="0"/>
        <v>0</v>
      </c>
      <c r="J69" s="21"/>
      <c r="K69" s="21">
        <v>630000</v>
      </c>
      <c r="L69" s="21"/>
      <c r="M69" s="21">
        <v>12859329049</v>
      </c>
      <c r="N69" s="21"/>
      <c r="O69" s="21">
        <v>13163806531</v>
      </c>
      <c r="P69" s="21"/>
      <c r="Q69" s="21">
        <f t="shared" si="1"/>
        <v>-304477482</v>
      </c>
    </row>
    <row r="70" spans="1:17" x14ac:dyDescent="0.55000000000000004">
      <c r="A70" s="19" t="s">
        <v>53</v>
      </c>
      <c r="C70" s="21">
        <v>0</v>
      </c>
      <c r="D70" s="21"/>
      <c r="E70" s="21">
        <v>0</v>
      </c>
      <c r="F70" s="21"/>
      <c r="G70" s="21">
        <v>0</v>
      </c>
      <c r="H70" s="21"/>
      <c r="I70" s="21">
        <f t="shared" si="0"/>
        <v>0</v>
      </c>
      <c r="J70" s="21"/>
      <c r="K70" s="21">
        <v>250000</v>
      </c>
      <c r="L70" s="21"/>
      <c r="M70" s="21">
        <v>5303413237</v>
      </c>
      <c r="N70" s="21"/>
      <c r="O70" s="21">
        <v>5467055066</v>
      </c>
      <c r="P70" s="21"/>
      <c r="Q70" s="21">
        <f t="shared" si="1"/>
        <v>-163641829</v>
      </c>
    </row>
    <row r="71" spans="1:17" x14ac:dyDescent="0.55000000000000004">
      <c r="A71" s="19" t="s">
        <v>214</v>
      </c>
      <c r="C71" s="21">
        <v>0</v>
      </c>
      <c r="D71" s="21"/>
      <c r="E71" s="21">
        <v>0</v>
      </c>
      <c r="F71" s="21"/>
      <c r="G71" s="21">
        <v>0</v>
      </c>
      <c r="H71" s="21"/>
      <c r="I71" s="21">
        <f t="shared" si="0"/>
        <v>0</v>
      </c>
      <c r="J71" s="21"/>
      <c r="K71" s="21">
        <v>20000000</v>
      </c>
      <c r="L71" s="21"/>
      <c r="M71" s="21">
        <v>204573832659</v>
      </c>
      <c r="N71" s="21"/>
      <c r="O71" s="21">
        <v>225087783200</v>
      </c>
      <c r="P71" s="21"/>
      <c r="Q71" s="21">
        <f t="shared" si="1"/>
        <v>-20513950541</v>
      </c>
    </row>
    <row r="72" spans="1:17" x14ac:dyDescent="0.55000000000000004">
      <c r="A72" s="19" t="s">
        <v>246</v>
      </c>
      <c r="C72" s="21">
        <v>0</v>
      </c>
      <c r="D72" s="21"/>
      <c r="E72" s="21">
        <v>0</v>
      </c>
      <c r="F72" s="21"/>
      <c r="G72" s="21">
        <v>0</v>
      </c>
      <c r="H72" s="21"/>
      <c r="I72" s="21">
        <f t="shared" si="0"/>
        <v>0</v>
      </c>
      <c r="J72" s="21"/>
      <c r="K72" s="21">
        <v>5523585</v>
      </c>
      <c r="L72" s="21"/>
      <c r="M72" s="21">
        <v>34097369150</v>
      </c>
      <c r="N72" s="21"/>
      <c r="O72" s="21">
        <v>39917531995</v>
      </c>
      <c r="P72" s="21"/>
      <c r="Q72" s="21">
        <f t="shared" si="1"/>
        <v>-5820162845</v>
      </c>
    </row>
    <row r="73" spans="1:17" x14ac:dyDescent="0.55000000000000004">
      <c r="A73" s="19" t="s">
        <v>55</v>
      </c>
      <c r="C73" s="21">
        <v>0</v>
      </c>
      <c r="D73" s="21"/>
      <c r="E73" s="21">
        <v>0</v>
      </c>
      <c r="F73" s="21"/>
      <c r="G73" s="21">
        <v>0</v>
      </c>
      <c r="H73" s="21"/>
      <c r="I73" s="21">
        <f t="shared" ref="I73:I99" si="2">E73-G73</f>
        <v>0</v>
      </c>
      <c r="J73" s="21"/>
      <c r="K73" s="21">
        <v>2011157</v>
      </c>
      <c r="L73" s="21"/>
      <c r="M73" s="21">
        <v>4860308747</v>
      </c>
      <c r="N73" s="21"/>
      <c r="O73" s="21">
        <v>5367380358</v>
      </c>
      <c r="P73" s="21"/>
      <c r="Q73" s="21">
        <f t="shared" ref="Q73:Q99" si="3">M73-O73</f>
        <v>-507071611</v>
      </c>
    </row>
    <row r="74" spans="1:17" x14ac:dyDescent="0.55000000000000004">
      <c r="A74" s="19" t="s">
        <v>247</v>
      </c>
      <c r="C74" s="21">
        <v>0</v>
      </c>
      <c r="D74" s="21"/>
      <c r="E74" s="21">
        <v>0</v>
      </c>
      <c r="F74" s="21"/>
      <c r="G74" s="21">
        <v>0</v>
      </c>
      <c r="H74" s="21"/>
      <c r="I74" s="21">
        <f t="shared" si="2"/>
        <v>0</v>
      </c>
      <c r="J74" s="21"/>
      <c r="K74" s="21">
        <v>5564166</v>
      </c>
      <c r="L74" s="21"/>
      <c r="M74" s="21">
        <v>27073632622</v>
      </c>
      <c r="N74" s="21"/>
      <c r="O74" s="21">
        <v>26764796250</v>
      </c>
      <c r="P74" s="21"/>
      <c r="Q74" s="21">
        <f t="shared" si="3"/>
        <v>308836372</v>
      </c>
    </row>
    <row r="75" spans="1:17" x14ac:dyDescent="0.55000000000000004">
      <c r="A75" s="19" t="s">
        <v>67</v>
      </c>
      <c r="C75" s="21">
        <v>0</v>
      </c>
      <c r="D75" s="21"/>
      <c r="E75" s="21">
        <v>0</v>
      </c>
      <c r="F75" s="21"/>
      <c r="G75" s="21">
        <v>0</v>
      </c>
      <c r="H75" s="21"/>
      <c r="I75" s="21">
        <f t="shared" si="2"/>
        <v>0</v>
      </c>
      <c r="J75" s="21"/>
      <c r="K75" s="21">
        <v>1073359</v>
      </c>
      <c r="L75" s="21"/>
      <c r="M75" s="21">
        <v>25972233863</v>
      </c>
      <c r="N75" s="21"/>
      <c r="O75" s="21">
        <v>22257046624</v>
      </c>
      <c r="P75" s="21"/>
      <c r="Q75" s="21">
        <f t="shared" si="3"/>
        <v>3715187239</v>
      </c>
    </row>
    <row r="76" spans="1:17" x14ac:dyDescent="0.55000000000000004">
      <c r="A76" s="19" t="s">
        <v>248</v>
      </c>
      <c r="C76" s="21">
        <v>0</v>
      </c>
      <c r="D76" s="21"/>
      <c r="E76" s="21">
        <v>0</v>
      </c>
      <c r="F76" s="21"/>
      <c r="G76" s="21">
        <v>0</v>
      </c>
      <c r="H76" s="21"/>
      <c r="I76" s="21">
        <f t="shared" si="2"/>
        <v>0</v>
      </c>
      <c r="J76" s="21"/>
      <c r="K76" s="21">
        <v>26376313</v>
      </c>
      <c r="L76" s="21"/>
      <c r="M76" s="21">
        <v>113583464988</v>
      </c>
      <c r="N76" s="21"/>
      <c r="O76" s="21">
        <v>113583464988</v>
      </c>
      <c r="P76" s="21"/>
      <c r="Q76" s="21">
        <f t="shared" si="3"/>
        <v>0</v>
      </c>
    </row>
    <row r="77" spans="1:17" x14ac:dyDescent="0.55000000000000004">
      <c r="A77" s="19" t="s">
        <v>249</v>
      </c>
      <c r="C77" s="21">
        <v>0</v>
      </c>
      <c r="D77" s="21"/>
      <c r="E77" s="21">
        <v>0</v>
      </c>
      <c r="F77" s="21"/>
      <c r="G77" s="21">
        <v>0</v>
      </c>
      <c r="H77" s="21"/>
      <c r="I77" s="21">
        <f t="shared" si="2"/>
        <v>0</v>
      </c>
      <c r="J77" s="21"/>
      <c r="K77" s="21">
        <v>28000</v>
      </c>
      <c r="L77" s="21"/>
      <c r="M77" s="21">
        <v>18365510648</v>
      </c>
      <c r="N77" s="21"/>
      <c r="O77" s="21">
        <v>18185648099</v>
      </c>
      <c r="P77" s="21"/>
      <c r="Q77" s="21">
        <f t="shared" si="3"/>
        <v>179862549</v>
      </c>
    </row>
    <row r="78" spans="1:17" x14ac:dyDescent="0.55000000000000004">
      <c r="A78" s="19" t="s">
        <v>250</v>
      </c>
      <c r="C78" s="21">
        <v>0</v>
      </c>
      <c r="D78" s="21"/>
      <c r="E78" s="21">
        <v>0</v>
      </c>
      <c r="F78" s="21"/>
      <c r="G78" s="21">
        <v>0</v>
      </c>
      <c r="H78" s="21"/>
      <c r="I78" s="21">
        <f t="shared" si="2"/>
        <v>0</v>
      </c>
      <c r="J78" s="21"/>
      <c r="K78" s="21">
        <v>440000</v>
      </c>
      <c r="L78" s="21"/>
      <c r="M78" s="21">
        <v>437991373626</v>
      </c>
      <c r="N78" s="21"/>
      <c r="O78" s="21">
        <v>431223026657</v>
      </c>
      <c r="P78" s="21"/>
      <c r="Q78" s="21">
        <f t="shared" si="3"/>
        <v>6768346969</v>
      </c>
    </row>
    <row r="79" spans="1:17" x14ac:dyDescent="0.55000000000000004">
      <c r="A79" s="19" t="s">
        <v>251</v>
      </c>
      <c r="C79" s="21">
        <v>0</v>
      </c>
      <c r="D79" s="21"/>
      <c r="E79" s="21">
        <v>0</v>
      </c>
      <c r="F79" s="21"/>
      <c r="G79" s="21">
        <v>0</v>
      </c>
      <c r="H79" s="21"/>
      <c r="I79" s="21">
        <f t="shared" si="2"/>
        <v>0</v>
      </c>
      <c r="J79" s="21"/>
      <c r="K79" s="21">
        <v>388</v>
      </c>
      <c r="L79" s="21"/>
      <c r="M79" s="21">
        <v>388000000</v>
      </c>
      <c r="N79" s="21"/>
      <c r="O79" s="21">
        <v>380263020</v>
      </c>
      <c r="P79" s="21"/>
      <c r="Q79" s="21">
        <f t="shared" si="3"/>
        <v>7736980</v>
      </c>
    </row>
    <row r="80" spans="1:17" x14ac:dyDescent="0.55000000000000004">
      <c r="A80" s="19" t="s">
        <v>252</v>
      </c>
      <c r="C80" s="21">
        <v>0</v>
      </c>
      <c r="D80" s="21"/>
      <c r="E80" s="21">
        <v>0</v>
      </c>
      <c r="F80" s="21"/>
      <c r="G80" s="21">
        <v>0</v>
      </c>
      <c r="H80" s="21"/>
      <c r="I80" s="21">
        <f t="shared" si="2"/>
        <v>0</v>
      </c>
      <c r="J80" s="21"/>
      <c r="K80" s="21">
        <v>285598</v>
      </c>
      <c r="L80" s="21"/>
      <c r="M80" s="21">
        <v>285598000000</v>
      </c>
      <c r="N80" s="21"/>
      <c r="O80" s="21">
        <v>279866720741</v>
      </c>
      <c r="P80" s="21"/>
      <c r="Q80" s="21">
        <f t="shared" si="3"/>
        <v>5731279259</v>
      </c>
    </row>
    <row r="81" spans="1:17" x14ac:dyDescent="0.55000000000000004">
      <c r="A81" s="19" t="s">
        <v>253</v>
      </c>
      <c r="C81" s="21">
        <v>0</v>
      </c>
      <c r="D81" s="21"/>
      <c r="E81" s="21">
        <v>0</v>
      </c>
      <c r="F81" s="21"/>
      <c r="G81" s="21">
        <v>0</v>
      </c>
      <c r="H81" s="21"/>
      <c r="I81" s="21">
        <f t="shared" si="2"/>
        <v>0</v>
      </c>
      <c r="J81" s="21"/>
      <c r="K81" s="21">
        <v>105000</v>
      </c>
      <c r="L81" s="21"/>
      <c r="M81" s="21">
        <v>103878551985</v>
      </c>
      <c r="N81" s="21"/>
      <c r="O81" s="21">
        <v>100865714775</v>
      </c>
      <c r="P81" s="21"/>
      <c r="Q81" s="21">
        <f t="shared" si="3"/>
        <v>3012837210</v>
      </c>
    </row>
    <row r="82" spans="1:17" x14ac:dyDescent="0.55000000000000004">
      <c r="A82" s="19" t="s">
        <v>254</v>
      </c>
      <c r="C82" s="21">
        <v>0</v>
      </c>
      <c r="D82" s="21"/>
      <c r="E82" s="21">
        <v>0</v>
      </c>
      <c r="F82" s="21"/>
      <c r="G82" s="21">
        <v>0</v>
      </c>
      <c r="H82" s="21"/>
      <c r="I82" s="21">
        <f t="shared" si="2"/>
        <v>0</v>
      </c>
      <c r="J82" s="21"/>
      <c r="K82" s="21">
        <v>50060</v>
      </c>
      <c r="L82" s="21"/>
      <c r="M82" s="21">
        <v>48580204120</v>
      </c>
      <c r="N82" s="21"/>
      <c r="O82" s="21">
        <v>47970309605</v>
      </c>
      <c r="P82" s="21"/>
      <c r="Q82" s="21">
        <f t="shared" si="3"/>
        <v>609894515</v>
      </c>
    </row>
    <row r="83" spans="1:17" x14ac:dyDescent="0.55000000000000004">
      <c r="A83" s="19" t="s">
        <v>255</v>
      </c>
      <c r="C83" s="21">
        <v>0</v>
      </c>
      <c r="D83" s="21"/>
      <c r="E83" s="21">
        <v>0</v>
      </c>
      <c r="F83" s="21"/>
      <c r="G83" s="21">
        <v>0</v>
      </c>
      <c r="H83" s="21"/>
      <c r="I83" s="21">
        <f t="shared" si="2"/>
        <v>0</v>
      </c>
      <c r="J83" s="21"/>
      <c r="K83" s="21">
        <v>165717</v>
      </c>
      <c r="L83" s="21"/>
      <c r="M83" s="21">
        <v>134476629652</v>
      </c>
      <c r="N83" s="21"/>
      <c r="O83" s="21">
        <v>129841248895</v>
      </c>
      <c r="P83" s="21"/>
      <c r="Q83" s="21">
        <f t="shared" si="3"/>
        <v>4635380757</v>
      </c>
    </row>
    <row r="84" spans="1:17" x14ac:dyDescent="0.55000000000000004">
      <c r="A84" s="19" t="s">
        <v>256</v>
      </c>
      <c r="C84" s="21">
        <v>0</v>
      </c>
      <c r="D84" s="21"/>
      <c r="E84" s="21">
        <v>0</v>
      </c>
      <c r="F84" s="21"/>
      <c r="G84" s="21">
        <v>0</v>
      </c>
      <c r="H84" s="21"/>
      <c r="I84" s="21">
        <f t="shared" si="2"/>
        <v>0</v>
      </c>
      <c r="J84" s="21"/>
      <c r="K84" s="21">
        <v>100000</v>
      </c>
      <c r="L84" s="21"/>
      <c r="M84" s="21">
        <v>59799159438</v>
      </c>
      <c r="N84" s="21"/>
      <c r="O84" s="21">
        <v>59129280875</v>
      </c>
      <c r="P84" s="21"/>
      <c r="Q84" s="21">
        <f t="shared" si="3"/>
        <v>669878563</v>
      </c>
    </row>
    <row r="85" spans="1:17" x14ac:dyDescent="0.55000000000000004">
      <c r="A85" s="19" t="s">
        <v>257</v>
      </c>
      <c r="C85" s="21">
        <v>0</v>
      </c>
      <c r="D85" s="21"/>
      <c r="E85" s="21">
        <v>0</v>
      </c>
      <c r="F85" s="21"/>
      <c r="G85" s="21">
        <v>0</v>
      </c>
      <c r="H85" s="21"/>
      <c r="I85" s="21">
        <f t="shared" si="2"/>
        <v>0</v>
      </c>
      <c r="J85" s="21"/>
      <c r="K85" s="21">
        <v>25500</v>
      </c>
      <c r="L85" s="21"/>
      <c r="M85" s="21">
        <v>15532039309</v>
      </c>
      <c r="N85" s="21"/>
      <c r="O85" s="21">
        <v>15345327830</v>
      </c>
      <c r="P85" s="21"/>
      <c r="Q85" s="21">
        <f t="shared" si="3"/>
        <v>186711479</v>
      </c>
    </row>
    <row r="86" spans="1:17" x14ac:dyDescent="0.55000000000000004">
      <c r="A86" s="19" t="s">
        <v>258</v>
      </c>
      <c r="C86" s="21">
        <v>0</v>
      </c>
      <c r="D86" s="21"/>
      <c r="E86" s="21">
        <v>0</v>
      </c>
      <c r="F86" s="21"/>
      <c r="G86" s="21">
        <v>0</v>
      </c>
      <c r="H86" s="21"/>
      <c r="I86" s="21">
        <f t="shared" si="2"/>
        <v>0</v>
      </c>
      <c r="J86" s="21"/>
      <c r="K86" s="21">
        <v>167512</v>
      </c>
      <c r="L86" s="21"/>
      <c r="M86" s="21">
        <v>166187082737</v>
      </c>
      <c r="N86" s="21"/>
      <c r="O86" s="21">
        <v>160026896302</v>
      </c>
      <c r="P86" s="21"/>
      <c r="Q86" s="21">
        <f t="shared" si="3"/>
        <v>6160186435</v>
      </c>
    </row>
    <row r="87" spans="1:17" x14ac:dyDescent="0.55000000000000004">
      <c r="A87" s="19" t="s">
        <v>259</v>
      </c>
      <c r="C87" s="21">
        <v>0</v>
      </c>
      <c r="D87" s="21"/>
      <c r="E87" s="21">
        <v>0</v>
      </c>
      <c r="F87" s="21"/>
      <c r="G87" s="21">
        <v>0</v>
      </c>
      <c r="H87" s="21"/>
      <c r="I87" s="21">
        <f t="shared" si="2"/>
        <v>0</v>
      </c>
      <c r="J87" s="21"/>
      <c r="K87" s="21">
        <v>25000</v>
      </c>
      <c r="L87" s="21"/>
      <c r="M87" s="21">
        <v>15700903697</v>
      </c>
      <c r="N87" s="21"/>
      <c r="O87" s="21">
        <v>15502189718</v>
      </c>
      <c r="P87" s="21"/>
      <c r="Q87" s="21">
        <f t="shared" si="3"/>
        <v>198713979</v>
      </c>
    </row>
    <row r="88" spans="1:17" x14ac:dyDescent="0.55000000000000004">
      <c r="A88" s="19" t="s">
        <v>171</v>
      </c>
      <c r="C88" s="21">
        <v>0</v>
      </c>
      <c r="D88" s="21"/>
      <c r="E88" s="21">
        <v>0</v>
      </c>
      <c r="F88" s="21"/>
      <c r="G88" s="21">
        <v>0</v>
      </c>
      <c r="H88" s="21"/>
      <c r="I88" s="21">
        <f t="shared" si="2"/>
        <v>0</v>
      </c>
      <c r="J88" s="21"/>
      <c r="K88" s="21">
        <v>116215</v>
      </c>
      <c r="L88" s="21"/>
      <c r="M88" s="21">
        <v>108565185498</v>
      </c>
      <c r="N88" s="21"/>
      <c r="O88" s="21">
        <v>110354645652</v>
      </c>
      <c r="P88" s="21"/>
      <c r="Q88" s="21">
        <f t="shared" si="3"/>
        <v>-1789460154</v>
      </c>
    </row>
    <row r="89" spans="1:17" x14ac:dyDescent="0.55000000000000004">
      <c r="A89" s="19" t="s">
        <v>260</v>
      </c>
      <c r="C89" s="21">
        <v>0</v>
      </c>
      <c r="D89" s="21"/>
      <c r="E89" s="21">
        <v>0</v>
      </c>
      <c r="F89" s="21"/>
      <c r="G89" s="21">
        <v>0</v>
      </c>
      <c r="H89" s="21"/>
      <c r="I89" s="21">
        <f t="shared" si="2"/>
        <v>0</v>
      </c>
      <c r="J89" s="21"/>
      <c r="K89" s="21">
        <v>100</v>
      </c>
      <c r="L89" s="21"/>
      <c r="M89" s="21">
        <v>100000000</v>
      </c>
      <c r="N89" s="21"/>
      <c r="O89" s="21">
        <v>95511685</v>
      </c>
      <c r="P89" s="21"/>
      <c r="Q89" s="21">
        <f t="shared" si="3"/>
        <v>4488315</v>
      </c>
    </row>
    <row r="90" spans="1:17" x14ac:dyDescent="0.55000000000000004">
      <c r="A90" s="19" t="s">
        <v>261</v>
      </c>
      <c r="C90" s="21">
        <v>0</v>
      </c>
      <c r="D90" s="21"/>
      <c r="E90" s="21">
        <v>0</v>
      </c>
      <c r="F90" s="21"/>
      <c r="G90" s="21">
        <v>0</v>
      </c>
      <c r="H90" s="21"/>
      <c r="I90" s="21">
        <f t="shared" si="2"/>
        <v>0</v>
      </c>
      <c r="J90" s="21"/>
      <c r="K90" s="21">
        <v>2100</v>
      </c>
      <c r="L90" s="21"/>
      <c r="M90" s="21">
        <v>2100000000</v>
      </c>
      <c r="N90" s="21"/>
      <c r="O90" s="21">
        <v>2050572266</v>
      </c>
      <c r="P90" s="21"/>
      <c r="Q90" s="21">
        <f t="shared" si="3"/>
        <v>49427734</v>
      </c>
    </row>
    <row r="91" spans="1:17" x14ac:dyDescent="0.55000000000000004">
      <c r="A91" s="19" t="s">
        <v>179</v>
      </c>
      <c r="C91" s="21">
        <v>0</v>
      </c>
      <c r="D91" s="21"/>
      <c r="E91" s="21">
        <v>0</v>
      </c>
      <c r="F91" s="21"/>
      <c r="G91" s="21">
        <v>0</v>
      </c>
      <c r="H91" s="21"/>
      <c r="I91" s="21">
        <f t="shared" si="2"/>
        <v>0</v>
      </c>
      <c r="J91" s="21"/>
      <c r="K91" s="21">
        <v>120600</v>
      </c>
      <c r="L91" s="21"/>
      <c r="M91" s="21">
        <v>120600000000</v>
      </c>
      <c r="N91" s="21"/>
      <c r="O91" s="21">
        <v>118853873830</v>
      </c>
      <c r="P91" s="21"/>
      <c r="Q91" s="21">
        <f t="shared" si="3"/>
        <v>1746126170</v>
      </c>
    </row>
    <row r="92" spans="1:17" x14ac:dyDescent="0.55000000000000004">
      <c r="A92" s="19" t="s">
        <v>177</v>
      </c>
      <c r="C92" s="21">
        <v>0</v>
      </c>
      <c r="D92" s="21"/>
      <c r="E92" s="21">
        <v>0</v>
      </c>
      <c r="F92" s="21"/>
      <c r="G92" s="21">
        <v>0</v>
      </c>
      <c r="H92" s="21"/>
      <c r="I92" s="21">
        <f t="shared" si="2"/>
        <v>0</v>
      </c>
      <c r="J92" s="21"/>
      <c r="K92" s="21">
        <v>165000</v>
      </c>
      <c r="L92" s="21"/>
      <c r="M92" s="21">
        <v>153935675508</v>
      </c>
      <c r="N92" s="21"/>
      <c r="O92" s="21">
        <v>152939278812</v>
      </c>
      <c r="P92" s="21"/>
      <c r="Q92" s="21">
        <f t="shared" si="3"/>
        <v>996396696</v>
      </c>
    </row>
    <row r="93" spans="1:17" x14ac:dyDescent="0.55000000000000004">
      <c r="A93" s="19" t="s">
        <v>262</v>
      </c>
      <c r="C93" s="21">
        <v>0</v>
      </c>
      <c r="D93" s="21"/>
      <c r="E93" s="21">
        <v>0</v>
      </c>
      <c r="F93" s="21"/>
      <c r="G93" s="21">
        <v>0</v>
      </c>
      <c r="H93" s="21"/>
      <c r="I93" s="21">
        <f t="shared" si="2"/>
        <v>0</v>
      </c>
      <c r="J93" s="21"/>
      <c r="K93" s="21">
        <v>26435</v>
      </c>
      <c r="L93" s="21"/>
      <c r="M93" s="21">
        <v>26435000000</v>
      </c>
      <c r="N93" s="21"/>
      <c r="O93" s="21">
        <v>25793240627</v>
      </c>
      <c r="P93" s="21"/>
      <c r="Q93" s="21">
        <f t="shared" si="3"/>
        <v>641759373</v>
      </c>
    </row>
    <row r="94" spans="1:17" x14ac:dyDescent="0.55000000000000004">
      <c r="A94" s="19" t="s">
        <v>263</v>
      </c>
      <c r="C94" s="21">
        <v>0</v>
      </c>
      <c r="D94" s="21"/>
      <c r="E94" s="21">
        <v>0</v>
      </c>
      <c r="F94" s="21"/>
      <c r="G94" s="21">
        <v>0</v>
      </c>
      <c r="H94" s="21"/>
      <c r="I94" s="21">
        <f t="shared" si="2"/>
        <v>0</v>
      </c>
      <c r="J94" s="21"/>
      <c r="K94" s="21">
        <v>112768</v>
      </c>
      <c r="L94" s="21"/>
      <c r="M94" s="21">
        <v>94102061037</v>
      </c>
      <c r="N94" s="21"/>
      <c r="O94" s="21">
        <v>91793426625</v>
      </c>
      <c r="P94" s="21"/>
      <c r="Q94" s="21">
        <f t="shared" si="3"/>
        <v>2308634412</v>
      </c>
    </row>
    <row r="95" spans="1:17" x14ac:dyDescent="0.55000000000000004">
      <c r="A95" s="19" t="s">
        <v>264</v>
      </c>
      <c r="C95" s="21">
        <v>0</v>
      </c>
      <c r="D95" s="21"/>
      <c r="E95" s="21">
        <v>0</v>
      </c>
      <c r="F95" s="21"/>
      <c r="G95" s="21">
        <v>0</v>
      </c>
      <c r="H95" s="21"/>
      <c r="I95" s="21">
        <f t="shared" si="2"/>
        <v>0</v>
      </c>
      <c r="J95" s="21"/>
      <c r="K95" s="21">
        <v>182800</v>
      </c>
      <c r="L95" s="21"/>
      <c r="M95" s="21">
        <v>149907894498</v>
      </c>
      <c r="N95" s="21"/>
      <c r="O95" s="21">
        <v>143011418481</v>
      </c>
      <c r="P95" s="21"/>
      <c r="Q95" s="21">
        <f t="shared" si="3"/>
        <v>6896476017</v>
      </c>
    </row>
    <row r="96" spans="1:17" x14ac:dyDescent="0.55000000000000004">
      <c r="A96" s="19" t="s">
        <v>175</v>
      </c>
      <c r="C96" s="21">
        <v>0</v>
      </c>
      <c r="D96" s="21"/>
      <c r="E96" s="21">
        <v>0</v>
      </c>
      <c r="F96" s="21"/>
      <c r="G96" s="21">
        <v>0</v>
      </c>
      <c r="H96" s="21"/>
      <c r="I96" s="21">
        <f t="shared" si="2"/>
        <v>0</v>
      </c>
      <c r="J96" s="21"/>
      <c r="K96" s="21">
        <v>100396</v>
      </c>
      <c r="L96" s="21"/>
      <c r="M96" s="21">
        <v>90070793553</v>
      </c>
      <c r="N96" s="21"/>
      <c r="O96" s="21">
        <v>89642825899</v>
      </c>
      <c r="P96" s="21"/>
      <c r="Q96" s="21">
        <f t="shared" si="3"/>
        <v>427967654</v>
      </c>
    </row>
    <row r="97" spans="1:17" x14ac:dyDescent="0.55000000000000004">
      <c r="A97" s="19" t="s">
        <v>173</v>
      </c>
      <c r="C97" s="21">
        <v>0</v>
      </c>
      <c r="D97" s="21"/>
      <c r="E97" s="21">
        <v>0</v>
      </c>
      <c r="F97" s="21"/>
      <c r="G97" s="21">
        <v>0</v>
      </c>
      <c r="H97" s="21"/>
      <c r="I97" s="21">
        <f t="shared" si="2"/>
        <v>0</v>
      </c>
      <c r="J97" s="21"/>
      <c r="K97" s="21">
        <v>1681</v>
      </c>
      <c r="L97" s="21"/>
      <c r="M97" s="21">
        <v>1681000000</v>
      </c>
      <c r="N97" s="21"/>
      <c r="O97" s="21">
        <v>1632459363</v>
      </c>
      <c r="P97" s="21"/>
      <c r="Q97" s="21">
        <f t="shared" si="3"/>
        <v>48540637</v>
      </c>
    </row>
    <row r="98" spans="1:17" x14ac:dyDescent="0.55000000000000004">
      <c r="A98" s="19" t="s">
        <v>132</v>
      </c>
      <c r="C98" s="21">
        <v>0</v>
      </c>
      <c r="D98" s="21"/>
      <c r="E98" s="21">
        <v>0</v>
      </c>
      <c r="F98" s="21"/>
      <c r="G98" s="21">
        <v>0</v>
      </c>
      <c r="H98" s="21"/>
      <c r="I98" s="21">
        <f t="shared" si="2"/>
        <v>0</v>
      </c>
      <c r="J98" s="21"/>
      <c r="K98" s="21">
        <v>215000</v>
      </c>
      <c r="L98" s="21"/>
      <c r="M98" s="21">
        <v>201364819571</v>
      </c>
      <c r="N98" s="21"/>
      <c r="O98" s="21">
        <v>200913327857</v>
      </c>
      <c r="P98" s="21"/>
      <c r="Q98" s="21">
        <f t="shared" si="3"/>
        <v>451491714</v>
      </c>
    </row>
    <row r="99" spans="1:17" x14ac:dyDescent="0.55000000000000004">
      <c r="A99" s="19" t="s">
        <v>265</v>
      </c>
      <c r="C99" s="21">
        <v>0</v>
      </c>
      <c r="D99" s="21"/>
      <c r="E99" s="21">
        <v>0</v>
      </c>
      <c r="F99" s="21"/>
      <c r="G99" s="21">
        <v>0</v>
      </c>
      <c r="H99" s="21"/>
      <c r="I99" s="21">
        <f t="shared" si="2"/>
        <v>0</v>
      </c>
      <c r="J99" s="21"/>
      <c r="K99" s="21">
        <v>6400</v>
      </c>
      <c r="L99" s="21"/>
      <c r="M99" s="21">
        <v>4346796003</v>
      </c>
      <c r="N99" s="21"/>
      <c r="O99" s="21">
        <v>4297332967</v>
      </c>
      <c r="P99" s="21"/>
      <c r="Q99" s="21">
        <f t="shared" si="3"/>
        <v>49463036</v>
      </c>
    </row>
    <row r="100" spans="1:17" x14ac:dyDescent="0.55000000000000004">
      <c r="A100" s="25" t="s">
        <v>284</v>
      </c>
      <c r="C100" s="21">
        <v>0</v>
      </c>
      <c r="D100" s="21"/>
      <c r="E100" s="21">
        <v>0</v>
      </c>
      <c r="F100" s="21"/>
      <c r="G100" s="21">
        <v>0</v>
      </c>
      <c r="H100" s="21"/>
      <c r="I100" s="21">
        <f t="shared" ref="I100:I163" si="4">E100-G100</f>
        <v>0</v>
      </c>
      <c r="J100" s="21"/>
      <c r="K100" s="21">
        <v>0</v>
      </c>
      <c r="L100" s="21"/>
      <c r="M100" s="21">
        <v>0</v>
      </c>
      <c r="N100" s="21"/>
      <c r="O100" s="21">
        <v>0</v>
      </c>
      <c r="P100" s="21"/>
      <c r="Q100" s="21">
        <v>516334685</v>
      </c>
    </row>
    <row r="101" spans="1:17" x14ac:dyDescent="0.55000000000000004">
      <c r="A101" s="25" t="s">
        <v>285</v>
      </c>
      <c r="C101" s="21">
        <v>0</v>
      </c>
      <c r="D101" s="21"/>
      <c r="E101" s="21">
        <v>0</v>
      </c>
      <c r="F101" s="21"/>
      <c r="G101" s="21">
        <v>0</v>
      </c>
      <c r="H101" s="21"/>
      <c r="I101" s="21">
        <f t="shared" si="4"/>
        <v>0</v>
      </c>
      <c r="J101" s="21"/>
      <c r="K101" s="21">
        <v>0</v>
      </c>
      <c r="L101" s="21"/>
      <c r="M101" s="21">
        <v>0</v>
      </c>
      <c r="N101" s="21"/>
      <c r="O101" s="21">
        <v>0</v>
      </c>
      <c r="P101" s="21"/>
      <c r="Q101" s="21">
        <v>778666946</v>
      </c>
    </row>
    <row r="102" spans="1:17" x14ac:dyDescent="0.55000000000000004">
      <c r="A102" s="25" t="s">
        <v>286</v>
      </c>
      <c r="C102" s="21">
        <v>0</v>
      </c>
      <c r="D102" s="21"/>
      <c r="E102" s="21">
        <v>0</v>
      </c>
      <c r="F102" s="21"/>
      <c r="G102" s="21">
        <v>0</v>
      </c>
      <c r="H102" s="21"/>
      <c r="I102" s="21">
        <f t="shared" si="4"/>
        <v>0</v>
      </c>
      <c r="J102" s="21"/>
      <c r="K102" s="21">
        <v>0</v>
      </c>
      <c r="L102" s="21"/>
      <c r="M102" s="21">
        <v>0</v>
      </c>
      <c r="N102" s="21"/>
      <c r="O102" s="21">
        <v>0</v>
      </c>
      <c r="P102" s="21"/>
      <c r="Q102" s="21">
        <v>9137247078</v>
      </c>
    </row>
    <row r="103" spans="1:17" x14ac:dyDescent="0.55000000000000004">
      <c r="A103" s="25" t="s">
        <v>287</v>
      </c>
      <c r="C103" s="21">
        <v>0</v>
      </c>
      <c r="D103" s="21"/>
      <c r="E103" s="21">
        <v>0</v>
      </c>
      <c r="F103" s="21"/>
      <c r="G103" s="21">
        <v>0</v>
      </c>
      <c r="H103" s="21"/>
      <c r="I103" s="21">
        <f t="shared" si="4"/>
        <v>0</v>
      </c>
      <c r="J103" s="21"/>
      <c r="K103" s="21">
        <v>0</v>
      </c>
      <c r="L103" s="21"/>
      <c r="M103" s="21">
        <v>0</v>
      </c>
      <c r="N103" s="21"/>
      <c r="O103" s="21">
        <v>0</v>
      </c>
      <c r="P103" s="21"/>
      <c r="Q103" s="21">
        <v>2770400909</v>
      </c>
    </row>
    <row r="104" spans="1:17" x14ac:dyDescent="0.55000000000000004">
      <c r="A104" s="25" t="s">
        <v>288</v>
      </c>
      <c r="C104" s="21">
        <v>0</v>
      </c>
      <c r="D104" s="21"/>
      <c r="E104" s="21">
        <v>0</v>
      </c>
      <c r="F104" s="21"/>
      <c r="G104" s="21">
        <v>0</v>
      </c>
      <c r="H104" s="21"/>
      <c r="I104" s="21">
        <f t="shared" si="4"/>
        <v>0</v>
      </c>
      <c r="J104" s="21"/>
      <c r="K104" s="21">
        <v>0</v>
      </c>
      <c r="L104" s="21"/>
      <c r="M104" s="21">
        <v>0</v>
      </c>
      <c r="N104" s="21"/>
      <c r="O104" s="21">
        <v>0</v>
      </c>
      <c r="P104" s="21"/>
      <c r="Q104" s="21">
        <v>34924041</v>
      </c>
    </row>
    <row r="105" spans="1:17" x14ac:dyDescent="0.55000000000000004">
      <c r="A105" s="25" t="s">
        <v>289</v>
      </c>
      <c r="C105" s="21">
        <v>0</v>
      </c>
      <c r="D105" s="21"/>
      <c r="E105" s="21">
        <v>0</v>
      </c>
      <c r="F105" s="21"/>
      <c r="G105" s="21">
        <v>0</v>
      </c>
      <c r="H105" s="21"/>
      <c r="I105" s="21">
        <f t="shared" si="4"/>
        <v>0</v>
      </c>
      <c r="J105" s="21"/>
      <c r="K105" s="21">
        <v>0</v>
      </c>
      <c r="L105" s="21"/>
      <c r="M105" s="21">
        <v>0</v>
      </c>
      <c r="N105" s="21"/>
      <c r="O105" s="21">
        <v>0</v>
      </c>
      <c r="P105" s="21"/>
      <c r="Q105" s="21">
        <v>-848056980</v>
      </c>
    </row>
    <row r="106" spans="1:17" x14ac:dyDescent="0.55000000000000004">
      <c r="A106" s="25" t="s">
        <v>290</v>
      </c>
      <c r="C106" s="21">
        <v>0</v>
      </c>
      <c r="D106" s="21"/>
      <c r="E106" s="21">
        <v>0</v>
      </c>
      <c r="F106" s="21"/>
      <c r="G106" s="21">
        <v>0</v>
      </c>
      <c r="H106" s="21"/>
      <c r="I106" s="21">
        <f t="shared" si="4"/>
        <v>0</v>
      </c>
      <c r="J106" s="21"/>
      <c r="K106" s="21">
        <v>0</v>
      </c>
      <c r="L106" s="21"/>
      <c r="M106" s="21">
        <v>0</v>
      </c>
      <c r="N106" s="21"/>
      <c r="O106" s="21">
        <v>0</v>
      </c>
      <c r="P106" s="21"/>
      <c r="Q106" s="21">
        <v>4511177189</v>
      </c>
    </row>
    <row r="107" spans="1:17" x14ac:dyDescent="0.55000000000000004">
      <c r="A107" s="25" t="s">
        <v>291</v>
      </c>
      <c r="C107" s="21">
        <v>0</v>
      </c>
      <c r="D107" s="21"/>
      <c r="E107" s="21">
        <v>0</v>
      </c>
      <c r="F107" s="21"/>
      <c r="G107" s="21">
        <v>0</v>
      </c>
      <c r="H107" s="21"/>
      <c r="I107" s="21">
        <f t="shared" si="4"/>
        <v>0</v>
      </c>
      <c r="J107" s="21"/>
      <c r="K107" s="21">
        <v>0</v>
      </c>
      <c r="L107" s="21"/>
      <c r="M107" s="21">
        <v>0</v>
      </c>
      <c r="N107" s="21"/>
      <c r="O107" s="21">
        <v>0</v>
      </c>
      <c r="P107" s="21"/>
      <c r="Q107" s="21">
        <v>-494024049</v>
      </c>
    </row>
    <row r="108" spans="1:17" x14ac:dyDescent="0.55000000000000004">
      <c r="A108" s="25" t="s">
        <v>292</v>
      </c>
      <c r="C108" s="21">
        <v>0</v>
      </c>
      <c r="D108" s="21"/>
      <c r="E108" s="21">
        <v>0</v>
      </c>
      <c r="F108" s="21"/>
      <c r="G108" s="21">
        <v>0</v>
      </c>
      <c r="H108" s="21"/>
      <c r="I108" s="21">
        <f t="shared" si="4"/>
        <v>0</v>
      </c>
      <c r="J108" s="21"/>
      <c r="K108" s="21">
        <v>0</v>
      </c>
      <c r="L108" s="21"/>
      <c r="M108" s="21">
        <v>0</v>
      </c>
      <c r="N108" s="21"/>
      <c r="O108" s="21">
        <v>0</v>
      </c>
      <c r="P108" s="21"/>
      <c r="Q108" s="21">
        <v>537252909</v>
      </c>
    </row>
    <row r="109" spans="1:17" x14ac:dyDescent="0.55000000000000004">
      <c r="A109" s="25" t="s">
        <v>293</v>
      </c>
      <c r="C109" s="21">
        <v>0</v>
      </c>
      <c r="D109" s="21"/>
      <c r="E109" s="21">
        <v>0</v>
      </c>
      <c r="F109" s="21"/>
      <c r="G109" s="21">
        <v>0</v>
      </c>
      <c r="H109" s="21"/>
      <c r="I109" s="21">
        <f t="shared" si="4"/>
        <v>0</v>
      </c>
      <c r="J109" s="21"/>
      <c r="K109" s="21">
        <v>0</v>
      </c>
      <c r="L109" s="21"/>
      <c r="M109" s="21">
        <v>0</v>
      </c>
      <c r="N109" s="21"/>
      <c r="O109" s="21">
        <v>0</v>
      </c>
      <c r="P109" s="21"/>
      <c r="Q109" s="21">
        <v>-151038878</v>
      </c>
    </row>
    <row r="110" spans="1:17" x14ac:dyDescent="0.55000000000000004">
      <c r="A110" s="25" t="s">
        <v>294</v>
      </c>
      <c r="C110" s="21">
        <v>0</v>
      </c>
      <c r="D110" s="21"/>
      <c r="E110" s="21">
        <v>0</v>
      </c>
      <c r="F110" s="21"/>
      <c r="G110" s="21">
        <v>0</v>
      </c>
      <c r="H110" s="21"/>
      <c r="I110" s="21">
        <f t="shared" si="4"/>
        <v>0</v>
      </c>
      <c r="J110" s="21"/>
      <c r="K110" s="21">
        <v>0</v>
      </c>
      <c r="L110" s="21"/>
      <c r="M110" s="21">
        <v>0</v>
      </c>
      <c r="N110" s="21"/>
      <c r="O110" s="21">
        <v>0</v>
      </c>
      <c r="P110" s="21"/>
      <c r="Q110" s="21">
        <v>-747558756</v>
      </c>
    </row>
    <row r="111" spans="1:17" x14ac:dyDescent="0.55000000000000004">
      <c r="A111" s="25" t="s">
        <v>295</v>
      </c>
      <c r="C111" s="21">
        <v>0</v>
      </c>
      <c r="D111" s="21"/>
      <c r="E111" s="21">
        <v>0</v>
      </c>
      <c r="F111" s="21"/>
      <c r="G111" s="21">
        <v>0</v>
      </c>
      <c r="H111" s="21"/>
      <c r="I111" s="21">
        <f t="shared" si="4"/>
        <v>0</v>
      </c>
      <c r="J111" s="21"/>
      <c r="K111" s="21">
        <v>0</v>
      </c>
      <c r="L111" s="21"/>
      <c r="M111" s="21">
        <v>0</v>
      </c>
      <c r="N111" s="21"/>
      <c r="O111" s="21">
        <v>0</v>
      </c>
      <c r="P111" s="21"/>
      <c r="Q111" s="21">
        <v>23642456956</v>
      </c>
    </row>
    <row r="112" spans="1:17" x14ac:dyDescent="0.55000000000000004">
      <c r="A112" s="25" t="s">
        <v>296</v>
      </c>
      <c r="C112" s="21">
        <v>0</v>
      </c>
      <c r="D112" s="21"/>
      <c r="E112" s="21">
        <v>0</v>
      </c>
      <c r="F112" s="21"/>
      <c r="G112" s="21">
        <v>0</v>
      </c>
      <c r="H112" s="21"/>
      <c r="I112" s="21">
        <f t="shared" si="4"/>
        <v>0</v>
      </c>
      <c r="J112" s="21"/>
      <c r="K112" s="21">
        <v>0</v>
      </c>
      <c r="L112" s="21"/>
      <c r="M112" s="21">
        <v>0</v>
      </c>
      <c r="N112" s="21"/>
      <c r="O112" s="21">
        <v>0</v>
      </c>
      <c r="P112" s="21"/>
      <c r="Q112" s="21">
        <v>49918867</v>
      </c>
    </row>
    <row r="113" spans="1:17" x14ac:dyDescent="0.55000000000000004">
      <c r="A113" s="25" t="s">
        <v>297</v>
      </c>
      <c r="C113" s="21">
        <v>0</v>
      </c>
      <c r="D113" s="21"/>
      <c r="E113" s="21">
        <v>0</v>
      </c>
      <c r="F113" s="21"/>
      <c r="G113" s="21">
        <v>0</v>
      </c>
      <c r="H113" s="21"/>
      <c r="I113" s="21">
        <f t="shared" si="4"/>
        <v>0</v>
      </c>
      <c r="J113" s="21"/>
      <c r="K113" s="21">
        <v>0</v>
      </c>
      <c r="L113" s="21"/>
      <c r="M113" s="21">
        <v>0</v>
      </c>
      <c r="N113" s="21"/>
      <c r="O113" s="21">
        <v>0</v>
      </c>
      <c r="P113" s="21"/>
      <c r="Q113" s="21">
        <v>579998</v>
      </c>
    </row>
    <row r="114" spans="1:17" x14ac:dyDescent="0.55000000000000004">
      <c r="A114" s="25" t="s">
        <v>298</v>
      </c>
      <c r="C114" s="21">
        <v>0</v>
      </c>
      <c r="D114" s="21"/>
      <c r="E114" s="21">
        <v>0</v>
      </c>
      <c r="F114" s="21"/>
      <c r="G114" s="21">
        <v>0</v>
      </c>
      <c r="H114" s="21"/>
      <c r="I114" s="21">
        <f t="shared" si="4"/>
        <v>0</v>
      </c>
      <c r="J114" s="21"/>
      <c r="K114" s="21">
        <v>0</v>
      </c>
      <c r="L114" s="21"/>
      <c r="M114" s="21">
        <v>0</v>
      </c>
      <c r="N114" s="21"/>
      <c r="O114" s="21">
        <v>0</v>
      </c>
      <c r="P114" s="21"/>
      <c r="Q114" s="21">
        <v>948544646</v>
      </c>
    </row>
    <row r="115" spans="1:17" x14ac:dyDescent="0.55000000000000004">
      <c r="A115" s="25" t="s">
        <v>299</v>
      </c>
      <c r="C115" s="21">
        <v>0</v>
      </c>
      <c r="D115" s="21"/>
      <c r="E115" s="21">
        <v>0</v>
      </c>
      <c r="F115" s="21"/>
      <c r="G115" s="21">
        <v>0</v>
      </c>
      <c r="H115" s="21"/>
      <c r="I115" s="21">
        <f t="shared" si="4"/>
        <v>0</v>
      </c>
      <c r="J115" s="21"/>
      <c r="K115" s="21">
        <v>0</v>
      </c>
      <c r="L115" s="21"/>
      <c r="M115" s="21">
        <v>0</v>
      </c>
      <c r="N115" s="21"/>
      <c r="O115" s="21">
        <v>0</v>
      </c>
      <c r="P115" s="21"/>
      <c r="Q115" s="21">
        <v>-110146960</v>
      </c>
    </row>
    <row r="116" spans="1:17" x14ac:dyDescent="0.55000000000000004">
      <c r="A116" s="25" t="s">
        <v>300</v>
      </c>
      <c r="C116" s="21">
        <v>0</v>
      </c>
      <c r="D116" s="21"/>
      <c r="E116" s="21">
        <v>0</v>
      </c>
      <c r="F116" s="21"/>
      <c r="G116" s="21">
        <v>0</v>
      </c>
      <c r="H116" s="21"/>
      <c r="I116" s="21">
        <f t="shared" si="4"/>
        <v>0</v>
      </c>
      <c r="J116" s="21"/>
      <c r="K116" s="21">
        <v>0</v>
      </c>
      <c r="L116" s="21"/>
      <c r="M116" s="21">
        <v>0</v>
      </c>
      <c r="N116" s="21"/>
      <c r="O116" s="21">
        <v>0</v>
      </c>
      <c r="P116" s="21"/>
      <c r="Q116" s="21">
        <v>1153630145</v>
      </c>
    </row>
    <row r="117" spans="1:17" x14ac:dyDescent="0.55000000000000004">
      <c r="A117" s="25" t="s">
        <v>301</v>
      </c>
      <c r="C117" s="21">
        <v>0</v>
      </c>
      <c r="D117" s="21"/>
      <c r="E117" s="21">
        <v>0</v>
      </c>
      <c r="F117" s="21"/>
      <c r="G117" s="21">
        <v>0</v>
      </c>
      <c r="H117" s="21"/>
      <c r="I117" s="21">
        <f t="shared" si="4"/>
        <v>0</v>
      </c>
      <c r="J117" s="21"/>
      <c r="K117" s="21">
        <v>0</v>
      </c>
      <c r="L117" s="21"/>
      <c r="M117" s="21">
        <v>0</v>
      </c>
      <c r="N117" s="21"/>
      <c r="O117" s="21">
        <v>0</v>
      </c>
      <c r="P117" s="21"/>
      <c r="Q117" s="21">
        <v>1606586609</v>
      </c>
    </row>
    <row r="118" spans="1:17" x14ac:dyDescent="0.55000000000000004">
      <c r="A118" s="25" t="s">
        <v>302</v>
      </c>
      <c r="C118" s="21">
        <v>0</v>
      </c>
      <c r="D118" s="21"/>
      <c r="E118" s="21">
        <v>0</v>
      </c>
      <c r="F118" s="21"/>
      <c r="G118" s="21">
        <v>0</v>
      </c>
      <c r="H118" s="21"/>
      <c r="I118" s="21">
        <f t="shared" si="4"/>
        <v>0</v>
      </c>
      <c r="J118" s="21"/>
      <c r="K118" s="21">
        <v>0</v>
      </c>
      <c r="L118" s="21"/>
      <c r="M118" s="21">
        <v>0</v>
      </c>
      <c r="N118" s="21"/>
      <c r="O118" s="21">
        <v>0</v>
      </c>
      <c r="P118" s="21"/>
      <c r="Q118" s="21">
        <v>-110429549</v>
      </c>
    </row>
    <row r="119" spans="1:17" x14ac:dyDescent="0.55000000000000004">
      <c r="A119" s="25" t="s">
        <v>303</v>
      </c>
      <c r="C119" s="21">
        <v>0</v>
      </c>
      <c r="D119" s="21"/>
      <c r="E119" s="21">
        <v>0</v>
      </c>
      <c r="F119" s="21"/>
      <c r="G119" s="21">
        <v>0</v>
      </c>
      <c r="H119" s="21"/>
      <c r="I119" s="21">
        <f t="shared" si="4"/>
        <v>0</v>
      </c>
      <c r="J119" s="21"/>
      <c r="K119" s="21">
        <v>0</v>
      </c>
      <c r="L119" s="21"/>
      <c r="M119" s="21">
        <v>0</v>
      </c>
      <c r="N119" s="21"/>
      <c r="O119" s="21">
        <v>0</v>
      </c>
      <c r="P119" s="21"/>
      <c r="Q119" s="21">
        <v>-7247033993</v>
      </c>
    </row>
    <row r="120" spans="1:17" x14ac:dyDescent="0.55000000000000004">
      <c r="A120" s="25" t="s">
        <v>304</v>
      </c>
      <c r="C120" s="21">
        <v>0</v>
      </c>
      <c r="D120" s="21"/>
      <c r="E120" s="21">
        <v>0</v>
      </c>
      <c r="F120" s="21"/>
      <c r="G120" s="21">
        <v>0</v>
      </c>
      <c r="H120" s="21"/>
      <c r="I120" s="21">
        <f t="shared" si="4"/>
        <v>0</v>
      </c>
      <c r="J120" s="21"/>
      <c r="K120" s="21">
        <v>0</v>
      </c>
      <c r="L120" s="21"/>
      <c r="M120" s="21">
        <v>0</v>
      </c>
      <c r="N120" s="21"/>
      <c r="O120" s="21">
        <v>0</v>
      </c>
      <c r="P120" s="21"/>
      <c r="Q120" s="21">
        <v>-243153347</v>
      </c>
    </row>
    <row r="121" spans="1:17" x14ac:dyDescent="0.55000000000000004">
      <c r="A121" s="25" t="s">
        <v>305</v>
      </c>
      <c r="C121" s="21">
        <v>0</v>
      </c>
      <c r="D121" s="21"/>
      <c r="E121" s="21">
        <v>0</v>
      </c>
      <c r="F121" s="21"/>
      <c r="G121" s="21">
        <v>0</v>
      </c>
      <c r="H121" s="21"/>
      <c r="I121" s="21">
        <f t="shared" si="4"/>
        <v>0</v>
      </c>
      <c r="J121" s="21"/>
      <c r="K121" s="21">
        <v>0</v>
      </c>
      <c r="L121" s="21"/>
      <c r="M121" s="21">
        <v>0</v>
      </c>
      <c r="N121" s="21"/>
      <c r="O121" s="21">
        <v>0</v>
      </c>
      <c r="P121" s="21"/>
      <c r="Q121" s="21">
        <v>-39499</v>
      </c>
    </row>
    <row r="122" spans="1:17" x14ac:dyDescent="0.55000000000000004">
      <c r="A122" s="25" t="s">
        <v>306</v>
      </c>
      <c r="C122" s="21">
        <v>0</v>
      </c>
      <c r="D122" s="21"/>
      <c r="E122" s="21">
        <v>0</v>
      </c>
      <c r="F122" s="21"/>
      <c r="G122" s="21">
        <v>0</v>
      </c>
      <c r="H122" s="21"/>
      <c r="I122" s="21">
        <f t="shared" si="4"/>
        <v>0</v>
      </c>
      <c r="J122" s="21"/>
      <c r="K122" s="21">
        <v>0</v>
      </c>
      <c r="L122" s="21"/>
      <c r="M122" s="21">
        <v>0</v>
      </c>
      <c r="N122" s="21"/>
      <c r="O122" s="21">
        <v>0</v>
      </c>
      <c r="P122" s="21"/>
      <c r="Q122" s="21">
        <v>988073372</v>
      </c>
    </row>
    <row r="123" spans="1:17" x14ac:dyDescent="0.55000000000000004">
      <c r="A123" s="25" t="s">
        <v>307</v>
      </c>
      <c r="C123" s="21">
        <v>0</v>
      </c>
      <c r="D123" s="21"/>
      <c r="E123" s="21">
        <v>0</v>
      </c>
      <c r="F123" s="21"/>
      <c r="G123" s="21">
        <v>0</v>
      </c>
      <c r="H123" s="21"/>
      <c r="I123" s="21">
        <f t="shared" si="4"/>
        <v>0</v>
      </c>
      <c r="J123" s="21"/>
      <c r="K123" s="21">
        <v>0</v>
      </c>
      <c r="L123" s="21"/>
      <c r="M123" s="21">
        <v>0</v>
      </c>
      <c r="N123" s="21"/>
      <c r="O123" s="21">
        <v>0</v>
      </c>
      <c r="P123" s="21"/>
      <c r="Q123" s="21">
        <v>2054946822</v>
      </c>
    </row>
    <row r="124" spans="1:17" x14ac:dyDescent="0.55000000000000004">
      <c r="A124" s="25" t="s">
        <v>308</v>
      </c>
      <c r="C124" s="21">
        <v>0</v>
      </c>
      <c r="D124" s="21"/>
      <c r="E124" s="21">
        <v>0</v>
      </c>
      <c r="F124" s="21"/>
      <c r="G124" s="21">
        <v>0</v>
      </c>
      <c r="H124" s="21"/>
      <c r="I124" s="21">
        <f t="shared" si="4"/>
        <v>0</v>
      </c>
      <c r="J124" s="21"/>
      <c r="K124" s="21">
        <v>0</v>
      </c>
      <c r="L124" s="21"/>
      <c r="M124" s="21">
        <v>0</v>
      </c>
      <c r="N124" s="21"/>
      <c r="O124" s="21">
        <v>0</v>
      </c>
      <c r="P124" s="21"/>
      <c r="Q124" s="21">
        <v>169815126</v>
      </c>
    </row>
    <row r="125" spans="1:17" x14ac:dyDescent="0.55000000000000004">
      <c r="A125" s="25" t="s">
        <v>309</v>
      </c>
      <c r="C125" s="21">
        <v>0</v>
      </c>
      <c r="D125" s="21"/>
      <c r="E125" s="21">
        <v>0</v>
      </c>
      <c r="F125" s="21"/>
      <c r="G125" s="21">
        <v>0</v>
      </c>
      <c r="H125" s="21"/>
      <c r="I125" s="21">
        <f t="shared" si="4"/>
        <v>0</v>
      </c>
      <c r="J125" s="21"/>
      <c r="K125" s="21">
        <v>0</v>
      </c>
      <c r="L125" s="21"/>
      <c r="M125" s="21">
        <v>0</v>
      </c>
      <c r="N125" s="21"/>
      <c r="O125" s="21">
        <v>0</v>
      </c>
      <c r="P125" s="21"/>
      <c r="Q125" s="21">
        <v>789981</v>
      </c>
    </row>
    <row r="126" spans="1:17" x14ac:dyDescent="0.55000000000000004">
      <c r="A126" s="25" t="s">
        <v>310</v>
      </c>
      <c r="C126" s="21">
        <v>0</v>
      </c>
      <c r="D126" s="21"/>
      <c r="E126" s="21">
        <v>0</v>
      </c>
      <c r="F126" s="21"/>
      <c r="G126" s="21">
        <v>0</v>
      </c>
      <c r="H126" s="21"/>
      <c r="I126" s="21">
        <f t="shared" si="4"/>
        <v>0</v>
      </c>
      <c r="J126" s="21"/>
      <c r="K126" s="21">
        <v>0</v>
      </c>
      <c r="L126" s="21"/>
      <c r="M126" s="21">
        <v>0</v>
      </c>
      <c r="N126" s="21"/>
      <c r="O126" s="21">
        <v>0</v>
      </c>
      <c r="P126" s="21"/>
      <c r="Q126" s="21">
        <v>83346662</v>
      </c>
    </row>
    <row r="127" spans="1:17" x14ac:dyDescent="0.55000000000000004">
      <c r="A127" s="25" t="s">
        <v>311</v>
      </c>
      <c r="C127" s="21">
        <v>0</v>
      </c>
      <c r="D127" s="21"/>
      <c r="E127" s="21">
        <v>0</v>
      </c>
      <c r="F127" s="21"/>
      <c r="G127" s="21">
        <v>0</v>
      </c>
      <c r="H127" s="21"/>
      <c r="I127" s="21">
        <f t="shared" si="4"/>
        <v>0</v>
      </c>
      <c r="J127" s="21"/>
      <c r="K127" s="21">
        <v>0</v>
      </c>
      <c r="L127" s="21"/>
      <c r="M127" s="21">
        <v>0</v>
      </c>
      <c r="N127" s="21"/>
      <c r="O127" s="21">
        <v>0</v>
      </c>
      <c r="P127" s="21"/>
      <c r="Q127" s="21">
        <v>326637252</v>
      </c>
    </row>
    <row r="128" spans="1:17" x14ac:dyDescent="0.55000000000000004">
      <c r="A128" s="25" t="s">
        <v>312</v>
      </c>
      <c r="C128" s="21">
        <v>0</v>
      </c>
      <c r="D128" s="21"/>
      <c r="E128" s="21">
        <v>0</v>
      </c>
      <c r="F128" s="21"/>
      <c r="G128" s="21">
        <v>0</v>
      </c>
      <c r="H128" s="21"/>
      <c r="I128" s="21">
        <f t="shared" si="4"/>
        <v>0</v>
      </c>
      <c r="J128" s="21"/>
      <c r="K128" s="21">
        <v>0</v>
      </c>
      <c r="L128" s="21"/>
      <c r="M128" s="21">
        <v>0</v>
      </c>
      <c r="N128" s="21"/>
      <c r="O128" s="21">
        <v>0</v>
      </c>
      <c r="P128" s="21"/>
      <c r="Q128" s="21">
        <v>1017216860</v>
      </c>
    </row>
    <row r="129" spans="1:17" x14ac:dyDescent="0.55000000000000004">
      <c r="A129" s="25" t="s">
        <v>313</v>
      </c>
      <c r="C129" s="21">
        <v>0</v>
      </c>
      <c r="D129" s="21"/>
      <c r="E129" s="21">
        <v>0</v>
      </c>
      <c r="F129" s="21"/>
      <c r="G129" s="21">
        <v>0</v>
      </c>
      <c r="H129" s="21"/>
      <c r="I129" s="21">
        <f t="shared" si="4"/>
        <v>0</v>
      </c>
      <c r="J129" s="21"/>
      <c r="K129" s="21">
        <v>0</v>
      </c>
      <c r="L129" s="21"/>
      <c r="M129" s="21">
        <v>0</v>
      </c>
      <c r="N129" s="21"/>
      <c r="O129" s="21">
        <v>0</v>
      </c>
      <c r="P129" s="21"/>
      <c r="Q129" s="21">
        <v>10007087010</v>
      </c>
    </row>
    <row r="130" spans="1:17" x14ac:dyDescent="0.55000000000000004">
      <c r="A130" s="25" t="s">
        <v>314</v>
      </c>
      <c r="C130" s="21">
        <v>0</v>
      </c>
      <c r="D130" s="21"/>
      <c r="E130" s="21">
        <v>0</v>
      </c>
      <c r="F130" s="21"/>
      <c r="G130" s="21">
        <v>0</v>
      </c>
      <c r="H130" s="21"/>
      <c r="I130" s="21">
        <f t="shared" si="4"/>
        <v>0</v>
      </c>
      <c r="J130" s="21"/>
      <c r="K130" s="21">
        <v>0</v>
      </c>
      <c r="L130" s="21"/>
      <c r="M130" s="21">
        <v>0</v>
      </c>
      <c r="N130" s="21"/>
      <c r="O130" s="21">
        <v>0</v>
      </c>
      <c r="P130" s="21"/>
      <c r="Q130" s="21">
        <v>109930</v>
      </c>
    </row>
    <row r="131" spans="1:17" x14ac:dyDescent="0.55000000000000004">
      <c r="A131" s="25" t="s">
        <v>315</v>
      </c>
      <c r="C131" s="21">
        <v>0</v>
      </c>
      <c r="D131" s="21"/>
      <c r="E131" s="21">
        <v>0</v>
      </c>
      <c r="F131" s="21"/>
      <c r="G131" s="21">
        <v>0</v>
      </c>
      <c r="H131" s="21"/>
      <c r="I131" s="21">
        <f t="shared" si="4"/>
        <v>0</v>
      </c>
      <c r="J131" s="21"/>
      <c r="K131" s="21">
        <v>0</v>
      </c>
      <c r="L131" s="21"/>
      <c r="M131" s="21">
        <v>0</v>
      </c>
      <c r="N131" s="21"/>
      <c r="O131" s="21">
        <v>0</v>
      </c>
      <c r="P131" s="21"/>
      <c r="Q131" s="21">
        <v>1720362098</v>
      </c>
    </row>
    <row r="132" spans="1:17" x14ac:dyDescent="0.55000000000000004">
      <c r="A132" s="25" t="s">
        <v>316</v>
      </c>
      <c r="C132" s="21">
        <v>0</v>
      </c>
      <c r="D132" s="21"/>
      <c r="E132" s="21">
        <v>0</v>
      </c>
      <c r="F132" s="21"/>
      <c r="G132" s="21">
        <v>0</v>
      </c>
      <c r="H132" s="21"/>
      <c r="I132" s="21">
        <f t="shared" si="4"/>
        <v>0</v>
      </c>
      <c r="J132" s="21"/>
      <c r="K132" s="21">
        <v>0</v>
      </c>
      <c r="L132" s="21"/>
      <c r="M132" s="21">
        <v>0</v>
      </c>
      <c r="N132" s="21"/>
      <c r="O132" s="21">
        <v>0</v>
      </c>
      <c r="P132" s="21"/>
      <c r="Q132" s="21">
        <v>2576705757</v>
      </c>
    </row>
    <row r="133" spans="1:17" x14ac:dyDescent="0.55000000000000004">
      <c r="A133" s="25" t="s">
        <v>317</v>
      </c>
      <c r="C133" s="21">
        <v>0</v>
      </c>
      <c r="D133" s="21"/>
      <c r="E133" s="21">
        <v>0</v>
      </c>
      <c r="F133" s="21"/>
      <c r="G133" s="21">
        <v>0</v>
      </c>
      <c r="H133" s="21"/>
      <c r="I133" s="21">
        <f t="shared" si="4"/>
        <v>0</v>
      </c>
      <c r="J133" s="21"/>
      <c r="K133" s="21">
        <v>0</v>
      </c>
      <c r="L133" s="21"/>
      <c r="M133" s="21">
        <v>0</v>
      </c>
      <c r="N133" s="21"/>
      <c r="O133" s="21">
        <v>0</v>
      </c>
      <c r="P133" s="21"/>
      <c r="Q133" s="21">
        <v>659788514</v>
      </c>
    </row>
    <row r="134" spans="1:17" x14ac:dyDescent="0.55000000000000004">
      <c r="A134" s="25" t="s">
        <v>318</v>
      </c>
      <c r="C134" s="21">
        <v>0</v>
      </c>
      <c r="D134" s="21"/>
      <c r="E134" s="21">
        <v>0</v>
      </c>
      <c r="F134" s="21"/>
      <c r="G134" s="21">
        <v>0</v>
      </c>
      <c r="H134" s="21"/>
      <c r="I134" s="21">
        <f t="shared" si="4"/>
        <v>0</v>
      </c>
      <c r="J134" s="21"/>
      <c r="K134" s="21">
        <v>0</v>
      </c>
      <c r="L134" s="21"/>
      <c r="M134" s="21">
        <v>0</v>
      </c>
      <c r="N134" s="21"/>
      <c r="O134" s="21">
        <v>0</v>
      </c>
      <c r="P134" s="21"/>
      <c r="Q134" s="21">
        <v>7018628363</v>
      </c>
    </row>
    <row r="135" spans="1:17" x14ac:dyDescent="0.55000000000000004">
      <c r="A135" s="25" t="s">
        <v>319</v>
      </c>
      <c r="C135" s="21">
        <v>0</v>
      </c>
      <c r="D135" s="21"/>
      <c r="E135" s="21">
        <v>0</v>
      </c>
      <c r="F135" s="21"/>
      <c r="G135" s="21">
        <v>0</v>
      </c>
      <c r="H135" s="21"/>
      <c r="I135" s="21">
        <f t="shared" si="4"/>
        <v>0</v>
      </c>
      <c r="J135" s="21"/>
      <c r="K135" s="21">
        <v>0</v>
      </c>
      <c r="L135" s="21"/>
      <c r="M135" s="21">
        <v>0</v>
      </c>
      <c r="N135" s="21"/>
      <c r="O135" s="21">
        <v>0</v>
      </c>
      <c r="P135" s="21"/>
      <c r="Q135" s="21">
        <v>-12446308206</v>
      </c>
    </row>
    <row r="136" spans="1:17" x14ac:dyDescent="0.55000000000000004">
      <c r="A136" s="25" t="s">
        <v>320</v>
      </c>
      <c r="C136" s="21">
        <v>0</v>
      </c>
      <c r="D136" s="21"/>
      <c r="E136" s="21">
        <v>0</v>
      </c>
      <c r="F136" s="21"/>
      <c r="G136" s="21">
        <v>0</v>
      </c>
      <c r="H136" s="21"/>
      <c r="I136" s="21">
        <f t="shared" si="4"/>
        <v>0</v>
      </c>
      <c r="J136" s="21"/>
      <c r="K136" s="21">
        <v>0</v>
      </c>
      <c r="L136" s="21"/>
      <c r="M136" s="21">
        <v>0</v>
      </c>
      <c r="N136" s="21"/>
      <c r="O136" s="21">
        <v>0</v>
      </c>
      <c r="P136" s="21"/>
      <c r="Q136" s="21">
        <v>11360000</v>
      </c>
    </row>
    <row r="137" spans="1:17" x14ac:dyDescent="0.55000000000000004">
      <c r="A137" s="25" t="s">
        <v>321</v>
      </c>
      <c r="C137" s="21">
        <v>0</v>
      </c>
      <c r="D137" s="21"/>
      <c r="E137" s="21">
        <v>0</v>
      </c>
      <c r="F137" s="21"/>
      <c r="G137" s="21">
        <v>0</v>
      </c>
      <c r="H137" s="21"/>
      <c r="I137" s="21">
        <f t="shared" si="4"/>
        <v>0</v>
      </c>
      <c r="J137" s="21"/>
      <c r="K137" s="21">
        <v>0</v>
      </c>
      <c r="L137" s="21"/>
      <c r="M137" s="21">
        <v>0</v>
      </c>
      <c r="N137" s="21"/>
      <c r="O137" s="21">
        <v>0</v>
      </c>
      <c r="P137" s="21"/>
      <c r="Q137" s="21">
        <v>-172034470</v>
      </c>
    </row>
    <row r="138" spans="1:17" x14ac:dyDescent="0.55000000000000004">
      <c r="A138" s="25" t="s">
        <v>322</v>
      </c>
      <c r="C138" s="21">
        <v>0</v>
      </c>
      <c r="D138" s="21"/>
      <c r="E138" s="21">
        <v>0</v>
      </c>
      <c r="F138" s="21"/>
      <c r="G138" s="21">
        <v>0</v>
      </c>
      <c r="H138" s="21"/>
      <c r="I138" s="21">
        <f t="shared" si="4"/>
        <v>0</v>
      </c>
      <c r="J138" s="21"/>
      <c r="K138" s="21">
        <v>0</v>
      </c>
      <c r="L138" s="21"/>
      <c r="M138" s="21">
        <v>0</v>
      </c>
      <c r="N138" s="21"/>
      <c r="O138" s="21">
        <v>0</v>
      </c>
      <c r="P138" s="21"/>
      <c r="Q138" s="21">
        <v>16165598</v>
      </c>
    </row>
    <row r="139" spans="1:17" x14ac:dyDescent="0.55000000000000004">
      <c r="A139" s="25" t="s">
        <v>323</v>
      </c>
      <c r="C139" s="21">
        <v>0</v>
      </c>
      <c r="D139" s="21"/>
      <c r="E139" s="21">
        <v>0</v>
      </c>
      <c r="F139" s="21"/>
      <c r="G139" s="21">
        <v>0</v>
      </c>
      <c r="H139" s="21"/>
      <c r="I139" s="21">
        <f t="shared" si="4"/>
        <v>0</v>
      </c>
      <c r="J139" s="21"/>
      <c r="K139" s="21">
        <v>0</v>
      </c>
      <c r="L139" s="21"/>
      <c r="M139" s="21">
        <v>0</v>
      </c>
      <c r="N139" s="21"/>
      <c r="O139" s="21">
        <v>0</v>
      </c>
      <c r="P139" s="21"/>
      <c r="Q139" s="21">
        <v>2595225181</v>
      </c>
    </row>
    <row r="140" spans="1:17" x14ac:dyDescent="0.55000000000000004">
      <c r="A140" s="25" t="s">
        <v>324</v>
      </c>
      <c r="C140" s="21">
        <v>0</v>
      </c>
      <c r="D140" s="21"/>
      <c r="E140" s="21">
        <v>0</v>
      </c>
      <c r="F140" s="21"/>
      <c r="G140" s="21">
        <v>0</v>
      </c>
      <c r="H140" s="21"/>
      <c r="I140" s="21">
        <f t="shared" si="4"/>
        <v>0</v>
      </c>
      <c r="J140" s="21"/>
      <c r="K140" s="21">
        <v>0</v>
      </c>
      <c r="L140" s="21"/>
      <c r="M140" s="21">
        <v>0</v>
      </c>
      <c r="N140" s="21"/>
      <c r="O140" s="21">
        <v>0</v>
      </c>
      <c r="P140" s="21"/>
      <c r="Q140" s="21">
        <v>4953381931</v>
      </c>
    </row>
    <row r="141" spans="1:17" x14ac:dyDescent="0.55000000000000004">
      <c r="A141" s="25" t="s">
        <v>325</v>
      </c>
      <c r="C141" s="21">
        <v>0</v>
      </c>
      <c r="D141" s="21"/>
      <c r="E141" s="21">
        <v>0</v>
      </c>
      <c r="F141" s="21"/>
      <c r="G141" s="21">
        <v>0</v>
      </c>
      <c r="H141" s="21"/>
      <c r="I141" s="21">
        <f t="shared" si="4"/>
        <v>0</v>
      </c>
      <c r="J141" s="21"/>
      <c r="K141" s="21">
        <v>0</v>
      </c>
      <c r="L141" s="21"/>
      <c r="M141" s="21">
        <v>0</v>
      </c>
      <c r="N141" s="21"/>
      <c r="O141" s="21">
        <v>0</v>
      </c>
      <c r="P141" s="21"/>
      <c r="Q141" s="21">
        <v>-3845838</v>
      </c>
    </row>
    <row r="142" spans="1:17" x14ac:dyDescent="0.55000000000000004">
      <c r="A142" s="25" t="s">
        <v>326</v>
      </c>
      <c r="C142" s="21">
        <v>0</v>
      </c>
      <c r="D142" s="21"/>
      <c r="E142" s="21">
        <v>0</v>
      </c>
      <c r="F142" s="21"/>
      <c r="G142" s="21">
        <v>0</v>
      </c>
      <c r="H142" s="21"/>
      <c r="I142" s="21">
        <f t="shared" si="4"/>
        <v>0</v>
      </c>
      <c r="J142" s="21"/>
      <c r="K142" s="21">
        <v>0</v>
      </c>
      <c r="L142" s="21"/>
      <c r="M142" s="21">
        <v>0</v>
      </c>
      <c r="N142" s="21"/>
      <c r="O142" s="21">
        <v>0</v>
      </c>
      <c r="P142" s="21"/>
      <c r="Q142" s="21">
        <v>-367094420</v>
      </c>
    </row>
    <row r="143" spans="1:17" x14ac:dyDescent="0.55000000000000004">
      <c r="A143" s="25" t="s">
        <v>327</v>
      </c>
      <c r="C143" s="21">
        <v>0</v>
      </c>
      <c r="D143" s="21"/>
      <c r="E143" s="21">
        <v>0</v>
      </c>
      <c r="F143" s="21"/>
      <c r="G143" s="21">
        <v>0</v>
      </c>
      <c r="H143" s="21"/>
      <c r="I143" s="21">
        <f t="shared" si="4"/>
        <v>0</v>
      </c>
      <c r="J143" s="21"/>
      <c r="K143" s="21">
        <v>0</v>
      </c>
      <c r="L143" s="21"/>
      <c r="M143" s="21">
        <v>0</v>
      </c>
      <c r="N143" s="21"/>
      <c r="O143" s="21">
        <v>0</v>
      </c>
      <c r="P143" s="21"/>
      <c r="Q143" s="21">
        <v>1505706455</v>
      </c>
    </row>
    <row r="144" spans="1:17" x14ac:dyDescent="0.55000000000000004">
      <c r="A144" s="25" t="s">
        <v>328</v>
      </c>
      <c r="C144" s="21">
        <v>0</v>
      </c>
      <c r="D144" s="21"/>
      <c r="E144" s="21">
        <v>0</v>
      </c>
      <c r="F144" s="21"/>
      <c r="G144" s="21">
        <v>0</v>
      </c>
      <c r="H144" s="21"/>
      <c r="I144" s="21">
        <f t="shared" si="4"/>
        <v>0</v>
      </c>
      <c r="J144" s="21"/>
      <c r="K144" s="21">
        <v>0</v>
      </c>
      <c r="L144" s="21"/>
      <c r="M144" s="21">
        <v>0</v>
      </c>
      <c r="N144" s="21"/>
      <c r="O144" s="21">
        <v>0</v>
      </c>
      <c r="P144" s="21"/>
      <c r="Q144" s="21">
        <v>-12531403006</v>
      </c>
    </row>
    <row r="145" spans="1:17" x14ac:dyDescent="0.55000000000000004">
      <c r="A145" s="25" t="s">
        <v>329</v>
      </c>
      <c r="C145" s="21">
        <v>0</v>
      </c>
      <c r="D145" s="21"/>
      <c r="E145" s="21">
        <v>0</v>
      </c>
      <c r="F145" s="21"/>
      <c r="G145" s="21">
        <v>0</v>
      </c>
      <c r="H145" s="21"/>
      <c r="I145" s="21">
        <f t="shared" si="4"/>
        <v>0</v>
      </c>
      <c r="J145" s="21"/>
      <c r="K145" s="21">
        <v>0</v>
      </c>
      <c r="L145" s="21"/>
      <c r="M145" s="21">
        <v>0</v>
      </c>
      <c r="N145" s="21"/>
      <c r="O145" s="21">
        <v>0</v>
      </c>
      <c r="P145" s="21"/>
      <c r="Q145" s="21">
        <v>24074634042</v>
      </c>
    </row>
    <row r="146" spans="1:17" x14ac:dyDescent="0.55000000000000004">
      <c r="A146" s="25" t="s">
        <v>330</v>
      </c>
      <c r="C146" s="21">
        <v>0</v>
      </c>
      <c r="D146" s="21"/>
      <c r="E146" s="21">
        <v>0</v>
      </c>
      <c r="F146" s="21"/>
      <c r="G146" s="21">
        <v>0</v>
      </c>
      <c r="H146" s="21"/>
      <c r="I146" s="21">
        <f t="shared" si="4"/>
        <v>0</v>
      </c>
      <c r="J146" s="21"/>
      <c r="K146" s="21">
        <v>0</v>
      </c>
      <c r="L146" s="21"/>
      <c r="M146" s="21">
        <v>0</v>
      </c>
      <c r="N146" s="21"/>
      <c r="O146" s="21">
        <v>0</v>
      </c>
      <c r="P146" s="21"/>
      <c r="Q146" s="21">
        <v>-2923714248</v>
      </c>
    </row>
    <row r="147" spans="1:17" x14ac:dyDescent="0.55000000000000004">
      <c r="A147" s="25" t="s">
        <v>331</v>
      </c>
      <c r="C147" s="21">
        <v>0</v>
      </c>
      <c r="D147" s="21"/>
      <c r="E147" s="21">
        <v>0</v>
      </c>
      <c r="F147" s="21"/>
      <c r="G147" s="21">
        <v>0</v>
      </c>
      <c r="H147" s="21"/>
      <c r="I147" s="21">
        <f t="shared" si="4"/>
        <v>0</v>
      </c>
      <c r="J147" s="21"/>
      <c r="K147" s="21">
        <v>0</v>
      </c>
      <c r="L147" s="21"/>
      <c r="M147" s="21">
        <v>0</v>
      </c>
      <c r="N147" s="21"/>
      <c r="O147" s="21">
        <v>0</v>
      </c>
      <c r="P147" s="21"/>
      <c r="Q147" s="21">
        <v>-1718575484</v>
      </c>
    </row>
    <row r="148" spans="1:17" x14ac:dyDescent="0.55000000000000004">
      <c r="A148" s="25" t="s">
        <v>332</v>
      </c>
      <c r="C148" s="21">
        <v>0</v>
      </c>
      <c r="D148" s="21"/>
      <c r="E148" s="21">
        <v>0</v>
      </c>
      <c r="F148" s="21"/>
      <c r="G148" s="21">
        <v>0</v>
      </c>
      <c r="H148" s="21"/>
      <c r="I148" s="21">
        <f t="shared" si="4"/>
        <v>0</v>
      </c>
      <c r="J148" s="21"/>
      <c r="K148" s="21">
        <v>0</v>
      </c>
      <c r="L148" s="21"/>
      <c r="M148" s="21">
        <v>0</v>
      </c>
      <c r="N148" s="21"/>
      <c r="O148" s="21">
        <v>0</v>
      </c>
      <c r="P148" s="21"/>
      <c r="Q148" s="21">
        <v>-3119911157</v>
      </c>
    </row>
    <row r="149" spans="1:17" x14ac:dyDescent="0.55000000000000004">
      <c r="A149" s="25" t="s">
        <v>333</v>
      </c>
      <c r="C149" s="21">
        <v>0</v>
      </c>
      <c r="D149" s="21"/>
      <c r="E149" s="21">
        <v>0</v>
      </c>
      <c r="F149" s="21"/>
      <c r="G149" s="21">
        <v>0</v>
      </c>
      <c r="H149" s="21"/>
      <c r="I149" s="21">
        <f t="shared" si="4"/>
        <v>0</v>
      </c>
      <c r="J149" s="21"/>
      <c r="K149" s="21">
        <v>0</v>
      </c>
      <c r="L149" s="21"/>
      <c r="M149" s="21">
        <v>0</v>
      </c>
      <c r="N149" s="21"/>
      <c r="O149" s="21">
        <v>0</v>
      </c>
      <c r="P149" s="21"/>
      <c r="Q149" s="21">
        <v>479441446</v>
      </c>
    </row>
    <row r="150" spans="1:17" x14ac:dyDescent="0.55000000000000004">
      <c r="A150" s="25" t="s">
        <v>334</v>
      </c>
      <c r="C150" s="21">
        <v>0</v>
      </c>
      <c r="D150" s="21"/>
      <c r="E150" s="21">
        <v>0</v>
      </c>
      <c r="F150" s="21"/>
      <c r="G150" s="21">
        <v>0</v>
      </c>
      <c r="H150" s="21"/>
      <c r="I150" s="21">
        <f t="shared" si="4"/>
        <v>0</v>
      </c>
      <c r="J150" s="21"/>
      <c r="K150" s="21">
        <v>0</v>
      </c>
      <c r="L150" s="21"/>
      <c r="M150" s="21">
        <v>0</v>
      </c>
      <c r="N150" s="21"/>
      <c r="O150" s="21">
        <v>0</v>
      </c>
      <c r="P150" s="21"/>
      <c r="Q150" s="21">
        <v>950304095</v>
      </c>
    </row>
    <row r="151" spans="1:17" x14ac:dyDescent="0.55000000000000004">
      <c r="A151" s="25" t="s">
        <v>335</v>
      </c>
      <c r="C151" s="21">
        <v>0</v>
      </c>
      <c r="D151" s="21"/>
      <c r="E151" s="21">
        <v>0</v>
      </c>
      <c r="F151" s="21"/>
      <c r="G151" s="21">
        <v>0</v>
      </c>
      <c r="H151" s="21"/>
      <c r="I151" s="21">
        <f t="shared" si="4"/>
        <v>0</v>
      </c>
      <c r="J151" s="21"/>
      <c r="K151" s="21">
        <v>0</v>
      </c>
      <c r="L151" s="21"/>
      <c r="M151" s="21">
        <v>0</v>
      </c>
      <c r="N151" s="21"/>
      <c r="O151" s="21">
        <v>0</v>
      </c>
      <c r="P151" s="21"/>
      <c r="Q151" s="21">
        <v>10406716902</v>
      </c>
    </row>
    <row r="152" spans="1:17" x14ac:dyDescent="0.55000000000000004">
      <c r="A152" s="25" t="s">
        <v>336</v>
      </c>
      <c r="C152" s="21">
        <v>0</v>
      </c>
      <c r="D152" s="21"/>
      <c r="E152" s="21">
        <v>0</v>
      </c>
      <c r="F152" s="21"/>
      <c r="G152" s="21">
        <v>0</v>
      </c>
      <c r="H152" s="21"/>
      <c r="I152" s="21">
        <f t="shared" si="4"/>
        <v>0</v>
      </c>
      <c r="J152" s="21"/>
      <c r="K152" s="21">
        <v>0</v>
      </c>
      <c r="L152" s="21"/>
      <c r="M152" s="21">
        <v>0</v>
      </c>
      <c r="N152" s="21"/>
      <c r="O152" s="21">
        <v>0</v>
      </c>
      <c r="P152" s="21"/>
      <c r="Q152" s="21">
        <v>941905843</v>
      </c>
    </row>
    <row r="153" spans="1:17" x14ac:dyDescent="0.55000000000000004">
      <c r="A153" s="25" t="s">
        <v>337</v>
      </c>
      <c r="C153" s="21">
        <v>0</v>
      </c>
      <c r="D153" s="21"/>
      <c r="E153" s="21">
        <v>0</v>
      </c>
      <c r="F153" s="21"/>
      <c r="G153" s="21">
        <v>0</v>
      </c>
      <c r="H153" s="21"/>
      <c r="I153" s="21">
        <f t="shared" si="4"/>
        <v>0</v>
      </c>
      <c r="J153" s="21"/>
      <c r="K153" s="21">
        <v>0</v>
      </c>
      <c r="L153" s="21"/>
      <c r="M153" s="21">
        <v>0</v>
      </c>
      <c r="N153" s="21"/>
      <c r="O153" s="21">
        <v>0</v>
      </c>
      <c r="P153" s="21"/>
      <c r="Q153" s="21">
        <v>1814511269</v>
      </c>
    </row>
    <row r="154" spans="1:17" x14ac:dyDescent="0.55000000000000004">
      <c r="A154" s="25" t="s">
        <v>338</v>
      </c>
      <c r="C154" s="21">
        <v>0</v>
      </c>
      <c r="D154" s="21"/>
      <c r="E154" s="21">
        <v>0</v>
      </c>
      <c r="F154" s="21"/>
      <c r="G154" s="21">
        <v>0</v>
      </c>
      <c r="H154" s="21"/>
      <c r="I154" s="21">
        <f t="shared" si="4"/>
        <v>0</v>
      </c>
      <c r="J154" s="21"/>
      <c r="K154" s="21">
        <v>0</v>
      </c>
      <c r="L154" s="21"/>
      <c r="M154" s="21">
        <v>0</v>
      </c>
      <c r="N154" s="21"/>
      <c r="O154" s="21">
        <v>0</v>
      </c>
      <c r="P154" s="21"/>
      <c r="Q154" s="21">
        <v>11028076450</v>
      </c>
    </row>
    <row r="155" spans="1:17" x14ac:dyDescent="0.55000000000000004">
      <c r="A155" s="25" t="s">
        <v>339</v>
      </c>
      <c r="C155" s="21">
        <v>0</v>
      </c>
      <c r="D155" s="21"/>
      <c r="E155" s="21">
        <v>0</v>
      </c>
      <c r="F155" s="21"/>
      <c r="G155" s="21">
        <v>0</v>
      </c>
      <c r="H155" s="21"/>
      <c r="I155" s="21">
        <f t="shared" si="4"/>
        <v>0</v>
      </c>
      <c r="J155" s="21"/>
      <c r="K155" s="21">
        <v>0</v>
      </c>
      <c r="L155" s="21"/>
      <c r="M155" s="21">
        <v>0</v>
      </c>
      <c r="N155" s="21"/>
      <c r="O155" s="21">
        <v>0</v>
      </c>
      <c r="P155" s="21"/>
      <c r="Q155" s="21">
        <v>1743232949</v>
      </c>
    </row>
    <row r="156" spans="1:17" x14ac:dyDescent="0.55000000000000004">
      <c r="A156" s="25" t="s">
        <v>340</v>
      </c>
      <c r="C156" s="21">
        <v>0</v>
      </c>
      <c r="D156" s="21"/>
      <c r="E156" s="21">
        <v>0</v>
      </c>
      <c r="F156" s="21"/>
      <c r="G156" s="21">
        <v>0</v>
      </c>
      <c r="H156" s="21"/>
      <c r="I156" s="21">
        <f t="shared" si="4"/>
        <v>0</v>
      </c>
      <c r="J156" s="21"/>
      <c r="K156" s="21">
        <v>0</v>
      </c>
      <c r="L156" s="21"/>
      <c r="M156" s="21">
        <v>0</v>
      </c>
      <c r="N156" s="21"/>
      <c r="O156" s="21">
        <v>0</v>
      </c>
      <c r="P156" s="21"/>
      <c r="Q156" s="21">
        <v>5245487397</v>
      </c>
    </row>
    <row r="157" spans="1:17" x14ac:dyDescent="0.55000000000000004">
      <c r="A157" s="25" t="s">
        <v>341</v>
      </c>
      <c r="C157" s="21">
        <v>0</v>
      </c>
      <c r="D157" s="21"/>
      <c r="E157" s="21">
        <v>0</v>
      </c>
      <c r="F157" s="21"/>
      <c r="G157" s="21">
        <v>0</v>
      </c>
      <c r="H157" s="21"/>
      <c r="I157" s="21">
        <f t="shared" si="4"/>
        <v>0</v>
      </c>
      <c r="J157" s="21"/>
      <c r="K157" s="21">
        <v>0</v>
      </c>
      <c r="L157" s="21"/>
      <c r="M157" s="21">
        <v>0</v>
      </c>
      <c r="N157" s="21"/>
      <c r="O157" s="21">
        <v>0</v>
      </c>
      <c r="P157" s="21"/>
      <c r="Q157" s="21">
        <v>723244286</v>
      </c>
    </row>
    <row r="158" spans="1:17" x14ac:dyDescent="0.55000000000000004">
      <c r="A158" s="25" t="s">
        <v>342</v>
      </c>
      <c r="C158" s="21">
        <v>0</v>
      </c>
      <c r="D158" s="21"/>
      <c r="E158" s="21">
        <v>0</v>
      </c>
      <c r="F158" s="21"/>
      <c r="G158" s="21">
        <v>0</v>
      </c>
      <c r="H158" s="21"/>
      <c r="I158" s="21">
        <f t="shared" si="4"/>
        <v>0</v>
      </c>
      <c r="J158" s="21"/>
      <c r="K158" s="21">
        <v>0</v>
      </c>
      <c r="L158" s="21"/>
      <c r="M158" s="21">
        <v>0</v>
      </c>
      <c r="N158" s="21"/>
      <c r="O158" s="21">
        <v>0</v>
      </c>
      <c r="P158" s="21"/>
      <c r="Q158" s="21">
        <v>268992947</v>
      </c>
    </row>
    <row r="159" spans="1:17" x14ac:dyDescent="0.55000000000000004">
      <c r="A159" s="25" t="s">
        <v>343</v>
      </c>
      <c r="C159" s="21">
        <v>0</v>
      </c>
      <c r="D159" s="21"/>
      <c r="E159" s="21">
        <v>0</v>
      </c>
      <c r="F159" s="21"/>
      <c r="G159" s="21">
        <v>0</v>
      </c>
      <c r="H159" s="21"/>
      <c r="I159" s="21">
        <f t="shared" si="4"/>
        <v>0</v>
      </c>
      <c r="J159" s="21"/>
      <c r="K159" s="21">
        <v>0</v>
      </c>
      <c r="L159" s="21"/>
      <c r="M159" s="21">
        <v>0</v>
      </c>
      <c r="N159" s="21"/>
      <c r="O159" s="21">
        <v>0</v>
      </c>
      <c r="P159" s="21"/>
      <c r="Q159" s="21">
        <v>10707192905</v>
      </c>
    </row>
    <row r="160" spans="1:17" x14ac:dyDescent="0.55000000000000004">
      <c r="A160" s="25" t="s">
        <v>344</v>
      </c>
      <c r="C160" s="21">
        <v>0</v>
      </c>
      <c r="D160" s="21"/>
      <c r="E160" s="21">
        <v>0</v>
      </c>
      <c r="F160" s="21"/>
      <c r="G160" s="21">
        <v>0</v>
      </c>
      <c r="H160" s="21"/>
      <c r="I160" s="21">
        <f t="shared" si="4"/>
        <v>0</v>
      </c>
      <c r="J160" s="21"/>
      <c r="K160" s="21">
        <v>0</v>
      </c>
      <c r="L160" s="21"/>
      <c r="M160" s="21">
        <v>0</v>
      </c>
      <c r="N160" s="21"/>
      <c r="O160" s="21">
        <v>0</v>
      </c>
      <c r="P160" s="21"/>
      <c r="Q160" s="21">
        <v>143249374</v>
      </c>
    </row>
    <row r="161" spans="1:20" x14ac:dyDescent="0.55000000000000004">
      <c r="A161" s="25" t="s">
        <v>345</v>
      </c>
      <c r="C161" s="21">
        <v>0</v>
      </c>
      <c r="D161" s="21"/>
      <c r="E161" s="21">
        <v>0</v>
      </c>
      <c r="F161" s="21"/>
      <c r="G161" s="21">
        <v>0</v>
      </c>
      <c r="H161" s="21"/>
      <c r="I161" s="21">
        <f t="shared" si="4"/>
        <v>0</v>
      </c>
      <c r="J161" s="21"/>
      <c r="K161" s="21">
        <v>0</v>
      </c>
      <c r="L161" s="21"/>
      <c r="M161" s="21">
        <v>0</v>
      </c>
      <c r="N161" s="21"/>
      <c r="O161" s="21">
        <v>0</v>
      </c>
      <c r="P161" s="21"/>
      <c r="Q161" s="21">
        <v>5160388589</v>
      </c>
    </row>
    <row r="162" spans="1:20" x14ac:dyDescent="0.55000000000000004">
      <c r="A162" s="25" t="s">
        <v>346</v>
      </c>
      <c r="C162" s="21">
        <v>0</v>
      </c>
      <c r="D162" s="21"/>
      <c r="E162" s="21">
        <v>0</v>
      </c>
      <c r="F162" s="21"/>
      <c r="G162" s="21">
        <v>0</v>
      </c>
      <c r="H162" s="21"/>
      <c r="I162" s="21">
        <f t="shared" si="4"/>
        <v>0</v>
      </c>
      <c r="J162" s="21"/>
      <c r="K162" s="21">
        <v>0</v>
      </c>
      <c r="L162" s="21"/>
      <c r="M162" s="21">
        <v>0</v>
      </c>
      <c r="N162" s="21"/>
      <c r="O162" s="21">
        <v>0</v>
      </c>
      <c r="P162" s="21"/>
      <c r="Q162" s="21">
        <v>-12560146647</v>
      </c>
    </row>
    <row r="163" spans="1:20" x14ac:dyDescent="0.55000000000000004">
      <c r="A163" s="25" t="s">
        <v>347</v>
      </c>
      <c r="C163" s="21">
        <v>0</v>
      </c>
      <c r="D163" s="21"/>
      <c r="E163" s="21">
        <v>0</v>
      </c>
      <c r="F163" s="21"/>
      <c r="G163" s="21">
        <v>0</v>
      </c>
      <c r="H163" s="21"/>
      <c r="I163" s="21">
        <f t="shared" si="4"/>
        <v>0</v>
      </c>
      <c r="J163" s="21"/>
      <c r="K163" s="21">
        <v>0</v>
      </c>
      <c r="L163" s="21"/>
      <c r="M163" s="21">
        <v>0</v>
      </c>
      <c r="N163" s="21"/>
      <c r="O163" s="21">
        <v>0</v>
      </c>
      <c r="P163" s="21"/>
      <c r="Q163" s="21">
        <v>7060272192</v>
      </c>
    </row>
    <row r="164" spans="1:20" x14ac:dyDescent="0.55000000000000004">
      <c r="A164" s="25" t="s">
        <v>348</v>
      </c>
      <c r="C164" s="21">
        <v>0</v>
      </c>
      <c r="D164" s="21"/>
      <c r="E164" s="21">
        <v>0</v>
      </c>
      <c r="F164" s="21"/>
      <c r="G164" s="21">
        <v>0</v>
      </c>
      <c r="H164" s="21"/>
      <c r="I164" s="21">
        <f t="shared" ref="I164:I175" si="5">E164-G164</f>
        <v>0</v>
      </c>
      <c r="J164" s="21"/>
      <c r="K164" s="21">
        <v>0</v>
      </c>
      <c r="L164" s="21"/>
      <c r="M164" s="21">
        <v>0</v>
      </c>
      <c r="N164" s="21"/>
      <c r="O164" s="21">
        <v>0</v>
      </c>
      <c r="P164" s="21"/>
      <c r="Q164" s="21">
        <v>3012536294</v>
      </c>
    </row>
    <row r="165" spans="1:20" x14ac:dyDescent="0.55000000000000004">
      <c r="A165" s="25" t="s">
        <v>349</v>
      </c>
      <c r="C165" s="21">
        <v>0</v>
      </c>
      <c r="D165" s="21"/>
      <c r="E165" s="21">
        <v>0</v>
      </c>
      <c r="F165" s="21"/>
      <c r="G165" s="21">
        <v>0</v>
      </c>
      <c r="H165" s="21"/>
      <c r="I165" s="21">
        <f t="shared" si="5"/>
        <v>0</v>
      </c>
      <c r="J165" s="21"/>
      <c r="K165" s="21">
        <v>0</v>
      </c>
      <c r="L165" s="21"/>
      <c r="M165" s="21">
        <v>0</v>
      </c>
      <c r="N165" s="21"/>
      <c r="O165" s="21">
        <v>0</v>
      </c>
      <c r="P165" s="21"/>
      <c r="Q165" s="21">
        <v>1328881610</v>
      </c>
    </row>
    <row r="166" spans="1:20" x14ac:dyDescent="0.55000000000000004">
      <c r="A166" s="25" t="s">
        <v>350</v>
      </c>
      <c r="C166" s="21">
        <v>0</v>
      </c>
      <c r="D166" s="21"/>
      <c r="E166" s="21">
        <v>0</v>
      </c>
      <c r="F166" s="21"/>
      <c r="G166" s="21">
        <v>0</v>
      </c>
      <c r="H166" s="21"/>
      <c r="I166" s="21">
        <f t="shared" si="5"/>
        <v>0</v>
      </c>
      <c r="J166" s="21"/>
      <c r="K166" s="21">
        <v>0</v>
      </c>
      <c r="L166" s="21"/>
      <c r="M166" s="21">
        <v>0</v>
      </c>
      <c r="N166" s="21"/>
      <c r="O166" s="21">
        <v>0</v>
      </c>
      <c r="P166" s="21"/>
      <c r="Q166" s="21">
        <v>-461878017</v>
      </c>
    </row>
    <row r="167" spans="1:20" x14ac:dyDescent="0.55000000000000004">
      <c r="A167" s="25" t="s">
        <v>351</v>
      </c>
      <c r="C167" s="21">
        <v>0</v>
      </c>
      <c r="D167" s="21"/>
      <c r="E167" s="21">
        <v>0</v>
      </c>
      <c r="F167" s="21"/>
      <c r="G167" s="21">
        <v>0</v>
      </c>
      <c r="H167" s="21"/>
      <c r="I167" s="21">
        <f t="shared" si="5"/>
        <v>0</v>
      </c>
      <c r="J167" s="21"/>
      <c r="K167" s="21">
        <v>0</v>
      </c>
      <c r="L167" s="21"/>
      <c r="M167" s="21">
        <v>0</v>
      </c>
      <c r="N167" s="21"/>
      <c r="O167" s="21">
        <v>0</v>
      </c>
      <c r="P167" s="21"/>
      <c r="Q167" s="21">
        <v>2390786502</v>
      </c>
    </row>
    <row r="168" spans="1:20" x14ac:dyDescent="0.55000000000000004">
      <c r="A168" s="25" t="s">
        <v>352</v>
      </c>
      <c r="C168" s="21">
        <v>0</v>
      </c>
      <c r="D168" s="21"/>
      <c r="E168" s="21">
        <v>0</v>
      </c>
      <c r="F168" s="21"/>
      <c r="G168" s="21">
        <v>0</v>
      </c>
      <c r="H168" s="21"/>
      <c r="I168" s="21">
        <f t="shared" si="5"/>
        <v>0</v>
      </c>
      <c r="J168" s="21"/>
      <c r="K168" s="21">
        <v>0</v>
      </c>
      <c r="L168" s="21"/>
      <c r="M168" s="21">
        <v>0</v>
      </c>
      <c r="N168" s="21"/>
      <c r="O168" s="21">
        <v>0</v>
      </c>
      <c r="P168" s="21"/>
      <c r="Q168" s="21">
        <v>6651282868</v>
      </c>
    </row>
    <row r="169" spans="1:20" x14ac:dyDescent="0.55000000000000004">
      <c r="A169" s="25" t="s">
        <v>353</v>
      </c>
      <c r="C169" s="21">
        <v>0</v>
      </c>
      <c r="D169" s="21"/>
      <c r="E169" s="21">
        <v>0</v>
      </c>
      <c r="F169" s="21"/>
      <c r="G169" s="21">
        <v>0</v>
      </c>
      <c r="H169" s="21"/>
      <c r="I169" s="21">
        <f t="shared" si="5"/>
        <v>0</v>
      </c>
      <c r="J169" s="21"/>
      <c r="K169" s="21">
        <v>0</v>
      </c>
      <c r="L169" s="21"/>
      <c r="M169" s="21">
        <v>0</v>
      </c>
      <c r="N169" s="21"/>
      <c r="O169" s="21">
        <v>0</v>
      </c>
      <c r="P169" s="21"/>
      <c r="Q169" s="21">
        <v>4979615559</v>
      </c>
    </row>
    <row r="170" spans="1:20" x14ac:dyDescent="0.55000000000000004">
      <c r="A170" s="25" t="s">
        <v>354</v>
      </c>
      <c r="C170" s="21">
        <v>0</v>
      </c>
      <c r="D170" s="21"/>
      <c r="E170" s="21">
        <v>0</v>
      </c>
      <c r="F170" s="21"/>
      <c r="G170" s="21">
        <v>0</v>
      </c>
      <c r="H170" s="21"/>
      <c r="I170" s="21">
        <f t="shared" si="5"/>
        <v>0</v>
      </c>
      <c r="J170" s="21"/>
      <c r="K170" s="21">
        <v>0</v>
      </c>
      <c r="L170" s="21"/>
      <c r="M170" s="21">
        <v>0</v>
      </c>
      <c r="N170" s="21"/>
      <c r="O170" s="21">
        <v>0</v>
      </c>
      <c r="P170" s="21"/>
      <c r="Q170" s="21">
        <v>5988067019</v>
      </c>
    </row>
    <row r="171" spans="1:20" x14ac:dyDescent="0.55000000000000004">
      <c r="A171" s="25" t="s">
        <v>355</v>
      </c>
      <c r="C171" s="21">
        <v>0</v>
      </c>
      <c r="D171" s="21"/>
      <c r="E171" s="21">
        <v>0</v>
      </c>
      <c r="F171" s="21"/>
      <c r="G171" s="21">
        <v>0</v>
      </c>
      <c r="H171" s="21"/>
      <c r="I171" s="21">
        <f t="shared" si="5"/>
        <v>0</v>
      </c>
      <c r="J171" s="21"/>
      <c r="K171" s="21">
        <v>0</v>
      </c>
      <c r="L171" s="21"/>
      <c r="M171" s="21">
        <v>0</v>
      </c>
      <c r="N171" s="21"/>
      <c r="O171" s="21">
        <v>0</v>
      </c>
      <c r="P171" s="21"/>
      <c r="Q171" s="21">
        <v>948880067</v>
      </c>
    </row>
    <row r="172" spans="1:20" x14ac:dyDescent="0.55000000000000004">
      <c r="A172" s="25" t="s">
        <v>356</v>
      </c>
      <c r="C172" s="21">
        <v>0</v>
      </c>
      <c r="D172" s="21"/>
      <c r="E172" s="21">
        <v>0</v>
      </c>
      <c r="F172" s="21"/>
      <c r="G172" s="21">
        <v>0</v>
      </c>
      <c r="H172" s="21"/>
      <c r="I172" s="21">
        <f t="shared" si="5"/>
        <v>0</v>
      </c>
      <c r="J172" s="21"/>
      <c r="K172" s="21">
        <v>0</v>
      </c>
      <c r="L172" s="21"/>
      <c r="M172" s="21">
        <v>0</v>
      </c>
      <c r="N172" s="21"/>
      <c r="O172" s="21">
        <v>0</v>
      </c>
      <c r="P172" s="21"/>
      <c r="Q172" s="21">
        <v>2623924739</v>
      </c>
    </row>
    <row r="173" spans="1:20" x14ac:dyDescent="0.55000000000000004">
      <c r="A173" s="25" t="s">
        <v>357</v>
      </c>
      <c r="C173" s="21">
        <v>0</v>
      </c>
      <c r="D173" s="21"/>
      <c r="E173" s="21">
        <v>0</v>
      </c>
      <c r="F173" s="21"/>
      <c r="G173" s="21">
        <v>0</v>
      </c>
      <c r="H173" s="21"/>
      <c r="I173" s="21">
        <f t="shared" si="5"/>
        <v>0</v>
      </c>
      <c r="J173" s="21"/>
      <c r="K173" s="21">
        <v>0</v>
      </c>
      <c r="L173" s="21"/>
      <c r="M173" s="21">
        <v>0</v>
      </c>
      <c r="N173" s="21"/>
      <c r="O173" s="21">
        <v>0</v>
      </c>
      <c r="P173" s="21"/>
      <c r="Q173" s="21">
        <v>796371750</v>
      </c>
    </row>
    <row r="174" spans="1:20" x14ac:dyDescent="0.55000000000000004">
      <c r="A174" s="25" t="s">
        <v>358</v>
      </c>
      <c r="C174" s="21">
        <v>0</v>
      </c>
      <c r="D174" s="21"/>
      <c r="E174" s="21">
        <v>0</v>
      </c>
      <c r="F174" s="21"/>
      <c r="G174" s="21">
        <v>0</v>
      </c>
      <c r="H174" s="21"/>
      <c r="I174" s="21">
        <f t="shared" si="5"/>
        <v>0</v>
      </c>
      <c r="J174" s="21"/>
      <c r="K174" s="21">
        <v>0</v>
      </c>
      <c r="L174" s="21"/>
      <c r="M174" s="21">
        <v>0</v>
      </c>
      <c r="N174" s="21"/>
      <c r="O174" s="21">
        <v>0</v>
      </c>
      <c r="P174" s="21"/>
      <c r="Q174" s="21">
        <v>2372935587</v>
      </c>
    </row>
    <row r="175" spans="1:20" x14ac:dyDescent="0.55000000000000004">
      <c r="A175" s="25" t="s">
        <v>359</v>
      </c>
      <c r="C175" s="21">
        <v>0</v>
      </c>
      <c r="D175" s="21"/>
      <c r="E175" s="21">
        <v>0</v>
      </c>
      <c r="F175" s="21"/>
      <c r="G175" s="21">
        <v>0</v>
      </c>
      <c r="H175" s="21"/>
      <c r="I175" s="21">
        <f t="shared" si="5"/>
        <v>0</v>
      </c>
      <c r="J175" s="21"/>
      <c r="K175" s="21">
        <v>0</v>
      </c>
      <c r="L175" s="21"/>
      <c r="M175" s="21">
        <v>0</v>
      </c>
      <c r="N175" s="21"/>
      <c r="O175" s="21">
        <v>0</v>
      </c>
      <c r="P175" s="21"/>
      <c r="Q175" s="21">
        <v>5318046294</v>
      </c>
    </row>
    <row r="176" spans="1:20" x14ac:dyDescent="0.55000000000000004">
      <c r="A176" s="25" t="s">
        <v>350</v>
      </c>
      <c r="C176" s="21">
        <v>0</v>
      </c>
      <c r="D176" s="21"/>
      <c r="E176" s="21">
        <v>0</v>
      </c>
      <c r="F176" s="21"/>
      <c r="G176" s="21">
        <v>0</v>
      </c>
      <c r="H176" s="21"/>
      <c r="I176" s="21">
        <v>0</v>
      </c>
      <c r="J176" s="21"/>
      <c r="K176" s="21">
        <v>0</v>
      </c>
      <c r="L176" s="21"/>
      <c r="M176" s="21">
        <v>0</v>
      </c>
      <c r="N176" s="21"/>
      <c r="O176" s="21">
        <v>0</v>
      </c>
      <c r="P176" s="21"/>
      <c r="Q176" s="21">
        <v>0</v>
      </c>
      <c r="T176" s="21"/>
    </row>
    <row r="177" spans="1:20" x14ac:dyDescent="0.55000000000000004">
      <c r="A177" s="25" t="s">
        <v>351</v>
      </c>
      <c r="C177" s="21">
        <v>0</v>
      </c>
      <c r="D177" s="21"/>
      <c r="E177" s="21">
        <v>0</v>
      </c>
      <c r="F177" s="21"/>
      <c r="G177" s="21">
        <v>0</v>
      </c>
      <c r="H177" s="21"/>
      <c r="I177" s="21">
        <v>2390786502</v>
      </c>
      <c r="J177" s="21"/>
      <c r="K177" s="21">
        <v>0</v>
      </c>
      <c r="L177" s="21"/>
      <c r="M177" s="21">
        <v>0</v>
      </c>
      <c r="N177" s="21"/>
      <c r="O177" s="21">
        <v>0</v>
      </c>
      <c r="P177" s="21"/>
      <c r="Q177" s="21">
        <v>0</v>
      </c>
      <c r="T177" s="21"/>
    </row>
    <row r="178" spans="1:20" x14ac:dyDescent="0.55000000000000004">
      <c r="A178" s="25" t="s">
        <v>352</v>
      </c>
      <c r="C178" s="21">
        <v>0</v>
      </c>
      <c r="D178" s="21"/>
      <c r="E178" s="21">
        <v>0</v>
      </c>
      <c r="F178" s="21"/>
      <c r="G178" s="21">
        <v>0</v>
      </c>
      <c r="H178" s="21"/>
      <c r="I178" s="21">
        <v>6651282868</v>
      </c>
      <c r="J178" s="21"/>
      <c r="K178" s="21">
        <v>0</v>
      </c>
      <c r="L178" s="21"/>
      <c r="M178" s="21">
        <v>0</v>
      </c>
      <c r="N178" s="21"/>
      <c r="O178" s="21">
        <v>0</v>
      </c>
      <c r="P178" s="21"/>
      <c r="Q178" s="21">
        <v>0</v>
      </c>
      <c r="T178" s="21"/>
    </row>
    <row r="179" spans="1:20" x14ac:dyDescent="0.55000000000000004">
      <c r="A179" s="25" t="s">
        <v>353</v>
      </c>
      <c r="C179" s="21">
        <v>0</v>
      </c>
      <c r="D179" s="21"/>
      <c r="E179" s="21">
        <v>0</v>
      </c>
      <c r="F179" s="21"/>
      <c r="G179" s="21">
        <v>0</v>
      </c>
      <c r="H179" s="21"/>
      <c r="I179" s="21">
        <v>4979615559</v>
      </c>
      <c r="J179" s="21"/>
      <c r="K179" s="21">
        <v>0</v>
      </c>
      <c r="L179" s="21"/>
      <c r="M179" s="21">
        <v>0</v>
      </c>
      <c r="N179" s="21"/>
      <c r="O179" s="21">
        <v>0</v>
      </c>
      <c r="P179" s="21"/>
      <c r="Q179" s="21">
        <v>0</v>
      </c>
      <c r="T179" s="21"/>
    </row>
    <row r="180" spans="1:20" x14ac:dyDescent="0.55000000000000004">
      <c r="A180" s="25" t="s">
        <v>354</v>
      </c>
      <c r="C180" s="21">
        <v>0</v>
      </c>
      <c r="D180" s="21"/>
      <c r="E180" s="21">
        <v>0</v>
      </c>
      <c r="F180" s="21"/>
      <c r="G180" s="21">
        <v>0</v>
      </c>
      <c r="H180" s="21"/>
      <c r="I180" s="21">
        <v>5988067019</v>
      </c>
      <c r="J180" s="21"/>
      <c r="K180" s="21">
        <v>0</v>
      </c>
      <c r="L180" s="21"/>
      <c r="M180" s="21">
        <v>0</v>
      </c>
      <c r="N180" s="21"/>
      <c r="O180" s="21">
        <v>0</v>
      </c>
      <c r="P180" s="21"/>
      <c r="Q180" s="21">
        <v>0</v>
      </c>
    </row>
    <row r="181" spans="1:20" x14ac:dyDescent="0.55000000000000004">
      <c r="A181" s="25" t="s">
        <v>355</v>
      </c>
      <c r="C181" s="21">
        <v>0</v>
      </c>
      <c r="D181" s="21"/>
      <c r="E181" s="21">
        <v>0</v>
      </c>
      <c r="F181" s="21"/>
      <c r="G181" s="21">
        <v>0</v>
      </c>
      <c r="H181" s="21"/>
      <c r="I181" s="21">
        <v>948880067</v>
      </c>
      <c r="J181" s="21"/>
      <c r="K181" s="21">
        <v>0</v>
      </c>
      <c r="L181" s="21"/>
      <c r="M181" s="21">
        <v>0</v>
      </c>
      <c r="N181" s="21"/>
      <c r="O181" s="21">
        <v>0</v>
      </c>
      <c r="P181" s="21"/>
      <c r="Q181" s="21">
        <v>0</v>
      </c>
      <c r="T181" s="24"/>
    </row>
    <row r="182" spans="1:20" x14ac:dyDescent="0.55000000000000004">
      <c r="A182" s="25" t="s">
        <v>356</v>
      </c>
      <c r="C182" s="21">
        <v>0</v>
      </c>
      <c r="D182" s="21"/>
      <c r="E182" s="21">
        <v>0</v>
      </c>
      <c r="F182" s="21"/>
      <c r="G182" s="21">
        <v>0</v>
      </c>
      <c r="H182" s="21"/>
      <c r="I182" s="21">
        <v>2623924739</v>
      </c>
      <c r="J182" s="21"/>
      <c r="K182" s="21">
        <v>0</v>
      </c>
      <c r="L182" s="21"/>
      <c r="M182" s="21">
        <v>0</v>
      </c>
      <c r="N182" s="21"/>
      <c r="O182" s="21">
        <v>0</v>
      </c>
      <c r="P182" s="21"/>
      <c r="Q182" s="21">
        <v>0</v>
      </c>
      <c r="T182" s="24"/>
    </row>
    <row r="183" spans="1:20" x14ac:dyDescent="0.55000000000000004">
      <c r="A183" s="25" t="s">
        <v>357</v>
      </c>
      <c r="C183" s="21">
        <v>0</v>
      </c>
      <c r="D183" s="21"/>
      <c r="E183" s="21">
        <v>0</v>
      </c>
      <c r="F183" s="21"/>
      <c r="G183" s="21">
        <v>0</v>
      </c>
      <c r="H183" s="21"/>
      <c r="I183" s="21">
        <v>796371750</v>
      </c>
      <c r="J183" s="21"/>
      <c r="K183" s="21">
        <v>0</v>
      </c>
      <c r="L183" s="21"/>
      <c r="M183" s="21">
        <v>0</v>
      </c>
      <c r="N183" s="21"/>
      <c r="O183" s="21">
        <v>0</v>
      </c>
      <c r="P183" s="21"/>
      <c r="Q183" s="21">
        <v>0</v>
      </c>
      <c r="T183" s="24"/>
    </row>
    <row r="184" spans="1:20" x14ac:dyDescent="0.55000000000000004">
      <c r="A184" s="25" t="s">
        <v>358</v>
      </c>
      <c r="C184" s="21">
        <v>0</v>
      </c>
      <c r="D184" s="21"/>
      <c r="E184" s="21">
        <v>0</v>
      </c>
      <c r="F184" s="21"/>
      <c r="G184" s="21">
        <v>0</v>
      </c>
      <c r="H184" s="21"/>
      <c r="I184" s="21">
        <v>2372935587</v>
      </c>
      <c r="J184" s="21"/>
      <c r="K184" s="21">
        <v>0</v>
      </c>
      <c r="L184" s="21"/>
      <c r="M184" s="21">
        <v>0</v>
      </c>
      <c r="N184" s="21"/>
      <c r="O184" s="21">
        <v>0</v>
      </c>
      <c r="P184" s="21"/>
      <c r="Q184" s="21">
        <v>0</v>
      </c>
      <c r="T184" s="24"/>
    </row>
    <row r="185" spans="1:20" x14ac:dyDescent="0.55000000000000004">
      <c r="A185" s="25" t="s">
        <v>359</v>
      </c>
      <c r="C185" s="21">
        <v>0</v>
      </c>
      <c r="D185" s="21"/>
      <c r="E185" s="21">
        <v>0</v>
      </c>
      <c r="F185" s="21"/>
      <c r="G185" s="21">
        <v>0</v>
      </c>
      <c r="H185" s="21"/>
      <c r="I185" s="21">
        <v>5318046294</v>
      </c>
      <c r="J185" s="21"/>
      <c r="K185" s="21">
        <v>0</v>
      </c>
      <c r="L185" s="21"/>
      <c r="M185" s="21">
        <v>0</v>
      </c>
      <c r="N185" s="21"/>
      <c r="O185" s="21">
        <v>0</v>
      </c>
      <c r="P185" s="21"/>
      <c r="Q185" s="21">
        <v>0</v>
      </c>
      <c r="T185" s="21"/>
    </row>
    <row r="186" spans="1:20" ht="24.75" thickBot="1" x14ac:dyDescent="0.6">
      <c r="A186" s="19" t="s">
        <v>121</v>
      </c>
      <c r="C186" s="21" t="s">
        <v>121</v>
      </c>
      <c r="D186" s="21"/>
      <c r="E186" s="26">
        <f>SUM(E8:E185)</f>
        <v>241319026739</v>
      </c>
      <c r="F186" s="21"/>
      <c r="G186" s="26">
        <f>SUM(G8:G185)</f>
        <v>257670429314</v>
      </c>
      <c r="H186" s="21"/>
      <c r="I186" s="26">
        <f>SUM(I8:I185)</f>
        <v>15718507810</v>
      </c>
      <c r="J186" s="21"/>
      <c r="K186" s="21" t="s">
        <v>121</v>
      </c>
      <c r="L186" s="21"/>
      <c r="M186" s="26">
        <f>SUM(M8:M185)</f>
        <v>8945527216679</v>
      </c>
      <c r="N186" s="21"/>
      <c r="O186" s="26">
        <f>SUM(O8:O185)</f>
        <v>9770529276573</v>
      </c>
      <c r="P186" s="21"/>
      <c r="Q186" s="26">
        <f>SUM(Q8:Q185)</f>
        <v>-682706406533</v>
      </c>
      <c r="T186" s="27"/>
    </row>
    <row r="187" spans="1:20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1"/>
  <sheetViews>
    <sheetView rightToLeft="1" topLeftCell="A79" workbookViewId="0">
      <selection activeCell="E90" sqref="E90"/>
    </sheetView>
  </sheetViews>
  <sheetFormatPr defaultRowHeight="24" x14ac:dyDescent="0.55000000000000004"/>
  <cols>
    <col min="1" max="1" width="30" style="20" customWidth="1"/>
    <col min="2" max="2" width="1" style="20" customWidth="1"/>
    <col min="3" max="3" width="19" style="20" customWidth="1"/>
    <col min="4" max="4" width="1" style="20" customWidth="1"/>
    <col min="5" max="5" width="23" style="20" customWidth="1"/>
    <col min="6" max="6" width="1" style="20" customWidth="1"/>
    <col min="7" max="7" width="23" style="20" customWidth="1"/>
    <col min="8" max="8" width="1" style="20" customWidth="1"/>
    <col min="9" max="9" width="34" style="20" customWidth="1"/>
    <col min="10" max="10" width="1" style="20" customWidth="1"/>
    <col min="11" max="11" width="19" style="20" customWidth="1"/>
    <col min="12" max="12" width="1" style="20" customWidth="1"/>
    <col min="13" max="13" width="23" style="20" customWidth="1"/>
    <col min="14" max="14" width="1" style="20" customWidth="1"/>
    <col min="15" max="15" width="23" style="20" customWidth="1"/>
    <col min="16" max="16" width="1" style="20" customWidth="1"/>
    <col min="17" max="17" width="34" style="20" customWidth="1"/>
    <col min="18" max="18" width="1" style="20" customWidth="1"/>
    <col min="19" max="19" width="20.140625" style="20" bestFit="1" customWidth="1"/>
    <col min="20" max="16384" width="9.140625" style="20"/>
  </cols>
  <sheetData>
    <row r="2" spans="1:17" ht="24.75" x14ac:dyDescent="0.55000000000000004">
      <c r="A2" s="40" t="s">
        <v>0</v>
      </c>
      <c r="B2" s="40" t="s">
        <v>0</v>
      </c>
      <c r="C2" s="40" t="s">
        <v>0</v>
      </c>
      <c r="D2" s="40" t="s">
        <v>0</v>
      </c>
      <c r="E2" s="40" t="s">
        <v>0</v>
      </c>
      <c r="F2" s="40" t="s">
        <v>0</v>
      </c>
      <c r="G2" s="40" t="s">
        <v>0</v>
      </c>
      <c r="H2" s="40" t="s">
        <v>0</v>
      </c>
      <c r="I2" s="40" t="s">
        <v>0</v>
      </c>
      <c r="J2" s="40" t="s">
        <v>0</v>
      </c>
      <c r="K2" s="40" t="s">
        <v>0</v>
      </c>
      <c r="L2" s="40" t="s">
        <v>0</v>
      </c>
      <c r="M2" s="40" t="s">
        <v>0</v>
      </c>
      <c r="N2" s="40" t="s">
        <v>0</v>
      </c>
      <c r="O2" s="40" t="s">
        <v>0</v>
      </c>
      <c r="P2" s="40" t="s">
        <v>0</v>
      </c>
      <c r="Q2" s="40" t="s">
        <v>0</v>
      </c>
    </row>
    <row r="3" spans="1:17" ht="24.75" x14ac:dyDescent="0.55000000000000004">
      <c r="A3" s="40" t="s">
        <v>162</v>
      </c>
      <c r="B3" s="40" t="s">
        <v>162</v>
      </c>
      <c r="C3" s="40" t="s">
        <v>162</v>
      </c>
      <c r="D3" s="40" t="s">
        <v>162</v>
      </c>
      <c r="E3" s="40" t="s">
        <v>162</v>
      </c>
      <c r="F3" s="40" t="s">
        <v>162</v>
      </c>
      <c r="G3" s="40" t="s">
        <v>162</v>
      </c>
      <c r="H3" s="40" t="s">
        <v>162</v>
      </c>
      <c r="I3" s="40" t="s">
        <v>162</v>
      </c>
      <c r="J3" s="40" t="s">
        <v>162</v>
      </c>
      <c r="K3" s="40" t="s">
        <v>162</v>
      </c>
      <c r="L3" s="40" t="s">
        <v>162</v>
      </c>
      <c r="M3" s="40" t="s">
        <v>162</v>
      </c>
      <c r="N3" s="40" t="s">
        <v>162</v>
      </c>
      <c r="O3" s="40" t="s">
        <v>162</v>
      </c>
      <c r="P3" s="40" t="s">
        <v>162</v>
      </c>
      <c r="Q3" s="40" t="s">
        <v>162</v>
      </c>
    </row>
    <row r="4" spans="1:17" ht="24.75" x14ac:dyDescent="0.55000000000000004">
      <c r="A4" s="40" t="s">
        <v>2</v>
      </c>
      <c r="B4" s="40" t="s">
        <v>2</v>
      </c>
      <c r="C4" s="40" t="s">
        <v>2</v>
      </c>
      <c r="D4" s="40" t="s">
        <v>2</v>
      </c>
      <c r="E4" s="40" t="s">
        <v>2</v>
      </c>
      <c r="F4" s="40" t="s">
        <v>2</v>
      </c>
      <c r="G4" s="40" t="s">
        <v>2</v>
      </c>
      <c r="H4" s="40" t="s">
        <v>2</v>
      </c>
      <c r="I4" s="40" t="s">
        <v>2</v>
      </c>
      <c r="J4" s="40" t="s">
        <v>2</v>
      </c>
      <c r="K4" s="40" t="s">
        <v>2</v>
      </c>
      <c r="L4" s="40" t="s">
        <v>2</v>
      </c>
      <c r="M4" s="40" t="s">
        <v>2</v>
      </c>
      <c r="N4" s="40" t="s">
        <v>2</v>
      </c>
      <c r="O4" s="40" t="s">
        <v>2</v>
      </c>
      <c r="P4" s="40" t="s">
        <v>2</v>
      </c>
      <c r="Q4" s="40" t="s">
        <v>2</v>
      </c>
    </row>
    <row r="6" spans="1:17" ht="24.75" x14ac:dyDescent="0.55000000000000004">
      <c r="A6" s="39" t="s">
        <v>3</v>
      </c>
      <c r="C6" s="39" t="s">
        <v>164</v>
      </c>
      <c r="D6" s="39" t="s">
        <v>164</v>
      </c>
      <c r="E6" s="39" t="s">
        <v>164</v>
      </c>
      <c r="F6" s="39" t="s">
        <v>164</v>
      </c>
      <c r="G6" s="39" t="s">
        <v>164</v>
      </c>
      <c r="H6" s="39" t="s">
        <v>164</v>
      </c>
      <c r="I6" s="39" t="s">
        <v>164</v>
      </c>
      <c r="K6" s="39" t="s">
        <v>165</v>
      </c>
      <c r="L6" s="39" t="s">
        <v>165</v>
      </c>
      <c r="M6" s="39" t="s">
        <v>165</v>
      </c>
      <c r="N6" s="39" t="s">
        <v>165</v>
      </c>
      <c r="O6" s="39" t="s">
        <v>165</v>
      </c>
      <c r="P6" s="39" t="s">
        <v>165</v>
      </c>
      <c r="Q6" s="39" t="s">
        <v>165</v>
      </c>
    </row>
    <row r="7" spans="1:17" ht="24.75" x14ac:dyDescent="0.55000000000000004">
      <c r="A7" s="39" t="s">
        <v>3</v>
      </c>
      <c r="C7" s="39" t="s">
        <v>7</v>
      </c>
      <c r="E7" s="39" t="s">
        <v>228</v>
      </c>
      <c r="G7" s="39" t="s">
        <v>229</v>
      </c>
      <c r="I7" s="39" t="s">
        <v>230</v>
      </c>
      <c r="K7" s="39" t="s">
        <v>7</v>
      </c>
      <c r="M7" s="39" t="s">
        <v>228</v>
      </c>
      <c r="O7" s="39" t="s">
        <v>229</v>
      </c>
      <c r="Q7" s="39" t="s">
        <v>230</v>
      </c>
    </row>
    <row r="8" spans="1:17" x14ac:dyDescent="0.55000000000000004">
      <c r="A8" s="19" t="s">
        <v>63</v>
      </c>
      <c r="C8" s="21">
        <v>333953104</v>
      </c>
      <c r="D8" s="21"/>
      <c r="E8" s="21">
        <v>1380646939326</v>
      </c>
      <c r="F8" s="21"/>
      <c r="G8" s="21">
        <v>1474925306907</v>
      </c>
      <c r="H8" s="21"/>
      <c r="I8" s="21">
        <f>E8-G8</f>
        <v>-94278367581</v>
      </c>
      <c r="J8" s="21"/>
      <c r="K8" s="21">
        <v>333953104</v>
      </c>
      <c r="L8" s="21"/>
      <c r="M8" s="21">
        <v>1380646939326</v>
      </c>
      <c r="N8" s="21"/>
      <c r="O8" s="21">
        <v>1412461511905</v>
      </c>
      <c r="P8" s="21"/>
      <c r="Q8" s="21">
        <f>M8-O8</f>
        <v>-31814572579</v>
      </c>
    </row>
    <row r="9" spans="1:17" x14ac:dyDescent="0.55000000000000004">
      <c r="A9" s="19" t="s">
        <v>51</v>
      </c>
      <c r="C9" s="21">
        <v>41604131</v>
      </c>
      <c r="D9" s="21"/>
      <c r="E9" s="21">
        <v>546734072479</v>
      </c>
      <c r="F9" s="21"/>
      <c r="G9" s="21">
        <v>579405775751</v>
      </c>
      <c r="H9" s="21"/>
      <c r="I9" s="21">
        <f t="shared" ref="I9:I72" si="0">E9-G9</f>
        <v>-32671703272</v>
      </c>
      <c r="J9" s="21"/>
      <c r="K9" s="21">
        <v>41604131</v>
      </c>
      <c r="L9" s="21"/>
      <c r="M9" s="21">
        <v>546734072479</v>
      </c>
      <c r="N9" s="21"/>
      <c r="O9" s="21">
        <v>786188707868</v>
      </c>
      <c r="P9" s="21"/>
      <c r="Q9" s="21">
        <f t="shared" ref="Q9:Q65" si="1">M9-O9</f>
        <v>-239454635389</v>
      </c>
    </row>
    <row r="10" spans="1:17" x14ac:dyDescent="0.55000000000000004">
      <c r="A10" s="19" t="s">
        <v>65</v>
      </c>
      <c r="C10" s="21">
        <v>62975330</v>
      </c>
      <c r="D10" s="21"/>
      <c r="E10" s="21">
        <v>1073600749388</v>
      </c>
      <c r="F10" s="21"/>
      <c r="G10" s="21">
        <v>1082364837138</v>
      </c>
      <c r="H10" s="21"/>
      <c r="I10" s="21">
        <f t="shared" si="0"/>
        <v>-8764087750</v>
      </c>
      <c r="J10" s="21"/>
      <c r="K10" s="21">
        <v>62975330</v>
      </c>
      <c r="L10" s="21"/>
      <c r="M10" s="21">
        <v>1073600749388</v>
      </c>
      <c r="N10" s="21"/>
      <c r="O10" s="21">
        <v>1056798049189</v>
      </c>
      <c r="P10" s="21"/>
      <c r="Q10" s="21">
        <f t="shared" si="1"/>
        <v>16802700199</v>
      </c>
    </row>
    <row r="11" spans="1:17" x14ac:dyDescent="0.55000000000000004">
      <c r="A11" s="19" t="s">
        <v>35</v>
      </c>
      <c r="C11" s="21">
        <v>17051968</v>
      </c>
      <c r="D11" s="21"/>
      <c r="E11" s="21">
        <v>181539949145</v>
      </c>
      <c r="F11" s="21"/>
      <c r="G11" s="21">
        <v>198659963023</v>
      </c>
      <c r="H11" s="21"/>
      <c r="I11" s="21">
        <f t="shared" si="0"/>
        <v>-17120013878</v>
      </c>
      <c r="J11" s="21"/>
      <c r="K11" s="21">
        <v>17051968</v>
      </c>
      <c r="L11" s="21"/>
      <c r="M11" s="21">
        <v>181539949145</v>
      </c>
      <c r="N11" s="21"/>
      <c r="O11" s="21">
        <v>254935652282</v>
      </c>
      <c r="P11" s="21"/>
      <c r="Q11" s="21">
        <f t="shared" si="1"/>
        <v>-73395703137</v>
      </c>
    </row>
    <row r="12" spans="1:17" x14ac:dyDescent="0.55000000000000004">
      <c r="A12" s="19" t="s">
        <v>77</v>
      </c>
      <c r="C12" s="21">
        <v>1085372</v>
      </c>
      <c r="D12" s="21"/>
      <c r="E12" s="21">
        <v>42617104445</v>
      </c>
      <c r="F12" s="21"/>
      <c r="G12" s="21">
        <v>41915810321</v>
      </c>
      <c r="H12" s="21"/>
      <c r="I12" s="21">
        <f t="shared" si="0"/>
        <v>701294124</v>
      </c>
      <c r="J12" s="21"/>
      <c r="K12" s="21">
        <v>1085372</v>
      </c>
      <c r="L12" s="21"/>
      <c r="M12" s="21">
        <v>42617104445</v>
      </c>
      <c r="N12" s="21"/>
      <c r="O12" s="21">
        <v>47957728930</v>
      </c>
      <c r="P12" s="21"/>
      <c r="Q12" s="21">
        <f t="shared" si="1"/>
        <v>-5340624485</v>
      </c>
    </row>
    <row r="13" spans="1:17" x14ac:dyDescent="0.55000000000000004">
      <c r="A13" s="19" t="s">
        <v>81</v>
      </c>
      <c r="C13" s="21">
        <v>13146664</v>
      </c>
      <c r="D13" s="21"/>
      <c r="E13" s="21">
        <v>424332290608</v>
      </c>
      <c r="F13" s="21"/>
      <c r="G13" s="21">
        <v>416360541385</v>
      </c>
      <c r="H13" s="21"/>
      <c r="I13" s="21">
        <f t="shared" si="0"/>
        <v>7971749223</v>
      </c>
      <c r="J13" s="21"/>
      <c r="K13" s="21">
        <v>13146664</v>
      </c>
      <c r="L13" s="21"/>
      <c r="M13" s="21">
        <v>424332290608</v>
      </c>
      <c r="N13" s="21"/>
      <c r="O13" s="21">
        <v>349450121698</v>
      </c>
      <c r="P13" s="21"/>
      <c r="Q13" s="21">
        <f t="shared" si="1"/>
        <v>74882168910</v>
      </c>
    </row>
    <row r="14" spans="1:17" x14ac:dyDescent="0.55000000000000004">
      <c r="A14" s="19" t="s">
        <v>112</v>
      </c>
      <c r="C14" s="21">
        <v>125000</v>
      </c>
      <c r="D14" s="21"/>
      <c r="E14" s="21">
        <v>2913809062</v>
      </c>
      <c r="F14" s="21"/>
      <c r="G14" s="21">
        <v>4047452317</v>
      </c>
      <c r="H14" s="21"/>
      <c r="I14" s="21">
        <f t="shared" si="0"/>
        <v>-1133643255</v>
      </c>
      <c r="J14" s="21"/>
      <c r="K14" s="21">
        <v>125000</v>
      </c>
      <c r="L14" s="21"/>
      <c r="M14" s="21">
        <v>2913809062</v>
      </c>
      <c r="N14" s="21"/>
      <c r="O14" s="21">
        <v>2277190810</v>
      </c>
      <c r="P14" s="21"/>
      <c r="Q14" s="21">
        <f t="shared" si="1"/>
        <v>636618252</v>
      </c>
    </row>
    <row r="15" spans="1:17" x14ac:dyDescent="0.55000000000000004">
      <c r="A15" s="19" t="s">
        <v>86</v>
      </c>
      <c r="C15" s="21">
        <v>11771160</v>
      </c>
      <c r="D15" s="21"/>
      <c r="E15" s="21">
        <v>187451967999</v>
      </c>
      <c r="F15" s="21"/>
      <c r="G15" s="21">
        <v>193302528798</v>
      </c>
      <c r="H15" s="21"/>
      <c r="I15" s="21">
        <f t="shared" si="0"/>
        <v>-5850560799</v>
      </c>
      <c r="J15" s="21"/>
      <c r="K15" s="21">
        <v>11771160</v>
      </c>
      <c r="L15" s="21"/>
      <c r="M15" s="21">
        <v>187451967999</v>
      </c>
      <c r="N15" s="21"/>
      <c r="O15" s="21">
        <v>248747689027</v>
      </c>
      <c r="P15" s="21"/>
      <c r="Q15" s="21">
        <f t="shared" si="1"/>
        <v>-61295721028</v>
      </c>
    </row>
    <row r="16" spans="1:17" x14ac:dyDescent="0.55000000000000004">
      <c r="A16" s="19" t="s">
        <v>31</v>
      </c>
      <c r="C16" s="21">
        <v>33214162</v>
      </c>
      <c r="D16" s="21"/>
      <c r="E16" s="21">
        <v>349975300002</v>
      </c>
      <c r="F16" s="21"/>
      <c r="G16" s="21">
        <v>356976790655</v>
      </c>
      <c r="H16" s="21"/>
      <c r="I16" s="21">
        <f t="shared" si="0"/>
        <v>-7001490653</v>
      </c>
      <c r="J16" s="21"/>
      <c r="K16" s="21">
        <v>33214162</v>
      </c>
      <c r="L16" s="21"/>
      <c r="M16" s="21">
        <v>349975300002</v>
      </c>
      <c r="N16" s="21"/>
      <c r="O16" s="21">
        <v>434497636601</v>
      </c>
      <c r="P16" s="21"/>
      <c r="Q16" s="21">
        <f t="shared" si="1"/>
        <v>-84522336599</v>
      </c>
    </row>
    <row r="17" spans="1:17" x14ac:dyDescent="0.55000000000000004">
      <c r="A17" s="19" t="s">
        <v>106</v>
      </c>
      <c r="C17" s="21">
        <v>85599619</v>
      </c>
      <c r="D17" s="21"/>
      <c r="E17" s="21">
        <v>412602870843</v>
      </c>
      <c r="F17" s="21"/>
      <c r="G17" s="21">
        <v>401200770473</v>
      </c>
      <c r="H17" s="21"/>
      <c r="I17" s="21">
        <f t="shared" si="0"/>
        <v>11402100370</v>
      </c>
      <c r="J17" s="21"/>
      <c r="K17" s="21">
        <v>85599619</v>
      </c>
      <c r="L17" s="21"/>
      <c r="M17" s="21">
        <v>412602870843</v>
      </c>
      <c r="N17" s="21"/>
      <c r="O17" s="21">
        <v>432592687080</v>
      </c>
      <c r="P17" s="21"/>
      <c r="Q17" s="21">
        <f t="shared" si="1"/>
        <v>-19989816237</v>
      </c>
    </row>
    <row r="18" spans="1:17" x14ac:dyDescent="0.55000000000000004">
      <c r="A18" s="19" t="s">
        <v>57</v>
      </c>
      <c r="C18" s="21">
        <v>412946836</v>
      </c>
      <c r="D18" s="21"/>
      <c r="E18" s="21">
        <v>450307313151</v>
      </c>
      <c r="F18" s="21"/>
      <c r="G18" s="21">
        <v>464839187967</v>
      </c>
      <c r="H18" s="21"/>
      <c r="I18" s="21">
        <f t="shared" si="0"/>
        <v>-14531874816</v>
      </c>
      <c r="J18" s="21"/>
      <c r="K18" s="21">
        <v>412946836</v>
      </c>
      <c r="L18" s="21"/>
      <c r="M18" s="21">
        <v>450307313151</v>
      </c>
      <c r="N18" s="21"/>
      <c r="O18" s="21">
        <v>521332926901</v>
      </c>
      <c r="P18" s="21"/>
      <c r="Q18" s="21">
        <f t="shared" si="1"/>
        <v>-71025613750</v>
      </c>
    </row>
    <row r="19" spans="1:17" x14ac:dyDescent="0.55000000000000004">
      <c r="A19" s="19" t="s">
        <v>71</v>
      </c>
      <c r="C19" s="21">
        <v>52019947</v>
      </c>
      <c r="D19" s="21"/>
      <c r="E19" s="21">
        <v>269928435806</v>
      </c>
      <c r="F19" s="21"/>
      <c r="G19" s="21">
        <v>286113799868</v>
      </c>
      <c r="H19" s="21"/>
      <c r="I19" s="21">
        <f t="shared" si="0"/>
        <v>-16185364062</v>
      </c>
      <c r="J19" s="21"/>
      <c r="K19" s="21">
        <v>52019947</v>
      </c>
      <c r="L19" s="21"/>
      <c r="M19" s="21">
        <v>269928435806</v>
      </c>
      <c r="N19" s="21"/>
      <c r="O19" s="21">
        <v>286308040829</v>
      </c>
      <c r="P19" s="21"/>
      <c r="Q19" s="21">
        <f t="shared" si="1"/>
        <v>-16379605023</v>
      </c>
    </row>
    <row r="20" spans="1:17" x14ac:dyDescent="0.55000000000000004">
      <c r="A20" s="19" t="s">
        <v>87</v>
      </c>
      <c r="C20" s="21">
        <v>10054271</v>
      </c>
      <c r="D20" s="21"/>
      <c r="E20" s="21">
        <v>134425326777</v>
      </c>
      <c r="F20" s="21"/>
      <c r="G20" s="21">
        <v>132326492679</v>
      </c>
      <c r="H20" s="21"/>
      <c r="I20" s="21">
        <f t="shared" si="0"/>
        <v>2098834098</v>
      </c>
      <c r="J20" s="21"/>
      <c r="K20" s="21">
        <v>10054271</v>
      </c>
      <c r="L20" s="21"/>
      <c r="M20" s="21">
        <v>134425326777</v>
      </c>
      <c r="N20" s="21"/>
      <c r="O20" s="21">
        <v>129213103591</v>
      </c>
      <c r="P20" s="21"/>
      <c r="Q20" s="21">
        <f t="shared" si="1"/>
        <v>5212223186</v>
      </c>
    </row>
    <row r="21" spans="1:17" x14ac:dyDescent="0.55000000000000004">
      <c r="A21" s="19" t="s">
        <v>93</v>
      </c>
      <c r="C21" s="21">
        <v>3748659</v>
      </c>
      <c r="D21" s="21"/>
      <c r="E21" s="21">
        <v>10698363709</v>
      </c>
      <c r="F21" s="21"/>
      <c r="G21" s="21">
        <v>12460929377</v>
      </c>
      <c r="H21" s="21"/>
      <c r="I21" s="21">
        <f t="shared" si="0"/>
        <v>-1762565668</v>
      </c>
      <c r="J21" s="21"/>
      <c r="K21" s="21">
        <v>3748659</v>
      </c>
      <c r="L21" s="21"/>
      <c r="M21" s="21">
        <v>10698363709</v>
      </c>
      <c r="N21" s="21"/>
      <c r="O21" s="21">
        <v>20690431808</v>
      </c>
      <c r="P21" s="21"/>
      <c r="Q21" s="21">
        <f t="shared" si="1"/>
        <v>-9992068099</v>
      </c>
    </row>
    <row r="22" spans="1:17" x14ac:dyDescent="0.55000000000000004">
      <c r="A22" s="19" t="s">
        <v>101</v>
      </c>
      <c r="C22" s="21">
        <v>28125252</v>
      </c>
      <c r="D22" s="21"/>
      <c r="E22" s="21">
        <v>122315842033</v>
      </c>
      <c r="F22" s="21"/>
      <c r="G22" s="21">
        <v>137161490518</v>
      </c>
      <c r="H22" s="21"/>
      <c r="I22" s="21">
        <f t="shared" si="0"/>
        <v>-14845648485</v>
      </c>
      <c r="J22" s="21"/>
      <c r="K22" s="21">
        <v>28125252</v>
      </c>
      <c r="L22" s="21"/>
      <c r="M22" s="21">
        <v>122315842033</v>
      </c>
      <c r="N22" s="21"/>
      <c r="O22" s="21">
        <v>183683447351</v>
      </c>
      <c r="P22" s="21"/>
      <c r="Q22" s="21">
        <f t="shared" si="1"/>
        <v>-61367605318</v>
      </c>
    </row>
    <row r="23" spans="1:17" x14ac:dyDescent="0.55000000000000004">
      <c r="A23" s="19" t="s">
        <v>41</v>
      </c>
      <c r="C23" s="21">
        <v>60735419</v>
      </c>
      <c r="D23" s="21"/>
      <c r="E23" s="21">
        <v>531895321093</v>
      </c>
      <c r="F23" s="21"/>
      <c r="G23" s="21">
        <v>569327227913</v>
      </c>
      <c r="H23" s="21"/>
      <c r="I23" s="21">
        <f t="shared" si="0"/>
        <v>-37431906820</v>
      </c>
      <c r="J23" s="21"/>
      <c r="K23" s="21">
        <v>60735419</v>
      </c>
      <c r="L23" s="21"/>
      <c r="M23" s="21">
        <v>531895321093</v>
      </c>
      <c r="N23" s="21"/>
      <c r="O23" s="21">
        <v>523562094445</v>
      </c>
      <c r="P23" s="21"/>
      <c r="Q23" s="21">
        <f t="shared" si="1"/>
        <v>8333226648</v>
      </c>
    </row>
    <row r="24" spans="1:17" x14ac:dyDescent="0.55000000000000004">
      <c r="A24" s="19" t="s">
        <v>120</v>
      </c>
      <c r="C24" s="21">
        <v>9000000</v>
      </c>
      <c r="D24" s="21"/>
      <c r="E24" s="21">
        <v>1070724217</v>
      </c>
      <c r="F24" s="21"/>
      <c r="G24" s="21">
        <v>598367024</v>
      </c>
      <c r="H24" s="21"/>
      <c r="I24" s="21">
        <f t="shared" si="0"/>
        <v>472357193</v>
      </c>
      <c r="J24" s="21"/>
      <c r="K24" s="21">
        <v>9000000</v>
      </c>
      <c r="L24" s="21"/>
      <c r="M24" s="21">
        <v>1070724217</v>
      </c>
      <c r="N24" s="21"/>
      <c r="O24" s="21">
        <v>598367024</v>
      </c>
      <c r="P24" s="21"/>
      <c r="Q24" s="21">
        <f t="shared" si="1"/>
        <v>472357193</v>
      </c>
    </row>
    <row r="25" spans="1:17" x14ac:dyDescent="0.55000000000000004">
      <c r="A25" s="19" t="s">
        <v>75</v>
      </c>
      <c r="C25" s="21">
        <v>10814617</v>
      </c>
      <c r="D25" s="21"/>
      <c r="E25" s="21">
        <v>368519256588</v>
      </c>
      <c r="F25" s="21"/>
      <c r="G25" s="21">
        <v>368304251188</v>
      </c>
      <c r="H25" s="21"/>
      <c r="I25" s="21">
        <f t="shared" si="0"/>
        <v>215005400</v>
      </c>
      <c r="J25" s="21"/>
      <c r="K25" s="21">
        <v>10814617</v>
      </c>
      <c r="L25" s="21"/>
      <c r="M25" s="21">
        <v>368519256588</v>
      </c>
      <c r="N25" s="21"/>
      <c r="O25" s="21">
        <v>390206175601</v>
      </c>
      <c r="P25" s="21"/>
      <c r="Q25" s="21">
        <f t="shared" si="1"/>
        <v>-21686919013</v>
      </c>
    </row>
    <row r="26" spans="1:17" x14ac:dyDescent="0.55000000000000004">
      <c r="A26" s="19" t="s">
        <v>99</v>
      </c>
      <c r="C26" s="21">
        <v>43581378</v>
      </c>
      <c r="D26" s="21"/>
      <c r="E26" s="21">
        <v>1535334118303</v>
      </c>
      <c r="F26" s="21"/>
      <c r="G26" s="21">
        <v>1428896157369</v>
      </c>
      <c r="H26" s="21"/>
      <c r="I26" s="21">
        <f t="shared" si="0"/>
        <v>106437960934</v>
      </c>
      <c r="J26" s="21"/>
      <c r="K26" s="21">
        <v>43581378</v>
      </c>
      <c r="L26" s="21"/>
      <c r="M26" s="21">
        <v>1535334118303</v>
      </c>
      <c r="N26" s="21"/>
      <c r="O26" s="21">
        <v>958726245055</v>
      </c>
      <c r="P26" s="21"/>
      <c r="Q26" s="21">
        <f t="shared" si="1"/>
        <v>576607873248</v>
      </c>
    </row>
    <row r="27" spans="1:17" x14ac:dyDescent="0.55000000000000004">
      <c r="A27" s="19" t="s">
        <v>73</v>
      </c>
      <c r="C27" s="21">
        <v>3417587</v>
      </c>
      <c r="D27" s="21"/>
      <c r="E27" s="21">
        <v>229246589073</v>
      </c>
      <c r="F27" s="21"/>
      <c r="G27" s="21">
        <v>237739719967</v>
      </c>
      <c r="H27" s="21"/>
      <c r="I27" s="21">
        <f t="shared" si="0"/>
        <v>-8493130894</v>
      </c>
      <c r="J27" s="21"/>
      <c r="K27" s="21">
        <v>3417587</v>
      </c>
      <c r="L27" s="21"/>
      <c r="M27" s="21">
        <v>229246589073</v>
      </c>
      <c r="N27" s="21"/>
      <c r="O27" s="21">
        <v>332557033269</v>
      </c>
      <c r="P27" s="21"/>
      <c r="Q27" s="21">
        <f t="shared" si="1"/>
        <v>-103310444196</v>
      </c>
    </row>
    <row r="28" spans="1:17" x14ac:dyDescent="0.55000000000000004">
      <c r="A28" s="19" t="s">
        <v>27</v>
      </c>
      <c r="C28" s="21">
        <v>46932695</v>
      </c>
      <c r="D28" s="21"/>
      <c r="E28" s="21">
        <v>187220276650</v>
      </c>
      <c r="F28" s="21"/>
      <c r="G28" s="21">
        <v>207861304939</v>
      </c>
      <c r="H28" s="21"/>
      <c r="I28" s="21">
        <f t="shared" si="0"/>
        <v>-20641028289</v>
      </c>
      <c r="J28" s="21"/>
      <c r="K28" s="21">
        <v>46932695</v>
      </c>
      <c r="L28" s="21"/>
      <c r="M28" s="21">
        <v>187220276650</v>
      </c>
      <c r="N28" s="21"/>
      <c r="O28" s="21">
        <v>239980050739</v>
      </c>
      <c r="P28" s="21"/>
      <c r="Q28" s="21">
        <f t="shared" si="1"/>
        <v>-52759774089</v>
      </c>
    </row>
    <row r="29" spans="1:17" x14ac:dyDescent="0.55000000000000004">
      <c r="A29" s="19" t="s">
        <v>108</v>
      </c>
      <c r="C29" s="21">
        <v>48361931</v>
      </c>
      <c r="D29" s="21"/>
      <c r="E29" s="21">
        <v>308636219617</v>
      </c>
      <c r="F29" s="21"/>
      <c r="G29" s="21">
        <v>393485864642</v>
      </c>
      <c r="H29" s="21"/>
      <c r="I29" s="21">
        <f t="shared" si="0"/>
        <v>-84849645025</v>
      </c>
      <c r="J29" s="21"/>
      <c r="K29" s="21">
        <v>48361931</v>
      </c>
      <c r="L29" s="21"/>
      <c r="M29" s="21">
        <v>308636219617</v>
      </c>
      <c r="N29" s="21"/>
      <c r="O29" s="21">
        <v>273790974402</v>
      </c>
      <c r="P29" s="21"/>
      <c r="Q29" s="21">
        <f t="shared" si="1"/>
        <v>34845245215</v>
      </c>
    </row>
    <row r="30" spans="1:17" x14ac:dyDescent="0.55000000000000004">
      <c r="A30" s="19" t="s">
        <v>67</v>
      </c>
      <c r="C30" s="21">
        <v>196010367</v>
      </c>
      <c r="D30" s="21"/>
      <c r="E30" s="21">
        <v>1428791824284</v>
      </c>
      <c r="F30" s="21"/>
      <c r="G30" s="21">
        <v>1433403134777</v>
      </c>
      <c r="H30" s="21"/>
      <c r="I30" s="21">
        <f t="shared" si="0"/>
        <v>-4611310493</v>
      </c>
      <c r="J30" s="21"/>
      <c r="K30" s="21">
        <v>196010367</v>
      </c>
      <c r="L30" s="21"/>
      <c r="M30" s="21">
        <v>1428791824284</v>
      </c>
      <c r="N30" s="21"/>
      <c r="O30" s="21">
        <v>1354816012316</v>
      </c>
      <c r="P30" s="21"/>
      <c r="Q30" s="21">
        <f t="shared" si="1"/>
        <v>73975811968</v>
      </c>
    </row>
    <row r="31" spans="1:17" x14ac:dyDescent="0.55000000000000004">
      <c r="A31" s="19" t="s">
        <v>89</v>
      </c>
      <c r="C31" s="21">
        <v>71279611</v>
      </c>
      <c r="D31" s="21"/>
      <c r="E31" s="21">
        <v>500948366013</v>
      </c>
      <c r="F31" s="21"/>
      <c r="G31" s="21">
        <v>430801423672</v>
      </c>
      <c r="H31" s="21"/>
      <c r="I31" s="21">
        <f t="shared" si="0"/>
        <v>70146942341</v>
      </c>
      <c r="J31" s="21"/>
      <c r="K31" s="21">
        <v>71279611</v>
      </c>
      <c r="L31" s="21"/>
      <c r="M31" s="21">
        <v>500948366013</v>
      </c>
      <c r="N31" s="21"/>
      <c r="O31" s="21">
        <v>477641110077</v>
      </c>
      <c r="P31" s="21"/>
      <c r="Q31" s="21">
        <f t="shared" si="1"/>
        <v>23307255936</v>
      </c>
    </row>
    <row r="32" spans="1:17" x14ac:dyDescent="0.55000000000000004">
      <c r="A32" s="19" t="s">
        <v>17</v>
      </c>
      <c r="C32" s="21">
        <v>71100000</v>
      </c>
      <c r="D32" s="21"/>
      <c r="E32" s="21">
        <v>173158539750</v>
      </c>
      <c r="F32" s="21"/>
      <c r="G32" s="21">
        <v>169695368955</v>
      </c>
      <c r="H32" s="21"/>
      <c r="I32" s="21">
        <f t="shared" si="0"/>
        <v>3463170795</v>
      </c>
      <c r="J32" s="21"/>
      <c r="K32" s="21">
        <v>71100000</v>
      </c>
      <c r="L32" s="21"/>
      <c r="M32" s="21">
        <v>173158539750</v>
      </c>
      <c r="N32" s="21"/>
      <c r="O32" s="21">
        <v>186950109647</v>
      </c>
      <c r="P32" s="21"/>
      <c r="Q32" s="21">
        <f t="shared" si="1"/>
        <v>-13791569897</v>
      </c>
    </row>
    <row r="33" spans="1:17" x14ac:dyDescent="0.55000000000000004">
      <c r="A33" s="19" t="s">
        <v>116</v>
      </c>
      <c r="C33" s="21">
        <v>182602419</v>
      </c>
      <c r="D33" s="21"/>
      <c r="E33" s="21">
        <v>329814453180</v>
      </c>
      <c r="F33" s="21"/>
      <c r="G33" s="21">
        <v>352322429072</v>
      </c>
      <c r="H33" s="21"/>
      <c r="I33" s="21">
        <f t="shared" si="0"/>
        <v>-22507975892</v>
      </c>
      <c r="J33" s="21"/>
      <c r="K33" s="21">
        <v>182602419</v>
      </c>
      <c r="L33" s="21"/>
      <c r="M33" s="21">
        <v>329814453180</v>
      </c>
      <c r="N33" s="21"/>
      <c r="O33" s="21">
        <v>375114718424</v>
      </c>
      <c r="P33" s="21"/>
      <c r="Q33" s="21">
        <f t="shared" si="1"/>
        <v>-45300265244</v>
      </c>
    </row>
    <row r="34" spans="1:17" x14ac:dyDescent="0.55000000000000004">
      <c r="A34" s="19" t="s">
        <v>110</v>
      </c>
      <c r="C34" s="21">
        <v>33813330</v>
      </c>
      <c r="D34" s="21"/>
      <c r="E34" s="21">
        <v>142078518681</v>
      </c>
      <c r="F34" s="21"/>
      <c r="G34" s="21">
        <v>152229385169</v>
      </c>
      <c r="H34" s="21"/>
      <c r="I34" s="21">
        <f t="shared" si="0"/>
        <v>-10150866488</v>
      </c>
      <c r="J34" s="21"/>
      <c r="K34" s="21">
        <v>33813330</v>
      </c>
      <c r="L34" s="21"/>
      <c r="M34" s="21">
        <v>142078518681</v>
      </c>
      <c r="N34" s="21"/>
      <c r="O34" s="21">
        <v>170077431873</v>
      </c>
      <c r="P34" s="21"/>
      <c r="Q34" s="21">
        <f t="shared" si="1"/>
        <v>-27998913192</v>
      </c>
    </row>
    <row r="35" spans="1:17" x14ac:dyDescent="0.55000000000000004">
      <c r="A35" s="19" t="s">
        <v>69</v>
      </c>
      <c r="C35" s="21">
        <v>8784727</v>
      </c>
      <c r="D35" s="21"/>
      <c r="E35" s="21">
        <v>332270022119</v>
      </c>
      <c r="F35" s="21"/>
      <c r="G35" s="21">
        <v>336589829004</v>
      </c>
      <c r="H35" s="21"/>
      <c r="I35" s="21">
        <f t="shared" si="0"/>
        <v>-4319806885</v>
      </c>
      <c r="J35" s="21"/>
      <c r="K35" s="21">
        <v>8784727</v>
      </c>
      <c r="L35" s="21"/>
      <c r="M35" s="21">
        <v>332270022119</v>
      </c>
      <c r="N35" s="21"/>
      <c r="O35" s="21">
        <v>407107186973</v>
      </c>
      <c r="P35" s="21"/>
      <c r="Q35" s="21">
        <f t="shared" si="1"/>
        <v>-74837164854</v>
      </c>
    </row>
    <row r="36" spans="1:17" x14ac:dyDescent="0.55000000000000004">
      <c r="A36" s="19" t="s">
        <v>61</v>
      </c>
      <c r="C36" s="21">
        <v>10913082</v>
      </c>
      <c r="D36" s="21"/>
      <c r="E36" s="21">
        <v>64221043039</v>
      </c>
      <c r="F36" s="21"/>
      <c r="G36" s="21">
        <v>72140191927</v>
      </c>
      <c r="H36" s="21"/>
      <c r="I36" s="21">
        <f t="shared" si="0"/>
        <v>-7919148888</v>
      </c>
      <c r="J36" s="21"/>
      <c r="K36" s="21">
        <v>10913082</v>
      </c>
      <c r="L36" s="21"/>
      <c r="M36" s="21">
        <v>64221043039</v>
      </c>
      <c r="N36" s="21"/>
      <c r="O36" s="21">
        <v>90808523547</v>
      </c>
      <c r="P36" s="21"/>
      <c r="Q36" s="21">
        <f t="shared" si="1"/>
        <v>-26587480508</v>
      </c>
    </row>
    <row r="37" spans="1:17" x14ac:dyDescent="0.55000000000000004">
      <c r="A37" s="19" t="s">
        <v>37</v>
      </c>
      <c r="C37" s="21">
        <v>590000</v>
      </c>
      <c r="D37" s="21"/>
      <c r="E37" s="21">
        <v>60027200325</v>
      </c>
      <c r="F37" s="21"/>
      <c r="G37" s="21">
        <v>56018971396</v>
      </c>
      <c r="H37" s="21"/>
      <c r="I37" s="21">
        <f t="shared" si="0"/>
        <v>4008228929</v>
      </c>
      <c r="J37" s="21"/>
      <c r="K37" s="21">
        <v>590000</v>
      </c>
      <c r="L37" s="21"/>
      <c r="M37" s="21">
        <v>60027200325</v>
      </c>
      <c r="N37" s="21"/>
      <c r="O37" s="21">
        <v>80307188016</v>
      </c>
      <c r="P37" s="21"/>
      <c r="Q37" s="21">
        <f t="shared" si="1"/>
        <v>-20279987691</v>
      </c>
    </row>
    <row r="38" spans="1:17" x14ac:dyDescent="0.55000000000000004">
      <c r="A38" s="19" t="s">
        <v>104</v>
      </c>
      <c r="C38" s="21">
        <v>17109100</v>
      </c>
      <c r="D38" s="21"/>
      <c r="E38" s="21">
        <v>218203669969</v>
      </c>
      <c r="F38" s="21"/>
      <c r="G38" s="21">
        <v>240143088072</v>
      </c>
      <c r="H38" s="21"/>
      <c r="I38" s="21">
        <f t="shared" si="0"/>
        <v>-21939418103</v>
      </c>
      <c r="J38" s="21"/>
      <c r="K38" s="21">
        <v>17109100</v>
      </c>
      <c r="L38" s="21"/>
      <c r="M38" s="21">
        <v>218203669969</v>
      </c>
      <c r="N38" s="21"/>
      <c r="O38" s="21">
        <v>357493463971</v>
      </c>
      <c r="P38" s="21"/>
      <c r="Q38" s="21">
        <f t="shared" si="1"/>
        <v>-139289794002</v>
      </c>
    </row>
    <row r="39" spans="1:17" x14ac:dyDescent="0.55000000000000004">
      <c r="A39" s="19" t="s">
        <v>21</v>
      </c>
      <c r="C39" s="21">
        <v>67322904</v>
      </c>
      <c r="D39" s="21"/>
      <c r="E39" s="21">
        <v>160747443196</v>
      </c>
      <c r="F39" s="21"/>
      <c r="G39" s="21">
        <v>207392309102</v>
      </c>
      <c r="H39" s="21"/>
      <c r="I39" s="21">
        <f t="shared" si="0"/>
        <v>-46644865906</v>
      </c>
      <c r="J39" s="21"/>
      <c r="K39" s="21">
        <v>67322904</v>
      </c>
      <c r="L39" s="21"/>
      <c r="M39" s="21">
        <v>160747443196</v>
      </c>
      <c r="N39" s="21"/>
      <c r="O39" s="21">
        <v>304898147882</v>
      </c>
      <c r="P39" s="21"/>
      <c r="Q39" s="21">
        <f t="shared" si="1"/>
        <v>-144150704686</v>
      </c>
    </row>
    <row r="40" spans="1:17" x14ac:dyDescent="0.55000000000000004">
      <c r="A40" s="19" t="s">
        <v>25</v>
      </c>
      <c r="C40" s="21">
        <v>17025390</v>
      </c>
      <c r="D40" s="21"/>
      <c r="E40" s="21">
        <v>682210024748</v>
      </c>
      <c r="F40" s="21"/>
      <c r="G40" s="21">
        <v>779015813424</v>
      </c>
      <c r="H40" s="21"/>
      <c r="I40" s="21">
        <f t="shared" si="0"/>
        <v>-96805788676</v>
      </c>
      <c r="J40" s="21"/>
      <c r="K40" s="21">
        <v>17025390</v>
      </c>
      <c r="L40" s="21"/>
      <c r="M40" s="21">
        <v>682210024748</v>
      </c>
      <c r="N40" s="21"/>
      <c r="O40" s="21">
        <v>994797947300</v>
      </c>
      <c r="P40" s="21"/>
      <c r="Q40" s="21">
        <f t="shared" si="1"/>
        <v>-312587922552</v>
      </c>
    </row>
    <row r="41" spans="1:17" x14ac:dyDescent="0.55000000000000004">
      <c r="A41" s="19" t="s">
        <v>19</v>
      </c>
      <c r="C41" s="21">
        <v>143098532</v>
      </c>
      <c r="D41" s="21"/>
      <c r="E41" s="21">
        <v>277666330873</v>
      </c>
      <c r="F41" s="21"/>
      <c r="G41" s="21">
        <v>303697549393</v>
      </c>
      <c r="H41" s="21"/>
      <c r="I41" s="21">
        <f t="shared" si="0"/>
        <v>-26031218520</v>
      </c>
      <c r="J41" s="21"/>
      <c r="K41" s="21">
        <v>143098532</v>
      </c>
      <c r="L41" s="21"/>
      <c r="M41" s="21">
        <v>277666330873</v>
      </c>
      <c r="N41" s="21"/>
      <c r="O41" s="21">
        <v>323690138214</v>
      </c>
      <c r="P41" s="21"/>
      <c r="Q41" s="21">
        <f t="shared" si="1"/>
        <v>-46023807341</v>
      </c>
    </row>
    <row r="42" spans="1:17" x14ac:dyDescent="0.55000000000000004">
      <c r="A42" s="19" t="s">
        <v>79</v>
      </c>
      <c r="C42" s="21">
        <v>38728319</v>
      </c>
      <c r="D42" s="21"/>
      <c r="E42" s="21">
        <v>545900016417</v>
      </c>
      <c r="F42" s="21"/>
      <c r="G42" s="21">
        <v>647356033120</v>
      </c>
      <c r="H42" s="21"/>
      <c r="I42" s="21">
        <f t="shared" si="0"/>
        <v>-101456016703</v>
      </c>
      <c r="J42" s="21"/>
      <c r="K42" s="21">
        <v>38728319</v>
      </c>
      <c r="L42" s="21"/>
      <c r="M42" s="21">
        <v>545900016417</v>
      </c>
      <c r="N42" s="21"/>
      <c r="O42" s="21">
        <v>650655830819</v>
      </c>
      <c r="P42" s="21"/>
      <c r="Q42" s="21">
        <f t="shared" si="1"/>
        <v>-104755814402</v>
      </c>
    </row>
    <row r="43" spans="1:17" x14ac:dyDescent="0.55000000000000004">
      <c r="A43" s="19" t="s">
        <v>15</v>
      </c>
      <c r="C43" s="21">
        <v>50235077</v>
      </c>
      <c r="D43" s="21"/>
      <c r="E43" s="21">
        <v>117999189303</v>
      </c>
      <c r="F43" s="21"/>
      <c r="G43" s="21">
        <v>140869958961</v>
      </c>
      <c r="H43" s="21"/>
      <c r="I43" s="21">
        <f t="shared" si="0"/>
        <v>-22870769658</v>
      </c>
      <c r="J43" s="21"/>
      <c r="K43" s="21">
        <v>50235077</v>
      </c>
      <c r="L43" s="21"/>
      <c r="M43" s="21">
        <v>117999189303</v>
      </c>
      <c r="N43" s="21"/>
      <c r="O43" s="21">
        <v>146172355693</v>
      </c>
      <c r="P43" s="21"/>
      <c r="Q43" s="21">
        <f t="shared" si="1"/>
        <v>-28173166390</v>
      </c>
    </row>
    <row r="44" spans="1:17" x14ac:dyDescent="0.55000000000000004">
      <c r="A44" s="19" t="s">
        <v>91</v>
      </c>
      <c r="C44" s="21">
        <v>320750288</v>
      </c>
      <c r="D44" s="21"/>
      <c r="E44" s="21">
        <v>1385686566175</v>
      </c>
      <c r="F44" s="21"/>
      <c r="G44" s="21">
        <v>1530440754174</v>
      </c>
      <c r="H44" s="21"/>
      <c r="I44" s="21">
        <f t="shared" si="0"/>
        <v>-144754187999</v>
      </c>
      <c r="J44" s="21"/>
      <c r="K44" s="21">
        <v>320750288</v>
      </c>
      <c r="L44" s="21"/>
      <c r="M44" s="21">
        <v>1385686566175</v>
      </c>
      <c r="N44" s="21"/>
      <c r="O44" s="21">
        <v>1319516343836</v>
      </c>
      <c r="P44" s="21"/>
      <c r="Q44" s="21">
        <f t="shared" si="1"/>
        <v>66170222339</v>
      </c>
    </row>
    <row r="45" spans="1:17" x14ac:dyDescent="0.55000000000000004">
      <c r="A45" s="19" t="s">
        <v>23</v>
      </c>
      <c r="C45" s="21">
        <v>1562500</v>
      </c>
      <c r="D45" s="21"/>
      <c r="E45" s="21">
        <v>3791368828</v>
      </c>
      <c r="F45" s="21"/>
      <c r="G45" s="21">
        <v>4271308593</v>
      </c>
      <c r="H45" s="21"/>
      <c r="I45" s="21">
        <f t="shared" si="0"/>
        <v>-479939765</v>
      </c>
      <c r="J45" s="21"/>
      <c r="K45" s="21">
        <v>1562500</v>
      </c>
      <c r="L45" s="21"/>
      <c r="M45" s="21">
        <v>3791368828</v>
      </c>
      <c r="N45" s="21"/>
      <c r="O45" s="21">
        <v>3833164849</v>
      </c>
      <c r="P45" s="21"/>
      <c r="Q45" s="21">
        <f t="shared" si="1"/>
        <v>-41796021</v>
      </c>
    </row>
    <row r="46" spans="1:17" x14ac:dyDescent="0.55000000000000004">
      <c r="A46" s="19" t="s">
        <v>83</v>
      </c>
      <c r="C46" s="21">
        <v>27457875</v>
      </c>
      <c r="D46" s="21"/>
      <c r="E46" s="21">
        <v>103009445429</v>
      </c>
      <c r="F46" s="21"/>
      <c r="G46" s="21">
        <v>109914954092</v>
      </c>
      <c r="H46" s="21"/>
      <c r="I46" s="21">
        <f t="shared" si="0"/>
        <v>-6905508663</v>
      </c>
      <c r="J46" s="21"/>
      <c r="K46" s="21">
        <v>27457875</v>
      </c>
      <c r="L46" s="21"/>
      <c r="M46" s="21">
        <v>103009445429</v>
      </c>
      <c r="N46" s="21"/>
      <c r="O46" s="21">
        <v>152543288639</v>
      </c>
      <c r="P46" s="21"/>
      <c r="Q46" s="21">
        <f t="shared" si="1"/>
        <v>-49533843210</v>
      </c>
    </row>
    <row r="47" spans="1:17" x14ac:dyDescent="0.55000000000000004">
      <c r="A47" s="19" t="s">
        <v>103</v>
      </c>
      <c r="C47" s="21">
        <v>27038968</v>
      </c>
      <c r="D47" s="21"/>
      <c r="E47" s="21">
        <v>191103192458</v>
      </c>
      <c r="F47" s="21"/>
      <c r="G47" s="21">
        <v>216099812568</v>
      </c>
      <c r="H47" s="21"/>
      <c r="I47" s="21">
        <f t="shared" si="0"/>
        <v>-24996620110</v>
      </c>
      <c r="J47" s="21"/>
      <c r="K47" s="21">
        <v>27038968</v>
      </c>
      <c r="L47" s="21"/>
      <c r="M47" s="21">
        <v>191103192458</v>
      </c>
      <c r="N47" s="21"/>
      <c r="O47" s="21">
        <v>231037870375</v>
      </c>
      <c r="P47" s="21"/>
      <c r="Q47" s="21">
        <f t="shared" si="1"/>
        <v>-39934677917</v>
      </c>
    </row>
    <row r="48" spans="1:17" x14ac:dyDescent="0.55000000000000004">
      <c r="A48" s="19" t="s">
        <v>33</v>
      </c>
      <c r="C48" s="21">
        <v>3402614</v>
      </c>
      <c r="D48" s="21"/>
      <c r="E48" s="21">
        <v>655976536552</v>
      </c>
      <c r="F48" s="21"/>
      <c r="G48" s="21">
        <v>606086601964</v>
      </c>
      <c r="H48" s="21"/>
      <c r="I48" s="21">
        <f t="shared" si="0"/>
        <v>49889934588</v>
      </c>
      <c r="J48" s="21"/>
      <c r="K48" s="21">
        <v>3402614</v>
      </c>
      <c r="L48" s="21"/>
      <c r="M48" s="21">
        <v>655976536552</v>
      </c>
      <c r="N48" s="21"/>
      <c r="O48" s="21">
        <v>571789525953</v>
      </c>
      <c r="P48" s="21"/>
      <c r="Q48" s="21">
        <f t="shared" si="1"/>
        <v>84187010599</v>
      </c>
    </row>
    <row r="49" spans="1:17" x14ac:dyDescent="0.55000000000000004">
      <c r="A49" s="19" t="s">
        <v>47</v>
      </c>
      <c r="C49" s="21">
        <v>76796991</v>
      </c>
      <c r="D49" s="21"/>
      <c r="E49" s="21">
        <v>198102426904</v>
      </c>
      <c r="F49" s="21"/>
      <c r="G49" s="21">
        <v>217454680876</v>
      </c>
      <c r="H49" s="21"/>
      <c r="I49" s="21">
        <f t="shared" si="0"/>
        <v>-19352253972</v>
      </c>
      <c r="J49" s="21"/>
      <c r="K49" s="21">
        <v>76796991</v>
      </c>
      <c r="L49" s="21"/>
      <c r="M49" s="21">
        <v>198102426904</v>
      </c>
      <c r="N49" s="21"/>
      <c r="O49" s="21">
        <v>235675971208</v>
      </c>
      <c r="P49" s="21"/>
      <c r="Q49" s="21">
        <f t="shared" si="1"/>
        <v>-37573544304</v>
      </c>
    </row>
    <row r="50" spans="1:17" x14ac:dyDescent="0.55000000000000004">
      <c r="A50" s="19" t="s">
        <v>59</v>
      </c>
      <c r="C50" s="21">
        <v>8397292</v>
      </c>
      <c r="D50" s="21"/>
      <c r="E50" s="21">
        <v>198666409079</v>
      </c>
      <c r="F50" s="21"/>
      <c r="G50" s="21">
        <v>211354347811</v>
      </c>
      <c r="H50" s="21"/>
      <c r="I50" s="21">
        <f t="shared" si="0"/>
        <v>-12687938732</v>
      </c>
      <c r="J50" s="21"/>
      <c r="K50" s="21">
        <v>8397292</v>
      </c>
      <c r="L50" s="21"/>
      <c r="M50" s="21">
        <v>198666409079</v>
      </c>
      <c r="N50" s="21"/>
      <c r="O50" s="21">
        <v>256262973084</v>
      </c>
      <c r="P50" s="21"/>
      <c r="Q50" s="21">
        <f t="shared" si="1"/>
        <v>-57596564005</v>
      </c>
    </row>
    <row r="51" spans="1:17" x14ac:dyDescent="0.55000000000000004">
      <c r="A51" s="19" t="s">
        <v>45</v>
      </c>
      <c r="C51" s="21">
        <v>56125194</v>
      </c>
      <c r="D51" s="21"/>
      <c r="E51" s="21">
        <v>344789919411</v>
      </c>
      <c r="F51" s="21"/>
      <c r="G51" s="21">
        <v>353158606775</v>
      </c>
      <c r="H51" s="21"/>
      <c r="I51" s="21">
        <f t="shared" si="0"/>
        <v>-8368687364</v>
      </c>
      <c r="J51" s="21"/>
      <c r="K51" s="21">
        <v>56125194</v>
      </c>
      <c r="L51" s="21"/>
      <c r="M51" s="21">
        <v>344789919411</v>
      </c>
      <c r="N51" s="21"/>
      <c r="O51" s="21">
        <v>373179195143</v>
      </c>
      <c r="P51" s="21"/>
      <c r="Q51" s="21">
        <f t="shared" si="1"/>
        <v>-28389275732</v>
      </c>
    </row>
    <row r="52" spans="1:17" x14ac:dyDescent="0.55000000000000004">
      <c r="A52" s="19" t="s">
        <v>95</v>
      </c>
      <c r="C52" s="21">
        <v>29800000</v>
      </c>
      <c r="D52" s="21"/>
      <c r="E52" s="21">
        <v>40346103780</v>
      </c>
      <c r="F52" s="21"/>
      <c r="G52" s="21">
        <v>50062346100</v>
      </c>
      <c r="H52" s="21"/>
      <c r="I52" s="21">
        <f t="shared" si="0"/>
        <v>-9716242320</v>
      </c>
      <c r="J52" s="21"/>
      <c r="K52" s="21">
        <v>29800000</v>
      </c>
      <c r="L52" s="21"/>
      <c r="M52" s="21">
        <v>40346103780</v>
      </c>
      <c r="N52" s="21"/>
      <c r="O52" s="21">
        <v>59630474970</v>
      </c>
      <c r="P52" s="21"/>
      <c r="Q52" s="21">
        <f t="shared" si="1"/>
        <v>-19284371190</v>
      </c>
    </row>
    <row r="53" spans="1:17" x14ac:dyDescent="0.55000000000000004">
      <c r="A53" s="19" t="s">
        <v>60</v>
      </c>
      <c r="C53" s="21">
        <v>23612395</v>
      </c>
      <c r="D53" s="21"/>
      <c r="E53" s="21">
        <v>191295995185</v>
      </c>
      <c r="F53" s="21"/>
      <c r="G53" s="21">
        <v>222983061872</v>
      </c>
      <c r="H53" s="21"/>
      <c r="I53" s="21">
        <f t="shared" si="0"/>
        <v>-31687066687</v>
      </c>
      <c r="J53" s="21"/>
      <c r="K53" s="21">
        <v>23612395</v>
      </c>
      <c r="L53" s="21"/>
      <c r="M53" s="21">
        <v>191295995185</v>
      </c>
      <c r="N53" s="21"/>
      <c r="O53" s="21">
        <v>176743416394</v>
      </c>
      <c r="P53" s="21"/>
      <c r="Q53" s="21">
        <f t="shared" si="1"/>
        <v>14552578791</v>
      </c>
    </row>
    <row r="54" spans="1:17" x14ac:dyDescent="0.55000000000000004">
      <c r="A54" s="19" t="s">
        <v>97</v>
      </c>
      <c r="C54" s="21">
        <v>83266788</v>
      </c>
      <c r="D54" s="21"/>
      <c r="E54" s="21">
        <v>133344645834</v>
      </c>
      <c r="F54" s="21"/>
      <c r="G54" s="21">
        <v>140462981987</v>
      </c>
      <c r="H54" s="21"/>
      <c r="I54" s="21">
        <f t="shared" si="0"/>
        <v>-7118336153</v>
      </c>
      <c r="J54" s="21"/>
      <c r="K54" s="21">
        <v>83266788</v>
      </c>
      <c r="L54" s="21"/>
      <c r="M54" s="21">
        <v>133344645834</v>
      </c>
      <c r="N54" s="21"/>
      <c r="O54" s="21">
        <v>126065917032</v>
      </c>
      <c r="P54" s="21"/>
      <c r="Q54" s="21">
        <f t="shared" si="1"/>
        <v>7278728802</v>
      </c>
    </row>
    <row r="55" spans="1:17" x14ac:dyDescent="0.55000000000000004">
      <c r="A55" s="19" t="s">
        <v>111</v>
      </c>
      <c r="C55" s="21">
        <v>9416522</v>
      </c>
      <c r="D55" s="21"/>
      <c r="E55" s="21">
        <v>103527060256</v>
      </c>
      <c r="F55" s="21"/>
      <c r="G55" s="21">
        <v>105679973806</v>
      </c>
      <c r="H55" s="21"/>
      <c r="I55" s="21">
        <f t="shared" si="0"/>
        <v>-2152913550</v>
      </c>
      <c r="J55" s="21"/>
      <c r="K55" s="21">
        <v>9416522</v>
      </c>
      <c r="L55" s="21"/>
      <c r="M55" s="21">
        <v>103527060256</v>
      </c>
      <c r="N55" s="21"/>
      <c r="O55" s="21">
        <v>162504675479</v>
      </c>
      <c r="P55" s="21"/>
      <c r="Q55" s="21">
        <f t="shared" si="1"/>
        <v>-58977615223</v>
      </c>
    </row>
    <row r="56" spans="1:17" x14ac:dyDescent="0.55000000000000004">
      <c r="A56" s="19" t="s">
        <v>39</v>
      </c>
      <c r="C56" s="21">
        <v>7137123</v>
      </c>
      <c r="D56" s="21"/>
      <c r="E56" s="21">
        <v>177934000523</v>
      </c>
      <c r="F56" s="21"/>
      <c r="G56" s="21">
        <v>169987984550</v>
      </c>
      <c r="H56" s="21"/>
      <c r="I56" s="21">
        <f t="shared" si="0"/>
        <v>7946015973</v>
      </c>
      <c r="J56" s="21"/>
      <c r="K56" s="21">
        <v>7137123</v>
      </c>
      <c r="L56" s="21"/>
      <c r="M56" s="21">
        <v>177934000523</v>
      </c>
      <c r="N56" s="21"/>
      <c r="O56" s="21">
        <v>180629970448</v>
      </c>
      <c r="P56" s="21"/>
      <c r="Q56" s="21">
        <f t="shared" si="1"/>
        <v>-2695969925</v>
      </c>
    </row>
    <row r="57" spans="1:17" x14ac:dyDescent="0.55000000000000004">
      <c r="A57" s="19" t="s">
        <v>53</v>
      </c>
      <c r="C57" s="21">
        <v>10766819</v>
      </c>
      <c r="D57" s="21"/>
      <c r="E57" s="21">
        <v>141490439964</v>
      </c>
      <c r="F57" s="21"/>
      <c r="G57" s="21">
        <v>164287311153</v>
      </c>
      <c r="H57" s="21"/>
      <c r="I57" s="21">
        <f t="shared" si="0"/>
        <v>-22796871189</v>
      </c>
      <c r="J57" s="21"/>
      <c r="K57" s="21">
        <v>10766819</v>
      </c>
      <c r="L57" s="21"/>
      <c r="M57" s="21">
        <v>141490439964</v>
      </c>
      <c r="N57" s="21"/>
      <c r="O57" s="21">
        <v>235451168743</v>
      </c>
      <c r="P57" s="21"/>
      <c r="Q57" s="21">
        <f t="shared" si="1"/>
        <v>-93960728779</v>
      </c>
    </row>
    <row r="58" spans="1:17" x14ac:dyDescent="0.55000000000000004">
      <c r="A58" s="19" t="s">
        <v>43</v>
      </c>
      <c r="C58" s="21">
        <v>10944487</v>
      </c>
      <c r="D58" s="21"/>
      <c r="E58" s="21">
        <v>193652737981</v>
      </c>
      <c r="F58" s="21"/>
      <c r="G58" s="21">
        <v>195284643077</v>
      </c>
      <c r="H58" s="21"/>
      <c r="I58" s="21">
        <f t="shared" si="0"/>
        <v>-1631905096</v>
      </c>
      <c r="J58" s="21"/>
      <c r="K58" s="21">
        <v>10944487</v>
      </c>
      <c r="L58" s="21"/>
      <c r="M58" s="21">
        <v>193652737981</v>
      </c>
      <c r="N58" s="21"/>
      <c r="O58" s="21">
        <v>253575599363</v>
      </c>
      <c r="P58" s="21"/>
      <c r="Q58" s="21">
        <f t="shared" si="1"/>
        <v>-59922861382</v>
      </c>
    </row>
    <row r="59" spans="1:17" x14ac:dyDescent="0.55000000000000004">
      <c r="A59" s="19" t="s">
        <v>55</v>
      </c>
      <c r="C59" s="21">
        <v>48180816</v>
      </c>
      <c r="D59" s="21"/>
      <c r="E59" s="21">
        <v>104696590356</v>
      </c>
      <c r="F59" s="21"/>
      <c r="G59" s="21">
        <v>118681679278</v>
      </c>
      <c r="H59" s="21"/>
      <c r="I59" s="21">
        <f t="shared" si="0"/>
        <v>-13985088922</v>
      </c>
      <c r="J59" s="21"/>
      <c r="K59" s="21">
        <v>48180816</v>
      </c>
      <c r="L59" s="21"/>
      <c r="M59" s="21">
        <v>104696590356</v>
      </c>
      <c r="N59" s="21"/>
      <c r="O59" s="21">
        <v>128585070795</v>
      </c>
      <c r="P59" s="21"/>
      <c r="Q59" s="21">
        <f t="shared" si="1"/>
        <v>-23888480439</v>
      </c>
    </row>
    <row r="60" spans="1:17" x14ac:dyDescent="0.55000000000000004">
      <c r="A60" s="19" t="s">
        <v>85</v>
      </c>
      <c r="C60" s="21">
        <v>10750602</v>
      </c>
      <c r="D60" s="21"/>
      <c r="E60" s="21">
        <v>177398156240</v>
      </c>
      <c r="F60" s="21"/>
      <c r="G60" s="21">
        <v>171314354794</v>
      </c>
      <c r="H60" s="21"/>
      <c r="I60" s="21">
        <f t="shared" si="0"/>
        <v>6083801446</v>
      </c>
      <c r="J60" s="21"/>
      <c r="K60" s="21">
        <v>10750602</v>
      </c>
      <c r="L60" s="21"/>
      <c r="M60" s="21">
        <v>177398156240</v>
      </c>
      <c r="N60" s="21"/>
      <c r="O60" s="21">
        <v>221640829953</v>
      </c>
      <c r="P60" s="21"/>
      <c r="Q60" s="21">
        <f t="shared" si="1"/>
        <v>-44242673713</v>
      </c>
    </row>
    <row r="61" spans="1:17" x14ac:dyDescent="0.55000000000000004">
      <c r="A61" s="19" t="s">
        <v>29</v>
      </c>
      <c r="C61" s="21">
        <v>25541711</v>
      </c>
      <c r="D61" s="21"/>
      <c r="E61" s="21">
        <v>189407444133</v>
      </c>
      <c r="F61" s="21"/>
      <c r="G61" s="21">
        <v>213273797684</v>
      </c>
      <c r="H61" s="21"/>
      <c r="I61" s="21">
        <f t="shared" si="0"/>
        <v>-23866353551</v>
      </c>
      <c r="J61" s="21"/>
      <c r="K61" s="21">
        <v>25541711</v>
      </c>
      <c r="L61" s="21"/>
      <c r="M61" s="21">
        <v>189407444133</v>
      </c>
      <c r="N61" s="21"/>
      <c r="O61" s="21">
        <v>301630085436</v>
      </c>
      <c r="P61" s="21"/>
      <c r="Q61" s="21">
        <f t="shared" si="1"/>
        <v>-112222641303</v>
      </c>
    </row>
    <row r="62" spans="1:17" x14ac:dyDescent="0.55000000000000004">
      <c r="A62" s="19" t="s">
        <v>118</v>
      </c>
      <c r="C62" s="21">
        <v>103543339</v>
      </c>
      <c r="D62" s="21"/>
      <c r="E62" s="21">
        <v>542426639820</v>
      </c>
      <c r="F62" s="21"/>
      <c r="G62" s="21">
        <v>592860995325</v>
      </c>
      <c r="H62" s="21"/>
      <c r="I62" s="21">
        <f t="shared" si="0"/>
        <v>-50434355505</v>
      </c>
      <c r="J62" s="21"/>
      <c r="K62" s="21">
        <v>103543339</v>
      </c>
      <c r="L62" s="21"/>
      <c r="M62" s="21">
        <v>542426639820</v>
      </c>
      <c r="N62" s="21"/>
      <c r="O62" s="21">
        <v>461814072711</v>
      </c>
      <c r="P62" s="21"/>
      <c r="Q62" s="21">
        <f t="shared" si="1"/>
        <v>80612567109</v>
      </c>
    </row>
    <row r="63" spans="1:17" x14ac:dyDescent="0.55000000000000004">
      <c r="A63" s="19" t="s">
        <v>114</v>
      </c>
      <c r="C63" s="21">
        <v>22551707</v>
      </c>
      <c r="D63" s="21"/>
      <c r="E63" s="21">
        <v>155801794186</v>
      </c>
      <c r="F63" s="21"/>
      <c r="G63" s="21">
        <v>203994518263</v>
      </c>
      <c r="H63" s="21"/>
      <c r="I63" s="21">
        <f t="shared" si="0"/>
        <v>-48192724077</v>
      </c>
      <c r="J63" s="21"/>
      <c r="K63" s="21">
        <v>22551707</v>
      </c>
      <c r="L63" s="21"/>
      <c r="M63" s="21">
        <v>155801794186</v>
      </c>
      <c r="N63" s="21"/>
      <c r="O63" s="21">
        <v>238582907879</v>
      </c>
      <c r="P63" s="21"/>
      <c r="Q63" s="21">
        <f t="shared" si="1"/>
        <v>-82781113693</v>
      </c>
    </row>
    <row r="64" spans="1:17" x14ac:dyDescent="0.55000000000000004">
      <c r="A64" s="19" t="s">
        <v>49</v>
      </c>
      <c r="C64" s="21">
        <v>59588440</v>
      </c>
      <c r="D64" s="21"/>
      <c r="E64" s="21">
        <v>101289949817</v>
      </c>
      <c r="F64" s="21"/>
      <c r="G64" s="21">
        <v>119297052006</v>
      </c>
      <c r="H64" s="21"/>
      <c r="I64" s="21">
        <f t="shared" si="0"/>
        <v>-18007102189</v>
      </c>
      <c r="J64" s="21"/>
      <c r="K64" s="21">
        <v>59588440</v>
      </c>
      <c r="L64" s="21"/>
      <c r="M64" s="21">
        <v>101289949817</v>
      </c>
      <c r="N64" s="21"/>
      <c r="O64" s="21">
        <v>155412277588</v>
      </c>
      <c r="P64" s="21"/>
      <c r="Q64" s="21">
        <f t="shared" si="1"/>
        <v>-54122327771</v>
      </c>
    </row>
    <row r="65" spans="1:19" x14ac:dyDescent="0.55000000000000004">
      <c r="A65" s="19" t="s">
        <v>132</v>
      </c>
      <c r="C65" s="21">
        <v>41368</v>
      </c>
      <c r="D65" s="21"/>
      <c r="E65" s="21">
        <v>39964585105</v>
      </c>
      <c r="F65" s="21"/>
      <c r="G65" s="21">
        <v>40189999841</v>
      </c>
      <c r="H65" s="21"/>
      <c r="I65" s="21">
        <f t="shared" si="0"/>
        <v>-225414736</v>
      </c>
      <c r="J65" s="21"/>
      <c r="K65" s="21">
        <v>41368</v>
      </c>
      <c r="L65" s="21"/>
      <c r="M65" s="21">
        <v>39964585105</v>
      </c>
      <c r="N65" s="21"/>
      <c r="O65" s="21">
        <v>39178459006</v>
      </c>
      <c r="P65" s="21"/>
      <c r="Q65" s="21">
        <f t="shared" si="1"/>
        <v>786126099</v>
      </c>
    </row>
    <row r="66" spans="1:19" x14ac:dyDescent="0.55000000000000004">
      <c r="A66" s="18" t="s">
        <v>360</v>
      </c>
      <c r="C66" s="21">
        <v>0</v>
      </c>
      <c r="D66" s="21"/>
      <c r="E66" s="21">
        <v>0</v>
      </c>
      <c r="F66" s="21"/>
      <c r="G66" s="21">
        <v>0</v>
      </c>
      <c r="H66" s="21"/>
      <c r="I66" s="21">
        <f t="shared" si="0"/>
        <v>0</v>
      </c>
      <c r="J66" s="21"/>
      <c r="K66" s="21">
        <v>0</v>
      </c>
      <c r="L66" s="21"/>
      <c r="M66" s="21">
        <v>0</v>
      </c>
      <c r="N66" s="21"/>
      <c r="O66" s="21">
        <v>0</v>
      </c>
      <c r="P66" s="21"/>
      <c r="Q66" s="21">
        <v>-926917025</v>
      </c>
      <c r="S66" s="21"/>
    </row>
    <row r="67" spans="1:19" x14ac:dyDescent="0.55000000000000004">
      <c r="A67" s="18" t="s">
        <v>361</v>
      </c>
      <c r="C67" s="21">
        <v>0</v>
      </c>
      <c r="D67" s="21"/>
      <c r="E67" s="21">
        <v>0</v>
      </c>
      <c r="F67" s="21"/>
      <c r="G67" s="21">
        <v>0</v>
      </c>
      <c r="H67" s="21"/>
      <c r="I67" s="21">
        <f t="shared" si="0"/>
        <v>0</v>
      </c>
      <c r="J67" s="21"/>
      <c r="K67" s="21">
        <v>0</v>
      </c>
      <c r="L67" s="21"/>
      <c r="M67" s="21">
        <v>0</v>
      </c>
      <c r="N67" s="21"/>
      <c r="O67" s="21">
        <v>0</v>
      </c>
      <c r="P67" s="21"/>
      <c r="Q67" s="21">
        <v>472357426</v>
      </c>
      <c r="S67" s="21"/>
    </row>
    <row r="68" spans="1:19" x14ac:dyDescent="0.55000000000000004">
      <c r="A68" s="18" t="s">
        <v>362</v>
      </c>
      <c r="C68" s="21">
        <v>0</v>
      </c>
      <c r="D68" s="21"/>
      <c r="E68" s="21">
        <v>0</v>
      </c>
      <c r="F68" s="21"/>
      <c r="G68" s="21">
        <v>0</v>
      </c>
      <c r="H68" s="21"/>
      <c r="I68" s="21">
        <f t="shared" si="0"/>
        <v>0</v>
      </c>
      <c r="J68" s="21"/>
      <c r="K68" s="21">
        <v>0</v>
      </c>
      <c r="L68" s="21"/>
      <c r="M68" s="21">
        <v>0</v>
      </c>
      <c r="N68" s="21"/>
      <c r="O68" s="21">
        <v>0</v>
      </c>
      <c r="P68" s="21"/>
      <c r="Q68" s="21">
        <v>241227781</v>
      </c>
      <c r="S68" s="21"/>
    </row>
    <row r="69" spans="1:19" x14ac:dyDescent="0.55000000000000004">
      <c r="A69" s="18" t="s">
        <v>363</v>
      </c>
      <c r="C69" s="21">
        <v>0</v>
      </c>
      <c r="D69" s="21"/>
      <c r="E69" s="21">
        <v>0</v>
      </c>
      <c r="F69" s="21"/>
      <c r="G69" s="21">
        <v>0</v>
      </c>
      <c r="H69" s="21"/>
      <c r="I69" s="21">
        <f t="shared" si="0"/>
        <v>0</v>
      </c>
      <c r="J69" s="21"/>
      <c r="K69" s="21">
        <v>0</v>
      </c>
      <c r="L69" s="21"/>
      <c r="M69" s="21">
        <v>0</v>
      </c>
      <c r="N69" s="21"/>
      <c r="O69" s="21">
        <v>0</v>
      </c>
      <c r="P69" s="21"/>
      <c r="Q69" s="21">
        <v>1932260346</v>
      </c>
      <c r="S69" s="21"/>
    </row>
    <row r="70" spans="1:19" x14ac:dyDescent="0.55000000000000004">
      <c r="A70" s="18" t="s">
        <v>364</v>
      </c>
      <c r="C70" s="21">
        <v>0</v>
      </c>
      <c r="D70" s="21"/>
      <c r="E70" s="21">
        <v>0</v>
      </c>
      <c r="F70" s="21"/>
      <c r="G70" s="21">
        <v>0</v>
      </c>
      <c r="H70" s="21"/>
      <c r="I70" s="21">
        <f t="shared" si="0"/>
        <v>0</v>
      </c>
      <c r="J70" s="21"/>
      <c r="K70" s="21">
        <v>0</v>
      </c>
      <c r="L70" s="21"/>
      <c r="M70" s="21">
        <v>0</v>
      </c>
      <c r="N70" s="21"/>
      <c r="O70" s="21">
        <v>0</v>
      </c>
      <c r="P70" s="21"/>
      <c r="Q70" s="21">
        <v>16954843</v>
      </c>
      <c r="S70" s="21"/>
    </row>
    <row r="71" spans="1:19" x14ac:dyDescent="0.55000000000000004">
      <c r="A71" s="18" t="s">
        <v>365</v>
      </c>
      <c r="C71" s="21">
        <v>0</v>
      </c>
      <c r="D71" s="21"/>
      <c r="E71" s="21">
        <v>0</v>
      </c>
      <c r="F71" s="21"/>
      <c r="G71" s="21">
        <v>0</v>
      </c>
      <c r="H71" s="21"/>
      <c r="I71" s="21">
        <f t="shared" si="0"/>
        <v>0</v>
      </c>
      <c r="J71" s="21"/>
      <c r="K71" s="21">
        <v>0</v>
      </c>
      <c r="L71" s="21"/>
      <c r="M71" s="21">
        <v>0</v>
      </c>
      <c r="N71" s="21"/>
      <c r="O71" s="21">
        <v>0</v>
      </c>
      <c r="P71" s="21"/>
      <c r="Q71" s="21">
        <v>543306725</v>
      </c>
      <c r="S71" s="21"/>
    </row>
    <row r="72" spans="1:19" x14ac:dyDescent="0.55000000000000004">
      <c r="A72" s="18" t="s">
        <v>366</v>
      </c>
      <c r="C72" s="21">
        <v>0</v>
      </c>
      <c r="D72" s="21"/>
      <c r="E72" s="21">
        <v>0</v>
      </c>
      <c r="F72" s="21"/>
      <c r="G72" s="21">
        <v>0</v>
      </c>
      <c r="H72" s="21"/>
      <c r="I72" s="21">
        <f t="shared" si="0"/>
        <v>0</v>
      </c>
      <c r="J72" s="21"/>
      <c r="K72" s="21">
        <v>0</v>
      </c>
      <c r="L72" s="21"/>
      <c r="M72" s="21">
        <v>0</v>
      </c>
      <c r="N72" s="21"/>
      <c r="O72" s="21">
        <v>0</v>
      </c>
      <c r="P72" s="21"/>
      <c r="Q72" s="21">
        <v>-1498068</v>
      </c>
      <c r="S72" s="21"/>
    </row>
    <row r="73" spans="1:19" x14ac:dyDescent="0.55000000000000004">
      <c r="A73" s="18" t="s">
        <v>367</v>
      </c>
      <c r="C73" s="21">
        <v>0</v>
      </c>
      <c r="D73" s="21"/>
      <c r="E73" s="21">
        <v>0</v>
      </c>
      <c r="F73" s="21"/>
      <c r="G73" s="21">
        <v>0</v>
      </c>
      <c r="H73" s="21"/>
      <c r="I73" s="21">
        <f t="shared" ref="I73:I74" si="2">E73-G73</f>
        <v>0</v>
      </c>
      <c r="J73" s="21"/>
      <c r="K73" s="21">
        <v>0</v>
      </c>
      <c r="L73" s="21"/>
      <c r="M73" s="21">
        <v>0</v>
      </c>
      <c r="N73" s="21"/>
      <c r="O73" s="21">
        <v>0</v>
      </c>
      <c r="P73" s="21"/>
      <c r="Q73" s="21">
        <v>-272706648</v>
      </c>
      <c r="S73" s="21"/>
    </row>
    <row r="74" spans="1:19" x14ac:dyDescent="0.55000000000000004">
      <c r="A74" s="18" t="s">
        <v>368</v>
      </c>
      <c r="C74" s="21">
        <v>0</v>
      </c>
      <c r="D74" s="21"/>
      <c r="E74" s="21">
        <v>0</v>
      </c>
      <c r="F74" s="21"/>
      <c r="G74" s="21">
        <v>0</v>
      </c>
      <c r="H74" s="21"/>
      <c r="I74" s="21">
        <f t="shared" si="2"/>
        <v>0</v>
      </c>
      <c r="J74" s="21"/>
      <c r="K74" s="21">
        <v>0</v>
      </c>
      <c r="L74" s="21"/>
      <c r="M74" s="21">
        <v>0</v>
      </c>
      <c r="N74" s="21"/>
      <c r="O74" s="21">
        <v>0</v>
      </c>
      <c r="P74" s="21"/>
      <c r="Q74" s="21">
        <v>140148320</v>
      </c>
      <c r="S74" s="21"/>
    </row>
    <row r="75" spans="1:19" x14ac:dyDescent="0.55000000000000004">
      <c r="A75" s="18" t="s">
        <v>369</v>
      </c>
      <c r="C75" s="21">
        <v>0</v>
      </c>
      <c r="D75" s="21"/>
      <c r="E75" s="21">
        <v>0</v>
      </c>
      <c r="F75" s="21"/>
      <c r="G75" s="21">
        <v>0</v>
      </c>
      <c r="H75" s="21"/>
      <c r="I75" s="21">
        <v>409042259</v>
      </c>
      <c r="J75" s="21"/>
      <c r="K75" s="21">
        <v>0</v>
      </c>
      <c r="L75" s="21"/>
      <c r="M75" s="21">
        <v>0</v>
      </c>
      <c r="N75" s="21"/>
      <c r="O75" s="21">
        <v>0</v>
      </c>
      <c r="P75" s="21"/>
      <c r="Q75" s="21">
        <v>0</v>
      </c>
      <c r="S75" s="21"/>
    </row>
    <row r="76" spans="1:19" x14ac:dyDescent="0.55000000000000004">
      <c r="A76" s="18" t="s">
        <v>370</v>
      </c>
      <c r="C76" s="21">
        <v>0</v>
      </c>
      <c r="D76" s="21"/>
      <c r="E76" s="21">
        <v>0</v>
      </c>
      <c r="F76" s="21"/>
      <c r="G76" s="21">
        <v>0</v>
      </c>
      <c r="H76" s="21"/>
      <c r="I76" s="21">
        <v>-2271702808</v>
      </c>
      <c r="J76" s="21"/>
      <c r="K76" s="21">
        <v>0</v>
      </c>
      <c r="L76" s="21"/>
      <c r="M76" s="21">
        <v>0</v>
      </c>
      <c r="N76" s="21"/>
      <c r="O76" s="21">
        <v>0</v>
      </c>
      <c r="P76" s="21"/>
      <c r="Q76" s="21">
        <v>0</v>
      </c>
      <c r="S76" s="21"/>
    </row>
    <row r="77" spans="1:19" x14ac:dyDescent="0.55000000000000004">
      <c r="A77" s="18" t="s">
        <v>371</v>
      </c>
      <c r="C77" s="21">
        <v>0</v>
      </c>
      <c r="D77" s="21"/>
      <c r="E77" s="21">
        <v>0</v>
      </c>
      <c r="F77" s="21"/>
      <c r="G77" s="21">
        <v>0</v>
      </c>
      <c r="H77" s="21"/>
      <c r="I77" s="21">
        <v>-949712822</v>
      </c>
      <c r="J77" s="21"/>
      <c r="K77" s="21">
        <v>0</v>
      </c>
      <c r="L77" s="21"/>
      <c r="M77" s="21">
        <v>0</v>
      </c>
      <c r="N77" s="21"/>
      <c r="O77" s="21">
        <v>0</v>
      </c>
      <c r="P77" s="21"/>
      <c r="Q77" s="21">
        <v>0</v>
      </c>
      <c r="S77" s="21"/>
    </row>
    <row r="78" spans="1:19" x14ac:dyDescent="0.55000000000000004">
      <c r="A78" s="18" t="s">
        <v>360</v>
      </c>
      <c r="C78" s="21">
        <v>0</v>
      </c>
      <c r="D78" s="21"/>
      <c r="E78" s="21">
        <v>0</v>
      </c>
      <c r="F78" s="21"/>
      <c r="G78" s="21">
        <v>0</v>
      </c>
      <c r="H78" s="21"/>
      <c r="I78" s="21">
        <v>-926916850</v>
      </c>
      <c r="J78" s="21"/>
      <c r="K78" s="21">
        <v>0</v>
      </c>
      <c r="L78" s="21"/>
      <c r="M78" s="21">
        <v>0</v>
      </c>
      <c r="N78" s="21"/>
      <c r="O78" s="21">
        <v>0</v>
      </c>
      <c r="P78" s="21"/>
      <c r="Q78" s="21">
        <v>0</v>
      </c>
      <c r="S78" s="21"/>
    </row>
    <row r="79" spans="1:19" x14ac:dyDescent="0.55000000000000004">
      <c r="A79" s="18" t="s">
        <v>361</v>
      </c>
      <c r="C79" s="21">
        <v>0</v>
      </c>
      <c r="D79" s="21"/>
      <c r="E79" s="21">
        <v>0</v>
      </c>
      <c r="F79" s="21"/>
      <c r="G79" s="21">
        <v>0</v>
      </c>
      <c r="H79" s="21"/>
      <c r="I79" s="21">
        <v>472357193</v>
      </c>
      <c r="J79" s="21"/>
      <c r="K79" s="21">
        <v>0</v>
      </c>
      <c r="L79" s="21"/>
      <c r="M79" s="21">
        <v>0</v>
      </c>
      <c r="N79" s="21"/>
      <c r="O79" s="21">
        <v>0</v>
      </c>
      <c r="P79" s="21"/>
      <c r="Q79" s="21">
        <v>0</v>
      </c>
      <c r="S79" s="21"/>
    </row>
    <row r="80" spans="1:19" x14ac:dyDescent="0.55000000000000004">
      <c r="A80" s="18" t="s">
        <v>362</v>
      </c>
      <c r="C80" s="21">
        <v>0</v>
      </c>
      <c r="D80" s="21"/>
      <c r="E80" s="21">
        <v>0</v>
      </c>
      <c r="F80" s="21"/>
      <c r="G80" s="21">
        <v>0</v>
      </c>
      <c r="H80" s="21"/>
      <c r="I80" s="21">
        <v>241227792</v>
      </c>
      <c r="J80" s="21"/>
      <c r="K80" s="21">
        <v>0</v>
      </c>
      <c r="L80" s="21"/>
      <c r="M80" s="21">
        <v>0</v>
      </c>
      <c r="N80" s="21"/>
      <c r="O80" s="21">
        <v>0</v>
      </c>
      <c r="P80" s="21"/>
      <c r="Q80" s="21">
        <v>0</v>
      </c>
      <c r="S80" s="21"/>
    </row>
    <row r="81" spans="1:19" x14ac:dyDescent="0.55000000000000004">
      <c r="A81" s="18" t="s">
        <v>372</v>
      </c>
      <c r="C81" s="21">
        <v>0</v>
      </c>
      <c r="D81" s="21"/>
      <c r="E81" s="21">
        <v>0</v>
      </c>
      <c r="F81" s="21"/>
      <c r="G81" s="21">
        <v>0</v>
      </c>
      <c r="H81" s="21"/>
      <c r="I81" s="21">
        <v>-2067589017</v>
      </c>
      <c r="J81" s="21"/>
      <c r="K81" s="21">
        <v>0</v>
      </c>
      <c r="L81" s="21"/>
      <c r="M81" s="21">
        <v>0</v>
      </c>
      <c r="N81" s="21"/>
      <c r="O81" s="21">
        <v>0</v>
      </c>
      <c r="P81" s="21"/>
      <c r="Q81" s="21">
        <v>0</v>
      </c>
      <c r="S81" s="21"/>
    </row>
    <row r="82" spans="1:19" x14ac:dyDescent="0.55000000000000004">
      <c r="A82" s="18" t="s">
        <v>363</v>
      </c>
      <c r="C82" s="21">
        <v>0</v>
      </c>
      <c r="D82" s="21"/>
      <c r="E82" s="21">
        <v>0</v>
      </c>
      <c r="F82" s="21"/>
      <c r="G82" s="21">
        <v>0</v>
      </c>
      <c r="H82" s="21"/>
      <c r="I82" s="21">
        <v>1932260346</v>
      </c>
      <c r="J82" s="21"/>
      <c r="K82" s="21">
        <v>0</v>
      </c>
      <c r="L82" s="21"/>
      <c r="M82" s="21">
        <v>0</v>
      </c>
      <c r="N82" s="21"/>
      <c r="O82" s="21">
        <v>0</v>
      </c>
      <c r="P82" s="21"/>
      <c r="Q82" s="21">
        <v>0</v>
      </c>
      <c r="S82" s="21"/>
    </row>
    <row r="83" spans="1:19" x14ac:dyDescent="0.55000000000000004">
      <c r="A83" s="18" t="s">
        <v>373</v>
      </c>
      <c r="C83" s="21">
        <v>0</v>
      </c>
      <c r="D83" s="21"/>
      <c r="E83" s="21">
        <v>0</v>
      </c>
      <c r="F83" s="21"/>
      <c r="G83" s="21">
        <v>0</v>
      </c>
      <c r="H83" s="21"/>
      <c r="I83" s="21">
        <v>-3487847466</v>
      </c>
      <c r="J83" s="21"/>
      <c r="K83" s="21">
        <v>0</v>
      </c>
      <c r="L83" s="21"/>
      <c r="M83" s="21">
        <v>0</v>
      </c>
      <c r="N83" s="21"/>
      <c r="O83" s="21">
        <v>0</v>
      </c>
      <c r="P83" s="21"/>
      <c r="Q83" s="21">
        <v>0</v>
      </c>
      <c r="S83" s="21"/>
    </row>
    <row r="84" spans="1:19" x14ac:dyDescent="0.55000000000000004">
      <c r="A84" s="18" t="s">
        <v>364</v>
      </c>
      <c r="C84" s="21">
        <v>0</v>
      </c>
      <c r="D84" s="21"/>
      <c r="E84" s="21">
        <v>0</v>
      </c>
      <c r="F84" s="21"/>
      <c r="G84" s="21">
        <v>0</v>
      </c>
      <c r="H84" s="21"/>
      <c r="I84" s="21">
        <v>16954843</v>
      </c>
      <c r="J84" s="21"/>
      <c r="K84" s="21">
        <v>0</v>
      </c>
      <c r="L84" s="21"/>
      <c r="M84" s="21">
        <v>0</v>
      </c>
      <c r="N84" s="21"/>
      <c r="O84" s="21">
        <v>0</v>
      </c>
      <c r="P84" s="21"/>
      <c r="Q84" s="21">
        <v>0</v>
      </c>
      <c r="S84" s="21"/>
    </row>
    <row r="85" spans="1:19" x14ac:dyDescent="0.55000000000000004">
      <c r="A85" s="18" t="s">
        <v>365</v>
      </c>
      <c r="C85" s="21">
        <v>0</v>
      </c>
      <c r="D85" s="21"/>
      <c r="E85" s="21">
        <v>0</v>
      </c>
      <c r="F85" s="21"/>
      <c r="G85" s="21">
        <v>0</v>
      </c>
      <c r="H85" s="21"/>
      <c r="I85" s="21">
        <v>543306725</v>
      </c>
      <c r="J85" s="21"/>
      <c r="K85" s="21">
        <v>0</v>
      </c>
      <c r="L85" s="21"/>
      <c r="M85" s="21">
        <v>0</v>
      </c>
      <c r="N85" s="21"/>
      <c r="O85" s="21">
        <v>0</v>
      </c>
      <c r="P85" s="21"/>
      <c r="Q85" s="21">
        <v>0</v>
      </c>
      <c r="S85" s="21"/>
    </row>
    <row r="86" spans="1:19" x14ac:dyDescent="0.55000000000000004">
      <c r="A86" s="18" t="s">
        <v>366</v>
      </c>
      <c r="C86" s="21">
        <v>0</v>
      </c>
      <c r="D86" s="21"/>
      <c r="E86" s="21">
        <v>0</v>
      </c>
      <c r="F86" s="21"/>
      <c r="G86" s="21">
        <v>0</v>
      </c>
      <c r="H86" s="21"/>
      <c r="I86" s="21">
        <v>-1498068</v>
      </c>
      <c r="J86" s="21"/>
      <c r="K86" s="21">
        <v>0</v>
      </c>
      <c r="L86" s="21"/>
      <c r="M86" s="21">
        <v>0</v>
      </c>
      <c r="N86" s="21"/>
      <c r="O86" s="21">
        <v>0</v>
      </c>
      <c r="P86" s="21"/>
      <c r="Q86" s="21">
        <v>0</v>
      </c>
      <c r="S86" s="21"/>
    </row>
    <row r="87" spans="1:19" x14ac:dyDescent="0.55000000000000004">
      <c r="A87" s="18" t="s">
        <v>367</v>
      </c>
      <c r="C87" s="21">
        <v>0</v>
      </c>
      <c r="D87" s="21"/>
      <c r="E87" s="21">
        <v>0</v>
      </c>
      <c r="F87" s="21"/>
      <c r="G87" s="21">
        <v>0</v>
      </c>
      <c r="H87" s="21"/>
      <c r="I87" s="21">
        <v>-272706648</v>
      </c>
      <c r="J87" s="21"/>
      <c r="K87" s="21">
        <v>0</v>
      </c>
      <c r="L87" s="21"/>
      <c r="M87" s="21">
        <v>0</v>
      </c>
      <c r="N87" s="21"/>
      <c r="O87" s="21">
        <v>0</v>
      </c>
      <c r="P87" s="21"/>
      <c r="Q87" s="21">
        <v>0</v>
      </c>
      <c r="S87" s="21"/>
    </row>
    <row r="88" spans="1:19" x14ac:dyDescent="0.55000000000000004">
      <c r="A88" s="18" t="s">
        <v>368</v>
      </c>
      <c r="C88" s="21">
        <v>0</v>
      </c>
      <c r="D88" s="21"/>
      <c r="E88" s="21">
        <v>0</v>
      </c>
      <c r="F88" s="21"/>
      <c r="G88" s="21">
        <v>0</v>
      </c>
      <c r="H88" s="21"/>
      <c r="I88" s="21">
        <v>140148320</v>
      </c>
      <c r="J88" s="21"/>
      <c r="K88" s="21">
        <v>0</v>
      </c>
      <c r="L88" s="21"/>
      <c r="M88" s="21">
        <v>0</v>
      </c>
      <c r="N88" s="21"/>
      <c r="O88" s="21">
        <v>0</v>
      </c>
      <c r="P88" s="21"/>
      <c r="Q88" s="21">
        <v>0</v>
      </c>
      <c r="S88" s="21"/>
    </row>
    <row r="89" spans="1:19" ht="24.75" thickBot="1" x14ac:dyDescent="0.6">
      <c r="A89" s="19" t="s">
        <v>121</v>
      </c>
      <c r="C89" s="21" t="s">
        <v>121</v>
      </c>
      <c r="D89" s="21"/>
      <c r="E89" s="26">
        <f>SUM(E8:E88)</f>
        <v>19159751490227</v>
      </c>
      <c r="F89" s="21"/>
      <c r="G89" s="26">
        <f>SUM(G8:G88)</f>
        <v>20067091822852</v>
      </c>
      <c r="H89" s="21"/>
      <c r="I89" s="26">
        <f>SUM(I8:I88)</f>
        <v>-913563008826</v>
      </c>
      <c r="J89" s="21"/>
      <c r="K89" s="21" t="s">
        <v>121</v>
      </c>
      <c r="L89" s="21"/>
      <c r="M89" s="26">
        <f>SUM(M8:M88)</f>
        <v>19159751490227</v>
      </c>
      <c r="N89" s="21"/>
      <c r="O89" s="26">
        <f>SUM(O8:O88)</f>
        <v>20692369290041</v>
      </c>
      <c r="P89" s="21"/>
      <c r="Q89" s="26">
        <f>SUM(Q8:Q88)</f>
        <v>-1530472666114</v>
      </c>
      <c r="S89" s="24"/>
    </row>
    <row r="90" spans="1:19" ht="24.75" thickTop="1" x14ac:dyDescent="0.55000000000000004">
      <c r="S90" s="24"/>
    </row>
    <row r="91" spans="1:19" x14ac:dyDescent="0.55000000000000004">
      <c r="S91" s="3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topLeftCell="J1" workbookViewId="0">
      <selection activeCell="AG13" sqref="AG13:AJ13"/>
    </sheetView>
  </sheetViews>
  <sheetFormatPr defaultRowHeight="24" x14ac:dyDescent="0.55000000000000004"/>
  <cols>
    <col min="1" max="1" width="39.2851562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  <c r="N2" s="38" t="s">
        <v>0</v>
      </c>
      <c r="O2" s="38" t="s">
        <v>0</v>
      </c>
      <c r="P2" s="38" t="s">
        <v>0</v>
      </c>
      <c r="Q2" s="38" t="s">
        <v>0</v>
      </c>
      <c r="R2" s="38" t="s">
        <v>0</v>
      </c>
      <c r="S2" s="38" t="s">
        <v>0</v>
      </c>
      <c r="T2" s="38" t="s">
        <v>0</v>
      </c>
      <c r="U2" s="38" t="s">
        <v>0</v>
      </c>
      <c r="V2" s="38" t="s">
        <v>0</v>
      </c>
      <c r="W2" s="38" t="s">
        <v>0</v>
      </c>
      <c r="X2" s="38" t="s">
        <v>0</v>
      </c>
      <c r="Y2" s="38" t="s">
        <v>0</v>
      </c>
      <c r="Z2" s="38" t="s">
        <v>0</v>
      </c>
      <c r="AA2" s="38" t="s">
        <v>0</v>
      </c>
      <c r="AB2" s="38" t="s">
        <v>0</v>
      </c>
      <c r="AC2" s="38" t="s">
        <v>0</v>
      </c>
      <c r="AD2" s="38" t="s">
        <v>0</v>
      </c>
      <c r="AE2" s="38" t="s">
        <v>0</v>
      </c>
      <c r="AF2" s="38" t="s">
        <v>0</v>
      </c>
      <c r="AG2" s="38" t="s">
        <v>0</v>
      </c>
      <c r="AH2" s="38" t="s">
        <v>0</v>
      </c>
      <c r="AI2" s="38" t="s">
        <v>0</v>
      </c>
      <c r="AJ2" s="38" t="s">
        <v>0</v>
      </c>
      <c r="AK2" s="38" t="s">
        <v>0</v>
      </c>
    </row>
    <row r="3" spans="1:37" ht="24.75" x14ac:dyDescent="0.55000000000000004">
      <c r="A3" s="38" t="s">
        <v>1</v>
      </c>
      <c r="B3" s="38" t="s">
        <v>1</v>
      </c>
      <c r="C3" s="38" t="s">
        <v>1</v>
      </c>
      <c r="D3" s="38" t="s">
        <v>1</v>
      </c>
      <c r="E3" s="38" t="s">
        <v>1</v>
      </c>
      <c r="F3" s="38" t="s">
        <v>1</v>
      </c>
      <c r="G3" s="38" t="s">
        <v>1</v>
      </c>
      <c r="H3" s="38" t="s">
        <v>1</v>
      </c>
      <c r="I3" s="38" t="s">
        <v>1</v>
      </c>
      <c r="J3" s="38" t="s">
        <v>1</v>
      </c>
      <c r="K3" s="38" t="s">
        <v>1</v>
      </c>
      <c r="L3" s="38" t="s">
        <v>1</v>
      </c>
      <c r="M3" s="38" t="s">
        <v>1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  <c r="W3" s="38" t="s">
        <v>1</v>
      </c>
      <c r="X3" s="38" t="s">
        <v>1</v>
      </c>
      <c r="Y3" s="38" t="s">
        <v>1</v>
      </c>
      <c r="Z3" s="38" t="s">
        <v>1</v>
      </c>
      <c r="AA3" s="38" t="s">
        <v>1</v>
      </c>
      <c r="AB3" s="38" t="s">
        <v>1</v>
      </c>
      <c r="AC3" s="38" t="s">
        <v>1</v>
      </c>
      <c r="AD3" s="38" t="s">
        <v>1</v>
      </c>
      <c r="AE3" s="38" t="s">
        <v>1</v>
      </c>
      <c r="AF3" s="38" t="s">
        <v>1</v>
      </c>
      <c r="AG3" s="38" t="s">
        <v>1</v>
      </c>
      <c r="AH3" s="38" t="s">
        <v>1</v>
      </c>
      <c r="AI3" s="38" t="s">
        <v>1</v>
      </c>
      <c r="AJ3" s="38" t="s">
        <v>1</v>
      </c>
      <c r="AK3" s="38" t="s">
        <v>1</v>
      </c>
    </row>
    <row r="4" spans="1:37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  <c r="N4" s="38" t="s">
        <v>2</v>
      </c>
      <c r="O4" s="38" t="s">
        <v>2</v>
      </c>
      <c r="P4" s="38" t="s">
        <v>2</v>
      </c>
      <c r="Q4" s="38" t="s">
        <v>2</v>
      </c>
      <c r="R4" s="38" t="s">
        <v>2</v>
      </c>
      <c r="S4" s="38" t="s">
        <v>2</v>
      </c>
      <c r="T4" s="38" t="s">
        <v>2</v>
      </c>
      <c r="U4" s="38" t="s">
        <v>2</v>
      </c>
      <c r="V4" s="38" t="s">
        <v>2</v>
      </c>
      <c r="W4" s="38" t="s">
        <v>2</v>
      </c>
      <c r="X4" s="38" t="s">
        <v>2</v>
      </c>
      <c r="Y4" s="38" t="s">
        <v>2</v>
      </c>
      <c r="Z4" s="38" t="s">
        <v>2</v>
      </c>
      <c r="AA4" s="38" t="s">
        <v>2</v>
      </c>
      <c r="AB4" s="38" t="s">
        <v>2</v>
      </c>
      <c r="AC4" s="38" t="s">
        <v>2</v>
      </c>
      <c r="AD4" s="38" t="s">
        <v>2</v>
      </c>
      <c r="AE4" s="38" t="s">
        <v>2</v>
      </c>
      <c r="AF4" s="38" t="s">
        <v>2</v>
      </c>
      <c r="AG4" s="38" t="s">
        <v>2</v>
      </c>
      <c r="AH4" s="38" t="s">
        <v>2</v>
      </c>
      <c r="AI4" s="38" t="s">
        <v>2</v>
      </c>
      <c r="AJ4" s="38" t="s">
        <v>2</v>
      </c>
      <c r="AK4" s="38" t="s">
        <v>2</v>
      </c>
    </row>
    <row r="6" spans="1:37" ht="24.75" x14ac:dyDescent="0.55000000000000004">
      <c r="A6" s="37" t="s">
        <v>124</v>
      </c>
      <c r="B6" s="37" t="s">
        <v>124</v>
      </c>
      <c r="C6" s="37" t="s">
        <v>124</v>
      </c>
      <c r="D6" s="37" t="s">
        <v>124</v>
      </c>
      <c r="E6" s="37" t="s">
        <v>124</v>
      </c>
      <c r="F6" s="37" t="s">
        <v>124</v>
      </c>
      <c r="G6" s="37" t="s">
        <v>124</v>
      </c>
      <c r="H6" s="37" t="s">
        <v>124</v>
      </c>
      <c r="I6" s="37" t="s">
        <v>124</v>
      </c>
      <c r="J6" s="37" t="s">
        <v>124</v>
      </c>
      <c r="K6" s="37" t="s">
        <v>124</v>
      </c>
      <c r="L6" s="37" t="s">
        <v>124</v>
      </c>
      <c r="M6" s="37" t="s">
        <v>124</v>
      </c>
      <c r="O6" s="37" t="s">
        <v>195</v>
      </c>
      <c r="P6" s="37" t="s">
        <v>4</v>
      </c>
      <c r="Q6" s="37" t="s">
        <v>4</v>
      </c>
      <c r="R6" s="37" t="s">
        <v>4</v>
      </c>
      <c r="S6" s="37" t="s">
        <v>4</v>
      </c>
      <c r="U6" s="37" t="s">
        <v>5</v>
      </c>
      <c r="V6" s="37" t="s">
        <v>5</v>
      </c>
      <c r="W6" s="37" t="s">
        <v>5</v>
      </c>
      <c r="X6" s="37" t="s">
        <v>5</v>
      </c>
      <c r="Y6" s="37" t="s">
        <v>5</v>
      </c>
      <c r="Z6" s="37" t="s">
        <v>5</v>
      </c>
      <c r="AA6" s="37" t="s">
        <v>5</v>
      </c>
      <c r="AC6" s="37" t="s">
        <v>6</v>
      </c>
      <c r="AD6" s="37" t="s">
        <v>6</v>
      </c>
      <c r="AE6" s="37" t="s">
        <v>6</v>
      </c>
      <c r="AF6" s="37" t="s">
        <v>6</v>
      </c>
      <c r="AG6" s="37" t="s">
        <v>6</v>
      </c>
      <c r="AH6" s="37" t="s">
        <v>6</v>
      </c>
      <c r="AI6" s="37" t="s">
        <v>6</v>
      </c>
      <c r="AJ6" s="37" t="s">
        <v>6</v>
      </c>
      <c r="AK6" s="37" t="s">
        <v>6</v>
      </c>
    </row>
    <row r="7" spans="1:37" ht="24.75" x14ac:dyDescent="0.55000000000000004">
      <c r="A7" s="37" t="s">
        <v>125</v>
      </c>
      <c r="C7" s="37" t="s">
        <v>126</v>
      </c>
      <c r="E7" s="37" t="s">
        <v>127</v>
      </c>
      <c r="G7" s="37" t="s">
        <v>128</v>
      </c>
      <c r="I7" s="37" t="s">
        <v>129</v>
      </c>
      <c r="K7" s="37" t="s">
        <v>130</v>
      </c>
      <c r="M7" s="37" t="s">
        <v>123</v>
      </c>
      <c r="O7" s="37" t="s">
        <v>7</v>
      </c>
      <c r="Q7" s="37" t="s">
        <v>8</v>
      </c>
      <c r="S7" s="37" t="s">
        <v>9</v>
      </c>
      <c r="U7" s="37" t="s">
        <v>10</v>
      </c>
      <c r="V7" s="37" t="s">
        <v>10</v>
      </c>
      <c r="W7" s="37" t="s">
        <v>10</v>
      </c>
      <c r="Y7" s="37" t="s">
        <v>11</v>
      </c>
      <c r="Z7" s="37" t="s">
        <v>11</v>
      </c>
      <c r="AA7" s="37" t="s">
        <v>11</v>
      </c>
      <c r="AC7" s="37" t="s">
        <v>7</v>
      </c>
      <c r="AE7" s="37" t="s">
        <v>131</v>
      </c>
      <c r="AG7" s="37" t="s">
        <v>8</v>
      </c>
      <c r="AI7" s="37" t="s">
        <v>9</v>
      </c>
      <c r="AK7" s="37" t="s">
        <v>13</v>
      </c>
    </row>
    <row r="8" spans="1:37" ht="24.75" x14ac:dyDescent="0.55000000000000004">
      <c r="A8" s="37" t="s">
        <v>125</v>
      </c>
      <c r="C8" s="37" t="s">
        <v>126</v>
      </c>
      <c r="E8" s="37" t="s">
        <v>127</v>
      </c>
      <c r="G8" s="37" t="s">
        <v>128</v>
      </c>
      <c r="I8" s="37" t="s">
        <v>129</v>
      </c>
      <c r="K8" s="37" t="s">
        <v>130</v>
      </c>
      <c r="M8" s="37" t="s">
        <v>123</v>
      </c>
      <c r="O8" s="37" t="s">
        <v>7</v>
      </c>
      <c r="Q8" s="37" t="s">
        <v>8</v>
      </c>
      <c r="S8" s="37" t="s">
        <v>9</v>
      </c>
      <c r="U8" s="37" t="s">
        <v>7</v>
      </c>
      <c r="W8" s="37" t="s">
        <v>8</v>
      </c>
      <c r="Y8" s="37" t="s">
        <v>7</v>
      </c>
      <c r="AA8" s="37" t="s">
        <v>14</v>
      </c>
      <c r="AC8" s="37" t="s">
        <v>7</v>
      </c>
      <c r="AE8" s="37" t="s">
        <v>131</v>
      </c>
      <c r="AG8" s="37" t="s">
        <v>8</v>
      </c>
      <c r="AI8" s="37" t="s">
        <v>9</v>
      </c>
      <c r="AK8" s="37" t="s">
        <v>13</v>
      </c>
    </row>
    <row r="9" spans="1:37" x14ac:dyDescent="0.55000000000000004">
      <c r="A9" s="1" t="s">
        <v>132</v>
      </c>
      <c r="C9" s="6" t="s">
        <v>133</v>
      </c>
      <c r="D9" s="6"/>
      <c r="E9" s="6" t="s">
        <v>133</v>
      </c>
      <c r="F9" s="6"/>
      <c r="G9" s="6" t="s">
        <v>134</v>
      </c>
      <c r="H9" s="6"/>
      <c r="I9" s="6" t="s">
        <v>135</v>
      </c>
      <c r="J9" s="6"/>
      <c r="K9" s="5">
        <v>17</v>
      </c>
      <c r="L9" s="6"/>
      <c r="M9" s="5">
        <v>17</v>
      </c>
      <c r="N9" s="6"/>
      <c r="O9" s="5">
        <v>41368</v>
      </c>
      <c r="P9" s="6"/>
      <c r="Q9" s="5">
        <v>39178459006</v>
      </c>
      <c r="R9" s="6"/>
      <c r="S9" s="5">
        <v>40189999841</v>
      </c>
      <c r="T9" s="6"/>
      <c r="U9" s="5">
        <v>0</v>
      </c>
      <c r="V9" s="6"/>
      <c r="W9" s="5">
        <v>0</v>
      </c>
      <c r="X9" s="6"/>
      <c r="Y9" s="5">
        <v>0</v>
      </c>
      <c r="Z9" s="6"/>
      <c r="AA9" s="5">
        <v>0</v>
      </c>
      <c r="AB9" s="6"/>
      <c r="AC9" s="5">
        <v>41368</v>
      </c>
      <c r="AD9" s="6"/>
      <c r="AE9" s="5">
        <v>966250</v>
      </c>
      <c r="AF9" s="6"/>
      <c r="AG9" s="5">
        <v>39178459006</v>
      </c>
      <c r="AH9" s="6"/>
      <c r="AI9" s="5">
        <v>39964585105</v>
      </c>
      <c r="AJ9" s="6"/>
      <c r="AK9" s="6" t="s">
        <v>96</v>
      </c>
    </row>
    <row r="10" spans="1:37" x14ac:dyDescent="0.55000000000000004">
      <c r="A10" s="1" t="s">
        <v>121</v>
      </c>
      <c r="C10" s="6" t="s">
        <v>121</v>
      </c>
      <c r="D10" s="6"/>
      <c r="E10" s="6" t="s">
        <v>121</v>
      </c>
      <c r="F10" s="6"/>
      <c r="G10" s="6" t="s">
        <v>121</v>
      </c>
      <c r="H10" s="6"/>
      <c r="I10" s="6" t="s">
        <v>121</v>
      </c>
      <c r="J10" s="6"/>
      <c r="K10" s="6" t="s">
        <v>121</v>
      </c>
      <c r="L10" s="6"/>
      <c r="M10" s="6" t="s">
        <v>121</v>
      </c>
      <c r="N10" s="6"/>
      <c r="O10" s="6" t="s">
        <v>121</v>
      </c>
      <c r="P10" s="6"/>
      <c r="Q10" s="7">
        <f>SUM(Q9:Q9)</f>
        <v>39178459006</v>
      </c>
      <c r="R10" s="6"/>
      <c r="S10" s="7">
        <f>SUM(S9:S9)</f>
        <v>40189999841</v>
      </c>
      <c r="T10" s="6"/>
      <c r="U10" s="6" t="s">
        <v>121</v>
      </c>
      <c r="V10" s="6"/>
      <c r="W10" s="7">
        <f>SUM(W9:W9)</f>
        <v>0</v>
      </c>
      <c r="X10" s="6"/>
      <c r="Y10" s="6" t="s">
        <v>121</v>
      </c>
      <c r="Z10" s="6"/>
      <c r="AA10" s="7">
        <f>SUM(AA9:AA9)</f>
        <v>0</v>
      </c>
      <c r="AB10" s="6"/>
      <c r="AC10" s="6" t="s">
        <v>121</v>
      </c>
      <c r="AD10" s="6"/>
      <c r="AE10" s="6" t="s">
        <v>121</v>
      </c>
      <c r="AF10" s="6"/>
      <c r="AG10" s="7">
        <f>SUM(AG9:AG9)</f>
        <v>39178459006</v>
      </c>
      <c r="AH10" s="6"/>
      <c r="AI10" s="7">
        <f>SUM(AI9:AI9)</f>
        <v>39964585105</v>
      </c>
      <c r="AJ10" s="6"/>
      <c r="AK10" s="8" t="s">
        <v>96</v>
      </c>
    </row>
    <row r="11" spans="1:37" x14ac:dyDescent="0.55000000000000004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8"/>
  <sheetViews>
    <sheetView rightToLeft="1" workbookViewId="0">
      <selection activeCell="D19" sqref="D19"/>
    </sheetView>
  </sheetViews>
  <sheetFormatPr defaultRowHeight="24" x14ac:dyDescent="0.55000000000000004"/>
  <cols>
    <col min="1" max="1" width="26.28515625" style="1" bestFit="1" customWidth="1"/>
    <col min="2" max="3" width="1" style="1" customWidth="1"/>
    <col min="4" max="4" width="22" style="1" customWidth="1"/>
    <col min="5" max="5" width="1" style="1" customWidth="1"/>
    <col min="6" max="6" width="22" style="1" customWidth="1"/>
    <col min="7" max="7" width="1" style="1" customWidth="1"/>
    <col min="8" max="8" width="22" style="1" customWidth="1"/>
    <col min="9" max="9" width="1" style="1" customWidth="1"/>
    <col min="10" max="10" width="22" style="1" customWidth="1"/>
    <col min="11" max="11" width="1" style="1" customWidth="1"/>
    <col min="12" max="12" width="25" style="1" customWidth="1"/>
    <col min="13" max="13" width="1" style="1" customWidth="1"/>
    <col min="14" max="14" width="9.140625" style="1" customWidth="1"/>
    <col min="15" max="16384" width="9.140625" style="1"/>
  </cols>
  <sheetData>
    <row r="2" spans="1:12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</row>
    <row r="3" spans="1:12" ht="24.75" x14ac:dyDescent="0.55000000000000004">
      <c r="A3" s="38" t="s">
        <v>1</v>
      </c>
      <c r="B3" s="38" t="s">
        <v>1</v>
      </c>
      <c r="C3" s="38" t="s">
        <v>1</v>
      </c>
      <c r="D3" s="38" t="s">
        <v>1</v>
      </c>
      <c r="E3" s="38" t="s">
        <v>1</v>
      </c>
      <c r="F3" s="38" t="s">
        <v>1</v>
      </c>
      <c r="G3" s="38" t="s">
        <v>1</v>
      </c>
      <c r="H3" s="38" t="s">
        <v>1</v>
      </c>
      <c r="I3" s="38" t="s">
        <v>1</v>
      </c>
      <c r="J3" s="38" t="s">
        <v>1</v>
      </c>
      <c r="K3" s="38" t="s">
        <v>1</v>
      </c>
      <c r="L3" s="38" t="s">
        <v>1</v>
      </c>
    </row>
    <row r="4" spans="1:12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</row>
    <row r="6" spans="1:12" ht="25.5" thickBot="1" x14ac:dyDescent="0.6">
      <c r="A6" s="37" t="s">
        <v>137</v>
      </c>
      <c r="D6" s="37" t="s">
        <v>4</v>
      </c>
      <c r="F6" s="37" t="s">
        <v>5</v>
      </c>
      <c r="G6" s="37" t="s">
        <v>5</v>
      </c>
      <c r="H6" s="37" t="s">
        <v>5</v>
      </c>
      <c r="J6" s="37" t="s">
        <v>6</v>
      </c>
      <c r="K6" s="37" t="s">
        <v>6</v>
      </c>
      <c r="L6" s="37" t="s">
        <v>6</v>
      </c>
    </row>
    <row r="7" spans="1:12" ht="25.5" thickBot="1" x14ac:dyDescent="0.6">
      <c r="A7" s="37" t="s">
        <v>137</v>
      </c>
      <c r="D7" s="37" t="s">
        <v>139</v>
      </c>
      <c r="F7" s="37" t="s">
        <v>140</v>
      </c>
      <c r="H7" s="37" t="s">
        <v>141</v>
      </c>
      <c r="J7" s="37" t="s">
        <v>139</v>
      </c>
      <c r="L7" s="37" t="s">
        <v>136</v>
      </c>
    </row>
    <row r="8" spans="1:12" x14ac:dyDescent="0.55000000000000004">
      <c r="A8" s="1" t="s">
        <v>142</v>
      </c>
      <c r="C8" s="10"/>
      <c r="D8" s="10">
        <v>2146393440</v>
      </c>
      <c r="E8" s="10"/>
      <c r="F8" s="10">
        <v>19461896074</v>
      </c>
      <c r="G8" s="10"/>
      <c r="H8" s="10">
        <v>21200614984</v>
      </c>
      <c r="I8" s="10"/>
      <c r="J8" s="10">
        <v>407674530</v>
      </c>
      <c r="K8" s="6"/>
      <c r="L8" s="6" t="s">
        <v>144</v>
      </c>
    </row>
    <row r="9" spans="1:12" x14ac:dyDescent="0.55000000000000004">
      <c r="A9" s="1" t="s">
        <v>145</v>
      </c>
      <c r="C9" s="10"/>
      <c r="D9" s="10">
        <v>645942570</v>
      </c>
      <c r="E9" s="10"/>
      <c r="F9" s="10">
        <v>65171595</v>
      </c>
      <c r="G9" s="10"/>
      <c r="H9" s="10">
        <v>18200</v>
      </c>
      <c r="I9" s="10"/>
      <c r="J9" s="10">
        <v>711095965</v>
      </c>
      <c r="K9" s="6"/>
      <c r="L9" s="6" t="s">
        <v>144</v>
      </c>
    </row>
    <row r="10" spans="1:12" x14ac:dyDescent="0.55000000000000004">
      <c r="A10" s="1" t="s">
        <v>147</v>
      </c>
      <c r="C10" s="10"/>
      <c r="D10" s="10">
        <v>173809303906</v>
      </c>
      <c r="E10" s="10"/>
      <c r="F10" s="10">
        <v>864746088896</v>
      </c>
      <c r="G10" s="10"/>
      <c r="H10" s="10">
        <v>881790996735</v>
      </c>
      <c r="I10" s="10"/>
      <c r="J10" s="10">
        <v>156764396067</v>
      </c>
      <c r="K10" s="6"/>
      <c r="L10" s="6" t="s">
        <v>115</v>
      </c>
    </row>
    <row r="11" spans="1:12" x14ac:dyDescent="0.55000000000000004">
      <c r="A11" s="1" t="s">
        <v>149</v>
      </c>
      <c r="C11" s="10"/>
      <c r="D11" s="10">
        <v>50000000000</v>
      </c>
      <c r="E11" s="10"/>
      <c r="F11" s="10">
        <v>0</v>
      </c>
      <c r="G11" s="10"/>
      <c r="H11" s="10">
        <v>0</v>
      </c>
      <c r="I11" s="10"/>
      <c r="J11" s="10">
        <v>50000000000</v>
      </c>
      <c r="K11" s="6"/>
      <c r="L11" s="6" t="s">
        <v>151</v>
      </c>
    </row>
    <row r="12" spans="1:12" x14ac:dyDescent="0.55000000000000004">
      <c r="A12" s="1" t="s">
        <v>152</v>
      </c>
      <c r="C12" s="10"/>
      <c r="D12" s="10">
        <v>97398639</v>
      </c>
      <c r="E12" s="10"/>
      <c r="F12" s="10">
        <v>353588122329</v>
      </c>
      <c r="G12" s="10"/>
      <c r="H12" s="10">
        <v>323500280000</v>
      </c>
      <c r="I12" s="10"/>
      <c r="J12" s="10">
        <v>30185240968</v>
      </c>
      <c r="K12" s="6"/>
      <c r="L12" s="6" t="s">
        <v>155</v>
      </c>
    </row>
    <row r="13" spans="1:12" x14ac:dyDescent="0.55000000000000004">
      <c r="A13" s="1" t="s">
        <v>152</v>
      </c>
      <c r="C13" s="10"/>
      <c r="D13" s="10">
        <v>350000000000</v>
      </c>
      <c r="E13" s="10"/>
      <c r="F13" s="10">
        <v>0</v>
      </c>
      <c r="G13" s="10"/>
      <c r="H13" s="10">
        <v>0</v>
      </c>
      <c r="I13" s="10"/>
      <c r="J13" s="10">
        <v>350000000000</v>
      </c>
      <c r="K13" s="6"/>
      <c r="L13" s="6" t="s">
        <v>32</v>
      </c>
    </row>
    <row r="14" spans="1:12" x14ac:dyDescent="0.55000000000000004">
      <c r="A14" s="1" t="s">
        <v>152</v>
      </c>
      <c r="C14" s="10"/>
      <c r="D14" s="10">
        <v>0</v>
      </c>
      <c r="E14" s="10"/>
      <c r="F14" s="10">
        <v>150000000000</v>
      </c>
      <c r="G14" s="10"/>
      <c r="H14" s="10">
        <v>0</v>
      </c>
      <c r="I14" s="10"/>
      <c r="J14" s="10">
        <v>150000000000</v>
      </c>
      <c r="K14" s="6"/>
      <c r="L14" s="6" t="s">
        <v>158</v>
      </c>
    </row>
    <row r="15" spans="1:12" ht="24.75" thickBot="1" x14ac:dyDescent="0.6">
      <c r="A15" s="1" t="s">
        <v>159</v>
      </c>
      <c r="C15" s="10"/>
      <c r="D15" s="10">
        <v>0</v>
      </c>
      <c r="E15" s="10"/>
      <c r="F15" s="10">
        <v>150000000000</v>
      </c>
      <c r="G15" s="10"/>
      <c r="H15" s="10">
        <v>0</v>
      </c>
      <c r="I15" s="10"/>
      <c r="J15" s="10">
        <v>150000000000</v>
      </c>
      <c r="K15" s="6"/>
      <c r="L15" s="6" t="s">
        <v>158</v>
      </c>
    </row>
    <row r="16" spans="1:12" ht="24.75" thickBot="1" x14ac:dyDescent="0.6">
      <c r="A16" s="1" t="s">
        <v>121</v>
      </c>
      <c r="C16" s="6"/>
      <c r="D16" s="7">
        <f>SUM(D8:D15)</f>
        <v>576699038555</v>
      </c>
      <c r="E16" s="6"/>
      <c r="F16" s="7">
        <f>SUM(F8:F15)</f>
        <v>1537861278894</v>
      </c>
      <c r="G16" s="6"/>
      <c r="H16" s="7">
        <f>SUM(H8:H15)</f>
        <v>1226491909919</v>
      </c>
      <c r="I16" s="6"/>
      <c r="J16" s="7">
        <f>SUM(J8:J15)</f>
        <v>888068407530</v>
      </c>
      <c r="K16" s="6"/>
      <c r="L16" s="8" t="s">
        <v>161</v>
      </c>
    </row>
    <row r="17" spans="3:12" ht="24.75" thickTop="1" x14ac:dyDescent="0.55000000000000004"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3:12" x14ac:dyDescent="0.55000000000000004">
      <c r="C18" s="6"/>
      <c r="D18" s="6"/>
      <c r="E18" s="6"/>
      <c r="F18" s="6"/>
      <c r="G18" s="6"/>
      <c r="H18" s="6"/>
      <c r="I18" s="6"/>
      <c r="J18" s="6"/>
      <c r="K18" s="6"/>
      <c r="L18" s="6"/>
    </row>
  </sheetData>
  <mergeCells count="12">
    <mergeCell ref="J7"/>
    <mergeCell ref="L7"/>
    <mergeCell ref="J6:L6"/>
    <mergeCell ref="A2:L2"/>
    <mergeCell ref="A3:L3"/>
    <mergeCell ref="A4:L4"/>
    <mergeCell ref="D7"/>
    <mergeCell ref="D6"/>
    <mergeCell ref="F7"/>
    <mergeCell ref="H7"/>
    <mergeCell ref="F6:H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13" sqref="G13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</row>
    <row r="3" spans="1:7" ht="24.75" x14ac:dyDescent="0.55000000000000004">
      <c r="A3" s="38" t="s">
        <v>162</v>
      </c>
      <c r="B3" s="38" t="s">
        <v>162</v>
      </c>
      <c r="C3" s="38" t="s">
        <v>162</v>
      </c>
      <c r="D3" s="38" t="s">
        <v>162</v>
      </c>
      <c r="E3" s="38" t="s">
        <v>162</v>
      </c>
      <c r="F3" s="38" t="s">
        <v>162</v>
      </c>
      <c r="G3" s="38" t="s">
        <v>162</v>
      </c>
    </row>
    <row r="4" spans="1:7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</row>
    <row r="6" spans="1:7" ht="25.5" thickBot="1" x14ac:dyDescent="0.6">
      <c r="A6" s="37" t="s">
        <v>166</v>
      </c>
      <c r="C6" s="37" t="s">
        <v>139</v>
      </c>
      <c r="E6" s="37" t="s">
        <v>269</v>
      </c>
      <c r="G6" s="37" t="s">
        <v>13</v>
      </c>
    </row>
    <row r="7" spans="1:7" x14ac:dyDescent="0.55000000000000004">
      <c r="A7" s="1" t="s">
        <v>278</v>
      </c>
      <c r="C7" s="21">
        <f>'درآمد سرمایه‌گذاری در سهام'!I194</f>
        <v>-854784540088</v>
      </c>
      <c r="E7" s="14">
        <f>C7/$C$10</f>
        <v>1.0169893418650779</v>
      </c>
      <c r="G7" s="14">
        <v>-4.0523717881367494E-2</v>
      </c>
    </row>
    <row r="8" spans="1:7" x14ac:dyDescent="0.55000000000000004">
      <c r="A8" s="1" t="s">
        <v>279</v>
      </c>
      <c r="C8" s="21">
        <f>'درآمد سرمایه‌گذاری در اوراق بها'!E31</f>
        <v>-225414735</v>
      </c>
      <c r="E8" s="14">
        <f t="shared" ref="E8:E9" si="0">C8/$C$10</f>
        <v>2.6818966914251896E-4</v>
      </c>
      <c r="G8" s="14">
        <v>-1.0686486124916115E-5</v>
      </c>
    </row>
    <row r="9" spans="1:7" ht="24.75" thickBot="1" x14ac:dyDescent="0.6">
      <c r="A9" s="1" t="s">
        <v>280</v>
      </c>
      <c r="C9" s="21">
        <f>'درآمد سپرده بانکی'!E16</f>
        <v>14505040071</v>
      </c>
      <c r="E9" s="14">
        <f t="shared" si="0"/>
        <v>-1.7257531534220556E-2</v>
      </c>
      <c r="G9" s="14">
        <v>6.8765650772605329E-4</v>
      </c>
    </row>
    <row r="10" spans="1:7" ht="24.75" thickBot="1" x14ac:dyDescent="0.6">
      <c r="A10" s="1" t="s">
        <v>121</v>
      </c>
      <c r="C10" s="26">
        <f>SUM(C7:C9)</f>
        <v>-840504914752</v>
      </c>
      <c r="E10" s="15">
        <f>SUM(E7:E9)</f>
        <v>0.99999999999999989</v>
      </c>
      <c r="G10" s="34">
        <v>-3.9846747859766357E-2</v>
      </c>
    </row>
    <row r="11" spans="1:7" ht="24.75" thickTop="1" x14ac:dyDescent="0.55000000000000004">
      <c r="C11" s="6"/>
      <c r="G11" s="6"/>
    </row>
    <row r="12" spans="1:7" x14ac:dyDescent="0.55000000000000004">
      <c r="C12" s="6"/>
    </row>
    <row r="13" spans="1:7" x14ac:dyDescent="0.55000000000000004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5"/>
  <sheetViews>
    <sheetView rightToLeft="1" topLeftCell="B173" workbookViewId="0">
      <selection activeCell="U195" sqref="U195"/>
    </sheetView>
  </sheetViews>
  <sheetFormatPr defaultRowHeight="24" x14ac:dyDescent="0.55000000000000004"/>
  <cols>
    <col min="1" max="1" width="64.85546875" style="35" bestFit="1" customWidth="1"/>
    <col min="2" max="2" width="1" style="20" customWidth="1"/>
    <col min="3" max="3" width="21" style="20" customWidth="1"/>
    <col min="4" max="4" width="1" style="20" customWidth="1"/>
    <col min="5" max="5" width="23" style="20" customWidth="1"/>
    <col min="6" max="6" width="1" style="20" customWidth="1"/>
    <col min="7" max="7" width="22" style="20" customWidth="1"/>
    <col min="8" max="8" width="1" style="20" customWidth="1"/>
    <col min="9" max="9" width="23" style="20" customWidth="1"/>
    <col min="10" max="10" width="1" style="20" customWidth="1"/>
    <col min="11" max="11" width="23" style="23" customWidth="1"/>
    <col min="12" max="12" width="1" style="20" customWidth="1"/>
    <col min="13" max="13" width="22" style="20" customWidth="1"/>
    <col min="14" max="14" width="1" style="20" customWidth="1"/>
    <col min="15" max="15" width="23" style="20" customWidth="1"/>
    <col min="16" max="16" width="1" style="20" customWidth="1"/>
    <col min="17" max="17" width="23" style="20" customWidth="1"/>
    <col min="18" max="18" width="1" style="20" customWidth="1"/>
    <col min="19" max="19" width="23" style="20" customWidth="1"/>
    <col min="20" max="20" width="1" style="20" customWidth="1"/>
    <col min="21" max="21" width="23" style="20" customWidth="1"/>
    <col min="22" max="22" width="1" style="20" customWidth="1"/>
    <col min="23" max="23" width="9.140625" style="20" customWidth="1"/>
    <col min="24" max="16384" width="9.140625" style="20"/>
  </cols>
  <sheetData>
    <row r="2" spans="1:21" ht="24.75" x14ac:dyDescent="0.55000000000000004">
      <c r="A2" s="40" t="s">
        <v>0</v>
      </c>
      <c r="B2" s="40" t="s">
        <v>0</v>
      </c>
      <c r="C2" s="40" t="s">
        <v>0</v>
      </c>
      <c r="D2" s="40" t="s">
        <v>0</v>
      </c>
      <c r="E2" s="40" t="s">
        <v>0</v>
      </c>
      <c r="F2" s="40" t="s">
        <v>0</v>
      </c>
      <c r="G2" s="40" t="s">
        <v>0</v>
      </c>
      <c r="H2" s="40" t="s">
        <v>0</v>
      </c>
      <c r="I2" s="40" t="s">
        <v>0</v>
      </c>
      <c r="J2" s="40" t="s">
        <v>0</v>
      </c>
      <c r="K2" s="40" t="s">
        <v>0</v>
      </c>
      <c r="L2" s="40" t="s">
        <v>0</v>
      </c>
      <c r="M2" s="40" t="s">
        <v>0</v>
      </c>
      <c r="N2" s="40" t="s">
        <v>0</v>
      </c>
      <c r="O2" s="40" t="s">
        <v>0</v>
      </c>
      <c r="P2" s="40" t="s">
        <v>0</v>
      </c>
      <c r="Q2" s="40" t="s">
        <v>0</v>
      </c>
      <c r="R2" s="40" t="s">
        <v>0</v>
      </c>
      <c r="S2" s="40" t="s">
        <v>0</v>
      </c>
      <c r="T2" s="40" t="s">
        <v>0</v>
      </c>
      <c r="U2" s="40" t="s">
        <v>0</v>
      </c>
    </row>
    <row r="3" spans="1:21" ht="24.75" x14ac:dyDescent="0.55000000000000004">
      <c r="A3" s="40" t="s">
        <v>162</v>
      </c>
      <c r="B3" s="40" t="s">
        <v>162</v>
      </c>
      <c r="C3" s="40" t="s">
        <v>162</v>
      </c>
      <c r="D3" s="40" t="s">
        <v>162</v>
      </c>
      <c r="E3" s="40" t="s">
        <v>162</v>
      </c>
      <c r="F3" s="40" t="s">
        <v>162</v>
      </c>
      <c r="G3" s="40" t="s">
        <v>162</v>
      </c>
      <c r="H3" s="40" t="s">
        <v>162</v>
      </c>
      <c r="I3" s="40" t="s">
        <v>162</v>
      </c>
      <c r="J3" s="40" t="s">
        <v>162</v>
      </c>
      <c r="K3" s="40" t="s">
        <v>162</v>
      </c>
      <c r="L3" s="40" t="s">
        <v>162</v>
      </c>
      <c r="M3" s="40" t="s">
        <v>162</v>
      </c>
      <c r="N3" s="40" t="s">
        <v>162</v>
      </c>
      <c r="O3" s="40" t="s">
        <v>162</v>
      </c>
      <c r="P3" s="40" t="s">
        <v>162</v>
      </c>
      <c r="Q3" s="40" t="s">
        <v>162</v>
      </c>
      <c r="R3" s="40" t="s">
        <v>162</v>
      </c>
      <c r="S3" s="40" t="s">
        <v>162</v>
      </c>
      <c r="T3" s="40" t="s">
        <v>162</v>
      </c>
      <c r="U3" s="40" t="s">
        <v>162</v>
      </c>
    </row>
    <row r="4" spans="1:21" ht="24.75" x14ac:dyDescent="0.55000000000000004">
      <c r="A4" s="40" t="s">
        <v>2</v>
      </c>
      <c r="B4" s="40" t="s">
        <v>2</v>
      </c>
      <c r="C4" s="40" t="s">
        <v>2</v>
      </c>
      <c r="D4" s="40" t="s">
        <v>2</v>
      </c>
      <c r="E4" s="40" t="s">
        <v>2</v>
      </c>
      <c r="F4" s="40" t="s">
        <v>2</v>
      </c>
      <c r="G4" s="40" t="s">
        <v>2</v>
      </c>
      <c r="H4" s="40" t="s">
        <v>2</v>
      </c>
      <c r="I4" s="40" t="s">
        <v>2</v>
      </c>
      <c r="J4" s="40" t="s">
        <v>2</v>
      </c>
      <c r="K4" s="40" t="s">
        <v>2</v>
      </c>
      <c r="L4" s="40" t="s">
        <v>2</v>
      </c>
      <c r="M4" s="40" t="s">
        <v>2</v>
      </c>
      <c r="N4" s="40" t="s">
        <v>2</v>
      </c>
      <c r="O4" s="40" t="s">
        <v>2</v>
      </c>
      <c r="P4" s="40" t="s">
        <v>2</v>
      </c>
      <c r="Q4" s="40" t="s">
        <v>2</v>
      </c>
      <c r="R4" s="40" t="s">
        <v>2</v>
      </c>
      <c r="S4" s="40" t="s">
        <v>2</v>
      </c>
      <c r="T4" s="40" t="s">
        <v>2</v>
      </c>
      <c r="U4" s="40" t="s">
        <v>2</v>
      </c>
    </row>
    <row r="6" spans="1:21" ht="24.75" x14ac:dyDescent="0.55000000000000004">
      <c r="A6" s="41" t="s">
        <v>3</v>
      </c>
      <c r="C6" s="39" t="s">
        <v>164</v>
      </c>
      <c r="D6" s="39" t="s">
        <v>164</v>
      </c>
      <c r="E6" s="39" t="s">
        <v>164</v>
      </c>
      <c r="F6" s="39" t="s">
        <v>164</v>
      </c>
      <c r="G6" s="39" t="s">
        <v>164</v>
      </c>
      <c r="H6" s="39" t="s">
        <v>164</v>
      </c>
      <c r="I6" s="39" t="s">
        <v>164</v>
      </c>
      <c r="J6" s="39" t="s">
        <v>164</v>
      </c>
      <c r="K6" s="39" t="s">
        <v>164</v>
      </c>
      <c r="M6" s="39" t="s">
        <v>165</v>
      </c>
      <c r="N6" s="39" t="s">
        <v>165</v>
      </c>
      <c r="O6" s="39" t="s">
        <v>165</v>
      </c>
      <c r="P6" s="39" t="s">
        <v>165</v>
      </c>
      <c r="Q6" s="39" t="s">
        <v>165</v>
      </c>
      <c r="R6" s="39" t="s">
        <v>165</v>
      </c>
      <c r="S6" s="39" t="s">
        <v>165</v>
      </c>
      <c r="T6" s="39" t="s">
        <v>165</v>
      </c>
      <c r="U6" s="39" t="s">
        <v>165</v>
      </c>
    </row>
    <row r="7" spans="1:21" ht="25.5" thickBot="1" x14ac:dyDescent="0.6">
      <c r="A7" s="41" t="s">
        <v>3</v>
      </c>
      <c r="C7" s="39" t="s">
        <v>266</v>
      </c>
      <c r="E7" s="39" t="s">
        <v>267</v>
      </c>
      <c r="G7" s="39" t="s">
        <v>268</v>
      </c>
      <c r="I7" s="39" t="s">
        <v>139</v>
      </c>
      <c r="K7" s="39" t="s">
        <v>269</v>
      </c>
      <c r="M7" s="39" t="s">
        <v>266</v>
      </c>
      <c r="O7" s="39" t="s">
        <v>267</v>
      </c>
      <c r="Q7" s="39" t="s">
        <v>268</v>
      </c>
      <c r="S7" s="39" t="s">
        <v>139</v>
      </c>
      <c r="U7" s="39" t="s">
        <v>269</v>
      </c>
    </row>
    <row r="8" spans="1:21" x14ac:dyDescent="0.55000000000000004">
      <c r="A8" s="35" t="s">
        <v>112</v>
      </c>
      <c r="C8" s="21">
        <v>250000000</v>
      </c>
      <c r="D8" s="22"/>
      <c r="E8" s="21">
        <v>-1133643254</v>
      </c>
      <c r="F8" s="21"/>
      <c r="G8" s="21">
        <v>1000689102</v>
      </c>
      <c r="H8" s="21"/>
      <c r="I8" s="21">
        <f>C8+E8+G8</f>
        <v>117045848</v>
      </c>
      <c r="K8" s="30">
        <f>I8/$I$194</f>
        <v>-1.3693023506011249E-4</v>
      </c>
      <c r="M8" s="21">
        <v>250000000</v>
      </c>
      <c r="N8" s="22"/>
      <c r="O8" s="21">
        <v>636618252</v>
      </c>
      <c r="P8" s="21"/>
      <c r="Q8" s="21">
        <v>1000689102</v>
      </c>
      <c r="R8" s="21"/>
      <c r="S8" s="21">
        <f>M8+O8+Q8</f>
        <v>1887307354</v>
      </c>
      <c r="U8" s="30">
        <f>S8/$S$194</f>
        <v>3.8641366837074984E-3</v>
      </c>
    </row>
    <row r="9" spans="1:21" x14ac:dyDescent="0.55000000000000004">
      <c r="A9" s="35" t="s">
        <v>31</v>
      </c>
      <c r="C9" s="21">
        <v>0</v>
      </c>
      <c r="D9" s="22"/>
      <c r="E9" s="21">
        <v>-7001490652</v>
      </c>
      <c r="F9" s="21"/>
      <c r="G9" s="21">
        <v>-1005978578</v>
      </c>
      <c r="H9" s="21"/>
      <c r="I9" s="21">
        <f t="shared" ref="I9:I72" si="0">C9+E9+G9</f>
        <v>-8007469230</v>
      </c>
      <c r="K9" s="30">
        <f t="shared" ref="K9:K72" si="1">I9/$I$194</f>
        <v>9.3678217778431407E-3</v>
      </c>
      <c r="M9" s="21">
        <v>54029368646</v>
      </c>
      <c r="N9" s="22"/>
      <c r="O9" s="21">
        <v>-84522336598</v>
      </c>
      <c r="P9" s="21"/>
      <c r="Q9" s="21">
        <v>-3956837028</v>
      </c>
      <c r="R9" s="21"/>
      <c r="S9" s="21">
        <f t="shared" ref="S9:S72" si="2">M9+O9+Q9</f>
        <v>-34449804980</v>
      </c>
      <c r="U9" s="30">
        <f t="shared" ref="U9:U72" si="3">S9/$S$194</f>
        <v>-7.053369176337522E-2</v>
      </c>
    </row>
    <row r="10" spans="1:21" x14ac:dyDescent="0.55000000000000004">
      <c r="A10" s="35" t="s">
        <v>57</v>
      </c>
      <c r="C10" s="21">
        <v>0</v>
      </c>
      <c r="D10" s="22"/>
      <c r="E10" s="21">
        <v>-14531874815</v>
      </c>
      <c r="F10" s="21"/>
      <c r="G10" s="21">
        <v>-252932053</v>
      </c>
      <c r="H10" s="21"/>
      <c r="I10" s="21">
        <f t="shared" si="0"/>
        <v>-14784806868</v>
      </c>
      <c r="K10" s="30">
        <f t="shared" si="1"/>
        <v>1.7296530499344202E-2</v>
      </c>
      <c r="M10" s="21">
        <v>53204000000</v>
      </c>
      <c r="N10" s="22"/>
      <c r="O10" s="21">
        <v>-71025613749</v>
      </c>
      <c r="P10" s="21"/>
      <c r="Q10" s="21">
        <v>-3599517460</v>
      </c>
      <c r="R10" s="21"/>
      <c r="S10" s="21">
        <f t="shared" si="2"/>
        <v>-21421131209</v>
      </c>
      <c r="U10" s="30">
        <f t="shared" si="3"/>
        <v>-4.3858345984704124E-2</v>
      </c>
    </row>
    <row r="11" spans="1:21" x14ac:dyDescent="0.55000000000000004">
      <c r="A11" s="35" t="s">
        <v>99</v>
      </c>
      <c r="C11" s="21">
        <v>0</v>
      </c>
      <c r="D11" s="22"/>
      <c r="E11" s="21">
        <v>106437960934</v>
      </c>
      <c r="F11" s="21"/>
      <c r="G11" s="21">
        <v>7191850116</v>
      </c>
      <c r="H11" s="21"/>
      <c r="I11" s="21">
        <f t="shared" si="0"/>
        <v>113629811050</v>
      </c>
      <c r="K11" s="30">
        <f t="shared" si="1"/>
        <v>-0.13293386312099401</v>
      </c>
      <c r="M11" s="21">
        <v>302158707200</v>
      </c>
      <c r="N11" s="22"/>
      <c r="O11" s="21">
        <v>576607873248</v>
      </c>
      <c r="P11" s="21"/>
      <c r="Q11" s="21">
        <v>-737790411440</v>
      </c>
      <c r="R11" s="21"/>
      <c r="S11" s="21">
        <f t="shared" si="2"/>
        <v>140976169008</v>
      </c>
      <c r="U11" s="30">
        <f t="shared" si="3"/>
        <v>0.2886393596876542</v>
      </c>
    </row>
    <row r="12" spans="1:21" x14ac:dyDescent="0.55000000000000004">
      <c r="A12" s="35" t="s">
        <v>27</v>
      </c>
      <c r="C12" s="21">
        <v>0</v>
      </c>
      <c r="D12" s="22"/>
      <c r="E12" s="21">
        <v>-20641028288</v>
      </c>
      <c r="F12" s="21"/>
      <c r="G12" s="21">
        <v>-10852159959</v>
      </c>
      <c r="H12" s="21"/>
      <c r="I12" s="21">
        <f t="shared" si="0"/>
        <v>-31493188247</v>
      </c>
      <c r="K12" s="30">
        <f t="shared" si="1"/>
        <v>3.6843422839348237E-2</v>
      </c>
      <c r="M12" s="21">
        <v>33356998761</v>
      </c>
      <c r="N12" s="22"/>
      <c r="O12" s="21">
        <v>-52759774088</v>
      </c>
      <c r="P12" s="21"/>
      <c r="Q12" s="21">
        <v>-10947235624</v>
      </c>
      <c r="R12" s="21"/>
      <c r="S12" s="21">
        <f t="shared" si="2"/>
        <v>-30350010951</v>
      </c>
      <c r="U12" s="30">
        <f t="shared" si="3"/>
        <v>-6.2139635294762595E-2</v>
      </c>
    </row>
    <row r="13" spans="1:21" x14ac:dyDescent="0.55000000000000004">
      <c r="A13" s="35" t="s">
        <v>114</v>
      </c>
      <c r="C13" s="21">
        <v>0</v>
      </c>
      <c r="D13" s="22"/>
      <c r="E13" s="21">
        <v>-48192724076</v>
      </c>
      <c r="F13" s="21"/>
      <c r="G13" s="21">
        <v>-7842962</v>
      </c>
      <c r="H13" s="21"/>
      <c r="I13" s="21">
        <f t="shared" si="0"/>
        <v>-48200567038</v>
      </c>
      <c r="K13" s="30">
        <f t="shared" si="1"/>
        <v>5.6389142266234434E-2</v>
      </c>
      <c r="M13" s="21">
        <v>36824502423</v>
      </c>
      <c r="N13" s="22"/>
      <c r="O13" s="21">
        <v>-82781113692</v>
      </c>
      <c r="P13" s="21"/>
      <c r="Q13" s="21">
        <v>-7842962</v>
      </c>
      <c r="R13" s="21"/>
      <c r="S13" s="21">
        <f t="shared" si="2"/>
        <v>-45964454231</v>
      </c>
      <c r="U13" s="30">
        <f t="shared" si="3"/>
        <v>-9.4109172713265146E-2</v>
      </c>
    </row>
    <row r="14" spans="1:21" x14ac:dyDescent="0.55000000000000004">
      <c r="A14" s="35" t="s">
        <v>47</v>
      </c>
      <c r="C14" s="21">
        <v>0</v>
      </c>
      <c r="D14" s="22"/>
      <c r="E14" s="21">
        <v>-19352253971</v>
      </c>
      <c r="F14" s="21"/>
      <c r="G14" s="21">
        <v>-4813056270</v>
      </c>
      <c r="H14" s="21"/>
      <c r="I14" s="21">
        <f t="shared" si="0"/>
        <v>-24165310241</v>
      </c>
      <c r="K14" s="30">
        <f t="shared" si="1"/>
        <v>2.8270644949325106E-2</v>
      </c>
      <c r="M14" s="21">
        <v>29993753103</v>
      </c>
      <c r="N14" s="22"/>
      <c r="O14" s="21">
        <v>-37573544303</v>
      </c>
      <c r="P14" s="21"/>
      <c r="Q14" s="21">
        <v>-4068101173</v>
      </c>
      <c r="R14" s="21"/>
      <c r="S14" s="21">
        <f t="shared" si="2"/>
        <v>-11647892373</v>
      </c>
      <c r="U14" s="30">
        <f t="shared" si="3"/>
        <v>-2.3848287408509767E-2</v>
      </c>
    </row>
    <row r="15" spans="1:21" x14ac:dyDescent="0.55000000000000004">
      <c r="A15" s="35" t="s">
        <v>69</v>
      </c>
      <c r="C15" s="21">
        <v>0</v>
      </c>
      <c r="D15" s="22"/>
      <c r="E15" s="21">
        <v>-4319806884</v>
      </c>
      <c r="F15" s="21"/>
      <c r="G15" s="21">
        <v>-8554805831</v>
      </c>
      <c r="H15" s="21"/>
      <c r="I15" s="21">
        <f t="shared" si="0"/>
        <v>-12874612715</v>
      </c>
      <c r="K15" s="30">
        <f t="shared" si="1"/>
        <v>1.506182214488175E-2</v>
      </c>
      <c r="M15" s="21">
        <v>67270653200</v>
      </c>
      <c r="N15" s="22"/>
      <c r="O15" s="21">
        <v>-74837164853</v>
      </c>
      <c r="P15" s="21"/>
      <c r="Q15" s="21">
        <v>-8196234823</v>
      </c>
      <c r="R15" s="21"/>
      <c r="S15" s="21">
        <f t="shared" si="2"/>
        <v>-15762746476</v>
      </c>
      <c r="U15" s="30">
        <f t="shared" si="3"/>
        <v>-3.2273178380193342E-2</v>
      </c>
    </row>
    <row r="16" spans="1:21" x14ac:dyDescent="0.55000000000000004">
      <c r="A16" s="35" t="s">
        <v>37</v>
      </c>
      <c r="C16" s="21">
        <v>0</v>
      </c>
      <c r="D16" s="22"/>
      <c r="E16" s="21">
        <v>4008228929</v>
      </c>
      <c r="F16" s="21"/>
      <c r="G16" s="21">
        <v>-4647899935</v>
      </c>
      <c r="H16" s="21"/>
      <c r="I16" s="21">
        <f t="shared" si="0"/>
        <v>-639671006</v>
      </c>
      <c r="K16" s="30">
        <f t="shared" si="1"/>
        <v>7.4834180544976388E-4</v>
      </c>
      <c r="M16" s="21">
        <v>2927057402</v>
      </c>
      <c r="N16" s="22"/>
      <c r="O16" s="21">
        <v>-20279987691</v>
      </c>
      <c r="P16" s="21"/>
      <c r="Q16" s="21">
        <v>-4948387365</v>
      </c>
      <c r="R16" s="21"/>
      <c r="S16" s="21">
        <f t="shared" si="2"/>
        <v>-22301317654</v>
      </c>
      <c r="U16" s="30">
        <f t="shared" si="3"/>
        <v>-4.5660469376751577E-2</v>
      </c>
    </row>
    <row r="17" spans="1:21" x14ac:dyDescent="0.55000000000000004">
      <c r="A17" s="35" t="s">
        <v>85</v>
      </c>
      <c r="C17" s="21">
        <v>0</v>
      </c>
      <c r="D17" s="22"/>
      <c r="E17" s="21">
        <v>6083801446</v>
      </c>
      <c r="F17" s="21"/>
      <c r="G17" s="21">
        <v>-1496713846</v>
      </c>
      <c r="H17" s="21"/>
      <c r="I17" s="21">
        <f t="shared" si="0"/>
        <v>4587087600</v>
      </c>
      <c r="K17" s="30">
        <f t="shared" si="1"/>
        <v>-5.3663670607890963E-3</v>
      </c>
      <c r="M17" s="21">
        <v>19814087961</v>
      </c>
      <c r="N17" s="22"/>
      <c r="O17" s="21">
        <v>-44242673712</v>
      </c>
      <c r="P17" s="21"/>
      <c r="Q17" s="21">
        <v>-35316582763</v>
      </c>
      <c r="R17" s="21"/>
      <c r="S17" s="21">
        <f t="shared" si="2"/>
        <v>-59745168514</v>
      </c>
      <c r="U17" s="30">
        <f t="shared" si="3"/>
        <v>-0.12232427158191088</v>
      </c>
    </row>
    <row r="18" spans="1:21" x14ac:dyDescent="0.55000000000000004">
      <c r="A18" s="35" t="s">
        <v>108</v>
      </c>
      <c r="C18" s="21">
        <v>21869560782</v>
      </c>
      <c r="D18" s="22"/>
      <c r="E18" s="21">
        <v>-84849645024</v>
      </c>
      <c r="F18" s="21"/>
      <c r="G18" s="21">
        <v>7087447641</v>
      </c>
      <c r="H18" s="21"/>
      <c r="I18" s="21">
        <f t="shared" si="0"/>
        <v>-55892636601</v>
      </c>
      <c r="K18" s="30">
        <f t="shared" si="1"/>
        <v>6.53879825613667E-2</v>
      </c>
      <c r="M18" s="21">
        <v>21869560782</v>
      </c>
      <c r="N18" s="22"/>
      <c r="O18" s="21">
        <v>34845245215</v>
      </c>
      <c r="P18" s="21"/>
      <c r="Q18" s="21">
        <v>30324767040</v>
      </c>
      <c r="R18" s="21"/>
      <c r="S18" s="21">
        <f t="shared" si="2"/>
        <v>87039573037</v>
      </c>
      <c r="U18" s="30">
        <f t="shared" si="3"/>
        <v>0.17820775529416485</v>
      </c>
    </row>
    <row r="19" spans="1:21" x14ac:dyDescent="0.55000000000000004">
      <c r="A19" s="35" t="s">
        <v>77</v>
      </c>
      <c r="C19" s="21">
        <v>0</v>
      </c>
      <c r="D19" s="22"/>
      <c r="E19" s="21">
        <v>701294124</v>
      </c>
      <c r="F19" s="21"/>
      <c r="G19" s="21">
        <v>0</v>
      </c>
      <c r="H19" s="21"/>
      <c r="I19" s="21">
        <f t="shared" si="0"/>
        <v>701294124</v>
      </c>
      <c r="K19" s="30">
        <f t="shared" si="1"/>
        <v>-8.2043379484589393E-4</v>
      </c>
      <c r="M19" s="21">
        <v>6403694800</v>
      </c>
      <c r="N19" s="22"/>
      <c r="O19" s="21">
        <v>-5340624484</v>
      </c>
      <c r="P19" s="21"/>
      <c r="Q19" s="21">
        <v>-173958719</v>
      </c>
      <c r="R19" s="21"/>
      <c r="S19" s="21">
        <f t="shared" si="2"/>
        <v>889111597</v>
      </c>
      <c r="U19" s="30">
        <f t="shared" si="3"/>
        <v>1.8203970490529111E-3</v>
      </c>
    </row>
    <row r="20" spans="1:21" x14ac:dyDescent="0.55000000000000004">
      <c r="A20" s="35" t="s">
        <v>81</v>
      </c>
      <c r="C20" s="21">
        <v>0</v>
      </c>
      <c r="D20" s="22"/>
      <c r="E20" s="21">
        <v>7971749223</v>
      </c>
      <c r="F20" s="21"/>
      <c r="G20" s="21">
        <v>0</v>
      </c>
      <c r="H20" s="21"/>
      <c r="I20" s="21">
        <f t="shared" si="0"/>
        <v>7971749223</v>
      </c>
      <c r="K20" s="30">
        <f t="shared" si="1"/>
        <v>-9.3260334612267435E-3</v>
      </c>
      <c r="M20" s="21">
        <v>74411738160</v>
      </c>
      <c r="N20" s="22"/>
      <c r="O20" s="21">
        <v>74882168910</v>
      </c>
      <c r="P20" s="21"/>
      <c r="Q20" s="21">
        <v>27628658231</v>
      </c>
      <c r="R20" s="21"/>
      <c r="S20" s="21">
        <f t="shared" si="2"/>
        <v>176922565301</v>
      </c>
      <c r="U20" s="30">
        <f t="shared" si="3"/>
        <v>0.36223722294425476</v>
      </c>
    </row>
    <row r="21" spans="1:21" x14ac:dyDescent="0.55000000000000004">
      <c r="A21" s="35" t="s">
        <v>232</v>
      </c>
      <c r="C21" s="21">
        <v>0</v>
      </c>
      <c r="D21" s="22"/>
      <c r="E21" s="21">
        <v>0</v>
      </c>
      <c r="F21" s="21"/>
      <c r="G21" s="21">
        <v>0</v>
      </c>
      <c r="H21" s="21"/>
      <c r="I21" s="21">
        <f t="shared" si="0"/>
        <v>0</v>
      </c>
      <c r="K21" s="30">
        <f t="shared" si="1"/>
        <v>0</v>
      </c>
      <c r="M21" s="21">
        <v>0</v>
      </c>
      <c r="N21" s="22"/>
      <c r="O21" s="21">
        <v>0</v>
      </c>
      <c r="P21" s="21"/>
      <c r="Q21" s="21">
        <v>1938405458</v>
      </c>
      <c r="R21" s="21"/>
      <c r="S21" s="21">
        <f t="shared" si="2"/>
        <v>1938405458</v>
      </c>
      <c r="U21" s="30">
        <f t="shared" si="3"/>
        <v>3.9687566639750585E-3</v>
      </c>
    </row>
    <row r="22" spans="1:21" x14ac:dyDescent="0.55000000000000004">
      <c r="A22" s="35" t="s">
        <v>93</v>
      </c>
      <c r="C22" s="21">
        <v>0</v>
      </c>
      <c r="D22" s="22"/>
      <c r="E22" s="21">
        <v>-1762565667</v>
      </c>
      <c r="F22" s="21"/>
      <c r="G22" s="21">
        <v>0</v>
      </c>
      <c r="H22" s="21"/>
      <c r="I22" s="21">
        <f t="shared" si="0"/>
        <v>-1762565667</v>
      </c>
      <c r="K22" s="30">
        <f t="shared" si="1"/>
        <v>2.0619999360523577E-3</v>
      </c>
      <c r="M22" s="21">
        <v>1540668699</v>
      </c>
      <c r="N22" s="22"/>
      <c r="O22" s="21">
        <v>-9992068098</v>
      </c>
      <c r="P22" s="21"/>
      <c r="Q22" s="21">
        <v>-5518</v>
      </c>
      <c r="R22" s="21"/>
      <c r="S22" s="21">
        <f t="shared" si="2"/>
        <v>-8451404917</v>
      </c>
      <c r="U22" s="30">
        <f t="shared" si="3"/>
        <v>-1.7303691261219781E-2</v>
      </c>
    </row>
    <row r="23" spans="1:21" x14ac:dyDescent="0.55000000000000004">
      <c r="A23" s="35" t="s">
        <v>101</v>
      </c>
      <c r="C23" s="21">
        <v>0</v>
      </c>
      <c r="D23" s="22"/>
      <c r="E23" s="21">
        <v>-14845648484</v>
      </c>
      <c r="F23" s="21"/>
      <c r="G23" s="21">
        <v>0</v>
      </c>
      <c r="H23" s="21"/>
      <c r="I23" s="21">
        <f t="shared" si="0"/>
        <v>-14845648484</v>
      </c>
      <c r="K23" s="30">
        <f t="shared" si="1"/>
        <v>1.7367708220918036E-2</v>
      </c>
      <c r="M23" s="21">
        <v>10811730175</v>
      </c>
      <c r="N23" s="22"/>
      <c r="O23" s="21">
        <v>-61367605317</v>
      </c>
      <c r="P23" s="21"/>
      <c r="Q23" s="21">
        <v>-151095595</v>
      </c>
      <c r="R23" s="21"/>
      <c r="S23" s="21">
        <f t="shared" si="2"/>
        <v>-50706970737</v>
      </c>
      <c r="U23" s="30">
        <f t="shared" si="3"/>
        <v>-0.10381916084269353</v>
      </c>
    </row>
    <row r="24" spans="1:21" x14ac:dyDescent="0.55000000000000004">
      <c r="A24" s="35" t="s">
        <v>41</v>
      </c>
      <c r="C24" s="21">
        <v>0</v>
      </c>
      <c r="D24" s="22"/>
      <c r="E24" s="21">
        <v>-37431906819</v>
      </c>
      <c r="F24" s="21"/>
      <c r="G24" s="21">
        <v>0</v>
      </c>
      <c r="H24" s="21"/>
      <c r="I24" s="21">
        <f t="shared" si="0"/>
        <v>-37431906819</v>
      </c>
      <c r="K24" s="30">
        <f t="shared" si="1"/>
        <v>4.3791043313846541E-2</v>
      </c>
      <c r="M24" s="21">
        <v>26741167593</v>
      </c>
      <c r="N24" s="22"/>
      <c r="O24" s="21">
        <v>8333226648</v>
      </c>
      <c r="P24" s="21"/>
      <c r="Q24" s="21">
        <v>463662468</v>
      </c>
      <c r="R24" s="21"/>
      <c r="S24" s="21">
        <f t="shared" si="2"/>
        <v>35538056709</v>
      </c>
      <c r="U24" s="30">
        <f t="shared" si="3"/>
        <v>7.2761815030221236E-2</v>
      </c>
    </row>
    <row r="25" spans="1:21" x14ac:dyDescent="0.55000000000000004">
      <c r="A25" s="35" t="s">
        <v>233</v>
      </c>
      <c r="C25" s="21">
        <v>0</v>
      </c>
      <c r="D25" s="22"/>
      <c r="E25" s="21">
        <v>0</v>
      </c>
      <c r="F25" s="21"/>
      <c r="G25" s="21">
        <v>0</v>
      </c>
      <c r="H25" s="21"/>
      <c r="I25" s="21">
        <f t="shared" si="0"/>
        <v>0</v>
      </c>
      <c r="K25" s="30">
        <f t="shared" si="1"/>
        <v>0</v>
      </c>
      <c r="M25" s="21">
        <v>0</v>
      </c>
      <c r="N25" s="22"/>
      <c r="O25" s="21">
        <v>0</v>
      </c>
      <c r="P25" s="21"/>
      <c r="Q25" s="21">
        <v>-39621587328</v>
      </c>
      <c r="R25" s="21"/>
      <c r="S25" s="21">
        <f t="shared" si="2"/>
        <v>-39621587328</v>
      </c>
      <c r="U25" s="30">
        <f t="shared" si="3"/>
        <v>-8.1122573245080973E-2</v>
      </c>
    </row>
    <row r="26" spans="1:21" x14ac:dyDescent="0.55000000000000004">
      <c r="A26" s="35" t="s">
        <v>75</v>
      </c>
      <c r="C26" s="21">
        <v>0</v>
      </c>
      <c r="D26" s="22"/>
      <c r="E26" s="21">
        <v>215005400</v>
      </c>
      <c r="F26" s="21"/>
      <c r="G26" s="21">
        <v>0</v>
      </c>
      <c r="H26" s="21"/>
      <c r="I26" s="21">
        <f t="shared" si="0"/>
        <v>215005400</v>
      </c>
      <c r="K26" s="30">
        <f t="shared" si="1"/>
        <v>-2.5153169005357211E-4</v>
      </c>
      <c r="M26" s="21">
        <v>66531064504</v>
      </c>
      <c r="N26" s="22"/>
      <c r="O26" s="21">
        <v>-21686919012</v>
      </c>
      <c r="P26" s="21"/>
      <c r="Q26" s="21">
        <v>133732111</v>
      </c>
      <c r="R26" s="21"/>
      <c r="S26" s="21">
        <f t="shared" si="2"/>
        <v>44977877603</v>
      </c>
      <c r="U26" s="30">
        <f t="shared" si="3"/>
        <v>9.2089222474919782E-2</v>
      </c>
    </row>
    <row r="27" spans="1:21" x14ac:dyDescent="0.55000000000000004">
      <c r="A27" s="35" t="s">
        <v>73</v>
      </c>
      <c r="C27" s="21">
        <v>0</v>
      </c>
      <c r="D27" s="22"/>
      <c r="E27" s="21">
        <v>-8493130893</v>
      </c>
      <c r="F27" s="21"/>
      <c r="G27" s="21">
        <v>0</v>
      </c>
      <c r="H27" s="21"/>
      <c r="I27" s="21">
        <f t="shared" si="0"/>
        <v>-8493130893</v>
      </c>
      <c r="K27" s="30">
        <f t="shared" si="1"/>
        <v>9.9359902930926114E-3</v>
      </c>
      <c r="M27" s="21">
        <v>42755350000</v>
      </c>
      <c r="N27" s="22"/>
      <c r="O27" s="21">
        <v>-103310444195</v>
      </c>
      <c r="P27" s="21"/>
      <c r="Q27" s="21">
        <v>-17543820420</v>
      </c>
      <c r="R27" s="21"/>
      <c r="S27" s="21">
        <f t="shared" si="2"/>
        <v>-78098914615</v>
      </c>
      <c r="U27" s="30">
        <f t="shared" si="3"/>
        <v>-0.15990234991770247</v>
      </c>
    </row>
    <row r="28" spans="1:21" x14ac:dyDescent="0.55000000000000004">
      <c r="A28" s="35" t="s">
        <v>234</v>
      </c>
      <c r="C28" s="21">
        <v>0</v>
      </c>
      <c r="D28" s="22"/>
      <c r="E28" s="21">
        <v>0</v>
      </c>
      <c r="F28" s="21"/>
      <c r="G28" s="21">
        <v>0</v>
      </c>
      <c r="H28" s="21"/>
      <c r="I28" s="21">
        <f t="shared" si="0"/>
        <v>0</v>
      </c>
      <c r="K28" s="30">
        <f t="shared" si="1"/>
        <v>0</v>
      </c>
      <c r="M28" s="21">
        <v>0</v>
      </c>
      <c r="N28" s="22"/>
      <c r="O28" s="21">
        <v>0</v>
      </c>
      <c r="P28" s="21"/>
      <c r="Q28" s="21">
        <v>-9484134864</v>
      </c>
      <c r="R28" s="21"/>
      <c r="S28" s="21">
        <f t="shared" si="2"/>
        <v>-9484134864</v>
      </c>
      <c r="U28" s="30">
        <f t="shared" si="3"/>
        <v>-1.9418137360371682E-2</v>
      </c>
    </row>
    <row r="29" spans="1:21" x14ac:dyDescent="0.55000000000000004">
      <c r="A29" s="35" t="s">
        <v>29</v>
      </c>
      <c r="C29" s="21">
        <v>0</v>
      </c>
      <c r="D29" s="22"/>
      <c r="E29" s="21">
        <v>-23866353550</v>
      </c>
      <c r="F29" s="21"/>
      <c r="G29" s="21">
        <v>0</v>
      </c>
      <c r="H29" s="21"/>
      <c r="I29" s="21">
        <f t="shared" si="0"/>
        <v>-23866353550</v>
      </c>
      <c r="K29" s="30">
        <f t="shared" si="1"/>
        <v>2.7920899865061855E-2</v>
      </c>
      <c r="M29" s="21">
        <v>36298732700</v>
      </c>
      <c r="N29" s="22"/>
      <c r="O29" s="21">
        <v>-112222641302</v>
      </c>
      <c r="P29" s="21"/>
      <c r="Q29" s="21">
        <v>-1749080091</v>
      </c>
      <c r="R29" s="21"/>
      <c r="S29" s="21">
        <f t="shared" si="2"/>
        <v>-77672988693</v>
      </c>
      <c r="U29" s="30">
        <f t="shared" si="3"/>
        <v>-0.15903029483019704</v>
      </c>
    </row>
    <row r="30" spans="1:21" x14ac:dyDescent="0.55000000000000004">
      <c r="A30" s="35" t="s">
        <v>118</v>
      </c>
      <c r="C30" s="21">
        <v>0</v>
      </c>
      <c r="D30" s="22"/>
      <c r="E30" s="21">
        <v>-50434355504</v>
      </c>
      <c r="F30" s="21"/>
      <c r="G30" s="21">
        <v>0</v>
      </c>
      <c r="H30" s="21"/>
      <c r="I30" s="21">
        <f t="shared" si="0"/>
        <v>-50434355504</v>
      </c>
      <c r="K30" s="30">
        <f t="shared" si="1"/>
        <v>5.9002418900566206E-2</v>
      </c>
      <c r="M30" s="21">
        <v>55608772800</v>
      </c>
      <c r="N30" s="22"/>
      <c r="O30" s="21">
        <v>80612567109</v>
      </c>
      <c r="P30" s="21"/>
      <c r="Q30" s="21">
        <v>734412208</v>
      </c>
      <c r="R30" s="21"/>
      <c r="S30" s="21">
        <f t="shared" si="2"/>
        <v>136955752117</v>
      </c>
      <c r="U30" s="30">
        <f t="shared" si="3"/>
        <v>0.28040782264659719</v>
      </c>
    </row>
    <row r="31" spans="1:21" x14ac:dyDescent="0.55000000000000004">
      <c r="A31" s="35" t="s">
        <v>235</v>
      </c>
      <c r="C31" s="21">
        <v>0</v>
      </c>
      <c r="D31" s="22"/>
      <c r="E31" s="21">
        <v>0</v>
      </c>
      <c r="F31" s="21"/>
      <c r="G31" s="21">
        <v>0</v>
      </c>
      <c r="H31" s="21"/>
      <c r="I31" s="21">
        <f t="shared" si="0"/>
        <v>0</v>
      </c>
      <c r="K31" s="30">
        <f t="shared" si="1"/>
        <v>0</v>
      </c>
      <c r="M31" s="21">
        <v>0</v>
      </c>
      <c r="N31" s="22"/>
      <c r="O31" s="21">
        <v>0</v>
      </c>
      <c r="P31" s="21"/>
      <c r="Q31" s="21">
        <v>-116840904</v>
      </c>
      <c r="R31" s="21"/>
      <c r="S31" s="21">
        <f t="shared" si="2"/>
        <v>-116840904</v>
      </c>
      <c r="U31" s="30">
        <f t="shared" si="3"/>
        <v>-2.3922400468956483E-4</v>
      </c>
    </row>
    <row r="32" spans="1:21" x14ac:dyDescent="0.55000000000000004">
      <c r="A32" s="35" t="s">
        <v>236</v>
      </c>
      <c r="C32" s="21">
        <v>0</v>
      </c>
      <c r="D32" s="22"/>
      <c r="E32" s="21">
        <v>0</v>
      </c>
      <c r="F32" s="21"/>
      <c r="G32" s="21">
        <v>0</v>
      </c>
      <c r="H32" s="21"/>
      <c r="I32" s="21">
        <f t="shared" si="0"/>
        <v>0</v>
      </c>
      <c r="K32" s="30">
        <f t="shared" si="1"/>
        <v>0</v>
      </c>
      <c r="M32" s="21">
        <v>0</v>
      </c>
      <c r="N32" s="22"/>
      <c r="O32" s="21">
        <v>0</v>
      </c>
      <c r="P32" s="21"/>
      <c r="Q32" s="21">
        <v>340417627</v>
      </c>
      <c r="R32" s="21"/>
      <c r="S32" s="21">
        <f t="shared" si="2"/>
        <v>340417627</v>
      </c>
      <c r="U32" s="30">
        <f t="shared" si="3"/>
        <v>6.9698252247225455E-4</v>
      </c>
    </row>
    <row r="33" spans="1:21" x14ac:dyDescent="0.55000000000000004">
      <c r="A33" s="35" t="s">
        <v>63</v>
      </c>
      <c r="C33" s="21">
        <v>0</v>
      </c>
      <c r="D33" s="22"/>
      <c r="E33" s="21">
        <v>-94278367580</v>
      </c>
      <c r="F33" s="21"/>
      <c r="G33" s="21">
        <v>0</v>
      </c>
      <c r="H33" s="21"/>
      <c r="I33" s="21">
        <f t="shared" si="0"/>
        <v>-94278367580</v>
      </c>
      <c r="K33" s="30">
        <f t="shared" si="1"/>
        <v>0.11029489088594659</v>
      </c>
      <c r="M33" s="21">
        <v>399055192620</v>
      </c>
      <c r="N33" s="22"/>
      <c r="O33" s="21">
        <v>-31814572578</v>
      </c>
      <c r="P33" s="21"/>
      <c r="Q33" s="21">
        <v>4718599395</v>
      </c>
      <c r="R33" s="21"/>
      <c r="S33" s="21">
        <f t="shared" si="2"/>
        <v>371959219437</v>
      </c>
      <c r="U33" s="30">
        <f t="shared" si="3"/>
        <v>0.76156184186082443</v>
      </c>
    </row>
    <row r="34" spans="1:21" x14ac:dyDescent="0.55000000000000004">
      <c r="A34" s="35" t="s">
        <v>51</v>
      </c>
      <c r="C34" s="21">
        <v>0</v>
      </c>
      <c r="D34" s="22"/>
      <c r="E34" s="21">
        <v>-32671703271</v>
      </c>
      <c r="F34" s="21"/>
      <c r="G34" s="21">
        <v>0</v>
      </c>
      <c r="H34" s="21"/>
      <c r="I34" s="21">
        <f t="shared" si="0"/>
        <v>-32671703271</v>
      </c>
      <c r="K34" s="30">
        <f t="shared" si="1"/>
        <v>3.8222150423586801E-2</v>
      </c>
      <c r="M34" s="21">
        <v>45245460901</v>
      </c>
      <c r="N34" s="22"/>
      <c r="O34" s="21">
        <v>-239454635388</v>
      </c>
      <c r="P34" s="21"/>
      <c r="Q34" s="21">
        <v>-688692285</v>
      </c>
      <c r="R34" s="21"/>
      <c r="S34" s="21">
        <f t="shared" si="2"/>
        <v>-194897866772</v>
      </c>
      <c r="U34" s="30">
        <f t="shared" si="3"/>
        <v>-0.39904046099002377</v>
      </c>
    </row>
    <row r="35" spans="1:21" x14ac:dyDescent="0.55000000000000004">
      <c r="A35" s="35" t="s">
        <v>91</v>
      </c>
      <c r="C35" s="21">
        <v>0</v>
      </c>
      <c r="D35" s="22"/>
      <c r="E35" s="21">
        <v>-144754187998</v>
      </c>
      <c r="F35" s="21"/>
      <c r="G35" s="21">
        <v>0</v>
      </c>
      <c r="H35" s="21"/>
      <c r="I35" s="21">
        <f t="shared" si="0"/>
        <v>-144754187998</v>
      </c>
      <c r="K35" s="30">
        <f t="shared" si="1"/>
        <v>0.16934581898626475</v>
      </c>
      <c r="M35" s="21">
        <v>124795581740</v>
      </c>
      <c r="N35" s="22"/>
      <c r="O35" s="21">
        <v>66170222339</v>
      </c>
      <c r="P35" s="21"/>
      <c r="Q35" s="21">
        <v>35278129419</v>
      </c>
      <c r="R35" s="21"/>
      <c r="S35" s="21">
        <f t="shared" si="2"/>
        <v>226243933498</v>
      </c>
      <c r="U35" s="30">
        <f t="shared" si="3"/>
        <v>0.4632194544481712</v>
      </c>
    </row>
    <row r="36" spans="1:21" x14ac:dyDescent="0.55000000000000004">
      <c r="A36" s="35" t="s">
        <v>23</v>
      </c>
      <c r="C36" s="21">
        <v>0</v>
      </c>
      <c r="D36" s="22"/>
      <c r="E36" s="21">
        <v>-479939764</v>
      </c>
      <c r="F36" s="21"/>
      <c r="G36" s="21">
        <v>0</v>
      </c>
      <c r="H36" s="21"/>
      <c r="I36" s="21">
        <f t="shared" si="0"/>
        <v>-479939764</v>
      </c>
      <c r="K36" s="30">
        <f t="shared" si="1"/>
        <v>5.6147454883845966E-4</v>
      </c>
      <c r="M36" s="21">
        <v>500000000</v>
      </c>
      <c r="N36" s="22"/>
      <c r="O36" s="21">
        <v>-41796020</v>
      </c>
      <c r="P36" s="21"/>
      <c r="Q36" s="21">
        <v>1205901215</v>
      </c>
      <c r="R36" s="21"/>
      <c r="S36" s="21">
        <f t="shared" si="2"/>
        <v>1664105195</v>
      </c>
      <c r="U36" s="30">
        <f t="shared" si="3"/>
        <v>3.407145060882182E-3</v>
      </c>
    </row>
    <row r="37" spans="1:21" x14ac:dyDescent="0.55000000000000004">
      <c r="A37" s="35" t="s">
        <v>193</v>
      </c>
      <c r="C37" s="21">
        <v>0</v>
      </c>
      <c r="D37" s="22"/>
      <c r="E37" s="21">
        <v>0</v>
      </c>
      <c r="F37" s="21"/>
      <c r="G37" s="21">
        <v>0</v>
      </c>
      <c r="H37" s="21"/>
      <c r="I37" s="21">
        <f t="shared" si="0"/>
        <v>0</v>
      </c>
      <c r="K37" s="30">
        <f t="shared" si="1"/>
        <v>0</v>
      </c>
      <c r="M37" s="21">
        <v>6271757700</v>
      </c>
      <c r="N37" s="22"/>
      <c r="O37" s="21">
        <v>0</v>
      </c>
      <c r="P37" s="21"/>
      <c r="Q37" s="21">
        <v>-15121170365</v>
      </c>
      <c r="R37" s="21"/>
      <c r="S37" s="21">
        <f t="shared" si="2"/>
        <v>-8849412665</v>
      </c>
      <c r="U37" s="30">
        <f t="shared" si="3"/>
        <v>-1.811858573836312E-2</v>
      </c>
    </row>
    <row r="38" spans="1:21" x14ac:dyDescent="0.55000000000000004">
      <c r="A38" s="35" t="s">
        <v>89</v>
      </c>
      <c r="C38" s="21">
        <v>0</v>
      </c>
      <c r="D38" s="22"/>
      <c r="E38" s="21">
        <v>70146942341</v>
      </c>
      <c r="F38" s="21"/>
      <c r="G38" s="21">
        <v>0</v>
      </c>
      <c r="H38" s="21"/>
      <c r="I38" s="21">
        <f t="shared" si="0"/>
        <v>70146942341</v>
      </c>
      <c r="K38" s="30">
        <f t="shared" si="1"/>
        <v>-8.2063887507579841E-2</v>
      </c>
      <c r="M38" s="21">
        <v>49698117451</v>
      </c>
      <c r="N38" s="22"/>
      <c r="O38" s="21">
        <v>23307255936</v>
      </c>
      <c r="P38" s="21"/>
      <c r="Q38" s="21">
        <v>-6013</v>
      </c>
      <c r="R38" s="21"/>
      <c r="S38" s="21">
        <f t="shared" si="2"/>
        <v>73005367374</v>
      </c>
      <c r="U38" s="30">
        <f t="shared" si="3"/>
        <v>0.14947364963079351</v>
      </c>
    </row>
    <row r="39" spans="1:21" x14ac:dyDescent="0.55000000000000004">
      <c r="A39" s="35" t="s">
        <v>17</v>
      </c>
      <c r="C39" s="21">
        <v>0</v>
      </c>
      <c r="D39" s="22"/>
      <c r="E39" s="21">
        <v>3463170795</v>
      </c>
      <c r="F39" s="21"/>
      <c r="G39" s="21">
        <v>0</v>
      </c>
      <c r="H39" s="21"/>
      <c r="I39" s="21">
        <f t="shared" si="0"/>
        <v>3463170795</v>
      </c>
      <c r="K39" s="30">
        <f t="shared" si="1"/>
        <v>-4.0515131387887137E-3</v>
      </c>
      <c r="M39" s="21">
        <v>14220000000</v>
      </c>
      <c r="N39" s="22"/>
      <c r="O39" s="21">
        <v>-13791569897</v>
      </c>
      <c r="P39" s="21"/>
      <c r="Q39" s="21">
        <v>-282162545</v>
      </c>
      <c r="R39" s="21"/>
      <c r="S39" s="21">
        <f t="shared" si="2"/>
        <v>146267558</v>
      </c>
      <c r="U39" s="30">
        <f t="shared" si="3"/>
        <v>2.994731278433381E-4</v>
      </c>
    </row>
    <row r="40" spans="1:21" x14ac:dyDescent="0.55000000000000004">
      <c r="A40" s="35" t="s">
        <v>116</v>
      </c>
      <c r="C40" s="21">
        <v>0</v>
      </c>
      <c r="D40" s="22"/>
      <c r="E40" s="21">
        <v>-22507975891</v>
      </c>
      <c r="F40" s="21"/>
      <c r="G40" s="21">
        <v>0</v>
      </c>
      <c r="H40" s="21"/>
      <c r="I40" s="21">
        <f t="shared" si="0"/>
        <v>-22507975891</v>
      </c>
      <c r="K40" s="30">
        <f t="shared" si="1"/>
        <v>2.6331753600366714E-2</v>
      </c>
      <c r="M40" s="21">
        <v>34738905484</v>
      </c>
      <c r="N40" s="22"/>
      <c r="O40" s="21">
        <v>-45300265243</v>
      </c>
      <c r="P40" s="21"/>
      <c r="Q40" s="21">
        <v>4376827329</v>
      </c>
      <c r="R40" s="21"/>
      <c r="S40" s="21">
        <f t="shared" si="2"/>
        <v>-6184532430</v>
      </c>
      <c r="U40" s="30">
        <f t="shared" si="3"/>
        <v>-1.2662420131883657E-2</v>
      </c>
    </row>
    <row r="41" spans="1:21" x14ac:dyDescent="0.55000000000000004">
      <c r="A41" s="35" t="s">
        <v>19</v>
      </c>
      <c r="C41" s="21">
        <v>0</v>
      </c>
      <c r="D41" s="22"/>
      <c r="E41" s="21">
        <v>-26031218519</v>
      </c>
      <c r="F41" s="21"/>
      <c r="G41" s="21">
        <v>0</v>
      </c>
      <c r="H41" s="21"/>
      <c r="I41" s="21">
        <f t="shared" si="0"/>
        <v>-26031218519</v>
      </c>
      <c r="K41" s="30">
        <f t="shared" si="1"/>
        <v>3.0453543902794603E-2</v>
      </c>
      <c r="M41" s="21">
        <v>11734079624</v>
      </c>
      <c r="N41" s="22"/>
      <c r="O41" s="21">
        <v>-46023807340</v>
      </c>
      <c r="P41" s="21"/>
      <c r="Q41" s="21">
        <v>-18250783583</v>
      </c>
      <c r="R41" s="21"/>
      <c r="S41" s="21">
        <f t="shared" si="2"/>
        <v>-52540511299</v>
      </c>
      <c r="U41" s="30">
        <f t="shared" si="3"/>
        <v>-0.1075732135843806</v>
      </c>
    </row>
    <row r="42" spans="1:21" x14ac:dyDescent="0.55000000000000004">
      <c r="A42" s="35" t="s">
        <v>79</v>
      </c>
      <c r="C42" s="21">
        <v>0</v>
      </c>
      <c r="D42" s="22"/>
      <c r="E42" s="21">
        <v>-101456016702</v>
      </c>
      <c r="F42" s="21"/>
      <c r="G42" s="21">
        <v>0</v>
      </c>
      <c r="H42" s="21"/>
      <c r="I42" s="21">
        <f t="shared" si="0"/>
        <v>-101456016702</v>
      </c>
      <c r="K42" s="30">
        <f t="shared" si="1"/>
        <v>0.11869191818976407</v>
      </c>
      <c r="M42" s="21">
        <v>136072685590</v>
      </c>
      <c r="N42" s="22"/>
      <c r="O42" s="21">
        <v>-104755814401</v>
      </c>
      <c r="P42" s="21"/>
      <c r="Q42" s="21">
        <v>150912613</v>
      </c>
      <c r="R42" s="21"/>
      <c r="S42" s="21">
        <f t="shared" si="2"/>
        <v>31467783802</v>
      </c>
      <c r="U42" s="30">
        <f t="shared" si="3"/>
        <v>6.4428201101729407E-2</v>
      </c>
    </row>
    <row r="43" spans="1:21" x14ac:dyDescent="0.55000000000000004">
      <c r="A43" s="35" t="s">
        <v>15</v>
      </c>
      <c r="C43" s="21">
        <v>0</v>
      </c>
      <c r="D43" s="22"/>
      <c r="E43" s="21">
        <v>-22870769657</v>
      </c>
      <c r="F43" s="21"/>
      <c r="G43" s="21">
        <v>0</v>
      </c>
      <c r="H43" s="21"/>
      <c r="I43" s="21">
        <f t="shared" si="0"/>
        <v>-22870769657</v>
      </c>
      <c r="K43" s="30">
        <f t="shared" si="1"/>
        <v>2.6756180750116813E-2</v>
      </c>
      <c r="M43" s="21">
        <v>0</v>
      </c>
      <c r="N43" s="22"/>
      <c r="O43" s="21">
        <v>-28173166389</v>
      </c>
      <c r="P43" s="21"/>
      <c r="Q43" s="21">
        <v>21217848686</v>
      </c>
      <c r="R43" s="21"/>
      <c r="S43" s="21">
        <f t="shared" si="2"/>
        <v>-6955317703</v>
      </c>
      <c r="U43" s="30">
        <f t="shared" si="3"/>
        <v>-1.4240551877276518E-2</v>
      </c>
    </row>
    <row r="44" spans="1:21" x14ac:dyDescent="0.55000000000000004">
      <c r="A44" s="35" t="s">
        <v>237</v>
      </c>
      <c r="C44" s="21">
        <v>0</v>
      </c>
      <c r="D44" s="22"/>
      <c r="E44" s="21">
        <v>0</v>
      </c>
      <c r="F44" s="21"/>
      <c r="G44" s="21">
        <v>0</v>
      </c>
      <c r="H44" s="21"/>
      <c r="I44" s="21">
        <f t="shared" si="0"/>
        <v>0</v>
      </c>
      <c r="K44" s="30">
        <f t="shared" si="1"/>
        <v>0</v>
      </c>
      <c r="M44" s="21">
        <v>0</v>
      </c>
      <c r="N44" s="22"/>
      <c r="O44" s="21">
        <v>0</v>
      </c>
      <c r="P44" s="21"/>
      <c r="Q44" s="21">
        <v>2701228257</v>
      </c>
      <c r="R44" s="21"/>
      <c r="S44" s="21">
        <f t="shared" si="2"/>
        <v>2701228257</v>
      </c>
      <c r="U44" s="30">
        <f t="shared" si="3"/>
        <v>5.5305857717443977E-3</v>
      </c>
    </row>
    <row r="45" spans="1:21" x14ac:dyDescent="0.55000000000000004">
      <c r="A45" s="35" t="s">
        <v>35</v>
      </c>
      <c r="C45" s="21">
        <v>0</v>
      </c>
      <c r="D45" s="22"/>
      <c r="E45" s="21">
        <v>-17120013877</v>
      </c>
      <c r="F45" s="21"/>
      <c r="G45" s="21">
        <v>0</v>
      </c>
      <c r="H45" s="21"/>
      <c r="I45" s="21">
        <f t="shared" si="0"/>
        <v>-17120013877</v>
      </c>
      <c r="K45" s="30">
        <f t="shared" si="1"/>
        <v>2.0028455211926852E-2</v>
      </c>
      <c r="M45" s="21">
        <v>32398739200</v>
      </c>
      <c r="N45" s="22"/>
      <c r="O45" s="21">
        <v>-73395703136</v>
      </c>
      <c r="P45" s="21"/>
      <c r="Q45" s="21">
        <v>3135869140</v>
      </c>
      <c r="R45" s="21"/>
      <c r="S45" s="21">
        <f t="shared" si="2"/>
        <v>-37861094796</v>
      </c>
      <c r="U45" s="30">
        <f t="shared" si="3"/>
        <v>-7.751808150192302E-2</v>
      </c>
    </row>
    <row r="46" spans="1:21" x14ac:dyDescent="0.55000000000000004">
      <c r="A46" s="35" t="s">
        <v>238</v>
      </c>
      <c r="C46" s="21">
        <v>0</v>
      </c>
      <c r="D46" s="22"/>
      <c r="E46" s="21">
        <v>0</v>
      </c>
      <c r="F46" s="21"/>
      <c r="G46" s="21">
        <v>0</v>
      </c>
      <c r="H46" s="21"/>
      <c r="I46" s="21">
        <f t="shared" si="0"/>
        <v>0</v>
      </c>
      <c r="K46" s="30">
        <f t="shared" si="1"/>
        <v>0</v>
      </c>
      <c r="M46" s="21">
        <v>0</v>
      </c>
      <c r="N46" s="22"/>
      <c r="O46" s="21">
        <v>0</v>
      </c>
      <c r="P46" s="21"/>
      <c r="Q46" s="21">
        <v>-795202808</v>
      </c>
      <c r="R46" s="21"/>
      <c r="S46" s="21">
        <f t="shared" si="2"/>
        <v>-795202808</v>
      </c>
      <c r="U46" s="30">
        <f t="shared" si="3"/>
        <v>-1.6281250294857966E-3</v>
      </c>
    </row>
    <row r="47" spans="1:21" x14ac:dyDescent="0.55000000000000004">
      <c r="A47" s="35" t="s">
        <v>239</v>
      </c>
      <c r="C47" s="21">
        <v>0</v>
      </c>
      <c r="D47" s="22"/>
      <c r="E47" s="21">
        <v>0</v>
      </c>
      <c r="F47" s="21"/>
      <c r="G47" s="21">
        <v>0</v>
      </c>
      <c r="H47" s="21"/>
      <c r="I47" s="21">
        <f t="shared" si="0"/>
        <v>0</v>
      </c>
      <c r="K47" s="30">
        <f t="shared" si="1"/>
        <v>0</v>
      </c>
      <c r="M47" s="21">
        <v>0</v>
      </c>
      <c r="N47" s="22"/>
      <c r="O47" s="21">
        <v>0</v>
      </c>
      <c r="P47" s="21"/>
      <c r="Q47" s="21">
        <v>9302246853</v>
      </c>
      <c r="R47" s="21"/>
      <c r="S47" s="21">
        <f t="shared" si="2"/>
        <v>9302246853</v>
      </c>
      <c r="U47" s="30">
        <f t="shared" si="3"/>
        <v>1.9045733716554963E-2</v>
      </c>
    </row>
    <row r="48" spans="1:21" x14ac:dyDescent="0.55000000000000004">
      <c r="A48" s="35" t="s">
        <v>21</v>
      </c>
      <c r="C48" s="21">
        <v>0</v>
      </c>
      <c r="D48" s="22"/>
      <c r="E48" s="21">
        <v>-46644865905</v>
      </c>
      <c r="F48" s="21"/>
      <c r="G48" s="21">
        <v>0</v>
      </c>
      <c r="H48" s="21"/>
      <c r="I48" s="21">
        <f t="shared" si="0"/>
        <v>-46644865905</v>
      </c>
      <c r="K48" s="30">
        <f t="shared" si="1"/>
        <v>5.456915013951693E-2</v>
      </c>
      <c r="M48" s="21">
        <v>20588071858</v>
      </c>
      <c r="N48" s="22"/>
      <c r="O48" s="21">
        <v>-144150704685</v>
      </c>
      <c r="P48" s="21"/>
      <c r="Q48" s="21">
        <v>-1034805979</v>
      </c>
      <c r="R48" s="21"/>
      <c r="S48" s="21">
        <f t="shared" si="2"/>
        <v>-124597438806</v>
      </c>
      <c r="U48" s="30">
        <f t="shared" si="3"/>
        <v>-0.25510499546660742</v>
      </c>
    </row>
    <row r="49" spans="1:21" x14ac:dyDescent="0.55000000000000004">
      <c r="A49" s="35" t="s">
        <v>240</v>
      </c>
      <c r="C49" s="21">
        <v>0</v>
      </c>
      <c r="D49" s="22"/>
      <c r="E49" s="21">
        <v>0</v>
      </c>
      <c r="F49" s="21"/>
      <c r="G49" s="21">
        <v>0</v>
      </c>
      <c r="H49" s="21"/>
      <c r="I49" s="21">
        <f t="shared" si="0"/>
        <v>0</v>
      </c>
      <c r="K49" s="30">
        <f t="shared" si="1"/>
        <v>0</v>
      </c>
      <c r="M49" s="21">
        <v>0</v>
      </c>
      <c r="N49" s="22"/>
      <c r="O49" s="21">
        <v>0</v>
      </c>
      <c r="P49" s="21"/>
      <c r="Q49" s="21">
        <v>-116234744</v>
      </c>
      <c r="R49" s="21"/>
      <c r="S49" s="21">
        <f t="shared" si="2"/>
        <v>-116234744</v>
      </c>
      <c r="U49" s="30">
        <f t="shared" si="3"/>
        <v>-2.3798293227640869E-4</v>
      </c>
    </row>
    <row r="50" spans="1:21" x14ac:dyDescent="0.55000000000000004">
      <c r="A50" s="35" t="s">
        <v>226</v>
      </c>
      <c r="C50" s="21">
        <v>0</v>
      </c>
      <c r="D50" s="22"/>
      <c r="E50" s="21">
        <v>0</v>
      </c>
      <c r="F50" s="21"/>
      <c r="G50" s="21">
        <v>0</v>
      </c>
      <c r="H50" s="21"/>
      <c r="I50" s="21">
        <f t="shared" si="0"/>
        <v>0</v>
      </c>
      <c r="K50" s="30">
        <f t="shared" si="1"/>
        <v>0</v>
      </c>
      <c r="M50" s="21">
        <v>1843434343</v>
      </c>
      <c r="N50" s="22"/>
      <c r="O50" s="21">
        <v>0</v>
      </c>
      <c r="P50" s="21"/>
      <c r="Q50" s="21">
        <v>-425355325</v>
      </c>
      <c r="R50" s="21"/>
      <c r="S50" s="21">
        <f t="shared" si="2"/>
        <v>1418079018</v>
      </c>
      <c r="U50" s="30">
        <f t="shared" si="3"/>
        <v>2.9034227743753634E-3</v>
      </c>
    </row>
    <row r="51" spans="1:21" x14ac:dyDescent="0.55000000000000004">
      <c r="A51" s="35" t="s">
        <v>25</v>
      </c>
      <c r="C51" s="21">
        <v>0</v>
      </c>
      <c r="D51" s="22"/>
      <c r="E51" s="21">
        <v>-96805788675</v>
      </c>
      <c r="F51" s="21"/>
      <c r="G51" s="21">
        <v>0</v>
      </c>
      <c r="H51" s="21"/>
      <c r="I51" s="21">
        <f t="shared" si="0"/>
        <v>-96805788675</v>
      </c>
      <c r="K51" s="30">
        <f t="shared" si="1"/>
        <v>0.11325168406185009</v>
      </c>
      <c r="M51" s="21">
        <v>84510983660</v>
      </c>
      <c r="N51" s="22"/>
      <c r="O51" s="21">
        <v>-312587922551</v>
      </c>
      <c r="P51" s="21"/>
      <c r="Q51" s="21">
        <v>-1376759104</v>
      </c>
      <c r="R51" s="21"/>
      <c r="S51" s="21">
        <f t="shared" si="2"/>
        <v>-229453697995</v>
      </c>
      <c r="U51" s="30">
        <f t="shared" si="3"/>
        <v>-0.46979123445667514</v>
      </c>
    </row>
    <row r="52" spans="1:21" x14ac:dyDescent="0.55000000000000004">
      <c r="A52" s="35" t="s">
        <v>241</v>
      </c>
      <c r="C52" s="21">
        <v>0</v>
      </c>
      <c r="D52" s="22"/>
      <c r="E52" s="21">
        <v>0</v>
      </c>
      <c r="F52" s="21"/>
      <c r="G52" s="21">
        <v>0</v>
      </c>
      <c r="H52" s="21"/>
      <c r="I52" s="21">
        <f t="shared" si="0"/>
        <v>0</v>
      </c>
      <c r="K52" s="30">
        <f t="shared" si="1"/>
        <v>0</v>
      </c>
      <c r="M52" s="21">
        <v>0</v>
      </c>
      <c r="N52" s="22"/>
      <c r="O52" s="21">
        <v>0</v>
      </c>
      <c r="P52" s="21"/>
      <c r="Q52" s="21">
        <v>-6924496053</v>
      </c>
      <c r="R52" s="21"/>
      <c r="S52" s="21">
        <f t="shared" si="2"/>
        <v>-6924496053</v>
      </c>
      <c r="U52" s="30">
        <f t="shared" si="3"/>
        <v>-1.4177446592297379E-2</v>
      </c>
    </row>
    <row r="53" spans="1:21" x14ac:dyDescent="0.55000000000000004">
      <c r="A53" s="35" t="s">
        <v>59</v>
      </c>
      <c r="C53" s="21">
        <v>0</v>
      </c>
      <c r="D53" s="22"/>
      <c r="E53" s="21">
        <v>-12687938731</v>
      </c>
      <c r="F53" s="21"/>
      <c r="G53" s="21">
        <v>0</v>
      </c>
      <c r="H53" s="21"/>
      <c r="I53" s="21">
        <f t="shared" si="0"/>
        <v>-12687938731</v>
      </c>
      <c r="K53" s="30">
        <f t="shared" si="1"/>
        <v>1.4843434966305986E-2</v>
      </c>
      <c r="M53" s="21">
        <v>0</v>
      </c>
      <c r="N53" s="22"/>
      <c r="O53" s="21">
        <v>-57596564004</v>
      </c>
      <c r="P53" s="21"/>
      <c r="Q53" s="21">
        <v>-1226941810</v>
      </c>
      <c r="R53" s="21"/>
      <c r="S53" s="21">
        <f t="shared" si="2"/>
        <v>-58823505814</v>
      </c>
      <c r="U53" s="30">
        <f t="shared" si="3"/>
        <v>-0.1204372283075196</v>
      </c>
    </row>
    <row r="54" spans="1:21" x14ac:dyDescent="0.55000000000000004">
      <c r="A54" s="35" t="s">
        <v>45</v>
      </c>
      <c r="C54" s="21">
        <v>0</v>
      </c>
      <c r="D54" s="22"/>
      <c r="E54" s="21">
        <v>-8368687363</v>
      </c>
      <c r="F54" s="21"/>
      <c r="G54" s="21">
        <v>0</v>
      </c>
      <c r="H54" s="21"/>
      <c r="I54" s="21">
        <f t="shared" si="0"/>
        <v>-8368687363</v>
      </c>
      <c r="K54" s="30">
        <f t="shared" si="1"/>
        <v>9.7904056174652442E-3</v>
      </c>
      <c r="M54" s="21">
        <v>38351862720</v>
      </c>
      <c r="N54" s="22"/>
      <c r="O54" s="21">
        <v>-28389275731</v>
      </c>
      <c r="P54" s="21"/>
      <c r="Q54" s="21">
        <v>627420266</v>
      </c>
      <c r="R54" s="21"/>
      <c r="S54" s="21">
        <f t="shared" si="2"/>
        <v>10590007255</v>
      </c>
      <c r="U54" s="30">
        <f t="shared" si="3"/>
        <v>2.1682337764458291E-2</v>
      </c>
    </row>
    <row r="55" spans="1:21" x14ac:dyDescent="0.55000000000000004">
      <c r="A55" s="35" t="s">
        <v>60</v>
      </c>
      <c r="C55" s="21">
        <v>20714985367</v>
      </c>
      <c r="D55" s="22"/>
      <c r="E55" s="21">
        <v>-31687066686</v>
      </c>
      <c r="F55" s="21"/>
      <c r="G55" s="21">
        <v>0</v>
      </c>
      <c r="H55" s="21"/>
      <c r="I55" s="21">
        <f t="shared" si="0"/>
        <v>-10972081319</v>
      </c>
      <c r="K55" s="30">
        <f t="shared" si="1"/>
        <v>1.2836078338373346E-2</v>
      </c>
      <c r="M55" s="21">
        <v>20714985367</v>
      </c>
      <c r="N55" s="22"/>
      <c r="O55" s="21">
        <v>14552578791</v>
      </c>
      <c r="P55" s="21"/>
      <c r="Q55" s="21">
        <v>29166528</v>
      </c>
      <c r="R55" s="21"/>
      <c r="S55" s="21">
        <f t="shared" si="2"/>
        <v>35296730686</v>
      </c>
      <c r="U55" s="30">
        <f t="shared" si="3"/>
        <v>7.2267715997421336E-2</v>
      </c>
    </row>
    <row r="56" spans="1:21" x14ac:dyDescent="0.55000000000000004">
      <c r="A56" s="35" t="s">
        <v>242</v>
      </c>
      <c r="C56" s="21">
        <v>0</v>
      </c>
      <c r="D56" s="22"/>
      <c r="E56" s="21">
        <v>0</v>
      </c>
      <c r="F56" s="21"/>
      <c r="G56" s="21">
        <v>0</v>
      </c>
      <c r="H56" s="21"/>
      <c r="I56" s="21">
        <f t="shared" si="0"/>
        <v>0</v>
      </c>
      <c r="K56" s="30">
        <f t="shared" si="1"/>
        <v>0</v>
      </c>
      <c r="M56" s="21">
        <v>0</v>
      </c>
      <c r="N56" s="22"/>
      <c r="O56" s="21">
        <v>0</v>
      </c>
      <c r="P56" s="21"/>
      <c r="Q56" s="21">
        <v>-10927832808</v>
      </c>
      <c r="R56" s="21"/>
      <c r="S56" s="21">
        <f t="shared" si="2"/>
        <v>-10927832808</v>
      </c>
      <c r="U56" s="30">
        <f t="shared" si="3"/>
        <v>-2.2374013187263363E-2</v>
      </c>
    </row>
    <row r="57" spans="1:21" x14ac:dyDescent="0.55000000000000004">
      <c r="A57" s="35" t="s">
        <v>71</v>
      </c>
      <c r="C57" s="21">
        <v>0</v>
      </c>
      <c r="D57" s="22"/>
      <c r="E57" s="21">
        <v>-16185364061</v>
      </c>
      <c r="F57" s="21"/>
      <c r="G57" s="21">
        <v>0</v>
      </c>
      <c r="H57" s="21"/>
      <c r="I57" s="21">
        <f t="shared" si="0"/>
        <v>-16185364061</v>
      </c>
      <c r="K57" s="30">
        <f t="shared" si="1"/>
        <v>1.8935021987334631E-2</v>
      </c>
      <c r="M57" s="21">
        <v>43690354800</v>
      </c>
      <c r="N57" s="22"/>
      <c r="O57" s="21">
        <v>-16379605022</v>
      </c>
      <c r="P57" s="21"/>
      <c r="Q57" s="21">
        <v>67981174</v>
      </c>
      <c r="R57" s="21"/>
      <c r="S57" s="21">
        <f t="shared" si="2"/>
        <v>27378730952</v>
      </c>
      <c r="U57" s="30">
        <f t="shared" si="3"/>
        <v>5.605613648500684E-2</v>
      </c>
    </row>
    <row r="58" spans="1:21" x14ac:dyDescent="0.55000000000000004">
      <c r="A58" s="35" t="s">
        <v>87</v>
      </c>
      <c r="C58" s="21">
        <v>0</v>
      </c>
      <c r="D58" s="22"/>
      <c r="E58" s="21">
        <v>2098834098</v>
      </c>
      <c r="F58" s="21"/>
      <c r="G58" s="21">
        <v>0</v>
      </c>
      <c r="H58" s="21"/>
      <c r="I58" s="21">
        <f t="shared" si="0"/>
        <v>2098834098</v>
      </c>
      <c r="K58" s="30">
        <f t="shared" si="1"/>
        <v>-2.4553954822158167E-3</v>
      </c>
      <c r="M58" s="21">
        <v>13994011642</v>
      </c>
      <c r="N58" s="22"/>
      <c r="O58" s="21">
        <v>5212223186</v>
      </c>
      <c r="P58" s="21"/>
      <c r="Q58" s="21">
        <v>1033444428</v>
      </c>
      <c r="R58" s="21"/>
      <c r="S58" s="21">
        <f t="shared" si="2"/>
        <v>20239679256</v>
      </c>
      <c r="U58" s="30">
        <f t="shared" si="3"/>
        <v>4.1439401438152446E-2</v>
      </c>
    </row>
    <row r="59" spans="1:21" x14ac:dyDescent="0.55000000000000004">
      <c r="A59" s="35" t="s">
        <v>243</v>
      </c>
      <c r="C59" s="21">
        <v>0</v>
      </c>
      <c r="D59" s="22"/>
      <c r="E59" s="21">
        <v>0</v>
      </c>
      <c r="F59" s="21"/>
      <c r="G59" s="21">
        <v>0</v>
      </c>
      <c r="H59" s="21"/>
      <c r="I59" s="21">
        <f t="shared" si="0"/>
        <v>0</v>
      </c>
      <c r="K59" s="30">
        <f t="shared" si="1"/>
        <v>0</v>
      </c>
      <c r="M59" s="21">
        <v>0</v>
      </c>
      <c r="N59" s="22"/>
      <c r="O59" s="21">
        <v>0</v>
      </c>
      <c r="P59" s="21"/>
      <c r="Q59" s="21">
        <v>-265771728</v>
      </c>
      <c r="R59" s="21"/>
      <c r="S59" s="21">
        <f t="shared" si="2"/>
        <v>-265771728</v>
      </c>
      <c r="U59" s="30">
        <f t="shared" si="3"/>
        <v>-5.4414999310023959E-4</v>
      </c>
    </row>
    <row r="60" spans="1:21" x14ac:dyDescent="0.55000000000000004">
      <c r="A60" s="35" t="s">
        <v>103</v>
      </c>
      <c r="C60" s="21">
        <v>0</v>
      </c>
      <c r="D60" s="22"/>
      <c r="E60" s="21">
        <v>-24996620109</v>
      </c>
      <c r="F60" s="21"/>
      <c r="G60" s="21">
        <v>0</v>
      </c>
      <c r="H60" s="21"/>
      <c r="I60" s="21">
        <f t="shared" si="0"/>
        <v>-24996620109</v>
      </c>
      <c r="K60" s="30">
        <f t="shared" si="1"/>
        <v>2.9243182271905151E-2</v>
      </c>
      <c r="M60" s="21">
        <v>0</v>
      </c>
      <c r="N60" s="22"/>
      <c r="O60" s="21">
        <v>-39934677916</v>
      </c>
      <c r="P60" s="21"/>
      <c r="Q60" s="21">
        <v>-30268046549</v>
      </c>
      <c r="R60" s="21"/>
      <c r="S60" s="21">
        <f t="shared" si="2"/>
        <v>-70202724465</v>
      </c>
      <c r="U60" s="30">
        <f t="shared" si="3"/>
        <v>-0.14373542408260884</v>
      </c>
    </row>
    <row r="61" spans="1:21" x14ac:dyDescent="0.55000000000000004">
      <c r="A61" s="35" t="s">
        <v>33</v>
      </c>
      <c r="C61" s="21">
        <v>0</v>
      </c>
      <c r="D61" s="22"/>
      <c r="E61" s="21">
        <v>49889934588</v>
      </c>
      <c r="F61" s="21"/>
      <c r="G61" s="21">
        <v>0</v>
      </c>
      <c r="H61" s="21"/>
      <c r="I61" s="21">
        <f t="shared" si="0"/>
        <v>49889934588</v>
      </c>
      <c r="K61" s="30">
        <f t="shared" si="1"/>
        <v>-5.8365508789927148E-2</v>
      </c>
      <c r="M61" s="21">
        <v>96331922500</v>
      </c>
      <c r="N61" s="22"/>
      <c r="O61" s="21">
        <v>84187010599</v>
      </c>
      <c r="P61" s="21"/>
      <c r="Q61" s="21">
        <v>612208897</v>
      </c>
      <c r="R61" s="21"/>
      <c r="S61" s="21">
        <f t="shared" si="2"/>
        <v>181131141996</v>
      </c>
      <c r="U61" s="30">
        <f t="shared" si="3"/>
        <v>0.37085400470949231</v>
      </c>
    </row>
    <row r="62" spans="1:21" x14ac:dyDescent="0.55000000000000004">
      <c r="A62" s="35" t="s">
        <v>244</v>
      </c>
      <c r="C62" s="21">
        <v>0</v>
      </c>
      <c r="D62" s="22"/>
      <c r="E62" s="21">
        <v>0</v>
      </c>
      <c r="F62" s="21"/>
      <c r="G62" s="21">
        <v>0</v>
      </c>
      <c r="H62" s="21"/>
      <c r="I62" s="21">
        <f t="shared" si="0"/>
        <v>0</v>
      </c>
      <c r="K62" s="30">
        <f t="shared" si="1"/>
        <v>0</v>
      </c>
      <c r="M62" s="21">
        <v>0</v>
      </c>
      <c r="N62" s="22"/>
      <c r="O62" s="21">
        <v>0</v>
      </c>
      <c r="P62" s="21"/>
      <c r="Q62" s="21">
        <v>-10405422844</v>
      </c>
      <c r="R62" s="21"/>
      <c r="S62" s="21">
        <f t="shared" si="2"/>
        <v>-10405422844</v>
      </c>
      <c r="U62" s="30">
        <f t="shared" si="3"/>
        <v>-2.130441342040593E-2</v>
      </c>
    </row>
    <row r="63" spans="1:21" x14ac:dyDescent="0.55000000000000004">
      <c r="A63" s="35" t="s">
        <v>97</v>
      </c>
      <c r="C63" s="21">
        <v>0</v>
      </c>
      <c r="D63" s="22"/>
      <c r="E63" s="21">
        <v>-7118336152</v>
      </c>
      <c r="F63" s="21"/>
      <c r="G63" s="21">
        <v>0</v>
      </c>
      <c r="H63" s="21"/>
      <c r="I63" s="21">
        <f t="shared" si="0"/>
        <v>-7118336152</v>
      </c>
      <c r="K63" s="30">
        <f t="shared" si="1"/>
        <v>8.3276379229638015E-3</v>
      </c>
      <c r="M63" s="21">
        <v>476810748</v>
      </c>
      <c r="N63" s="22"/>
      <c r="O63" s="21">
        <v>7278728802</v>
      </c>
      <c r="P63" s="21"/>
      <c r="Q63" s="21">
        <v>6503471334</v>
      </c>
      <c r="R63" s="21"/>
      <c r="S63" s="21">
        <f t="shared" si="2"/>
        <v>14259010884</v>
      </c>
      <c r="U63" s="30">
        <f t="shared" si="3"/>
        <v>2.9194379449362803E-2</v>
      </c>
    </row>
    <row r="64" spans="1:21" x14ac:dyDescent="0.55000000000000004">
      <c r="A64" s="35" t="s">
        <v>111</v>
      </c>
      <c r="C64" s="21">
        <v>0</v>
      </c>
      <c r="D64" s="22"/>
      <c r="E64" s="21">
        <v>-2152913549</v>
      </c>
      <c r="F64" s="21"/>
      <c r="G64" s="21">
        <v>0</v>
      </c>
      <c r="H64" s="21"/>
      <c r="I64" s="21">
        <f t="shared" si="0"/>
        <v>-2152913549</v>
      </c>
      <c r="K64" s="30">
        <f t="shared" si="1"/>
        <v>2.5186622453166477E-3</v>
      </c>
      <c r="M64" s="21">
        <v>14501443880</v>
      </c>
      <c r="N64" s="22"/>
      <c r="O64" s="21">
        <v>-58977615222</v>
      </c>
      <c r="P64" s="21"/>
      <c r="Q64" s="21">
        <v>-13382888584</v>
      </c>
      <c r="R64" s="21"/>
      <c r="S64" s="21">
        <f t="shared" si="2"/>
        <v>-57859059926</v>
      </c>
      <c r="U64" s="30">
        <f t="shared" si="3"/>
        <v>-0.11846258929211329</v>
      </c>
    </row>
    <row r="65" spans="1:21" x14ac:dyDescent="0.55000000000000004">
      <c r="A65" s="35" t="s">
        <v>245</v>
      </c>
      <c r="C65" s="21">
        <v>0</v>
      </c>
      <c r="D65" s="22"/>
      <c r="E65" s="21">
        <v>0</v>
      </c>
      <c r="F65" s="21"/>
      <c r="G65" s="21">
        <v>0</v>
      </c>
      <c r="H65" s="21"/>
      <c r="I65" s="21">
        <f t="shared" si="0"/>
        <v>0</v>
      </c>
      <c r="K65" s="30">
        <f t="shared" si="1"/>
        <v>0</v>
      </c>
      <c r="M65" s="21">
        <v>0</v>
      </c>
      <c r="N65" s="22"/>
      <c r="O65" s="21">
        <v>0</v>
      </c>
      <c r="P65" s="21"/>
      <c r="Q65" s="21">
        <v>24299595</v>
      </c>
      <c r="R65" s="21"/>
      <c r="S65" s="21">
        <f t="shared" si="2"/>
        <v>24299595</v>
      </c>
      <c r="U65" s="30">
        <f t="shared" si="3"/>
        <v>4.9751809762054961E-5</v>
      </c>
    </row>
    <row r="66" spans="1:21" x14ac:dyDescent="0.55000000000000004">
      <c r="A66" s="35" t="s">
        <v>39</v>
      </c>
      <c r="C66" s="21">
        <v>0</v>
      </c>
      <c r="D66" s="22"/>
      <c r="E66" s="21">
        <v>7946015973</v>
      </c>
      <c r="F66" s="21"/>
      <c r="G66" s="21">
        <v>0</v>
      </c>
      <c r="H66" s="21"/>
      <c r="I66" s="21">
        <f t="shared" si="0"/>
        <v>7946015973</v>
      </c>
      <c r="K66" s="30">
        <f t="shared" si="1"/>
        <v>-9.2959285063601623E-3</v>
      </c>
      <c r="M66" s="21">
        <v>31010386178</v>
      </c>
      <c r="N66" s="22"/>
      <c r="O66" s="21">
        <v>-2695969924</v>
      </c>
      <c r="P66" s="21"/>
      <c r="Q66" s="21">
        <v>-5578607902</v>
      </c>
      <c r="R66" s="21"/>
      <c r="S66" s="21">
        <f t="shared" si="2"/>
        <v>22735808352</v>
      </c>
      <c r="U66" s="30">
        <f t="shared" si="3"/>
        <v>4.6550060275294472E-2</v>
      </c>
    </row>
    <row r="67" spans="1:21" x14ac:dyDescent="0.55000000000000004">
      <c r="A67" s="35" t="s">
        <v>110</v>
      </c>
      <c r="C67" s="21">
        <v>0</v>
      </c>
      <c r="D67" s="22"/>
      <c r="E67" s="21">
        <v>-10150866487</v>
      </c>
      <c r="F67" s="21"/>
      <c r="G67" s="21">
        <v>0</v>
      </c>
      <c r="H67" s="21"/>
      <c r="I67" s="21">
        <f t="shared" si="0"/>
        <v>-10150866487</v>
      </c>
      <c r="K67" s="30">
        <f t="shared" si="1"/>
        <v>1.1875351051570223E-2</v>
      </c>
      <c r="M67" s="21">
        <v>20287998000</v>
      </c>
      <c r="N67" s="22"/>
      <c r="O67" s="21">
        <v>-27998913191</v>
      </c>
      <c r="P67" s="21"/>
      <c r="Q67" s="21">
        <v>-85069913</v>
      </c>
      <c r="R67" s="21"/>
      <c r="S67" s="21">
        <f t="shared" si="2"/>
        <v>-7795985104</v>
      </c>
      <c r="U67" s="30">
        <f t="shared" si="3"/>
        <v>-1.5961762646744617E-2</v>
      </c>
    </row>
    <row r="68" spans="1:21" x14ac:dyDescent="0.55000000000000004">
      <c r="A68" s="35" t="s">
        <v>61</v>
      </c>
      <c r="C68" s="21">
        <v>0</v>
      </c>
      <c r="D68" s="22"/>
      <c r="E68" s="21">
        <v>-7919148887</v>
      </c>
      <c r="F68" s="21"/>
      <c r="G68" s="21">
        <v>0</v>
      </c>
      <c r="H68" s="21"/>
      <c r="I68" s="21">
        <f t="shared" si="0"/>
        <v>-7919148887</v>
      </c>
      <c r="K68" s="30">
        <f t="shared" si="1"/>
        <v>9.264497093249632E-3</v>
      </c>
      <c r="M68" s="21">
        <v>15558314800</v>
      </c>
      <c r="N68" s="22"/>
      <c r="O68" s="21">
        <v>-26587480507</v>
      </c>
      <c r="P68" s="21"/>
      <c r="Q68" s="21">
        <v>-431293850</v>
      </c>
      <c r="R68" s="21"/>
      <c r="S68" s="21">
        <f t="shared" si="2"/>
        <v>-11460459557</v>
      </c>
      <c r="U68" s="30">
        <f t="shared" si="3"/>
        <v>-2.3464531144061811E-2</v>
      </c>
    </row>
    <row r="69" spans="1:21" x14ac:dyDescent="0.55000000000000004">
      <c r="A69" s="35" t="s">
        <v>104</v>
      </c>
      <c r="C69" s="21">
        <v>0</v>
      </c>
      <c r="D69" s="22"/>
      <c r="E69" s="21">
        <v>-21939418102</v>
      </c>
      <c r="F69" s="21"/>
      <c r="G69" s="21">
        <v>0</v>
      </c>
      <c r="H69" s="21"/>
      <c r="I69" s="21">
        <f t="shared" si="0"/>
        <v>-21939418102</v>
      </c>
      <c r="K69" s="30">
        <f t="shared" si="1"/>
        <v>2.5666606113092943E-2</v>
      </c>
      <c r="M69" s="21">
        <v>16136489664</v>
      </c>
      <c r="N69" s="22"/>
      <c r="O69" s="21">
        <v>-139289794001</v>
      </c>
      <c r="P69" s="21"/>
      <c r="Q69" s="21">
        <v>-304477482</v>
      </c>
      <c r="R69" s="21"/>
      <c r="S69" s="21">
        <f t="shared" si="2"/>
        <v>-123457781819</v>
      </c>
      <c r="U69" s="30">
        <f t="shared" si="3"/>
        <v>-0.25277162334204234</v>
      </c>
    </row>
    <row r="70" spans="1:21" x14ac:dyDescent="0.55000000000000004">
      <c r="A70" s="35" t="s">
        <v>53</v>
      </c>
      <c r="C70" s="21">
        <v>0</v>
      </c>
      <c r="D70" s="22"/>
      <c r="E70" s="21">
        <v>-22796871188</v>
      </c>
      <c r="F70" s="21"/>
      <c r="G70" s="21">
        <v>0</v>
      </c>
      <c r="H70" s="21"/>
      <c r="I70" s="21">
        <f t="shared" si="0"/>
        <v>-22796871188</v>
      </c>
      <c r="K70" s="30">
        <f t="shared" si="1"/>
        <v>2.6669728006139492E-2</v>
      </c>
      <c r="M70" s="21">
        <v>21961144049</v>
      </c>
      <c r="N70" s="22"/>
      <c r="O70" s="21">
        <v>-93960728778</v>
      </c>
      <c r="P70" s="21"/>
      <c r="Q70" s="21">
        <v>-163641829</v>
      </c>
      <c r="R70" s="21"/>
      <c r="S70" s="21">
        <f t="shared" si="2"/>
        <v>-72163226558</v>
      </c>
      <c r="U70" s="30">
        <f t="shared" si="3"/>
        <v>-0.14774942214179651</v>
      </c>
    </row>
    <row r="71" spans="1:21" x14ac:dyDescent="0.55000000000000004">
      <c r="A71" s="35" t="s">
        <v>214</v>
      </c>
      <c r="C71" s="21">
        <v>0</v>
      </c>
      <c r="D71" s="22"/>
      <c r="E71" s="21">
        <v>0</v>
      </c>
      <c r="F71" s="21"/>
      <c r="G71" s="21">
        <v>0</v>
      </c>
      <c r="H71" s="21"/>
      <c r="I71" s="21">
        <f t="shared" si="0"/>
        <v>0</v>
      </c>
      <c r="K71" s="30">
        <f t="shared" si="1"/>
        <v>0</v>
      </c>
      <c r="M71" s="21">
        <v>17204337592</v>
      </c>
      <c r="N71" s="22"/>
      <c r="O71" s="21">
        <v>0</v>
      </c>
      <c r="P71" s="21"/>
      <c r="Q71" s="21">
        <v>-20513950541</v>
      </c>
      <c r="R71" s="21"/>
      <c r="S71" s="21">
        <f t="shared" si="2"/>
        <v>-3309612949</v>
      </c>
      <c r="U71" s="30">
        <f t="shared" si="3"/>
        <v>-6.7762130942792135E-3</v>
      </c>
    </row>
    <row r="72" spans="1:21" x14ac:dyDescent="0.55000000000000004">
      <c r="A72" s="35" t="s">
        <v>246</v>
      </c>
      <c r="C72" s="21">
        <v>0</v>
      </c>
      <c r="D72" s="22"/>
      <c r="E72" s="21">
        <v>0</v>
      </c>
      <c r="F72" s="21"/>
      <c r="G72" s="21">
        <v>0</v>
      </c>
      <c r="H72" s="21"/>
      <c r="I72" s="21">
        <f t="shared" si="0"/>
        <v>0</v>
      </c>
      <c r="K72" s="30">
        <f t="shared" si="1"/>
        <v>0</v>
      </c>
      <c r="M72" s="21">
        <v>0</v>
      </c>
      <c r="N72" s="22"/>
      <c r="O72" s="21">
        <v>0</v>
      </c>
      <c r="P72" s="21"/>
      <c r="Q72" s="21">
        <v>-5820162845</v>
      </c>
      <c r="R72" s="21"/>
      <c r="S72" s="21">
        <f t="shared" si="2"/>
        <v>-5820162845</v>
      </c>
      <c r="U72" s="30">
        <f t="shared" si="3"/>
        <v>-1.1916397563359412E-2</v>
      </c>
    </row>
    <row r="73" spans="1:21" x14ac:dyDescent="0.55000000000000004">
      <c r="A73" s="35" t="s">
        <v>55</v>
      </c>
      <c r="C73" s="21">
        <v>0</v>
      </c>
      <c r="D73" s="22"/>
      <c r="E73" s="21">
        <v>-13985088921</v>
      </c>
      <c r="F73" s="21"/>
      <c r="G73" s="21">
        <v>0</v>
      </c>
      <c r="H73" s="21"/>
      <c r="I73" s="21">
        <f t="shared" ref="I73:I136" si="4">C73+E73+G73</f>
        <v>-13985088921</v>
      </c>
      <c r="K73" s="30">
        <f t="shared" ref="K73:K136" si="5">I73/$I$194</f>
        <v>1.6360952105615102E-2</v>
      </c>
      <c r="M73" s="21">
        <v>0</v>
      </c>
      <c r="N73" s="22"/>
      <c r="O73" s="21">
        <v>-23888480438</v>
      </c>
      <c r="P73" s="21"/>
      <c r="Q73" s="21">
        <v>-507071611</v>
      </c>
      <c r="R73" s="21"/>
      <c r="S73" s="21">
        <f t="shared" ref="S73:S136" si="6">M73+O73+Q73</f>
        <v>-24395552049</v>
      </c>
      <c r="U73" s="30">
        <f t="shared" ref="U73:U136" si="7">S73/$S$194</f>
        <v>-4.9948275458177718E-2</v>
      </c>
    </row>
    <row r="74" spans="1:21" x14ac:dyDescent="0.55000000000000004">
      <c r="A74" s="35" t="s">
        <v>247</v>
      </c>
      <c r="C74" s="21">
        <v>0</v>
      </c>
      <c r="D74" s="22"/>
      <c r="E74" s="21">
        <v>0</v>
      </c>
      <c r="F74" s="21"/>
      <c r="G74" s="21">
        <v>0</v>
      </c>
      <c r="H74" s="21"/>
      <c r="I74" s="21">
        <f t="shared" si="4"/>
        <v>0</v>
      </c>
      <c r="K74" s="30">
        <f t="shared" si="5"/>
        <v>0</v>
      </c>
      <c r="M74" s="21">
        <v>0</v>
      </c>
      <c r="N74" s="22"/>
      <c r="O74" s="21">
        <v>0</v>
      </c>
      <c r="P74" s="21"/>
      <c r="Q74" s="21">
        <v>308836372</v>
      </c>
      <c r="R74" s="21"/>
      <c r="S74" s="21">
        <f t="shared" si="6"/>
        <v>308836372</v>
      </c>
      <c r="U74" s="30">
        <f t="shared" si="7"/>
        <v>6.323219966154677E-4</v>
      </c>
    </row>
    <row r="75" spans="1:21" x14ac:dyDescent="0.55000000000000004">
      <c r="A75" s="35" t="s">
        <v>67</v>
      </c>
      <c r="C75" s="21">
        <v>0</v>
      </c>
      <c r="D75" s="22"/>
      <c r="E75" s="21">
        <v>-4611310492</v>
      </c>
      <c r="F75" s="21"/>
      <c r="G75" s="21">
        <v>0</v>
      </c>
      <c r="H75" s="21"/>
      <c r="I75" s="21">
        <f t="shared" si="4"/>
        <v>-4611310492</v>
      </c>
      <c r="K75" s="30">
        <f t="shared" si="5"/>
        <v>5.3947050698007083E-3</v>
      </c>
      <c r="M75" s="21">
        <v>196230444000</v>
      </c>
      <c r="N75" s="22"/>
      <c r="O75" s="21">
        <v>73975811968</v>
      </c>
      <c r="P75" s="21"/>
      <c r="Q75" s="21">
        <v>3715187239</v>
      </c>
      <c r="R75" s="21"/>
      <c r="S75" s="21">
        <f t="shared" si="6"/>
        <v>273921443207</v>
      </c>
      <c r="U75" s="30">
        <f t="shared" si="7"/>
        <v>0.5608359946814836</v>
      </c>
    </row>
    <row r="76" spans="1:21" x14ac:dyDescent="0.55000000000000004">
      <c r="A76" s="35" t="s">
        <v>248</v>
      </c>
      <c r="C76" s="21">
        <v>0</v>
      </c>
      <c r="D76" s="22"/>
      <c r="E76" s="21">
        <v>0</v>
      </c>
      <c r="F76" s="21"/>
      <c r="G76" s="21">
        <v>0</v>
      </c>
      <c r="H76" s="21"/>
      <c r="I76" s="21">
        <f t="shared" si="4"/>
        <v>0</v>
      </c>
      <c r="K76" s="30">
        <f t="shared" si="5"/>
        <v>0</v>
      </c>
      <c r="M76" s="21">
        <v>0</v>
      </c>
      <c r="N76" s="22"/>
      <c r="O76" s="21">
        <v>0</v>
      </c>
      <c r="P76" s="21"/>
      <c r="Q76" s="21">
        <v>0</v>
      </c>
      <c r="R76" s="21"/>
      <c r="S76" s="21">
        <f t="shared" si="6"/>
        <v>0</v>
      </c>
      <c r="U76" s="30">
        <f t="shared" si="7"/>
        <v>0</v>
      </c>
    </row>
    <row r="77" spans="1:21" x14ac:dyDescent="0.55000000000000004">
      <c r="A77" s="35" t="s">
        <v>106</v>
      </c>
      <c r="C77" s="21">
        <v>0</v>
      </c>
      <c r="D77" s="22"/>
      <c r="E77" s="21">
        <v>11402100370</v>
      </c>
      <c r="F77" s="21"/>
      <c r="G77" s="21">
        <v>0</v>
      </c>
      <c r="H77" s="21"/>
      <c r="I77" s="21">
        <f t="shared" si="4"/>
        <v>11402100370</v>
      </c>
      <c r="K77" s="30">
        <f t="shared" si="5"/>
        <v>-1.3339151371205374E-2</v>
      </c>
      <c r="M77" s="21">
        <v>47060170367</v>
      </c>
      <c r="N77" s="22"/>
      <c r="O77" s="21">
        <v>-19989816236</v>
      </c>
      <c r="P77" s="21"/>
      <c r="Q77" s="21">
        <v>0</v>
      </c>
      <c r="R77" s="21"/>
      <c r="S77" s="21">
        <f t="shared" si="6"/>
        <v>27070354131</v>
      </c>
      <c r="U77" s="30">
        <f t="shared" si="7"/>
        <v>5.5424755388596827E-2</v>
      </c>
    </row>
    <row r="78" spans="1:21" x14ac:dyDescent="0.55000000000000004">
      <c r="A78" s="35" t="s">
        <v>65</v>
      </c>
      <c r="C78" s="21">
        <v>0</v>
      </c>
      <c r="D78" s="22"/>
      <c r="E78" s="21">
        <v>-8764087749</v>
      </c>
      <c r="F78" s="21"/>
      <c r="G78" s="21">
        <v>0</v>
      </c>
      <c r="H78" s="21"/>
      <c r="I78" s="21">
        <f t="shared" si="4"/>
        <v>-8764087749</v>
      </c>
      <c r="K78" s="30">
        <f t="shared" si="5"/>
        <v>1.025297877766687E-2</v>
      </c>
      <c r="M78" s="21">
        <v>183887963600</v>
      </c>
      <c r="N78" s="22"/>
      <c r="O78" s="21">
        <v>16802700199</v>
      </c>
      <c r="P78" s="21"/>
      <c r="Q78" s="21">
        <v>0</v>
      </c>
      <c r="R78" s="21"/>
      <c r="S78" s="21">
        <f t="shared" si="6"/>
        <v>200690663799</v>
      </c>
      <c r="U78" s="30">
        <f t="shared" si="7"/>
        <v>0.41090082885531126</v>
      </c>
    </row>
    <row r="79" spans="1:21" x14ac:dyDescent="0.55000000000000004">
      <c r="A79" s="35" t="s">
        <v>95</v>
      </c>
      <c r="C79" s="21">
        <v>0</v>
      </c>
      <c r="D79" s="22"/>
      <c r="E79" s="21">
        <v>-9716242320</v>
      </c>
      <c r="F79" s="21"/>
      <c r="G79" s="21">
        <v>0</v>
      </c>
      <c r="H79" s="21"/>
      <c r="I79" s="21">
        <f t="shared" si="4"/>
        <v>-9716242320</v>
      </c>
      <c r="K79" s="30">
        <f t="shared" si="5"/>
        <v>1.1366890560514481E-2</v>
      </c>
      <c r="M79" s="21">
        <v>1976353018</v>
      </c>
      <c r="N79" s="22"/>
      <c r="O79" s="21">
        <v>-19284371190</v>
      </c>
      <c r="P79" s="21"/>
      <c r="Q79" s="21">
        <v>0</v>
      </c>
      <c r="R79" s="21"/>
      <c r="S79" s="21">
        <f t="shared" si="6"/>
        <v>-17308018172</v>
      </c>
      <c r="U79" s="30">
        <f t="shared" si="7"/>
        <v>-3.5437019730227365E-2</v>
      </c>
    </row>
    <row r="80" spans="1:21" x14ac:dyDescent="0.55000000000000004">
      <c r="A80" s="35" t="s">
        <v>86</v>
      </c>
      <c r="C80" s="21">
        <v>0</v>
      </c>
      <c r="D80" s="22"/>
      <c r="E80" s="21">
        <v>-5850560798</v>
      </c>
      <c r="F80" s="21"/>
      <c r="G80" s="21">
        <v>0</v>
      </c>
      <c r="H80" s="21"/>
      <c r="I80" s="21">
        <f t="shared" si="4"/>
        <v>-5850560798</v>
      </c>
      <c r="K80" s="30">
        <f t="shared" si="5"/>
        <v>6.8444859770132073E-3</v>
      </c>
      <c r="M80" s="21">
        <v>22191994739</v>
      </c>
      <c r="N80" s="22"/>
      <c r="O80" s="21">
        <v>-61295721027</v>
      </c>
      <c r="P80" s="21"/>
      <c r="Q80" s="21">
        <v>0</v>
      </c>
      <c r="R80" s="21"/>
      <c r="S80" s="21">
        <f t="shared" si="6"/>
        <v>-39103726288</v>
      </c>
      <c r="U80" s="30">
        <f t="shared" si="7"/>
        <v>-8.0062287098531623E-2</v>
      </c>
    </row>
    <row r="81" spans="1:21" x14ac:dyDescent="0.55000000000000004">
      <c r="A81" s="35" t="s">
        <v>83</v>
      </c>
      <c r="C81" s="21">
        <v>0</v>
      </c>
      <c r="D81" s="22"/>
      <c r="E81" s="21">
        <v>-6905508662</v>
      </c>
      <c r="F81" s="21"/>
      <c r="G81" s="21">
        <v>0</v>
      </c>
      <c r="H81" s="21"/>
      <c r="I81" s="21">
        <f t="shared" si="4"/>
        <v>-6905508662</v>
      </c>
      <c r="K81" s="30">
        <f t="shared" si="5"/>
        <v>8.0786541381399797E-3</v>
      </c>
      <c r="M81" s="21">
        <v>10226657526</v>
      </c>
      <c r="N81" s="22"/>
      <c r="O81" s="21">
        <v>-49533843209</v>
      </c>
      <c r="P81" s="21"/>
      <c r="Q81" s="21">
        <v>0</v>
      </c>
      <c r="R81" s="21"/>
      <c r="S81" s="21">
        <f t="shared" si="6"/>
        <v>-39307185683</v>
      </c>
      <c r="U81" s="30">
        <f t="shared" si="7"/>
        <v>-8.047885672096125E-2</v>
      </c>
    </row>
    <row r="82" spans="1:21" x14ac:dyDescent="0.55000000000000004">
      <c r="A82" s="35" t="s">
        <v>49</v>
      </c>
      <c r="C82" s="21">
        <v>0</v>
      </c>
      <c r="D82" s="22"/>
      <c r="E82" s="21">
        <v>-18007102188</v>
      </c>
      <c r="F82" s="21"/>
      <c r="G82" s="21">
        <v>0</v>
      </c>
      <c r="H82" s="21"/>
      <c r="I82" s="21">
        <f t="shared" si="4"/>
        <v>-18007102188</v>
      </c>
      <c r="K82" s="30">
        <f t="shared" si="5"/>
        <v>2.1066246923635481E-2</v>
      </c>
      <c r="M82" s="21">
        <v>6396994294</v>
      </c>
      <c r="N82" s="22"/>
      <c r="O82" s="21">
        <v>-54122327770</v>
      </c>
      <c r="P82" s="21"/>
      <c r="Q82" s="21">
        <v>0</v>
      </c>
      <c r="R82" s="21"/>
      <c r="S82" s="21">
        <f t="shared" si="6"/>
        <v>-47725333476</v>
      </c>
      <c r="U82" s="30">
        <f t="shared" si="7"/>
        <v>-9.771445622565253E-2</v>
      </c>
    </row>
    <row r="83" spans="1:21" x14ac:dyDescent="0.55000000000000004">
      <c r="A83" s="35" t="s">
        <v>43</v>
      </c>
      <c r="C83" s="21">
        <v>0</v>
      </c>
      <c r="D83" s="22"/>
      <c r="E83" s="21">
        <v>-1631905095</v>
      </c>
      <c r="F83" s="21"/>
      <c r="G83" s="21">
        <v>0</v>
      </c>
      <c r="H83" s="21"/>
      <c r="I83" s="21">
        <f t="shared" si="4"/>
        <v>-1631905095</v>
      </c>
      <c r="K83" s="30">
        <f t="shared" si="5"/>
        <v>1.9091420334204868E-3</v>
      </c>
      <c r="M83" s="21">
        <v>19708383611</v>
      </c>
      <c r="N83" s="22"/>
      <c r="O83" s="21">
        <v>-59922861381</v>
      </c>
      <c r="P83" s="21"/>
      <c r="Q83" s="21">
        <v>0</v>
      </c>
      <c r="R83" s="21"/>
      <c r="S83" s="21">
        <f t="shared" si="6"/>
        <v>-40214477770</v>
      </c>
      <c r="U83" s="30">
        <f t="shared" si="7"/>
        <v>-8.2336477117969584E-2</v>
      </c>
    </row>
    <row r="84" spans="1:21" x14ac:dyDescent="0.55000000000000004">
      <c r="A84" s="35" t="s">
        <v>120</v>
      </c>
      <c r="C84" s="21">
        <v>0</v>
      </c>
      <c r="D84" s="22"/>
      <c r="E84" s="21">
        <v>472357193</v>
      </c>
      <c r="F84" s="21"/>
      <c r="G84" s="21">
        <v>0</v>
      </c>
      <c r="H84" s="21"/>
      <c r="I84" s="21">
        <f t="shared" si="4"/>
        <v>472357193</v>
      </c>
      <c r="K84" s="30">
        <f t="shared" si="5"/>
        <v>-5.5260380931944656E-4</v>
      </c>
      <c r="M84" s="21">
        <v>0</v>
      </c>
      <c r="N84" s="22"/>
      <c r="O84" s="21">
        <v>472357193</v>
      </c>
      <c r="P84" s="21"/>
      <c r="Q84" s="21">
        <v>0</v>
      </c>
      <c r="R84" s="21"/>
      <c r="S84" s="21">
        <f t="shared" si="6"/>
        <v>472357193</v>
      </c>
      <c r="U84" s="30">
        <f t="shared" si="7"/>
        <v>9.6712003660448986E-4</v>
      </c>
    </row>
    <row r="85" spans="1:21" x14ac:dyDescent="0.55000000000000004">
      <c r="A85" s="36" t="s">
        <v>369</v>
      </c>
      <c r="C85" s="21">
        <v>0</v>
      </c>
      <c r="D85" s="22"/>
      <c r="E85" s="21">
        <v>409042259</v>
      </c>
      <c r="F85" s="21"/>
      <c r="G85" s="21">
        <v>0</v>
      </c>
      <c r="H85" s="21"/>
      <c r="I85" s="21">
        <f t="shared" si="4"/>
        <v>409042259</v>
      </c>
      <c r="K85" s="30">
        <f t="shared" si="5"/>
        <v>-4.7853258899358328E-4</v>
      </c>
      <c r="M85" s="21">
        <v>0</v>
      </c>
      <c r="N85" s="22"/>
      <c r="O85" s="21">
        <v>0</v>
      </c>
      <c r="P85" s="21"/>
      <c r="Q85" s="21">
        <v>0</v>
      </c>
      <c r="R85" s="21"/>
      <c r="S85" s="21">
        <f t="shared" si="6"/>
        <v>0</v>
      </c>
      <c r="U85" s="30">
        <f t="shared" si="7"/>
        <v>0</v>
      </c>
    </row>
    <row r="86" spans="1:21" x14ac:dyDescent="0.55000000000000004">
      <c r="A86" s="36" t="s">
        <v>370</v>
      </c>
      <c r="C86" s="21">
        <v>0</v>
      </c>
      <c r="D86" s="22"/>
      <c r="E86" s="21">
        <v>-2271702808</v>
      </c>
      <c r="F86" s="21"/>
      <c r="G86" s="21">
        <v>0</v>
      </c>
      <c r="H86" s="21"/>
      <c r="I86" s="21">
        <f t="shared" si="4"/>
        <v>-2271702808</v>
      </c>
      <c r="K86" s="30">
        <f t="shared" si="5"/>
        <v>2.6576320715465075E-3</v>
      </c>
      <c r="M86" s="21">
        <v>0</v>
      </c>
      <c r="N86" s="22"/>
      <c r="O86" s="21">
        <v>0</v>
      </c>
      <c r="P86" s="21"/>
      <c r="Q86" s="21">
        <v>0</v>
      </c>
      <c r="R86" s="21"/>
      <c r="S86" s="21">
        <f t="shared" si="6"/>
        <v>0</v>
      </c>
      <c r="U86" s="30">
        <f t="shared" si="7"/>
        <v>0</v>
      </c>
    </row>
    <row r="87" spans="1:21" x14ac:dyDescent="0.55000000000000004">
      <c r="A87" s="36" t="s">
        <v>371</v>
      </c>
      <c r="C87" s="21">
        <v>0</v>
      </c>
      <c r="D87" s="22"/>
      <c r="E87" s="21">
        <v>-949712822</v>
      </c>
      <c r="F87" s="21"/>
      <c r="G87" s="21">
        <v>0</v>
      </c>
      <c r="H87" s="21"/>
      <c r="I87" s="21">
        <f t="shared" si="4"/>
        <v>-949712822</v>
      </c>
      <c r="K87" s="30">
        <f t="shared" si="5"/>
        <v>1.1110552162094873E-3</v>
      </c>
      <c r="M87" s="21">
        <v>0</v>
      </c>
      <c r="N87" s="22"/>
      <c r="O87" s="21">
        <v>0</v>
      </c>
      <c r="P87" s="21"/>
      <c r="Q87" s="21">
        <v>0</v>
      </c>
      <c r="R87" s="21"/>
      <c r="S87" s="21">
        <f t="shared" si="6"/>
        <v>0</v>
      </c>
      <c r="U87" s="30">
        <f t="shared" si="7"/>
        <v>0</v>
      </c>
    </row>
    <row r="88" spans="1:21" x14ac:dyDescent="0.55000000000000004">
      <c r="A88" s="36" t="s">
        <v>360</v>
      </c>
      <c r="C88" s="21">
        <v>0</v>
      </c>
      <c r="D88" s="22"/>
      <c r="E88" s="21">
        <v>-926916850</v>
      </c>
      <c r="F88" s="21"/>
      <c r="G88" s="21">
        <v>0</v>
      </c>
      <c r="H88" s="21"/>
      <c r="I88" s="21">
        <f t="shared" si="4"/>
        <v>-926916850</v>
      </c>
      <c r="K88" s="30">
        <f t="shared" si="5"/>
        <v>1.0843865401503096E-3</v>
      </c>
      <c r="M88" s="21">
        <v>0</v>
      </c>
      <c r="N88" s="22"/>
      <c r="O88" s="21">
        <v>0</v>
      </c>
      <c r="P88" s="21"/>
      <c r="Q88" s="21">
        <v>0</v>
      </c>
      <c r="R88" s="21"/>
      <c r="S88" s="21">
        <f t="shared" si="6"/>
        <v>0</v>
      </c>
      <c r="U88" s="30">
        <f t="shared" si="7"/>
        <v>0</v>
      </c>
    </row>
    <row r="89" spans="1:21" x14ac:dyDescent="0.55000000000000004">
      <c r="A89" s="36" t="s">
        <v>361</v>
      </c>
      <c r="C89" s="21">
        <v>0</v>
      </c>
      <c r="D89" s="22"/>
      <c r="E89" s="21">
        <v>472357193</v>
      </c>
      <c r="F89" s="21"/>
      <c r="G89" s="21">
        <v>0</v>
      </c>
      <c r="H89" s="21"/>
      <c r="I89" s="21">
        <f t="shared" si="4"/>
        <v>472357193</v>
      </c>
      <c r="K89" s="30">
        <f t="shared" si="5"/>
        <v>-5.5260380931944656E-4</v>
      </c>
      <c r="M89" s="21">
        <v>0</v>
      </c>
      <c r="N89" s="22"/>
      <c r="O89" s="21">
        <v>0</v>
      </c>
      <c r="P89" s="21"/>
      <c r="Q89" s="21">
        <v>0</v>
      </c>
      <c r="R89" s="21"/>
      <c r="S89" s="21">
        <f t="shared" si="6"/>
        <v>0</v>
      </c>
      <c r="U89" s="30">
        <f t="shared" si="7"/>
        <v>0</v>
      </c>
    </row>
    <row r="90" spans="1:21" x14ac:dyDescent="0.55000000000000004">
      <c r="A90" s="36" t="s">
        <v>362</v>
      </c>
      <c r="C90" s="21">
        <v>0</v>
      </c>
      <c r="D90" s="22"/>
      <c r="E90" s="21">
        <v>241227792</v>
      </c>
      <c r="F90" s="21"/>
      <c r="G90" s="21">
        <v>0</v>
      </c>
      <c r="H90" s="21"/>
      <c r="I90" s="21">
        <f t="shared" si="4"/>
        <v>241227792</v>
      </c>
      <c r="K90" s="30">
        <f t="shared" si="5"/>
        <v>-2.822088850310344E-4</v>
      </c>
      <c r="M90" s="21">
        <v>0</v>
      </c>
      <c r="N90" s="22"/>
      <c r="O90" s="21">
        <v>0</v>
      </c>
      <c r="P90" s="21"/>
      <c r="Q90" s="21">
        <v>0</v>
      </c>
      <c r="R90" s="21"/>
      <c r="S90" s="21">
        <f t="shared" si="6"/>
        <v>0</v>
      </c>
      <c r="U90" s="30">
        <f t="shared" si="7"/>
        <v>0</v>
      </c>
    </row>
    <row r="91" spans="1:21" x14ac:dyDescent="0.55000000000000004">
      <c r="A91" s="36" t="s">
        <v>372</v>
      </c>
      <c r="C91" s="21">
        <v>0</v>
      </c>
      <c r="D91" s="22"/>
      <c r="E91" s="21">
        <v>-2067589017</v>
      </c>
      <c r="F91" s="21"/>
      <c r="G91" s="21">
        <v>0</v>
      </c>
      <c r="H91" s="21"/>
      <c r="I91" s="21">
        <f t="shared" si="4"/>
        <v>-2067589017</v>
      </c>
      <c r="K91" s="30">
        <f t="shared" si="5"/>
        <v>2.4188423164358376E-3</v>
      </c>
      <c r="M91" s="21">
        <v>0</v>
      </c>
      <c r="N91" s="22"/>
      <c r="O91" s="21">
        <v>0</v>
      </c>
      <c r="P91" s="21"/>
      <c r="Q91" s="21">
        <v>0</v>
      </c>
      <c r="R91" s="21"/>
      <c r="S91" s="21">
        <f t="shared" si="6"/>
        <v>0</v>
      </c>
      <c r="U91" s="30">
        <f t="shared" si="7"/>
        <v>0</v>
      </c>
    </row>
    <row r="92" spans="1:21" x14ac:dyDescent="0.55000000000000004">
      <c r="A92" s="36" t="s">
        <v>363</v>
      </c>
      <c r="C92" s="21">
        <v>0</v>
      </c>
      <c r="D92" s="22"/>
      <c r="E92" s="21">
        <v>1932260346</v>
      </c>
      <c r="F92" s="21"/>
      <c r="G92" s="21">
        <v>0</v>
      </c>
      <c r="H92" s="21"/>
      <c r="I92" s="21">
        <f t="shared" si="4"/>
        <v>1932260346</v>
      </c>
      <c r="K92" s="30">
        <f t="shared" si="5"/>
        <v>-2.260523272684686E-3</v>
      </c>
      <c r="M92" s="21">
        <v>0</v>
      </c>
      <c r="N92" s="22"/>
      <c r="O92" s="21">
        <v>0</v>
      </c>
      <c r="P92" s="21"/>
      <c r="Q92" s="21">
        <v>0</v>
      </c>
      <c r="R92" s="21"/>
      <c r="S92" s="21">
        <f t="shared" si="6"/>
        <v>0</v>
      </c>
      <c r="U92" s="30">
        <f t="shared" si="7"/>
        <v>0</v>
      </c>
    </row>
    <row r="93" spans="1:21" x14ac:dyDescent="0.55000000000000004">
      <c r="A93" s="36" t="s">
        <v>373</v>
      </c>
      <c r="C93" s="21">
        <v>0</v>
      </c>
      <c r="D93" s="22"/>
      <c r="E93" s="21">
        <v>-3487847466</v>
      </c>
      <c r="F93" s="21"/>
      <c r="G93" s="21">
        <v>0</v>
      </c>
      <c r="H93" s="21"/>
      <c r="I93" s="21">
        <f t="shared" si="4"/>
        <v>-3487847466</v>
      </c>
      <c r="K93" s="30">
        <f t="shared" si="5"/>
        <v>4.080382017251887E-3</v>
      </c>
      <c r="M93" s="21">
        <v>0</v>
      </c>
      <c r="N93" s="22"/>
      <c r="O93" s="21">
        <v>0</v>
      </c>
      <c r="P93" s="21"/>
      <c r="Q93" s="21">
        <v>0</v>
      </c>
      <c r="R93" s="21"/>
      <c r="S93" s="21">
        <f t="shared" si="6"/>
        <v>0</v>
      </c>
      <c r="U93" s="30">
        <f t="shared" si="7"/>
        <v>0</v>
      </c>
    </row>
    <row r="94" spans="1:21" x14ac:dyDescent="0.55000000000000004">
      <c r="A94" s="36" t="s">
        <v>364</v>
      </c>
      <c r="C94" s="21">
        <v>0</v>
      </c>
      <c r="D94" s="22"/>
      <c r="E94" s="21">
        <v>16954843</v>
      </c>
      <c r="F94" s="21"/>
      <c r="G94" s="21">
        <v>0</v>
      </c>
      <c r="H94" s="21"/>
      <c r="I94" s="21">
        <f t="shared" si="4"/>
        <v>16954843</v>
      </c>
      <c r="K94" s="30">
        <f t="shared" si="5"/>
        <v>-1.9835224205452407E-5</v>
      </c>
      <c r="M94" s="21">
        <v>0</v>
      </c>
      <c r="N94" s="22"/>
      <c r="O94" s="21">
        <v>0</v>
      </c>
      <c r="P94" s="21"/>
      <c r="Q94" s="21">
        <v>0</v>
      </c>
      <c r="R94" s="21"/>
      <c r="S94" s="21">
        <f t="shared" si="6"/>
        <v>0</v>
      </c>
      <c r="U94" s="30">
        <f t="shared" si="7"/>
        <v>0</v>
      </c>
    </row>
    <row r="95" spans="1:21" x14ac:dyDescent="0.55000000000000004">
      <c r="A95" s="36" t="s">
        <v>365</v>
      </c>
      <c r="C95" s="21">
        <v>0</v>
      </c>
      <c r="D95" s="22"/>
      <c r="E95" s="21">
        <v>543306725</v>
      </c>
      <c r="F95" s="21"/>
      <c r="G95" s="21">
        <v>0</v>
      </c>
      <c r="H95" s="21"/>
      <c r="I95" s="21">
        <f t="shared" si="4"/>
        <v>543306725</v>
      </c>
      <c r="K95" s="30">
        <f t="shared" si="5"/>
        <v>-6.3560663479485322E-4</v>
      </c>
      <c r="M95" s="21">
        <v>0</v>
      </c>
      <c r="N95" s="22"/>
      <c r="O95" s="21">
        <v>0</v>
      </c>
      <c r="P95" s="21"/>
      <c r="Q95" s="21">
        <v>0</v>
      </c>
      <c r="R95" s="21"/>
      <c r="S95" s="21">
        <f t="shared" si="6"/>
        <v>0</v>
      </c>
      <c r="U95" s="30">
        <f t="shared" si="7"/>
        <v>0</v>
      </c>
    </row>
    <row r="96" spans="1:21" x14ac:dyDescent="0.55000000000000004">
      <c r="A96" s="36" t="s">
        <v>366</v>
      </c>
      <c r="C96" s="21">
        <v>0</v>
      </c>
      <c r="D96" s="22"/>
      <c r="E96" s="21">
        <v>-1498068</v>
      </c>
      <c r="F96" s="21"/>
      <c r="G96" s="21">
        <v>0</v>
      </c>
      <c r="H96" s="21"/>
      <c r="I96" s="21">
        <f t="shared" si="4"/>
        <v>-1498068</v>
      </c>
      <c r="K96" s="30">
        <f t="shared" si="5"/>
        <v>1.7525679627357019E-6</v>
      </c>
      <c r="M96" s="21">
        <v>0</v>
      </c>
      <c r="N96" s="22"/>
      <c r="O96" s="21">
        <v>0</v>
      </c>
      <c r="P96" s="21"/>
      <c r="Q96" s="21">
        <v>0</v>
      </c>
      <c r="R96" s="21"/>
      <c r="S96" s="21">
        <f t="shared" si="6"/>
        <v>0</v>
      </c>
      <c r="U96" s="30">
        <f t="shared" si="7"/>
        <v>0</v>
      </c>
    </row>
    <row r="97" spans="1:21" x14ac:dyDescent="0.55000000000000004">
      <c r="A97" s="36" t="s">
        <v>367</v>
      </c>
      <c r="C97" s="21">
        <v>0</v>
      </c>
      <c r="D97" s="22"/>
      <c r="E97" s="21">
        <v>-272706648</v>
      </c>
      <c r="F97" s="21"/>
      <c r="G97" s="21">
        <v>0</v>
      </c>
      <c r="H97" s="21"/>
      <c r="I97" s="21">
        <f t="shared" si="4"/>
        <v>-272706648</v>
      </c>
      <c r="K97" s="30">
        <f t="shared" si="5"/>
        <v>3.1903554078309003E-4</v>
      </c>
      <c r="M97" s="21">
        <v>0</v>
      </c>
      <c r="N97" s="22"/>
      <c r="O97" s="21">
        <v>0</v>
      </c>
      <c r="P97" s="21"/>
      <c r="Q97" s="21">
        <v>0</v>
      </c>
      <c r="R97" s="21"/>
      <c r="S97" s="21">
        <f t="shared" si="6"/>
        <v>0</v>
      </c>
      <c r="U97" s="30">
        <f t="shared" si="7"/>
        <v>0</v>
      </c>
    </row>
    <row r="98" spans="1:21" x14ac:dyDescent="0.55000000000000004">
      <c r="A98" s="36" t="s">
        <v>368</v>
      </c>
      <c r="C98" s="21">
        <v>0</v>
      </c>
      <c r="D98" s="22"/>
      <c r="E98" s="21">
        <v>140148320</v>
      </c>
      <c r="F98" s="21"/>
      <c r="G98" s="21">
        <v>0</v>
      </c>
      <c r="H98" s="21"/>
      <c r="I98" s="21">
        <f t="shared" si="4"/>
        <v>140148320</v>
      </c>
      <c r="K98" s="30">
        <f t="shared" si="5"/>
        <v>-1.6395748101102967E-4</v>
      </c>
      <c r="M98" s="21">
        <v>0</v>
      </c>
      <c r="N98" s="22"/>
      <c r="O98" s="21">
        <v>0</v>
      </c>
      <c r="P98" s="21"/>
      <c r="Q98" s="21">
        <v>0</v>
      </c>
      <c r="R98" s="21"/>
      <c r="S98" s="21">
        <f t="shared" si="6"/>
        <v>0</v>
      </c>
      <c r="U98" s="30">
        <f t="shared" si="7"/>
        <v>0</v>
      </c>
    </row>
    <row r="99" spans="1:21" x14ac:dyDescent="0.55000000000000004">
      <c r="A99" s="25" t="s">
        <v>350</v>
      </c>
      <c r="C99" s="21">
        <v>0</v>
      </c>
      <c r="D99" s="22"/>
      <c r="E99" s="21">
        <v>0</v>
      </c>
      <c r="F99" s="21"/>
      <c r="G99" s="21">
        <v>2390786502</v>
      </c>
      <c r="H99" s="21"/>
      <c r="I99" s="21">
        <f t="shared" si="4"/>
        <v>2390786502</v>
      </c>
      <c r="K99" s="30">
        <f t="shared" si="5"/>
        <v>-2.7969463530001007E-3</v>
      </c>
      <c r="M99" s="21">
        <v>0</v>
      </c>
      <c r="N99" s="22"/>
      <c r="O99" s="21">
        <v>0</v>
      </c>
      <c r="P99" s="21"/>
      <c r="Q99" s="21">
        <v>0</v>
      </c>
      <c r="R99" s="21"/>
      <c r="S99" s="21">
        <f t="shared" si="6"/>
        <v>0</v>
      </c>
      <c r="U99" s="30">
        <f t="shared" si="7"/>
        <v>0</v>
      </c>
    </row>
    <row r="100" spans="1:21" x14ac:dyDescent="0.55000000000000004">
      <c r="A100" s="25" t="s">
        <v>351</v>
      </c>
      <c r="C100" s="21">
        <v>0</v>
      </c>
      <c r="D100" s="22"/>
      <c r="E100" s="21">
        <v>0</v>
      </c>
      <c r="F100" s="21"/>
      <c r="G100" s="21">
        <v>6651282868</v>
      </c>
      <c r="H100" s="21"/>
      <c r="I100" s="21">
        <f t="shared" si="4"/>
        <v>6651282868</v>
      </c>
      <c r="K100" s="30">
        <f t="shared" si="5"/>
        <v>-7.7812390796343266E-3</v>
      </c>
      <c r="M100" s="21">
        <v>0</v>
      </c>
      <c r="N100" s="22"/>
      <c r="O100" s="21">
        <v>0</v>
      </c>
      <c r="P100" s="21"/>
      <c r="Q100" s="21">
        <v>0</v>
      </c>
      <c r="R100" s="21"/>
      <c r="S100" s="21">
        <f t="shared" si="6"/>
        <v>0</v>
      </c>
      <c r="U100" s="30">
        <f t="shared" si="7"/>
        <v>0</v>
      </c>
    </row>
    <row r="101" spans="1:21" x14ac:dyDescent="0.55000000000000004">
      <c r="A101" s="25" t="s">
        <v>352</v>
      </c>
      <c r="C101" s="21">
        <v>0</v>
      </c>
      <c r="D101" s="22"/>
      <c r="E101" s="21">
        <v>0</v>
      </c>
      <c r="F101" s="21"/>
      <c r="G101" s="21">
        <v>4979615559</v>
      </c>
      <c r="H101" s="21"/>
      <c r="I101" s="21">
        <f t="shared" si="4"/>
        <v>4979615559</v>
      </c>
      <c r="K101" s="30">
        <f t="shared" si="5"/>
        <v>-5.8255798104249155E-3</v>
      </c>
      <c r="M101" s="21">
        <v>0</v>
      </c>
      <c r="N101" s="22"/>
      <c r="O101" s="21">
        <v>0</v>
      </c>
      <c r="P101" s="21"/>
      <c r="Q101" s="21">
        <v>0</v>
      </c>
      <c r="R101" s="21"/>
      <c r="S101" s="21">
        <f t="shared" si="6"/>
        <v>0</v>
      </c>
      <c r="U101" s="30">
        <f t="shared" si="7"/>
        <v>0</v>
      </c>
    </row>
    <row r="102" spans="1:21" x14ac:dyDescent="0.55000000000000004">
      <c r="A102" s="25" t="s">
        <v>353</v>
      </c>
      <c r="C102" s="21">
        <v>0</v>
      </c>
      <c r="D102" s="22"/>
      <c r="E102" s="21">
        <v>0</v>
      </c>
      <c r="F102" s="21"/>
      <c r="G102" s="21">
        <v>5988067019</v>
      </c>
      <c r="H102" s="21"/>
      <c r="I102" s="21">
        <f t="shared" si="4"/>
        <v>5988067019</v>
      </c>
      <c r="K102" s="30">
        <f t="shared" si="5"/>
        <v>-7.0053525048353457E-3</v>
      </c>
      <c r="M102" s="21">
        <v>0</v>
      </c>
      <c r="N102" s="22"/>
      <c r="O102" s="21">
        <v>0</v>
      </c>
      <c r="P102" s="21"/>
      <c r="Q102" s="21">
        <v>0</v>
      </c>
      <c r="R102" s="21"/>
      <c r="S102" s="21">
        <f t="shared" si="6"/>
        <v>0</v>
      </c>
      <c r="U102" s="30">
        <f t="shared" si="7"/>
        <v>0</v>
      </c>
    </row>
    <row r="103" spans="1:21" x14ac:dyDescent="0.55000000000000004">
      <c r="A103" s="25" t="s">
        <v>354</v>
      </c>
      <c r="C103" s="21">
        <v>0</v>
      </c>
      <c r="D103" s="22"/>
      <c r="E103" s="21">
        <v>0</v>
      </c>
      <c r="F103" s="21"/>
      <c r="G103" s="21">
        <v>948880067</v>
      </c>
      <c r="H103" s="21"/>
      <c r="I103" s="21">
        <f t="shared" si="4"/>
        <v>948880067</v>
      </c>
      <c r="K103" s="30">
        <f t="shared" si="5"/>
        <v>-1.1100809882480008E-3</v>
      </c>
      <c r="M103" s="21">
        <v>0</v>
      </c>
      <c r="N103" s="22"/>
      <c r="O103" s="21">
        <v>0</v>
      </c>
      <c r="P103" s="21"/>
      <c r="Q103" s="21">
        <v>0</v>
      </c>
      <c r="R103" s="21"/>
      <c r="S103" s="21">
        <f t="shared" si="6"/>
        <v>0</v>
      </c>
      <c r="U103" s="30">
        <f t="shared" si="7"/>
        <v>0</v>
      </c>
    </row>
    <row r="104" spans="1:21" x14ac:dyDescent="0.55000000000000004">
      <c r="A104" s="25" t="s">
        <v>355</v>
      </c>
      <c r="C104" s="21">
        <v>0</v>
      </c>
      <c r="D104" s="22"/>
      <c r="E104" s="21">
        <v>0</v>
      </c>
      <c r="F104" s="21"/>
      <c r="G104" s="21">
        <v>2623924739</v>
      </c>
      <c r="H104" s="21"/>
      <c r="I104" s="21">
        <f t="shared" si="4"/>
        <v>2623924739</v>
      </c>
      <c r="K104" s="30">
        <f t="shared" si="5"/>
        <v>-3.0696913853049648E-3</v>
      </c>
      <c r="M104" s="21">
        <v>0</v>
      </c>
      <c r="N104" s="22"/>
      <c r="O104" s="21">
        <v>0</v>
      </c>
      <c r="P104" s="21"/>
      <c r="Q104" s="21">
        <v>0</v>
      </c>
      <c r="R104" s="21"/>
      <c r="S104" s="21">
        <f t="shared" si="6"/>
        <v>0</v>
      </c>
      <c r="U104" s="30">
        <f t="shared" si="7"/>
        <v>0</v>
      </c>
    </row>
    <row r="105" spans="1:21" x14ac:dyDescent="0.55000000000000004">
      <c r="A105" s="25" t="s">
        <v>356</v>
      </c>
      <c r="C105" s="21">
        <v>0</v>
      </c>
      <c r="D105" s="22"/>
      <c r="E105" s="21">
        <v>0</v>
      </c>
      <c r="F105" s="21"/>
      <c r="G105" s="21">
        <v>796371750</v>
      </c>
      <c r="H105" s="21"/>
      <c r="I105" s="21">
        <f t="shared" si="4"/>
        <v>796371750</v>
      </c>
      <c r="K105" s="30">
        <f t="shared" si="5"/>
        <v>-9.3166372653161644E-4</v>
      </c>
      <c r="M105" s="21">
        <v>0</v>
      </c>
      <c r="N105" s="22"/>
      <c r="O105" s="21">
        <v>0</v>
      </c>
      <c r="P105" s="21"/>
      <c r="Q105" s="21">
        <v>0</v>
      </c>
      <c r="R105" s="21"/>
      <c r="S105" s="21">
        <f t="shared" si="6"/>
        <v>0</v>
      </c>
      <c r="U105" s="30">
        <f t="shared" si="7"/>
        <v>0</v>
      </c>
    </row>
    <row r="106" spans="1:21" x14ac:dyDescent="0.55000000000000004">
      <c r="A106" s="25" t="s">
        <v>357</v>
      </c>
      <c r="C106" s="21">
        <v>0</v>
      </c>
      <c r="D106" s="22"/>
      <c r="E106" s="21">
        <v>0</v>
      </c>
      <c r="F106" s="21"/>
      <c r="G106" s="21">
        <v>2372935587</v>
      </c>
      <c r="H106" s="21"/>
      <c r="I106" s="21">
        <f t="shared" si="4"/>
        <v>2372935587</v>
      </c>
      <c r="K106" s="30">
        <f t="shared" si="5"/>
        <v>-2.7760628271958528E-3</v>
      </c>
      <c r="M106" s="21">
        <v>0</v>
      </c>
      <c r="N106" s="22"/>
      <c r="O106" s="21">
        <v>0</v>
      </c>
      <c r="P106" s="21"/>
      <c r="Q106" s="21">
        <v>0</v>
      </c>
      <c r="R106" s="21"/>
      <c r="S106" s="21">
        <f t="shared" si="6"/>
        <v>0</v>
      </c>
      <c r="U106" s="30">
        <f t="shared" si="7"/>
        <v>0</v>
      </c>
    </row>
    <row r="107" spans="1:21" x14ac:dyDescent="0.55000000000000004">
      <c r="A107" s="25" t="s">
        <v>358</v>
      </c>
      <c r="C107" s="21">
        <v>0</v>
      </c>
      <c r="D107" s="22"/>
      <c r="E107" s="21">
        <v>0</v>
      </c>
      <c r="F107" s="21"/>
      <c r="G107" s="21">
        <v>5318046294</v>
      </c>
      <c r="H107" s="21"/>
      <c r="I107" s="21">
        <f t="shared" si="4"/>
        <v>5318046294</v>
      </c>
      <c r="K107" s="30">
        <f t="shared" si="5"/>
        <v>-6.2215050045857255E-3</v>
      </c>
      <c r="M107" s="21">
        <v>0</v>
      </c>
      <c r="N107" s="22"/>
      <c r="O107" s="21">
        <v>0</v>
      </c>
      <c r="P107" s="21"/>
      <c r="Q107" s="21">
        <v>0</v>
      </c>
      <c r="R107" s="21"/>
      <c r="S107" s="21">
        <f t="shared" si="6"/>
        <v>0</v>
      </c>
      <c r="U107" s="30">
        <f t="shared" si="7"/>
        <v>0</v>
      </c>
    </row>
    <row r="108" spans="1:21" x14ac:dyDescent="0.55000000000000004">
      <c r="A108" s="25" t="s">
        <v>359</v>
      </c>
      <c r="C108" s="21">
        <v>0</v>
      </c>
      <c r="D108" s="22"/>
      <c r="E108" s="21">
        <v>0</v>
      </c>
      <c r="F108" s="21"/>
      <c r="G108" s="21">
        <v>0</v>
      </c>
      <c r="H108" s="21"/>
      <c r="I108" s="21">
        <f t="shared" si="4"/>
        <v>0</v>
      </c>
      <c r="K108" s="30">
        <f t="shared" si="5"/>
        <v>0</v>
      </c>
      <c r="M108" s="21">
        <v>0</v>
      </c>
      <c r="N108" s="22"/>
      <c r="O108" s="21">
        <v>0</v>
      </c>
      <c r="P108" s="21"/>
      <c r="Q108" s="21">
        <v>0</v>
      </c>
      <c r="R108" s="21"/>
      <c r="S108" s="21">
        <f t="shared" si="6"/>
        <v>0</v>
      </c>
      <c r="U108" s="30">
        <f t="shared" si="7"/>
        <v>0</v>
      </c>
    </row>
    <row r="109" spans="1:21" x14ac:dyDescent="0.55000000000000004">
      <c r="A109" s="36" t="s">
        <v>360</v>
      </c>
      <c r="C109" s="21">
        <v>0</v>
      </c>
      <c r="D109" s="22"/>
      <c r="E109" s="21">
        <v>0</v>
      </c>
      <c r="F109" s="21"/>
      <c r="G109" s="21">
        <v>0</v>
      </c>
      <c r="H109" s="21"/>
      <c r="I109" s="21">
        <f t="shared" si="4"/>
        <v>0</v>
      </c>
      <c r="K109" s="30">
        <f t="shared" si="5"/>
        <v>0</v>
      </c>
      <c r="M109" s="21">
        <v>0</v>
      </c>
      <c r="N109" s="22"/>
      <c r="O109" s="21">
        <v>-926917025</v>
      </c>
      <c r="P109" s="21"/>
      <c r="Q109" s="21">
        <v>0</v>
      </c>
      <c r="R109" s="21"/>
      <c r="S109" s="21">
        <f t="shared" si="6"/>
        <v>-926917025</v>
      </c>
      <c r="U109" s="30">
        <f t="shared" si="7"/>
        <v>-1.8978011564805891E-3</v>
      </c>
    </row>
    <row r="110" spans="1:21" x14ac:dyDescent="0.55000000000000004">
      <c r="A110" s="36" t="s">
        <v>361</v>
      </c>
      <c r="C110" s="21">
        <v>0</v>
      </c>
      <c r="D110" s="22"/>
      <c r="E110" s="21">
        <v>0</v>
      </c>
      <c r="F110" s="21"/>
      <c r="G110" s="21">
        <v>0</v>
      </c>
      <c r="H110" s="21"/>
      <c r="I110" s="21">
        <f t="shared" si="4"/>
        <v>0</v>
      </c>
      <c r="K110" s="30">
        <f t="shared" si="5"/>
        <v>0</v>
      </c>
      <c r="M110" s="21">
        <v>0</v>
      </c>
      <c r="N110" s="22"/>
      <c r="O110" s="21">
        <v>472357426</v>
      </c>
      <c r="P110" s="21"/>
      <c r="Q110" s="21">
        <v>0</v>
      </c>
      <c r="R110" s="21"/>
      <c r="S110" s="21">
        <f t="shared" si="6"/>
        <v>472357426</v>
      </c>
      <c r="U110" s="30">
        <f t="shared" si="7"/>
        <v>9.6712051365654256E-4</v>
      </c>
    </row>
    <row r="111" spans="1:21" x14ac:dyDescent="0.55000000000000004">
      <c r="A111" s="36" t="s">
        <v>362</v>
      </c>
      <c r="C111" s="21">
        <v>0</v>
      </c>
      <c r="D111" s="22"/>
      <c r="E111" s="21">
        <v>0</v>
      </c>
      <c r="F111" s="21"/>
      <c r="G111" s="21">
        <v>0</v>
      </c>
      <c r="H111" s="21"/>
      <c r="I111" s="21">
        <f t="shared" si="4"/>
        <v>0</v>
      </c>
      <c r="K111" s="30">
        <f t="shared" si="5"/>
        <v>0</v>
      </c>
      <c r="M111" s="21">
        <v>0</v>
      </c>
      <c r="N111" s="22"/>
      <c r="O111" s="21">
        <v>241227781</v>
      </c>
      <c r="P111" s="21"/>
      <c r="Q111" s="21">
        <v>0</v>
      </c>
      <c r="R111" s="21"/>
      <c r="S111" s="21">
        <f t="shared" si="6"/>
        <v>241227781</v>
      </c>
      <c r="U111" s="30">
        <f t="shared" si="7"/>
        <v>4.938978888180917E-4</v>
      </c>
    </row>
    <row r="112" spans="1:21" x14ac:dyDescent="0.55000000000000004">
      <c r="A112" s="36" t="s">
        <v>363</v>
      </c>
      <c r="C112" s="21">
        <v>0</v>
      </c>
      <c r="D112" s="22"/>
      <c r="E112" s="21">
        <v>0</v>
      </c>
      <c r="F112" s="21"/>
      <c r="G112" s="21">
        <v>0</v>
      </c>
      <c r="H112" s="21"/>
      <c r="I112" s="21">
        <f t="shared" si="4"/>
        <v>0</v>
      </c>
      <c r="K112" s="30">
        <f t="shared" si="5"/>
        <v>0</v>
      </c>
      <c r="M112" s="21">
        <v>0</v>
      </c>
      <c r="N112" s="22"/>
      <c r="O112" s="21">
        <v>1932260346</v>
      </c>
      <c r="P112" s="21"/>
      <c r="Q112" s="21">
        <v>0</v>
      </c>
      <c r="R112" s="21"/>
      <c r="S112" s="21">
        <f t="shared" si="6"/>
        <v>1932260346</v>
      </c>
      <c r="U112" s="30">
        <f t="shared" si="7"/>
        <v>3.9561749545601269E-3</v>
      </c>
    </row>
    <row r="113" spans="1:21" x14ac:dyDescent="0.55000000000000004">
      <c r="A113" s="36" t="s">
        <v>364</v>
      </c>
      <c r="C113" s="21">
        <v>0</v>
      </c>
      <c r="D113" s="22"/>
      <c r="E113" s="21">
        <v>0</v>
      </c>
      <c r="F113" s="21"/>
      <c r="G113" s="21">
        <v>0</v>
      </c>
      <c r="H113" s="21"/>
      <c r="I113" s="21">
        <f t="shared" si="4"/>
        <v>0</v>
      </c>
      <c r="K113" s="30">
        <f t="shared" si="5"/>
        <v>0</v>
      </c>
      <c r="M113" s="21">
        <v>0</v>
      </c>
      <c r="N113" s="22"/>
      <c r="O113" s="21">
        <v>16954843</v>
      </c>
      <c r="P113" s="21"/>
      <c r="Q113" s="21">
        <v>0</v>
      </c>
      <c r="R113" s="21"/>
      <c r="S113" s="21">
        <f t="shared" si="6"/>
        <v>16954843</v>
      </c>
      <c r="U113" s="30">
        <f t="shared" si="7"/>
        <v>3.4713916980159927E-5</v>
      </c>
    </row>
    <row r="114" spans="1:21" x14ac:dyDescent="0.55000000000000004">
      <c r="A114" s="36" t="s">
        <v>365</v>
      </c>
      <c r="C114" s="21">
        <v>0</v>
      </c>
      <c r="D114" s="22"/>
      <c r="E114" s="21">
        <v>0</v>
      </c>
      <c r="F114" s="21"/>
      <c r="G114" s="21">
        <v>0</v>
      </c>
      <c r="H114" s="21"/>
      <c r="I114" s="21">
        <f t="shared" si="4"/>
        <v>0</v>
      </c>
      <c r="K114" s="30">
        <f t="shared" si="5"/>
        <v>0</v>
      </c>
      <c r="M114" s="21">
        <v>0</v>
      </c>
      <c r="N114" s="22"/>
      <c r="O114" s="21">
        <v>543306725</v>
      </c>
      <c r="P114" s="21"/>
      <c r="Q114" s="21">
        <v>0</v>
      </c>
      <c r="R114" s="21"/>
      <c r="S114" s="21">
        <f t="shared" si="6"/>
        <v>543306725</v>
      </c>
      <c r="U114" s="30">
        <f t="shared" si="7"/>
        <v>1.1123844996035986E-3</v>
      </c>
    </row>
    <row r="115" spans="1:21" x14ac:dyDescent="0.55000000000000004">
      <c r="A115" s="36" t="s">
        <v>366</v>
      </c>
      <c r="C115" s="21">
        <v>0</v>
      </c>
      <c r="D115" s="22"/>
      <c r="E115" s="21">
        <v>0</v>
      </c>
      <c r="F115" s="21"/>
      <c r="G115" s="21">
        <v>0</v>
      </c>
      <c r="H115" s="21"/>
      <c r="I115" s="21">
        <f t="shared" si="4"/>
        <v>0</v>
      </c>
      <c r="K115" s="30">
        <f t="shared" si="5"/>
        <v>0</v>
      </c>
      <c r="M115" s="21">
        <v>0</v>
      </c>
      <c r="N115" s="22"/>
      <c r="O115" s="21">
        <v>-1498068</v>
      </c>
      <c r="P115" s="21"/>
      <c r="Q115" s="21">
        <v>0</v>
      </c>
      <c r="R115" s="21"/>
      <c r="S115" s="21">
        <f t="shared" si="6"/>
        <v>-1498068</v>
      </c>
      <c r="U115" s="30">
        <f t="shared" si="7"/>
        <v>-3.0671949119572627E-6</v>
      </c>
    </row>
    <row r="116" spans="1:21" x14ac:dyDescent="0.55000000000000004">
      <c r="A116" s="36" t="s">
        <v>367</v>
      </c>
      <c r="C116" s="21">
        <v>0</v>
      </c>
      <c r="D116" s="22"/>
      <c r="E116" s="21">
        <v>0</v>
      </c>
      <c r="F116" s="21"/>
      <c r="G116" s="21">
        <v>0</v>
      </c>
      <c r="H116" s="21"/>
      <c r="I116" s="21">
        <f t="shared" si="4"/>
        <v>0</v>
      </c>
      <c r="K116" s="30">
        <f t="shared" si="5"/>
        <v>0</v>
      </c>
      <c r="M116" s="21">
        <v>0</v>
      </c>
      <c r="N116" s="22"/>
      <c r="O116" s="21">
        <v>-272706648</v>
      </c>
      <c r="P116" s="21"/>
      <c r="Q116" s="21">
        <v>0</v>
      </c>
      <c r="R116" s="21"/>
      <c r="S116" s="21">
        <f t="shared" si="6"/>
        <v>-272706648</v>
      </c>
      <c r="U116" s="30">
        <f t="shared" si="7"/>
        <v>-5.5834878203293858E-4</v>
      </c>
    </row>
    <row r="117" spans="1:21" x14ac:dyDescent="0.55000000000000004">
      <c r="A117" s="36" t="s">
        <v>368</v>
      </c>
      <c r="C117" s="21">
        <v>0</v>
      </c>
      <c r="D117" s="22"/>
      <c r="E117" s="21">
        <v>0</v>
      </c>
      <c r="F117" s="21"/>
      <c r="G117" s="21">
        <v>0</v>
      </c>
      <c r="H117" s="21"/>
      <c r="I117" s="21">
        <f t="shared" si="4"/>
        <v>0</v>
      </c>
      <c r="K117" s="30">
        <f t="shared" si="5"/>
        <v>0</v>
      </c>
      <c r="M117" s="21">
        <v>0</v>
      </c>
      <c r="N117" s="22"/>
      <c r="O117" s="21">
        <v>140148320</v>
      </c>
      <c r="P117" s="21"/>
      <c r="Q117" s="21">
        <v>0</v>
      </c>
      <c r="R117" s="21"/>
      <c r="S117" s="21">
        <f t="shared" si="6"/>
        <v>140148320</v>
      </c>
      <c r="U117" s="30">
        <f t="shared" si="7"/>
        <v>2.8694439372802726E-4</v>
      </c>
    </row>
    <row r="118" spans="1:21" x14ac:dyDescent="0.55000000000000004">
      <c r="A118" s="35" t="s">
        <v>284</v>
      </c>
      <c r="C118" s="21">
        <v>0</v>
      </c>
      <c r="D118" s="22"/>
      <c r="E118" s="21">
        <v>0</v>
      </c>
      <c r="F118" s="21"/>
      <c r="G118" s="21">
        <v>0</v>
      </c>
      <c r="H118" s="21"/>
      <c r="I118" s="21">
        <f t="shared" si="4"/>
        <v>0</v>
      </c>
      <c r="K118" s="30">
        <f t="shared" si="5"/>
        <v>0</v>
      </c>
      <c r="M118" s="21">
        <v>0</v>
      </c>
      <c r="N118" s="22"/>
      <c r="O118" s="21">
        <v>0</v>
      </c>
      <c r="P118" s="21"/>
      <c r="Q118" s="21">
        <v>516334685</v>
      </c>
      <c r="R118" s="21"/>
      <c r="S118" s="21">
        <f t="shared" si="6"/>
        <v>516334685</v>
      </c>
      <c r="U118" s="30">
        <f t="shared" si="7"/>
        <v>1.0571610358802511E-3</v>
      </c>
    </row>
    <row r="119" spans="1:21" x14ac:dyDescent="0.55000000000000004">
      <c r="A119" s="35" t="s">
        <v>285</v>
      </c>
      <c r="C119" s="21">
        <v>0</v>
      </c>
      <c r="D119" s="22"/>
      <c r="E119" s="21">
        <v>0</v>
      </c>
      <c r="F119" s="21"/>
      <c r="G119" s="21">
        <v>0</v>
      </c>
      <c r="H119" s="21"/>
      <c r="I119" s="21">
        <f t="shared" si="4"/>
        <v>0</v>
      </c>
      <c r="K119" s="30">
        <f t="shared" si="5"/>
        <v>0</v>
      </c>
      <c r="M119" s="21">
        <v>0</v>
      </c>
      <c r="N119" s="22"/>
      <c r="O119" s="21">
        <v>0</v>
      </c>
      <c r="P119" s="21"/>
      <c r="Q119" s="21">
        <v>778666946</v>
      </c>
      <c r="R119" s="21"/>
      <c r="S119" s="21">
        <f t="shared" si="6"/>
        <v>778666946</v>
      </c>
      <c r="U119" s="30">
        <f t="shared" si="7"/>
        <v>1.5942689483257775E-3</v>
      </c>
    </row>
    <row r="120" spans="1:21" x14ac:dyDescent="0.55000000000000004">
      <c r="A120" s="35" t="s">
        <v>286</v>
      </c>
      <c r="C120" s="21">
        <v>0</v>
      </c>
      <c r="D120" s="22"/>
      <c r="E120" s="21">
        <v>0</v>
      </c>
      <c r="F120" s="21"/>
      <c r="G120" s="21">
        <v>0</v>
      </c>
      <c r="H120" s="21"/>
      <c r="I120" s="21">
        <f t="shared" si="4"/>
        <v>0</v>
      </c>
      <c r="K120" s="30">
        <f t="shared" si="5"/>
        <v>0</v>
      </c>
      <c r="M120" s="21">
        <v>0</v>
      </c>
      <c r="N120" s="22"/>
      <c r="O120" s="21">
        <v>0</v>
      </c>
      <c r="P120" s="21"/>
      <c r="Q120" s="21">
        <v>9137247078</v>
      </c>
      <c r="R120" s="21"/>
      <c r="S120" s="21">
        <f t="shared" si="6"/>
        <v>9137247078</v>
      </c>
      <c r="U120" s="30">
        <f t="shared" si="7"/>
        <v>1.8707907616301776E-2</v>
      </c>
    </row>
    <row r="121" spans="1:21" x14ac:dyDescent="0.55000000000000004">
      <c r="A121" s="35" t="s">
        <v>287</v>
      </c>
      <c r="C121" s="21">
        <v>0</v>
      </c>
      <c r="D121" s="22"/>
      <c r="E121" s="21">
        <v>0</v>
      </c>
      <c r="F121" s="21"/>
      <c r="G121" s="21">
        <v>0</v>
      </c>
      <c r="H121" s="21"/>
      <c r="I121" s="21">
        <f t="shared" si="4"/>
        <v>0</v>
      </c>
      <c r="K121" s="30">
        <f t="shared" si="5"/>
        <v>0</v>
      </c>
      <c r="M121" s="21">
        <v>0</v>
      </c>
      <c r="N121" s="22"/>
      <c r="O121" s="21">
        <v>0</v>
      </c>
      <c r="P121" s="21"/>
      <c r="Q121" s="21">
        <v>2770400909</v>
      </c>
      <c r="R121" s="21"/>
      <c r="S121" s="21">
        <f t="shared" si="6"/>
        <v>2770400909</v>
      </c>
      <c r="U121" s="30">
        <f t="shared" si="7"/>
        <v>5.672212190746065E-3</v>
      </c>
    </row>
    <row r="122" spans="1:21" x14ac:dyDescent="0.55000000000000004">
      <c r="A122" s="35" t="s">
        <v>288</v>
      </c>
      <c r="C122" s="21">
        <v>0</v>
      </c>
      <c r="D122" s="22"/>
      <c r="E122" s="21">
        <v>0</v>
      </c>
      <c r="F122" s="21"/>
      <c r="G122" s="21">
        <v>0</v>
      </c>
      <c r="H122" s="21"/>
      <c r="I122" s="21">
        <f t="shared" si="4"/>
        <v>0</v>
      </c>
      <c r="K122" s="30">
        <f t="shared" si="5"/>
        <v>0</v>
      </c>
      <c r="M122" s="21">
        <v>0</v>
      </c>
      <c r="N122" s="22"/>
      <c r="O122" s="21">
        <v>0</v>
      </c>
      <c r="P122" s="21"/>
      <c r="Q122" s="21">
        <v>34924041</v>
      </c>
      <c r="R122" s="21"/>
      <c r="S122" s="21">
        <f t="shared" si="6"/>
        <v>34924041</v>
      </c>
      <c r="U122" s="30">
        <f t="shared" si="7"/>
        <v>7.1504658573700821E-5</v>
      </c>
    </row>
    <row r="123" spans="1:21" x14ac:dyDescent="0.55000000000000004">
      <c r="A123" s="35" t="s">
        <v>289</v>
      </c>
      <c r="C123" s="21">
        <v>0</v>
      </c>
      <c r="D123" s="22"/>
      <c r="E123" s="21">
        <v>0</v>
      </c>
      <c r="F123" s="21"/>
      <c r="G123" s="21">
        <v>0</v>
      </c>
      <c r="H123" s="21"/>
      <c r="I123" s="21">
        <f t="shared" si="4"/>
        <v>0</v>
      </c>
      <c r="K123" s="30">
        <f t="shared" si="5"/>
        <v>0</v>
      </c>
      <c r="M123" s="21">
        <v>0</v>
      </c>
      <c r="N123" s="22"/>
      <c r="O123" s="21">
        <v>0</v>
      </c>
      <c r="P123" s="21"/>
      <c r="Q123" s="21">
        <v>-848056980</v>
      </c>
      <c r="R123" s="21"/>
      <c r="S123" s="21">
        <f t="shared" si="6"/>
        <v>-848056980</v>
      </c>
      <c r="U123" s="30">
        <f t="shared" si="7"/>
        <v>-1.7363404425605796E-3</v>
      </c>
    </row>
    <row r="124" spans="1:21" x14ac:dyDescent="0.55000000000000004">
      <c r="A124" s="35" t="s">
        <v>290</v>
      </c>
      <c r="C124" s="21">
        <v>0</v>
      </c>
      <c r="D124" s="22"/>
      <c r="E124" s="21">
        <v>0</v>
      </c>
      <c r="F124" s="21"/>
      <c r="G124" s="21">
        <v>0</v>
      </c>
      <c r="H124" s="21"/>
      <c r="I124" s="21">
        <f t="shared" si="4"/>
        <v>0</v>
      </c>
      <c r="K124" s="30">
        <f t="shared" si="5"/>
        <v>0</v>
      </c>
      <c r="M124" s="21">
        <v>0</v>
      </c>
      <c r="N124" s="22"/>
      <c r="O124" s="21">
        <v>0</v>
      </c>
      <c r="P124" s="21"/>
      <c r="Q124" s="21">
        <v>4511177189</v>
      </c>
      <c r="R124" s="21"/>
      <c r="S124" s="21">
        <f t="shared" si="6"/>
        <v>4511177189</v>
      </c>
      <c r="U124" s="30">
        <f t="shared" si="7"/>
        <v>9.236336215070657E-3</v>
      </c>
    </row>
    <row r="125" spans="1:21" x14ac:dyDescent="0.55000000000000004">
      <c r="A125" s="35" t="s">
        <v>291</v>
      </c>
      <c r="C125" s="21">
        <v>0</v>
      </c>
      <c r="D125" s="22"/>
      <c r="E125" s="21">
        <v>0</v>
      </c>
      <c r="F125" s="21"/>
      <c r="G125" s="21">
        <v>0</v>
      </c>
      <c r="H125" s="21"/>
      <c r="I125" s="21">
        <f t="shared" si="4"/>
        <v>0</v>
      </c>
      <c r="K125" s="30">
        <f t="shared" si="5"/>
        <v>0</v>
      </c>
      <c r="M125" s="21">
        <v>0</v>
      </c>
      <c r="N125" s="22"/>
      <c r="O125" s="21">
        <v>0</v>
      </c>
      <c r="P125" s="21"/>
      <c r="Q125" s="21">
        <v>-494024049</v>
      </c>
      <c r="R125" s="21"/>
      <c r="S125" s="21">
        <f t="shared" si="6"/>
        <v>-494024049</v>
      </c>
      <c r="U125" s="30">
        <f t="shared" si="7"/>
        <v>-1.0114814878078469E-3</v>
      </c>
    </row>
    <row r="126" spans="1:21" x14ac:dyDescent="0.55000000000000004">
      <c r="A126" s="35" t="s">
        <v>292</v>
      </c>
      <c r="C126" s="21">
        <v>0</v>
      </c>
      <c r="D126" s="22"/>
      <c r="E126" s="21">
        <v>0</v>
      </c>
      <c r="F126" s="21"/>
      <c r="G126" s="21">
        <v>0</v>
      </c>
      <c r="H126" s="21"/>
      <c r="I126" s="21">
        <f t="shared" si="4"/>
        <v>0</v>
      </c>
      <c r="K126" s="30">
        <f t="shared" si="5"/>
        <v>0</v>
      </c>
      <c r="M126" s="21">
        <v>0</v>
      </c>
      <c r="N126" s="22"/>
      <c r="O126" s="21">
        <v>0</v>
      </c>
      <c r="P126" s="21"/>
      <c r="Q126" s="21">
        <v>537252909</v>
      </c>
      <c r="R126" s="21"/>
      <c r="S126" s="21">
        <f t="shared" si="6"/>
        <v>537252909</v>
      </c>
      <c r="U126" s="30">
        <f t="shared" si="7"/>
        <v>1.099989712695978E-3</v>
      </c>
    </row>
    <row r="127" spans="1:21" x14ac:dyDescent="0.55000000000000004">
      <c r="A127" s="35" t="s">
        <v>293</v>
      </c>
      <c r="C127" s="21">
        <v>0</v>
      </c>
      <c r="D127" s="22"/>
      <c r="E127" s="21">
        <v>0</v>
      </c>
      <c r="F127" s="21"/>
      <c r="G127" s="21">
        <v>0</v>
      </c>
      <c r="H127" s="21"/>
      <c r="I127" s="21">
        <f t="shared" si="4"/>
        <v>0</v>
      </c>
      <c r="K127" s="30">
        <f t="shared" si="5"/>
        <v>0</v>
      </c>
      <c r="M127" s="21">
        <v>0</v>
      </c>
      <c r="N127" s="22"/>
      <c r="O127" s="21">
        <v>0</v>
      </c>
      <c r="P127" s="21"/>
      <c r="Q127" s="21">
        <v>-151038878</v>
      </c>
      <c r="R127" s="21"/>
      <c r="S127" s="21">
        <f t="shared" si="6"/>
        <v>-151038878</v>
      </c>
      <c r="U127" s="30">
        <f t="shared" si="7"/>
        <v>-3.0924208921713421E-4</v>
      </c>
    </row>
    <row r="128" spans="1:21" x14ac:dyDescent="0.55000000000000004">
      <c r="A128" s="35" t="s">
        <v>294</v>
      </c>
      <c r="C128" s="21">
        <v>0</v>
      </c>
      <c r="D128" s="22"/>
      <c r="E128" s="21">
        <v>0</v>
      </c>
      <c r="F128" s="21"/>
      <c r="G128" s="21">
        <v>0</v>
      </c>
      <c r="H128" s="21"/>
      <c r="I128" s="21">
        <f t="shared" si="4"/>
        <v>0</v>
      </c>
      <c r="K128" s="30">
        <f t="shared" si="5"/>
        <v>0</v>
      </c>
      <c r="M128" s="21">
        <v>0</v>
      </c>
      <c r="N128" s="22"/>
      <c r="O128" s="21">
        <v>0</v>
      </c>
      <c r="P128" s="21"/>
      <c r="Q128" s="21">
        <v>-747558756</v>
      </c>
      <c r="R128" s="21"/>
      <c r="S128" s="21">
        <f t="shared" si="6"/>
        <v>-747558756</v>
      </c>
      <c r="U128" s="30">
        <f t="shared" si="7"/>
        <v>-1.5305769916935019E-3</v>
      </c>
    </row>
    <row r="129" spans="1:21" x14ac:dyDescent="0.55000000000000004">
      <c r="A129" s="35" t="s">
        <v>295</v>
      </c>
      <c r="C129" s="21">
        <v>0</v>
      </c>
      <c r="D129" s="22"/>
      <c r="E129" s="21">
        <v>0</v>
      </c>
      <c r="F129" s="21"/>
      <c r="G129" s="21">
        <v>0</v>
      </c>
      <c r="H129" s="21"/>
      <c r="I129" s="21">
        <f t="shared" si="4"/>
        <v>0</v>
      </c>
      <c r="K129" s="30">
        <f t="shared" si="5"/>
        <v>0</v>
      </c>
      <c r="M129" s="21">
        <v>0</v>
      </c>
      <c r="N129" s="22"/>
      <c r="O129" s="21">
        <v>0</v>
      </c>
      <c r="P129" s="21"/>
      <c r="Q129" s="21">
        <v>23642456956</v>
      </c>
      <c r="R129" s="21"/>
      <c r="S129" s="21">
        <f t="shared" si="6"/>
        <v>23642456956</v>
      </c>
      <c r="U129" s="30">
        <f t="shared" si="7"/>
        <v>4.8406363183521574E-2</v>
      </c>
    </row>
    <row r="130" spans="1:21" x14ac:dyDescent="0.55000000000000004">
      <c r="A130" s="35" t="s">
        <v>296</v>
      </c>
      <c r="C130" s="21">
        <v>0</v>
      </c>
      <c r="D130" s="22"/>
      <c r="E130" s="21">
        <v>0</v>
      </c>
      <c r="F130" s="21"/>
      <c r="G130" s="21">
        <v>0</v>
      </c>
      <c r="H130" s="21"/>
      <c r="I130" s="21">
        <f t="shared" si="4"/>
        <v>0</v>
      </c>
      <c r="K130" s="30">
        <f t="shared" si="5"/>
        <v>0</v>
      </c>
      <c r="M130" s="21">
        <v>0</v>
      </c>
      <c r="N130" s="22"/>
      <c r="O130" s="21">
        <v>0</v>
      </c>
      <c r="P130" s="21"/>
      <c r="Q130" s="21">
        <v>49918867</v>
      </c>
      <c r="R130" s="21"/>
      <c r="S130" s="21">
        <f t="shared" si="6"/>
        <v>49918867</v>
      </c>
      <c r="U130" s="30">
        <f t="shared" si="7"/>
        <v>1.0220557069043015E-4</v>
      </c>
    </row>
    <row r="131" spans="1:21" x14ac:dyDescent="0.55000000000000004">
      <c r="A131" s="35" t="s">
        <v>297</v>
      </c>
      <c r="C131" s="21">
        <v>0</v>
      </c>
      <c r="D131" s="22"/>
      <c r="E131" s="21">
        <v>0</v>
      </c>
      <c r="F131" s="21"/>
      <c r="G131" s="21">
        <v>0</v>
      </c>
      <c r="H131" s="21"/>
      <c r="I131" s="21">
        <f t="shared" si="4"/>
        <v>0</v>
      </c>
      <c r="K131" s="30">
        <f t="shared" si="5"/>
        <v>0</v>
      </c>
      <c r="M131" s="21">
        <v>0</v>
      </c>
      <c r="N131" s="22"/>
      <c r="O131" s="21">
        <v>0</v>
      </c>
      <c r="P131" s="21"/>
      <c r="Q131" s="21">
        <v>579998</v>
      </c>
      <c r="R131" s="21"/>
      <c r="S131" s="21">
        <f t="shared" si="6"/>
        <v>579998</v>
      </c>
      <c r="U131" s="30">
        <f t="shared" si="7"/>
        <v>1.1875074526292455E-6</v>
      </c>
    </row>
    <row r="132" spans="1:21" x14ac:dyDescent="0.55000000000000004">
      <c r="A132" s="35" t="s">
        <v>298</v>
      </c>
      <c r="C132" s="21">
        <v>0</v>
      </c>
      <c r="D132" s="22"/>
      <c r="E132" s="21">
        <v>0</v>
      </c>
      <c r="F132" s="21"/>
      <c r="G132" s="21">
        <v>0</v>
      </c>
      <c r="H132" s="21"/>
      <c r="I132" s="21">
        <f t="shared" si="4"/>
        <v>0</v>
      </c>
      <c r="K132" s="30">
        <f t="shared" si="5"/>
        <v>0</v>
      </c>
      <c r="M132" s="21">
        <v>0</v>
      </c>
      <c r="N132" s="22"/>
      <c r="O132" s="21">
        <v>0</v>
      </c>
      <c r="P132" s="21"/>
      <c r="Q132" s="21">
        <v>948544646</v>
      </c>
      <c r="R132" s="21"/>
      <c r="S132" s="21">
        <f t="shared" si="6"/>
        <v>948544646</v>
      </c>
      <c r="U132" s="30">
        <f t="shared" si="7"/>
        <v>1.9420822766226253E-3</v>
      </c>
    </row>
    <row r="133" spans="1:21" x14ac:dyDescent="0.55000000000000004">
      <c r="A133" s="35" t="s">
        <v>299</v>
      </c>
      <c r="C133" s="21">
        <v>0</v>
      </c>
      <c r="D133" s="22"/>
      <c r="E133" s="21">
        <v>0</v>
      </c>
      <c r="F133" s="21"/>
      <c r="G133" s="21">
        <v>0</v>
      </c>
      <c r="H133" s="21"/>
      <c r="I133" s="21">
        <f t="shared" si="4"/>
        <v>0</v>
      </c>
      <c r="K133" s="30">
        <f t="shared" si="5"/>
        <v>0</v>
      </c>
      <c r="M133" s="21">
        <v>0</v>
      </c>
      <c r="N133" s="22"/>
      <c r="O133" s="21">
        <v>0</v>
      </c>
      <c r="P133" s="21"/>
      <c r="Q133" s="21">
        <v>-110146960</v>
      </c>
      <c r="R133" s="21"/>
      <c r="S133" s="21">
        <f t="shared" si="6"/>
        <v>-110146960</v>
      </c>
      <c r="U133" s="30">
        <f t="shared" si="7"/>
        <v>-2.2551859814077876E-4</v>
      </c>
    </row>
    <row r="134" spans="1:21" x14ac:dyDescent="0.55000000000000004">
      <c r="A134" s="35" t="s">
        <v>300</v>
      </c>
      <c r="C134" s="21">
        <v>0</v>
      </c>
      <c r="D134" s="22"/>
      <c r="E134" s="21">
        <v>0</v>
      </c>
      <c r="F134" s="21"/>
      <c r="G134" s="21">
        <v>0</v>
      </c>
      <c r="H134" s="21"/>
      <c r="I134" s="21">
        <f t="shared" si="4"/>
        <v>0</v>
      </c>
      <c r="K134" s="30">
        <f t="shared" si="5"/>
        <v>0</v>
      </c>
      <c r="M134" s="21">
        <v>0</v>
      </c>
      <c r="N134" s="22"/>
      <c r="O134" s="21">
        <v>0</v>
      </c>
      <c r="P134" s="21"/>
      <c r="Q134" s="21">
        <v>1153630145</v>
      </c>
      <c r="R134" s="21"/>
      <c r="S134" s="21">
        <f t="shared" si="6"/>
        <v>1153630145</v>
      </c>
      <c r="U134" s="30">
        <f t="shared" si="7"/>
        <v>2.361981239185751E-3</v>
      </c>
    </row>
    <row r="135" spans="1:21" x14ac:dyDescent="0.55000000000000004">
      <c r="A135" s="35" t="s">
        <v>301</v>
      </c>
      <c r="C135" s="21">
        <v>0</v>
      </c>
      <c r="D135" s="22"/>
      <c r="E135" s="21">
        <v>0</v>
      </c>
      <c r="F135" s="21"/>
      <c r="G135" s="21">
        <v>0</v>
      </c>
      <c r="H135" s="21"/>
      <c r="I135" s="21">
        <f t="shared" si="4"/>
        <v>0</v>
      </c>
      <c r="K135" s="30">
        <f t="shared" si="5"/>
        <v>0</v>
      </c>
      <c r="M135" s="21">
        <v>0</v>
      </c>
      <c r="N135" s="22"/>
      <c r="O135" s="21">
        <v>0</v>
      </c>
      <c r="P135" s="21"/>
      <c r="Q135" s="21">
        <v>1606586609</v>
      </c>
      <c r="R135" s="21"/>
      <c r="S135" s="21">
        <f t="shared" si="6"/>
        <v>1606586609</v>
      </c>
      <c r="U135" s="30">
        <f t="shared" si="7"/>
        <v>3.2893795693810114E-3</v>
      </c>
    </row>
    <row r="136" spans="1:21" x14ac:dyDescent="0.55000000000000004">
      <c r="A136" s="35" t="s">
        <v>302</v>
      </c>
      <c r="C136" s="21">
        <v>0</v>
      </c>
      <c r="D136" s="22"/>
      <c r="E136" s="21">
        <v>0</v>
      </c>
      <c r="F136" s="21"/>
      <c r="G136" s="21">
        <v>0</v>
      </c>
      <c r="H136" s="21"/>
      <c r="I136" s="21">
        <f t="shared" si="4"/>
        <v>0</v>
      </c>
      <c r="K136" s="30">
        <f t="shared" si="5"/>
        <v>0</v>
      </c>
      <c r="M136" s="21">
        <v>0</v>
      </c>
      <c r="N136" s="22"/>
      <c r="O136" s="21">
        <v>0</v>
      </c>
      <c r="P136" s="21"/>
      <c r="Q136" s="21">
        <v>-110429549</v>
      </c>
      <c r="R136" s="21"/>
      <c r="S136" s="21">
        <f t="shared" si="6"/>
        <v>-110429549</v>
      </c>
      <c r="U136" s="30">
        <f t="shared" si="7"/>
        <v>-2.2609718038335726E-4</v>
      </c>
    </row>
    <row r="137" spans="1:21" x14ac:dyDescent="0.55000000000000004">
      <c r="A137" s="35" t="s">
        <v>303</v>
      </c>
      <c r="C137" s="21">
        <v>0</v>
      </c>
      <c r="D137" s="22"/>
      <c r="E137" s="21">
        <v>0</v>
      </c>
      <c r="F137" s="21"/>
      <c r="G137" s="21">
        <v>0</v>
      </c>
      <c r="H137" s="21"/>
      <c r="I137" s="21">
        <f t="shared" ref="I137:I193" si="8">C137+E137+G137</f>
        <v>0</v>
      </c>
      <c r="K137" s="30">
        <f t="shared" ref="K137:K193" si="9">I137/$I$194</f>
        <v>0</v>
      </c>
      <c r="M137" s="21">
        <v>0</v>
      </c>
      <c r="N137" s="22"/>
      <c r="O137" s="21">
        <v>0</v>
      </c>
      <c r="P137" s="21"/>
      <c r="Q137" s="21">
        <v>-7247033993</v>
      </c>
      <c r="R137" s="21"/>
      <c r="S137" s="21">
        <f t="shared" ref="S137:S193" si="10">M137+O137+Q137</f>
        <v>-7247033993</v>
      </c>
      <c r="U137" s="30">
        <f t="shared" ref="U137:U193" si="11">S137/$S$194</f>
        <v>-1.4837821641014244E-2</v>
      </c>
    </row>
    <row r="138" spans="1:21" x14ac:dyDescent="0.55000000000000004">
      <c r="A138" s="35" t="s">
        <v>304</v>
      </c>
      <c r="C138" s="21">
        <v>0</v>
      </c>
      <c r="D138" s="22"/>
      <c r="E138" s="21">
        <v>0</v>
      </c>
      <c r="F138" s="21"/>
      <c r="G138" s="21">
        <v>0</v>
      </c>
      <c r="H138" s="21"/>
      <c r="I138" s="21">
        <f t="shared" si="8"/>
        <v>0</v>
      </c>
      <c r="K138" s="30">
        <f t="shared" si="9"/>
        <v>0</v>
      </c>
      <c r="M138" s="21">
        <v>0</v>
      </c>
      <c r="N138" s="22"/>
      <c r="O138" s="21">
        <v>0</v>
      </c>
      <c r="P138" s="21"/>
      <c r="Q138" s="21">
        <v>-243153347</v>
      </c>
      <c r="R138" s="21"/>
      <c r="S138" s="21">
        <f t="shared" si="10"/>
        <v>-243153347</v>
      </c>
      <c r="U138" s="30">
        <f t="shared" si="11"/>
        <v>-4.9784035754303461E-4</v>
      </c>
    </row>
    <row r="139" spans="1:21" x14ac:dyDescent="0.55000000000000004">
      <c r="A139" s="35" t="s">
        <v>305</v>
      </c>
      <c r="C139" s="21">
        <v>0</v>
      </c>
      <c r="D139" s="22"/>
      <c r="E139" s="21">
        <v>0</v>
      </c>
      <c r="F139" s="21"/>
      <c r="G139" s="21">
        <v>0</v>
      </c>
      <c r="H139" s="21"/>
      <c r="I139" s="21">
        <f t="shared" si="8"/>
        <v>0</v>
      </c>
      <c r="K139" s="30">
        <f t="shared" si="9"/>
        <v>0</v>
      </c>
      <c r="M139" s="21">
        <v>0</v>
      </c>
      <c r="N139" s="22"/>
      <c r="O139" s="21">
        <v>0</v>
      </c>
      <c r="P139" s="21"/>
      <c r="Q139" s="21">
        <v>-39499</v>
      </c>
      <c r="R139" s="21"/>
      <c r="S139" s="21">
        <f t="shared" si="10"/>
        <v>-39499</v>
      </c>
      <c r="U139" s="30">
        <f t="shared" si="11"/>
        <v>-8.087158381822449E-8</v>
      </c>
    </row>
    <row r="140" spans="1:21" x14ac:dyDescent="0.55000000000000004">
      <c r="A140" s="35" t="s">
        <v>306</v>
      </c>
      <c r="C140" s="21">
        <v>0</v>
      </c>
      <c r="D140" s="22"/>
      <c r="E140" s="21">
        <v>0</v>
      </c>
      <c r="F140" s="21"/>
      <c r="G140" s="21">
        <v>0</v>
      </c>
      <c r="H140" s="21"/>
      <c r="I140" s="21">
        <f t="shared" si="8"/>
        <v>0</v>
      </c>
      <c r="K140" s="30">
        <f t="shared" si="9"/>
        <v>0</v>
      </c>
      <c r="M140" s="21">
        <v>0</v>
      </c>
      <c r="N140" s="22"/>
      <c r="O140" s="21">
        <v>0</v>
      </c>
      <c r="P140" s="21"/>
      <c r="Q140" s="21">
        <v>988073372</v>
      </c>
      <c r="R140" s="21"/>
      <c r="S140" s="21">
        <f t="shared" si="10"/>
        <v>988073372</v>
      </c>
      <c r="U140" s="30">
        <f t="shared" si="11"/>
        <v>2.0230147224550928E-3</v>
      </c>
    </row>
    <row r="141" spans="1:21" x14ac:dyDescent="0.55000000000000004">
      <c r="A141" s="35" t="s">
        <v>307</v>
      </c>
      <c r="C141" s="21">
        <v>0</v>
      </c>
      <c r="D141" s="22"/>
      <c r="E141" s="21">
        <v>0</v>
      </c>
      <c r="F141" s="21"/>
      <c r="G141" s="21">
        <v>0</v>
      </c>
      <c r="H141" s="21"/>
      <c r="I141" s="21">
        <f t="shared" si="8"/>
        <v>0</v>
      </c>
      <c r="K141" s="30">
        <f t="shared" si="9"/>
        <v>0</v>
      </c>
      <c r="M141" s="21">
        <v>0</v>
      </c>
      <c r="N141" s="22"/>
      <c r="O141" s="21">
        <v>0</v>
      </c>
      <c r="P141" s="21"/>
      <c r="Q141" s="21">
        <v>2054946822</v>
      </c>
      <c r="R141" s="21"/>
      <c r="S141" s="21">
        <f t="shared" si="10"/>
        <v>2054946822</v>
      </c>
      <c r="U141" s="30">
        <f t="shared" si="11"/>
        <v>4.2073673803733527E-3</v>
      </c>
    </row>
    <row r="142" spans="1:21" x14ac:dyDescent="0.55000000000000004">
      <c r="A142" s="35" t="s">
        <v>308</v>
      </c>
      <c r="C142" s="21">
        <v>0</v>
      </c>
      <c r="D142" s="22"/>
      <c r="E142" s="21">
        <v>0</v>
      </c>
      <c r="F142" s="21"/>
      <c r="G142" s="21">
        <v>0</v>
      </c>
      <c r="H142" s="21"/>
      <c r="I142" s="21">
        <f t="shared" si="8"/>
        <v>0</v>
      </c>
      <c r="K142" s="30">
        <f t="shared" si="9"/>
        <v>0</v>
      </c>
      <c r="M142" s="21">
        <v>0</v>
      </c>
      <c r="N142" s="22"/>
      <c r="O142" s="21">
        <v>0</v>
      </c>
      <c r="P142" s="21"/>
      <c r="Q142" s="21">
        <v>169815126</v>
      </c>
      <c r="R142" s="21"/>
      <c r="S142" s="21">
        <f t="shared" si="10"/>
        <v>169815126</v>
      </c>
      <c r="U142" s="30">
        <f t="shared" si="11"/>
        <v>3.4768521218034261E-4</v>
      </c>
    </row>
    <row r="143" spans="1:21" x14ac:dyDescent="0.55000000000000004">
      <c r="A143" s="35" t="s">
        <v>309</v>
      </c>
      <c r="C143" s="21">
        <v>0</v>
      </c>
      <c r="D143" s="22"/>
      <c r="E143" s="21">
        <v>0</v>
      </c>
      <c r="F143" s="21"/>
      <c r="G143" s="21">
        <v>0</v>
      </c>
      <c r="H143" s="21"/>
      <c r="I143" s="21">
        <f t="shared" si="8"/>
        <v>0</v>
      </c>
      <c r="K143" s="30">
        <f t="shared" si="9"/>
        <v>0</v>
      </c>
      <c r="M143" s="21">
        <v>0</v>
      </c>
      <c r="N143" s="22"/>
      <c r="O143" s="21">
        <v>0</v>
      </c>
      <c r="P143" s="21"/>
      <c r="Q143" s="21">
        <v>789981</v>
      </c>
      <c r="R143" s="21"/>
      <c r="S143" s="21">
        <f t="shared" si="10"/>
        <v>789981</v>
      </c>
      <c r="U143" s="30">
        <f t="shared" si="11"/>
        <v>1.6174337237981924E-6</v>
      </c>
    </row>
    <row r="144" spans="1:21" x14ac:dyDescent="0.55000000000000004">
      <c r="A144" s="35" t="s">
        <v>310</v>
      </c>
      <c r="C144" s="21">
        <v>0</v>
      </c>
      <c r="D144" s="22"/>
      <c r="E144" s="21">
        <v>0</v>
      </c>
      <c r="F144" s="21"/>
      <c r="G144" s="21">
        <v>0</v>
      </c>
      <c r="H144" s="21"/>
      <c r="I144" s="21">
        <f t="shared" si="8"/>
        <v>0</v>
      </c>
      <c r="K144" s="30">
        <f t="shared" si="9"/>
        <v>0</v>
      </c>
      <c r="M144" s="21">
        <v>0</v>
      </c>
      <c r="N144" s="22"/>
      <c r="O144" s="21">
        <v>0</v>
      </c>
      <c r="P144" s="21"/>
      <c r="Q144" s="21">
        <v>83346662</v>
      </c>
      <c r="R144" s="21"/>
      <c r="S144" s="21">
        <f t="shared" si="10"/>
        <v>83346662</v>
      </c>
      <c r="U144" s="30">
        <f t="shared" si="11"/>
        <v>1.706467647763798E-4</v>
      </c>
    </row>
    <row r="145" spans="1:21" x14ac:dyDescent="0.55000000000000004">
      <c r="A145" s="35" t="s">
        <v>311</v>
      </c>
      <c r="C145" s="21">
        <v>0</v>
      </c>
      <c r="D145" s="22"/>
      <c r="E145" s="21">
        <v>0</v>
      </c>
      <c r="F145" s="21"/>
      <c r="G145" s="21">
        <v>0</v>
      </c>
      <c r="H145" s="21"/>
      <c r="I145" s="21">
        <f t="shared" si="8"/>
        <v>0</v>
      </c>
      <c r="K145" s="30">
        <f t="shared" si="9"/>
        <v>0</v>
      </c>
      <c r="M145" s="21">
        <v>0</v>
      </c>
      <c r="N145" s="22"/>
      <c r="O145" s="21">
        <v>0</v>
      </c>
      <c r="P145" s="21"/>
      <c r="Q145" s="21">
        <v>326637252</v>
      </c>
      <c r="R145" s="21"/>
      <c r="S145" s="21">
        <f t="shared" si="10"/>
        <v>326637252</v>
      </c>
      <c r="U145" s="30">
        <f t="shared" si="11"/>
        <v>6.6876811826305769E-4</v>
      </c>
    </row>
    <row r="146" spans="1:21" x14ac:dyDescent="0.55000000000000004">
      <c r="A146" s="35" t="s">
        <v>312</v>
      </c>
      <c r="C146" s="21">
        <v>0</v>
      </c>
      <c r="D146" s="22"/>
      <c r="E146" s="21">
        <v>0</v>
      </c>
      <c r="F146" s="21"/>
      <c r="G146" s="21">
        <v>0</v>
      </c>
      <c r="H146" s="21"/>
      <c r="I146" s="21">
        <f t="shared" si="8"/>
        <v>0</v>
      </c>
      <c r="K146" s="30">
        <f t="shared" si="9"/>
        <v>0</v>
      </c>
      <c r="M146" s="21">
        <v>0</v>
      </c>
      <c r="N146" s="22"/>
      <c r="O146" s="21">
        <v>0</v>
      </c>
      <c r="P146" s="21"/>
      <c r="Q146" s="21">
        <v>1017216860</v>
      </c>
      <c r="R146" s="21"/>
      <c r="S146" s="21">
        <f t="shared" si="10"/>
        <v>1017216860</v>
      </c>
      <c r="U146" s="30">
        <f t="shared" si="11"/>
        <v>2.0826840819970411E-3</v>
      </c>
    </row>
    <row r="147" spans="1:21" x14ac:dyDescent="0.55000000000000004">
      <c r="A147" s="35" t="s">
        <v>313</v>
      </c>
      <c r="C147" s="21">
        <v>0</v>
      </c>
      <c r="D147" s="22"/>
      <c r="E147" s="21">
        <v>0</v>
      </c>
      <c r="F147" s="21"/>
      <c r="G147" s="21">
        <v>0</v>
      </c>
      <c r="H147" s="21"/>
      <c r="I147" s="21">
        <f t="shared" si="8"/>
        <v>0</v>
      </c>
      <c r="K147" s="30">
        <f t="shared" si="9"/>
        <v>0</v>
      </c>
      <c r="M147" s="21">
        <v>0</v>
      </c>
      <c r="N147" s="22"/>
      <c r="O147" s="21">
        <v>0</v>
      </c>
      <c r="P147" s="21"/>
      <c r="Q147" s="21">
        <v>10007087010</v>
      </c>
      <c r="R147" s="21"/>
      <c r="S147" s="21">
        <f t="shared" si="10"/>
        <v>10007087010</v>
      </c>
      <c r="U147" s="30">
        <f t="shared" si="11"/>
        <v>2.0488847208928847E-2</v>
      </c>
    </row>
    <row r="148" spans="1:21" x14ac:dyDescent="0.55000000000000004">
      <c r="A148" s="35" t="s">
        <v>314</v>
      </c>
      <c r="C148" s="21">
        <v>0</v>
      </c>
      <c r="D148" s="22"/>
      <c r="E148" s="21">
        <v>0</v>
      </c>
      <c r="F148" s="21"/>
      <c r="G148" s="21">
        <v>0</v>
      </c>
      <c r="H148" s="21"/>
      <c r="I148" s="21">
        <f t="shared" si="8"/>
        <v>0</v>
      </c>
      <c r="K148" s="30">
        <f t="shared" si="9"/>
        <v>0</v>
      </c>
      <c r="M148" s="21">
        <v>0</v>
      </c>
      <c r="N148" s="22"/>
      <c r="O148" s="21">
        <v>0</v>
      </c>
      <c r="P148" s="21"/>
      <c r="Q148" s="21">
        <v>109930</v>
      </c>
      <c r="R148" s="21"/>
      <c r="S148" s="21">
        <f t="shared" si="10"/>
        <v>109930</v>
      </c>
      <c r="U148" s="30">
        <f t="shared" si="11"/>
        <v>2.2507438692466692E-7</v>
      </c>
    </row>
    <row r="149" spans="1:21" x14ac:dyDescent="0.55000000000000004">
      <c r="A149" s="35" t="s">
        <v>315</v>
      </c>
      <c r="C149" s="21">
        <v>0</v>
      </c>
      <c r="D149" s="22"/>
      <c r="E149" s="21">
        <v>0</v>
      </c>
      <c r="F149" s="21"/>
      <c r="G149" s="21">
        <v>0</v>
      </c>
      <c r="H149" s="21"/>
      <c r="I149" s="21">
        <f t="shared" si="8"/>
        <v>0</v>
      </c>
      <c r="K149" s="30">
        <f t="shared" si="9"/>
        <v>0</v>
      </c>
      <c r="M149" s="21">
        <v>0</v>
      </c>
      <c r="N149" s="22"/>
      <c r="O149" s="21">
        <v>0</v>
      </c>
      <c r="P149" s="21"/>
      <c r="Q149" s="21">
        <v>1720362098</v>
      </c>
      <c r="R149" s="21"/>
      <c r="S149" s="21">
        <f t="shared" si="10"/>
        <v>1720362098</v>
      </c>
      <c r="U149" s="30">
        <f t="shared" si="11"/>
        <v>3.5223273400871802E-3</v>
      </c>
    </row>
    <row r="150" spans="1:21" x14ac:dyDescent="0.55000000000000004">
      <c r="A150" s="35" t="s">
        <v>316</v>
      </c>
      <c r="C150" s="21">
        <v>0</v>
      </c>
      <c r="D150" s="22"/>
      <c r="E150" s="21">
        <v>0</v>
      </c>
      <c r="F150" s="21"/>
      <c r="G150" s="21">
        <v>0</v>
      </c>
      <c r="H150" s="21"/>
      <c r="I150" s="21">
        <f t="shared" si="8"/>
        <v>0</v>
      </c>
      <c r="K150" s="30">
        <f t="shared" si="9"/>
        <v>0</v>
      </c>
      <c r="M150" s="21">
        <v>0</v>
      </c>
      <c r="N150" s="22"/>
      <c r="O150" s="21">
        <v>0</v>
      </c>
      <c r="P150" s="21"/>
      <c r="Q150" s="21">
        <v>2576705757</v>
      </c>
      <c r="R150" s="21"/>
      <c r="S150" s="21">
        <f t="shared" si="10"/>
        <v>2576705757</v>
      </c>
      <c r="U150" s="30">
        <f t="shared" si="11"/>
        <v>5.2756342085148256E-3</v>
      </c>
    </row>
    <row r="151" spans="1:21" x14ac:dyDescent="0.55000000000000004">
      <c r="A151" s="35" t="s">
        <v>317</v>
      </c>
      <c r="C151" s="21">
        <v>0</v>
      </c>
      <c r="D151" s="22"/>
      <c r="E151" s="21">
        <v>0</v>
      </c>
      <c r="F151" s="21"/>
      <c r="G151" s="21">
        <v>0</v>
      </c>
      <c r="H151" s="21"/>
      <c r="I151" s="21">
        <f t="shared" si="8"/>
        <v>0</v>
      </c>
      <c r="K151" s="30">
        <f t="shared" si="9"/>
        <v>0</v>
      </c>
      <c r="M151" s="21">
        <v>0</v>
      </c>
      <c r="N151" s="22"/>
      <c r="O151" s="21">
        <v>0</v>
      </c>
      <c r="P151" s="21"/>
      <c r="Q151" s="21">
        <v>659788514</v>
      </c>
      <c r="R151" s="21"/>
      <c r="S151" s="21">
        <f t="shared" si="10"/>
        <v>659788514</v>
      </c>
      <c r="U151" s="30">
        <f t="shared" si="11"/>
        <v>1.3508732401390612E-3</v>
      </c>
    </row>
    <row r="152" spans="1:21" x14ac:dyDescent="0.55000000000000004">
      <c r="A152" s="35" t="s">
        <v>318</v>
      </c>
      <c r="C152" s="21">
        <v>0</v>
      </c>
      <c r="D152" s="22"/>
      <c r="E152" s="21">
        <v>0</v>
      </c>
      <c r="F152" s="21"/>
      <c r="G152" s="21">
        <v>0</v>
      </c>
      <c r="H152" s="21"/>
      <c r="I152" s="21">
        <f t="shared" si="8"/>
        <v>0</v>
      </c>
      <c r="K152" s="30">
        <f t="shared" si="9"/>
        <v>0</v>
      </c>
      <c r="M152" s="21">
        <v>0</v>
      </c>
      <c r="N152" s="22"/>
      <c r="O152" s="21">
        <v>0</v>
      </c>
      <c r="P152" s="21"/>
      <c r="Q152" s="21">
        <v>7018628363</v>
      </c>
      <c r="R152" s="21"/>
      <c r="S152" s="21">
        <f t="shared" si="10"/>
        <v>7018628363</v>
      </c>
      <c r="U152" s="30">
        <f t="shared" si="11"/>
        <v>1.4370176256293127E-2</v>
      </c>
    </row>
    <row r="153" spans="1:21" x14ac:dyDescent="0.55000000000000004">
      <c r="A153" s="35" t="s">
        <v>319</v>
      </c>
      <c r="C153" s="21">
        <v>0</v>
      </c>
      <c r="D153" s="22"/>
      <c r="E153" s="21">
        <v>0</v>
      </c>
      <c r="F153" s="21"/>
      <c r="G153" s="21">
        <v>0</v>
      </c>
      <c r="H153" s="21"/>
      <c r="I153" s="21">
        <f t="shared" si="8"/>
        <v>0</v>
      </c>
      <c r="K153" s="30">
        <f t="shared" si="9"/>
        <v>0</v>
      </c>
      <c r="M153" s="21">
        <v>0</v>
      </c>
      <c r="N153" s="22"/>
      <c r="O153" s="21">
        <v>0</v>
      </c>
      <c r="P153" s="21"/>
      <c r="Q153" s="21">
        <v>-12446308206</v>
      </c>
      <c r="R153" s="21"/>
      <c r="S153" s="21">
        <f t="shared" si="10"/>
        <v>-12446308206</v>
      </c>
      <c r="U153" s="30">
        <f t="shared" si="11"/>
        <v>-2.5482990893667797E-2</v>
      </c>
    </row>
    <row r="154" spans="1:21" x14ac:dyDescent="0.55000000000000004">
      <c r="A154" s="35" t="s">
        <v>320</v>
      </c>
      <c r="C154" s="21">
        <v>0</v>
      </c>
      <c r="D154" s="22"/>
      <c r="E154" s="21">
        <v>0</v>
      </c>
      <c r="F154" s="21"/>
      <c r="G154" s="21">
        <v>0</v>
      </c>
      <c r="H154" s="21"/>
      <c r="I154" s="21">
        <f t="shared" si="8"/>
        <v>0</v>
      </c>
      <c r="K154" s="30">
        <f t="shared" si="9"/>
        <v>0</v>
      </c>
      <c r="M154" s="21">
        <v>0</v>
      </c>
      <c r="N154" s="22"/>
      <c r="O154" s="21">
        <v>0</v>
      </c>
      <c r="P154" s="21"/>
      <c r="Q154" s="21">
        <v>11360000</v>
      </c>
      <c r="R154" s="21"/>
      <c r="S154" s="21">
        <f t="shared" si="10"/>
        <v>11360000</v>
      </c>
      <c r="U154" s="30">
        <f t="shared" si="11"/>
        <v>2.325884686131371E-5</v>
      </c>
    </row>
    <row r="155" spans="1:21" x14ac:dyDescent="0.55000000000000004">
      <c r="A155" s="35" t="s">
        <v>321</v>
      </c>
      <c r="C155" s="21">
        <v>0</v>
      </c>
      <c r="D155" s="22"/>
      <c r="E155" s="21">
        <v>0</v>
      </c>
      <c r="F155" s="21"/>
      <c r="G155" s="21">
        <v>0</v>
      </c>
      <c r="H155" s="21"/>
      <c r="I155" s="21">
        <f t="shared" si="8"/>
        <v>0</v>
      </c>
      <c r="K155" s="30">
        <f t="shared" si="9"/>
        <v>0</v>
      </c>
      <c r="M155" s="21">
        <v>0</v>
      </c>
      <c r="N155" s="22"/>
      <c r="O155" s="21">
        <v>0</v>
      </c>
      <c r="P155" s="21"/>
      <c r="Q155" s="21">
        <v>-172034470</v>
      </c>
      <c r="R155" s="21"/>
      <c r="S155" s="21">
        <f t="shared" si="10"/>
        <v>-172034470</v>
      </c>
      <c r="U155" s="30">
        <f t="shared" si="11"/>
        <v>-3.5222917188356231E-4</v>
      </c>
    </row>
    <row r="156" spans="1:21" x14ac:dyDescent="0.55000000000000004">
      <c r="A156" s="35" t="s">
        <v>322</v>
      </c>
      <c r="C156" s="21">
        <v>0</v>
      </c>
      <c r="D156" s="22"/>
      <c r="E156" s="21">
        <v>0</v>
      </c>
      <c r="F156" s="21"/>
      <c r="G156" s="21">
        <v>0</v>
      </c>
      <c r="H156" s="21"/>
      <c r="I156" s="21">
        <f t="shared" si="8"/>
        <v>0</v>
      </c>
      <c r="K156" s="30">
        <f t="shared" si="9"/>
        <v>0</v>
      </c>
      <c r="M156" s="21">
        <v>0</v>
      </c>
      <c r="N156" s="22"/>
      <c r="O156" s="21">
        <v>0</v>
      </c>
      <c r="P156" s="21"/>
      <c r="Q156" s="21">
        <v>16165598</v>
      </c>
      <c r="R156" s="21"/>
      <c r="S156" s="21">
        <f t="shared" si="10"/>
        <v>16165598</v>
      </c>
      <c r="U156" s="30">
        <f t="shared" si="11"/>
        <v>3.3097990167566827E-5</v>
      </c>
    </row>
    <row r="157" spans="1:21" x14ac:dyDescent="0.55000000000000004">
      <c r="A157" s="35" t="s">
        <v>323</v>
      </c>
      <c r="C157" s="21">
        <v>0</v>
      </c>
      <c r="D157" s="22"/>
      <c r="E157" s="21">
        <v>0</v>
      </c>
      <c r="F157" s="21"/>
      <c r="G157" s="21">
        <v>0</v>
      </c>
      <c r="H157" s="21"/>
      <c r="I157" s="21">
        <f t="shared" si="8"/>
        <v>0</v>
      </c>
      <c r="K157" s="30">
        <f t="shared" si="9"/>
        <v>0</v>
      </c>
      <c r="M157" s="21">
        <v>0</v>
      </c>
      <c r="N157" s="22"/>
      <c r="O157" s="21">
        <v>0</v>
      </c>
      <c r="P157" s="21"/>
      <c r="Q157" s="21">
        <v>2595225181</v>
      </c>
      <c r="R157" s="21"/>
      <c r="S157" s="21">
        <f t="shared" si="10"/>
        <v>2595225181</v>
      </c>
      <c r="U157" s="30">
        <f t="shared" si="11"/>
        <v>5.3135515013648027E-3</v>
      </c>
    </row>
    <row r="158" spans="1:21" x14ac:dyDescent="0.55000000000000004">
      <c r="A158" s="35" t="s">
        <v>324</v>
      </c>
      <c r="C158" s="21">
        <v>0</v>
      </c>
      <c r="D158" s="22"/>
      <c r="E158" s="21">
        <v>0</v>
      </c>
      <c r="F158" s="21"/>
      <c r="G158" s="21">
        <v>0</v>
      </c>
      <c r="H158" s="21"/>
      <c r="I158" s="21">
        <f t="shared" si="8"/>
        <v>0</v>
      </c>
      <c r="K158" s="30">
        <f t="shared" si="9"/>
        <v>0</v>
      </c>
      <c r="M158" s="21">
        <v>0</v>
      </c>
      <c r="N158" s="22"/>
      <c r="O158" s="21">
        <v>0</v>
      </c>
      <c r="P158" s="21"/>
      <c r="Q158" s="21">
        <v>4953381931</v>
      </c>
      <c r="R158" s="21"/>
      <c r="S158" s="21">
        <f t="shared" si="10"/>
        <v>4953381931</v>
      </c>
      <c r="U158" s="30">
        <f t="shared" si="11"/>
        <v>1.014172110728234E-2</v>
      </c>
    </row>
    <row r="159" spans="1:21" x14ac:dyDescent="0.55000000000000004">
      <c r="A159" s="35" t="s">
        <v>325</v>
      </c>
      <c r="C159" s="21">
        <v>0</v>
      </c>
      <c r="D159" s="22"/>
      <c r="E159" s="21">
        <v>0</v>
      </c>
      <c r="F159" s="21"/>
      <c r="G159" s="21">
        <v>0</v>
      </c>
      <c r="H159" s="21"/>
      <c r="I159" s="21">
        <f t="shared" si="8"/>
        <v>0</v>
      </c>
      <c r="K159" s="30">
        <f t="shared" si="9"/>
        <v>0</v>
      </c>
      <c r="M159" s="21">
        <v>0</v>
      </c>
      <c r="N159" s="22"/>
      <c r="O159" s="21">
        <v>0</v>
      </c>
      <c r="P159" s="21"/>
      <c r="Q159" s="21">
        <v>-3845838</v>
      </c>
      <c r="R159" s="21"/>
      <c r="S159" s="21">
        <f t="shared" si="10"/>
        <v>-3845838</v>
      </c>
      <c r="U159" s="30">
        <f t="shared" si="11"/>
        <v>-7.8740983358645243E-6</v>
      </c>
    </row>
    <row r="160" spans="1:21" x14ac:dyDescent="0.55000000000000004">
      <c r="A160" s="35" t="s">
        <v>326</v>
      </c>
      <c r="C160" s="21">
        <v>0</v>
      </c>
      <c r="D160" s="22"/>
      <c r="E160" s="21">
        <v>0</v>
      </c>
      <c r="F160" s="21"/>
      <c r="G160" s="21">
        <v>0</v>
      </c>
      <c r="H160" s="21"/>
      <c r="I160" s="21">
        <f t="shared" si="8"/>
        <v>0</v>
      </c>
      <c r="K160" s="30">
        <f t="shared" si="9"/>
        <v>0</v>
      </c>
      <c r="M160" s="21">
        <v>0</v>
      </c>
      <c r="N160" s="22"/>
      <c r="O160" s="21">
        <v>0</v>
      </c>
      <c r="P160" s="21"/>
      <c r="Q160" s="21">
        <v>-367094420</v>
      </c>
      <c r="R160" s="21"/>
      <c r="S160" s="21">
        <f t="shared" si="10"/>
        <v>-367094420</v>
      </c>
      <c r="U160" s="30">
        <f t="shared" si="11"/>
        <v>-7.5160148753721629E-4</v>
      </c>
    </row>
    <row r="161" spans="1:21" x14ac:dyDescent="0.55000000000000004">
      <c r="A161" s="35" t="s">
        <v>327</v>
      </c>
      <c r="C161" s="21">
        <v>0</v>
      </c>
      <c r="D161" s="22"/>
      <c r="E161" s="21">
        <v>0</v>
      </c>
      <c r="F161" s="21"/>
      <c r="G161" s="21">
        <v>0</v>
      </c>
      <c r="H161" s="21"/>
      <c r="I161" s="21">
        <f t="shared" si="8"/>
        <v>0</v>
      </c>
      <c r="K161" s="30">
        <f t="shared" si="9"/>
        <v>0</v>
      </c>
      <c r="M161" s="21">
        <v>0</v>
      </c>
      <c r="N161" s="22"/>
      <c r="O161" s="21">
        <v>0</v>
      </c>
      <c r="P161" s="21"/>
      <c r="Q161" s="21">
        <v>1505706455</v>
      </c>
      <c r="R161" s="21"/>
      <c r="S161" s="21">
        <f t="shared" si="10"/>
        <v>1505706455</v>
      </c>
      <c r="U161" s="30">
        <f t="shared" si="11"/>
        <v>3.0828341421599071E-3</v>
      </c>
    </row>
    <row r="162" spans="1:21" x14ac:dyDescent="0.55000000000000004">
      <c r="A162" s="35" t="s">
        <v>328</v>
      </c>
      <c r="C162" s="21">
        <v>0</v>
      </c>
      <c r="D162" s="22"/>
      <c r="E162" s="21">
        <v>0</v>
      </c>
      <c r="F162" s="21"/>
      <c r="G162" s="21">
        <v>0</v>
      </c>
      <c r="H162" s="21"/>
      <c r="I162" s="21">
        <f t="shared" si="8"/>
        <v>0</v>
      </c>
      <c r="K162" s="30">
        <f t="shared" si="9"/>
        <v>0</v>
      </c>
      <c r="M162" s="21">
        <v>0</v>
      </c>
      <c r="N162" s="22"/>
      <c r="O162" s="21">
        <v>0</v>
      </c>
      <c r="P162" s="21"/>
      <c r="Q162" s="21">
        <v>-12531403006</v>
      </c>
      <c r="R162" s="21"/>
      <c r="S162" s="21">
        <f t="shared" si="10"/>
        <v>-12531403006</v>
      </c>
      <c r="U162" s="30">
        <f t="shared" si="11"/>
        <v>-2.5657216855102138E-2</v>
      </c>
    </row>
    <row r="163" spans="1:21" x14ac:dyDescent="0.55000000000000004">
      <c r="A163" s="35" t="s">
        <v>329</v>
      </c>
      <c r="C163" s="21">
        <v>0</v>
      </c>
      <c r="D163" s="22"/>
      <c r="E163" s="21">
        <v>0</v>
      </c>
      <c r="F163" s="21"/>
      <c r="G163" s="21">
        <v>0</v>
      </c>
      <c r="H163" s="21"/>
      <c r="I163" s="21">
        <f t="shared" si="8"/>
        <v>0</v>
      </c>
      <c r="K163" s="30">
        <f t="shared" si="9"/>
        <v>0</v>
      </c>
      <c r="M163" s="21">
        <v>0</v>
      </c>
      <c r="N163" s="22"/>
      <c r="O163" s="21">
        <v>0</v>
      </c>
      <c r="P163" s="21"/>
      <c r="Q163" s="21">
        <v>24074634042</v>
      </c>
      <c r="R163" s="21"/>
      <c r="S163" s="21">
        <f t="shared" si="10"/>
        <v>24074634042</v>
      </c>
      <c r="U163" s="30">
        <f t="shared" si="11"/>
        <v>4.9291217114880978E-2</v>
      </c>
    </row>
    <row r="164" spans="1:21" x14ac:dyDescent="0.55000000000000004">
      <c r="A164" s="35" t="s">
        <v>330</v>
      </c>
      <c r="C164" s="21">
        <v>0</v>
      </c>
      <c r="D164" s="22"/>
      <c r="E164" s="21">
        <v>0</v>
      </c>
      <c r="F164" s="21"/>
      <c r="G164" s="21">
        <v>0</v>
      </c>
      <c r="H164" s="21"/>
      <c r="I164" s="21">
        <f t="shared" si="8"/>
        <v>0</v>
      </c>
      <c r="K164" s="30">
        <f t="shared" si="9"/>
        <v>0</v>
      </c>
      <c r="M164" s="21">
        <v>0</v>
      </c>
      <c r="N164" s="22"/>
      <c r="O164" s="21">
        <v>0</v>
      </c>
      <c r="P164" s="21"/>
      <c r="Q164" s="21">
        <v>-2923714248</v>
      </c>
      <c r="R164" s="21"/>
      <c r="S164" s="21">
        <f t="shared" si="10"/>
        <v>-2923714248</v>
      </c>
      <c r="U164" s="30">
        <f t="shared" si="11"/>
        <v>-5.9861110880698037E-3</v>
      </c>
    </row>
    <row r="165" spans="1:21" x14ac:dyDescent="0.55000000000000004">
      <c r="A165" s="35" t="s">
        <v>331</v>
      </c>
      <c r="C165" s="21">
        <v>0</v>
      </c>
      <c r="D165" s="22"/>
      <c r="E165" s="21">
        <v>0</v>
      </c>
      <c r="F165" s="21"/>
      <c r="G165" s="21">
        <v>0</v>
      </c>
      <c r="H165" s="21"/>
      <c r="I165" s="21">
        <f t="shared" si="8"/>
        <v>0</v>
      </c>
      <c r="K165" s="30">
        <f t="shared" si="9"/>
        <v>0</v>
      </c>
      <c r="M165" s="21">
        <v>0</v>
      </c>
      <c r="N165" s="22"/>
      <c r="O165" s="21">
        <v>0</v>
      </c>
      <c r="P165" s="21"/>
      <c r="Q165" s="21">
        <v>-1718575484</v>
      </c>
      <c r="R165" s="21"/>
      <c r="S165" s="21">
        <f t="shared" si="10"/>
        <v>-1718575484</v>
      </c>
      <c r="U165" s="30">
        <f t="shared" si="11"/>
        <v>-3.5186693663700782E-3</v>
      </c>
    </row>
    <row r="166" spans="1:21" x14ac:dyDescent="0.55000000000000004">
      <c r="A166" s="35" t="s">
        <v>332</v>
      </c>
      <c r="C166" s="21">
        <v>0</v>
      </c>
      <c r="D166" s="22"/>
      <c r="E166" s="21">
        <v>0</v>
      </c>
      <c r="F166" s="21"/>
      <c r="G166" s="21">
        <v>0</v>
      </c>
      <c r="H166" s="21"/>
      <c r="I166" s="21">
        <f t="shared" si="8"/>
        <v>0</v>
      </c>
      <c r="K166" s="30">
        <f t="shared" si="9"/>
        <v>0</v>
      </c>
      <c r="M166" s="21">
        <v>0</v>
      </c>
      <c r="N166" s="22"/>
      <c r="O166" s="21">
        <v>0</v>
      </c>
      <c r="P166" s="21"/>
      <c r="Q166" s="21">
        <v>-3119911157</v>
      </c>
      <c r="R166" s="21"/>
      <c r="S166" s="21">
        <f t="shared" si="10"/>
        <v>-3119911157</v>
      </c>
      <c r="U166" s="30">
        <f t="shared" si="11"/>
        <v>-6.38781125189851E-3</v>
      </c>
    </row>
    <row r="167" spans="1:21" x14ac:dyDescent="0.55000000000000004">
      <c r="A167" s="35" t="s">
        <v>333</v>
      </c>
      <c r="C167" s="21">
        <v>0</v>
      </c>
      <c r="D167" s="22"/>
      <c r="E167" s="21">
        <v>0</v>
      </c>
      <c r="F167" s="21"/>
      <c r="G167" s="21">
        <v>0</v>
      </c>
      <c r="H167" s="21"/>
      <c r="I167" s="21">
        <f t="shared" si="8"/>
        <v>0</v>
      </c>
      <c r="K167" s="30">
        <f t="shared" si="9"/>
        <v>0</v>
      </c>
      <c r="M167" s="21">
        <v>0</v>
      </c>
      <c r="N167" s="22"/>
      <c r="O167" s="21">
        <v>0</v>
      </c>
      <c r="P167" s="21"/>
      <c r="Q167" s="21">
        <v>479441446</v>
      </c>
      <c r="R167" s="21"/>
      <c r="S167" s="21">
        <f t="shared" si="10"/>
        <v>479441446</v>
      </c>
      <c r="U167" s="30">
        <f t="shared" si="11"/>
        <v>9.8162457495429636E-4</v>
      </c>
    </row>
    <row r="168" spans="1:21" x14ac:dyDescent="0.55000000000000004">
      <c r="A168" s="35" t="s">
        <v>334</v>
      </c>
      <c r="C168" s="21">
        <v>0</v>
      </c>
      <c r="D168" s="22"/>
      <c r="E168" s="21">
        <v>0</v>
      </c>
      <c r="F168" s="21"/>
      <c r="G168" s="21">
        <v>0</v>
      </c>
      <c r="H168" s="21"/>
      <c r="I168" s="21">
        <f t="shared" si="8"/>
        <v>0</v>
      </c>
      <c r="K168" s="30">
        <f t="shared" si="9"/>
        <v>0</v>
      </c>
      <c r="M168" s="21">
        <v>0</v>
      </c>
      <c r="N168" s="22"/>
      <c r="O168" s="21">
        <v>0</v>
      </c>
      <c r="P168" s="21"/>
      <c r="Q168" s="21">
        <v>950304095</v>
      </c>
      <c r="R168" s="21"/>
      <c r="S168" s="21">
        <f t="shared" si="10"/>
        <v>950304095</v>
      </c>
      <c r="U168" s="30">
        <f t="shared" si="11"/>
        <v>1.9456846318031968E-3</v>
      </c>
    </row>
    <row r="169" spans="1:21" x14ac:dyDescent="0.55000000000000004">
      <c r="A169" s="35" t="s">
        <v>335</v>
      </c>
      <c r="C169" s="21">
        <v>0</v>
      </c>
      <c r="D169" s="22"/>
      <c r="E169" s="21">
        <v>0</v>
      </c>
      <c r="F169" s="21"/>
      <c r="G169" s="21">
        <v>0</v>
      </c>
      <c r="H169" s="21"/>
      <c r="I169" s="21">
        <f t="shared" si="8"/>
        <v>0</v>
      </c>
      <c r="K169" s="30">
        <f t="shared" si="9"/>
        <v>0</v>
      </c>
      <c r="M169" s="21">
        <v>0</v>
      </c>
      <c r="N169" s="22"/>
      <c r="O169" s="21">
        <v>0</v>
      </c>
      <c r="P169" s="21"/>
      <c r="Q169" s="21">
        <v>10406716902</v>
      </c>
      <c r="R169" s="21"/>
      <c r="S169" s="21">
        <f t="shared" si="10"/>
        <v>10406716902</v>
      </c>
      <c r="U169" s="30">
        <f t="shared" si="11"/>
        <v>2.1307062918368227E-2</v>
      </c>
    </row>
    <row r="170" spans="1:21" x14ac:dyDescent="0.55000000000000004">
      <c r="A170" s="35" t="s">
        <v>336</v>
      </c>
      <c r="C170" s="21">
        <v>0</v>
      </c>
      <c r="D170" s="22"/>
      <c r="E170" s="21">
        <v>0</v>
      </c>
      <c r="F170" s="21"/>
      <c r="G170" s="21">
        <v>0</v>
      </c>
      <c r="H170" s="21"/>
      <c r="I170" s="21">
        <f t="shared" si="8"/>
        <v>0</v>
      </c>
      <c r="K170" s="30">
        <f t="shared" si="9"/>
        <v>0</v>
      </c>
      <c r="M170" s="21">
        <v>0</v>
      </c>
      <c r="N170" s="22"/>
      <c r="O170" s="21">
        <v>0</v>
      </c>
      <c r="P170" s="21"/>
      <c r="Q170" s="21">
        <v>941905843</v>
      </c>
      <c r="R170" s="21"/>
      <c r="S170" s="21">
        <f t="shared" si="10"/>
        <v>941905843</v>
      </c>
      <c r="U170" s="30">
        <f t="shared" si="11"/>
        <v>1.9284897676156332E-3</v>
      </c>
    </row>
    <row r="171" spans="1:21" x14ac:dyDescent="0.55000000000000004">
      <c r="A171" s="35" t="s">
        <v>337</v>
      </c>
      <c r="C171" s="21">
        <v>0</v>
      </c>
      <c r="D171" s="22"/>
      <c r="E171" s="21">
        <v>0</v>
      </c>
      <c r="F171" s="21"/>
      <c r="G171" s="21">
        <v>0</v>
      </c>
      <c r="H171" s="21"/>
      <c r="I171" s="21">
        <f t="shared" si="8"/>
        <v>0</v>
      </c>
      <c r="K171" s="30">
        <f t="shared" si="9"/>
        <v>0</v>
      </c>
      <c r="M171" s="21">
        <v>0</v>
      </c>
      <c r="N171" s="22"/>
      <c r="O171" s="21">
        <v>0</v>
      </c>
      <c r="P171" s="21"/>
      <c r="Q171" s="21">
        <v>1814511269</v>
      </c>
      <c r="R171" s="21"/>
      <c r="S171" s="21">
        <f t="shared" si="10"/>
        <v>1814511269</v>
      </c>
      <c r="U171" s="30">
        <f t="shared" si="11"/>
        <v>3.7150915258625885E-3</v>
      </c>
    </row>
    <row r="172" spans="1:21" x14ac:dyDescent="0.55000000000000004">
      <c r="A172" s="35" t="s">
        <v>338</v>
      </c>
      <c r="C172" s="21">
        <v>0</v>
      </c>
      <c r="D172" s="22"/>
      <c r="E172" s="21">
        <v>0</v>
      </c>
      <c r="F172" s="21"/>
      <c r="G172" s="21">
        <v>0</v>
      </c>
      <c r="H172" s="21"/>
      <c r="I172" s="21">
        <f t="shared" si="8"/>
        <v>0</v>
      </c>
      <c r="K172" s="30">
        <f t="shared" si="9"/>
        <v>0</v>
      </c>
      <c r="M172" s="21">
        <v>0</v>
      </c>
      <c r="N172" s="22"/>
      <c r="O172" s="21">
        <v>0</v>
      </c>
      <c r="P172" s="21"/>
      <c r="Q172" s="21">
        <v>11028076450</v>
      </c>
      <c r="R172" s="21"/>
      <c r="S172" s="21">
        <f t="shared" si="10"/>
        <v>11028076450</v>
      </c>
      <c r="U172" s="30">
        <f t="shared" si="11"/>
        <v>2.2579255398363567E-2</v>
      </c>
    </row>
    <row r="173" spans="1:21" x14ac:dyDescent="0.55000000000000004">
      <c r="A173" s="35" t="s">
        <v>339</v>
      </c>
      <c r="C173" s="21">
        <v>0</v>
      </c>
      <c r="D173" s="22"/>
      <c r="E173" s="21">
        <v>0</v>
      </c>
      <c r="F173" s="21"/>
      <c r="G173" s="21">
        <v>0</v>
      </c>
      <c r="H173" s="21"/>
      <c r="I173" s="21">
        <f t="shared" si="8"/>
        <v>0</v>
      </c>
      <c r="K173" s="30">
        <f t="shared" si="9"/>
        <v>0</v>
      </c>
      <c r="M173" s="21">
        <v>0</v>
      </c>
      <c r="N173" s="22"/>
      <c r="O173" s="21">
        <v>0</v>
      </c>
      <c r="P173" s="21"/>
      <c r="Q173" s="21">
        <v>1743232949</v>
      </c>
      <c r="R173" s="21"/>
      <c r="S173" s="21">
        <f t="shared" si="10"/>
        <v>1743232949</v>
      </c>
      <c r="U173" s="30">
        <f t="shared" si="11"/>
        <v>3.5691538912312757E-3</v>
      </c>
    </row>
    <row r="174" spans="1:21" x14ac:dyDescent="0.55000000000000004">
      <c r="A174" s="35" t="s">
        <v>340</v>
      </c>
      <c r="C174" s="21">
        <v>0</v>
      </c>
      <c r="D174" s="22"/>
      <c r="E174" s="21">
        <v>0</v>
      </c>
      <c r="F174" s="21"/>
      <c r="G174" s="21">
        <v>0</v>
      </c>
      <c r="H174" s="21"/>
      <c r="I174" s="21">
        <f t="shared" si="8"/>
        <v>0</v>
      </c>
      <c r="K174" s="30">
        <f t="shared" si="9"/>
        <v>0</v>
      </c>
      <c r="M174" s="21">
        <v>0</v>
      </c>
      <c r="N174" s="22"/>
      <c r="O174" s="21">
        <v>0</v>
      </c>
      <c r="P174" s="21"/>
      <c r="Q174" s="21">
        <v>5245487397</v>
      </c>
      <c r="R174" s="21"/>
      <c r="S174" s="21">
        <f t="shared" si="10"/>
        <v>5245487397</v>
      </c>
      <c r="U174" s="30">
        <f t="shared" si="11"/>
        <v>1.0739787683078704E-2</v>
      </c>
    </row>
    <row r="175" spans="1:21" x14ac:dyDescent="0.55000000000000004">
      <c r="A175" s="35" t="s">
        <v>341</v>
      </c>
      <c r="C175" s="21">
        <v>0</v>
      </c>
      <c r="D175" s="22"/>
      <c r="E175" s="21">
        <v>0</v>
      </c>
      <c r="F175" s="21"/>
      <c r="G175" s="21">
        <v>0</v>
      </c>
      <c r="H175" s="21"/>
      <c r="I175" s="21">
        <f t="shared" si="8"/>
        <v>0</v>
      </c>
      <c r="K175" s="30">
        <f t="shared" si="9"/>
        <v>0</v>
      </c>
      <c r="M175" s="21">
        <v>0</v>
      </c>
      <c r="N175" s="22"/>
      <c r="O175" s="21">
        <v>0</v>
      </c>
      <c r="P175" s="21"/>
      <c r="Q175" s="21">
        <v>723244286</v>
      </c>
      <c r="R175" s="21"/>
      <c r="S175" s="21">
        <f t="shared" si="10"/>
        <v>723244286</v>
      </c>
      <c r="U175" s="30">
        <f t="shared" si="11"/>
        <v>1.4807947263551211E-3</v>
      </c>
    </row>
    <row r="176" spans="1:21" x14ac:dyDescent="0.55000000000000004">
      <c r="A176" s="35" t="s">
        <v>342</v>
      </c>
      <c r="C176" s="21">
        <v>0</v>
      </c>
      <c r="D176" s="22"/>
      <c r="E176" s="21">
        <v>0</v>
      </c>
      <c r="F176" s="21"/>
      <c r="G176" s="21">
        <v>0</v>
      </c>
      <c r="H176" s="21"/>
      <c r="I176" s="21">
        <f t="shared" si="8"/>
        <v>0</v>
      </c>
      <c r="K176" s="30">
        <f t="shared" si="9"/>
        <v>0</v>
      </c>
      <c r="M176" s="21">
        <v>0</v>
      </c>
      <c r="N176" s="22"/>
      <c r="O176" s="21">
        <v>0</v>
      </c>
      <c r="P176" s="21"/>
      <c r="Q176" s="21">
        <v>268992947</v>
      </c>
      <c r="R176" s="21"/>
      <c r="S176" s="21">
        <f t="shared" si="10"/>
        <v>268992947</v>
      </c>
      <c r="U176" s="30">
        <f t="shared" si="11"/>
        <v>5.5074522544423202E-4</v>
      </c>
    </row>
    <row r="177" spans="1:21" x14ac:dyDescent="0.55000000000000004">
      <c r="A177" s="35" t="s">
        <v>343</v>
      </c>
      <c r="C177" s="21">
        <v>0</v>
      </c>
      <c r="D177" s="22"/>
      <c r="E177" s="21">
        <v>0</v>
      </c>
      <c r="F177" s="21"/>
      <c r="G177" s="21">
        <v>0</v>
      </c>
      <c r="H177" s="21"/>
      <c r="I177" s="21">
        <f t="shared" si="8"/>
        <v>0</v>
      </c>
      <c r="K177" s="30">
        <f t="shared" si="9"/>
        <v>0</v>
      </c>
      <c r="M177" s="21">
        <v>0</v>
      </c>
      <c r="N177" s="22"/>
      <c r="O177" s="21">
        <v>0</v>
      </c>
      <c r="P177" s="21"/>
      <c r="Q177" s="21">
        <v>10707192905</v>
      </c>
      <c r="R177" s="21"/>
      <c r="S177" s="21">
        <f t="shared" si="10"/>
        <v>10707192905</v>
      </c>
      <c r="U177" s="30">
        <f t="shared" si="11"/>
        <v>2.1922267613727085E-2</v>
      </c>
    </row>
    <row r="178" spans="1:21" x14ac:dyDescent="0.55000000000000004">
      <c r="A178" s="35" t="s">
        <v>344</v>
      </c>
      <c r="C178" s="21">
        <v>0</v>
      </c>
      <c r="D178" s="22"/>
      <c r="E178" s="21">
        <v>0</v>
      </c>
      <c r="F178" s="21"/>
      <c r="G178" s="21">
        <v>0</v>
      </c>
      <c r="H178" s="21"/>
      <c r="I178" s="21">
        <f t="shared" si="8"/>
        <v>0</v>
      </c>
      <c r="K178" s="30">
        <f t="shared" si="9"/>
        <v>0</v>
      </c>
      <c r="M178" s="21">
        <v>0</v>
      </c>
      <c r="N178" s="22"/>
      <c r="O178" s="21">
        <v>0</v>
      </c>
      <c r="P178" s="21"/>
      <c r="Q178" s="21">
        <v>143249374</v>
      </c>
      <c r="R178" s="21"/>
      <c r="S178" s="21">
        <f t="shared" si="10"/>
        <v>143249374</v>
      </c>
      <c r="U178" s="30">
        <f t="shared" si="11"/>
        <v>2.9329359620114908E-4</v>
      </c>
    </row>
    <row r="179" spans="1:21" x14ac:dyDescent="0.55000000000000004">
      <c r="A179" s="35" t="s">
        <v>345</v>
      </c>
      <c r="C179" s="21">
        <v>0</v>
      </c>
      <c r="D179" s="22"/>
      <c r="E179" s="21">
        <v>0</v>
      </c>
      <c r="F179" s="21"/>
      <c r="G179" s="21">
        <v>0</v>
      </c>
      <c r="H179" s="21"/>
      <c r="I179" s="21">
        <f t="shared" si="8"/>
        <v>0</v>
      </c>
      <c r="K179" s="30">
        <f t="shared" si="9"/>
        <v>0</v>
      </c>
      <c r="M179" s="21">
        <v>0</v>
      </c>
      <c r="N179" s="22"/>
      <c r="O179" s="21">
        <v>0</v>
      </c>
      <c r="P179" s="21"/>
      <c r="Q179" s="21">
        <v>5160388589</v>
      </c>
      <c r="R179" s="21"/>
      <c r="S179" s="21">
        <f t="shared" si="10"/>
        <v>5160388589</v>
      </c>
      <c r="U179" s="30">
        <f t="shared" si="11"/>
        <v>1.0565553515530082E-2</v>
      </c>
    </row>
    <row r="180" spans="1:21" x14ac:dyDescent="0.55000000000000004">
      <c r="A180" s="35" t="s">
        <v>346</v>
      </c>
      <c r="C180" s="21">
        <v>0</v>
      </c>
      <c r="D180" s="22"/>
      <c r="E180" s="21">
        <v>0</v>
      </c>
      <c r="F180" s="21"/>
      <c r="G180" s="21">
        <v>0</v>
      </c>
      <c r="H180" s="21"/>
      <c r="I180" s="21">
        <f t="shared" si="8"/>
        <v>0</v>
      </c>
      <c r="K180" s="30">
        <f t="shared" si="9"/>
        <v>0</v>
      </c>
      <c r="M180" s="21">
        <v>0</v>
      </c>
      <c r="N180" s="22"/>
      <c r="O180" s="21">
        <v>0</v>
      </c>
      <c r="P180" s="21"/>
      <c r="Q180" s="21">
        <v>-12560146647</v>
      </c>
      <c r="R180" s="21"/>
      <c r="S180" s="21">
        <f t="shared" si="10"/>
        <v>-12560146647</v>
      </c>
      <c r="U180" s="30">
        <f t="shared" si="11"/>
        <v>-2.5716067554420411E-2</v>
      </c>
    </row>
    <row r="181" spans="1:21" x14ac:dyDescent="0.55000000000000004">
      <c r="A181" s="35" t="s">
        <v>347</v>
      </c>
      <c r="C181" s="21">
        <v>0</v>
      </c>
      <c r="D181" s="22"/>
      <c r="E181" s="21">
        <v>0</v>
      </c>
      <c r="F181" s="21"/>
      <c r="G181" s="21">
        <v>0</v>
      </c>
      <c r="H181" s="21"/>
      <c r="I181" s="21">
        <f t="shared" si="8"/>
        <v>0</v>
      </c>
      <c r="K181" s="30">
        <f t="shared" si="9"/>
        <v>0</v>
      </c>
      <c r="M181" s="21">
        <v>0</v>
      </c>
      <c r="N181" s="22"/>
      <c r="O181" s="21">
        <v>0</v>
      </c>
      <c r="P181" s="21"/>
      <c r="Q181" s="21">
        <v>7060272192</v>
      </c>
      <c r="R181" s="21"/>
      <c r="S181" s="21">
        <f t="shared" si="10"/>
        <v>7060272192</v>
      </c>
      <c r="U181" s="30">
        <f t="shared" si="11"/>
        <v>1.4455439235292224E-2</v>
      </c>
    </row>
    <row r="182" spans="1:21" x14ac:dyDescent="0.55000000000000004">
      <c r="A182" s="35" t="s">
        <v>348</v>
      </c>
      <c r="C182" s="21">
        <v>0</v>
      </c>
      <c r="D182" s="22"/>
      <c r="E182" s="21">
        <v>0</v>
      </c>
      <c r="F182" s="21"/>
      <c r="G182" s="21">
        <v>0</v>
      </c>
      <c r="H182" s="21"/>
      <c r="I182" s="21">
        <f t="shared" si="8"/>
        <v>0</v>
      </c>
      <c r="K182" s="30">
        <f t="shared" si="9"/>
        <v>0</v>
      </c>
      <c r="M182" s="21">
        <v>0</v>
      </c>
      <c r="N182" s="22"/>
      <c r="O182" s="21">
        <v>0</v>
      </c>
      <c r="P182" s="21"/>
      <c r="Q182" s="21">
        <v>3012536294</v>
      </c>
      <c r="R182" s="21"/>
      <c r="S182" s="21">
        <f t="shared" si="10"/>
        <v>3012536294</v>
      </c>
      <c r="U182" s="30">
        <f t="shared" si="11"/>
        <v>6.1679683385823534E-3</v>
      </c>
    </row>
    <row r="183" spans="1:21" x14ac:dyDescent="0.55000000000000004">
      <c r="A183" s="35" t="s">
        <v>349</v>
      </c>
      <c r="C183" s="21">
        <v>0</v>
      </c>
      <c r="D183" s="22"/>
      <c r="E183" s="21">
        <v>0</v>
      </c>
      <c r="F183" s="21"/>
      <c r="G183" s="21">
        <v>0</v>
      </c>
      <c r="H183" s="21"/>
      <c r="I183" s="21">
        <f t="shared" si="8"/>
        <v>0</v>
      </c>
      <c r="K183" s="30">
        <f t="shared" si="9"/>
        <v>0</v>
      </c>
      <c r="M183" s="21">
        <v>0</v>
      </c>
      <c r="N183" s="22"/>
      <c r="O183" s="21">
        <v>0</v>
      </c>
      <c r="P183" s="21"/>
      <c r="Q183" s="21">
        <v>1328881610</v>
      </c>
      <c r="R183" s="21"/>
      <c r="S183" s="21">
        <f t="shared" si="10"/>
        <v>1328881610</v>
      </c>
      <c r="U183" s="30">
        <f t="shared" si="11"/>
        <v>2.7207969950533459E-3</v>
      </c>
    </row>
    <row r="184" spans="1:21" x14ac:dyDescent="0.55000000000000004">
      <c r="A184" s="35" t="s">
        <v>350</v>
      </c>
      <c r="C184" s="21">
        <v>0</v>
      </c>
      <c r="D184" s="22"/>
      <c r="E184" s="21">
        <v>0</v>
      </c>
      <c r="F184" s="21"/>
      <c r="G184" s="21">
        <v>0</v>
      </c>
      <c r="H184" s="21"/>
      <c r="I184" s="21">
        <f t="shared" si="8"/>
        <v>0</v>
      </c>
      <c r="K184" s="30">
        <f t="shared" si="9"/>
        <v>0</v>
      </c>
      <c r="M184" s="21">
        <v>0</v>
      </c>
      <c r="N184" s="22"/>
      <c r="O184" s="21">
        <v>0</v>
      </c>
      <c r="P184" s="21"/>
      <c r="Q184" s="21">
        <v>-461878017</v>
      </c>
      <c r="R184" s="21"/>
      <c r="S184" s="21">
        <f t="shared" si="10"/>
        <v>-461878017</v>
      </c>
      <c r="U184" s="30">
        <f t="shared" si="11"/>
        <v>-9.4566461848681778E-4</v>
      </c>
    </row>
    <row r="185" spans="1:21" x14ac:dyDescent="0.55000000000000004">
      <c r="A185" s="35" t="s">
        <v>351</v>
      </c>
      <c r="C185" s="21">
        <v>0</v>
      </c>
      <c r="D185" s="22"/>
      <c r="E185" s="21">
        <v>0</v>
      </c>
      <c r="F185" s="21"/>
      <c r="G185" s="21">
        <v>0</v>
      </c>
      <c r="H185" s="21"/>
      <c r="I185" s="21">
        <f t="shared" si="8"/>
        <v>0</v>
      </c>
      <c r="K185" s="30">
        <f t="shared" si="9"/>
        <v>0</v>
      </c>
      <c r="M185" s="21">
        <v>0</v>
      </c>
      <c r="N185" s="22"/>
      <c r="O185" s="21">
        <v>0</v>
      </c>
      <c r="P185" s="21"/>
      <c r="Q185" s="21">
        <v>2390786502</v>
      </c>
      <c r="R185" s="21"/>
      <c r="S185" s="21">
        <f t="shared" si="10"/>
        <v>2390786502</v>
      </c>
      <c r="U185" s="30">
        <f t="shared" si="11"/>
        <v>4.8949768598691799E-3</v>
      </c>
    </row>
    <row r="186" spans="1:21" x14ac:dyDescent="0.55000000000000004">
      <c r="A186" s="35" t="s">
        <v>352</v>
      </c>
      <c r="C186" s="21">
        <v>0</v>
      </c>
      <c r="D186" s="22"/>
      <c r="E186" s="21">
        <v>0</v>
      </c>
      <c r="F186" s="21"/>
      <c r="G186" s="21">
        <v>0</v>
      </c>
      <c r="H186" s="21"/>
      <c r="I186" s="21">
        <f t="shared" si="8"/>
        <v>0</v>
      </c>
      <c r="K186" s="30">
        <f t="shared" si="9"/>
        <v>0</v>
      </c>
      <c r="M186" s="21">
        <v>0</v>
      </c>
      <c r="N186" s="22"/>
      <c r="O186" s="21">
        <v>0</v>
      </c>
      <c r="P186" s="21"/>
      <c r="Q186" s="21">
        <v>6651282868</v>
      </c>
      <c r="R186" s="21"/>
      <c r="S186" s="21">
        <f t="shared" si="10"/>
        <v>6651282868</v>
      </c>
      <c r="U186" s="30">
        <f t="shared" si="11"/>
        <v>1.3618060709339037E-2</v>
      </c>
    </row>
    <row r="187" spans="1:21" x14ac:dyDescent="0.55000000000000004">
      <c r="A187" s="35" t="s">
        <v>353</v>
      </c>
      <c r="C187" s="21">
        <v>0</v>
      </c>
      <c r="D187" s="22"/>
      <c r="E187" s="21">
        <v>0</v>
      </c>
      <c r="F187" s="21"/>
      <c r="G187" s="21">
        <v>0</v>
      </c>
      <c r="H187" s="21"/>
      <c r="I187" s="21">
        <f t="shared" si="8"/>
        <v>0</v>
      </c>
      <c r="K187" s="30">
        <f t="shared" si="9"/>
        <v>0</v>
      </c>
      <c r="M187" s="21">
        <v>0</v>
      </c>
      <c r="N187" s="22"/>
      <c r="O187" s="21">
        <v>0</v>
      </c>
      <c r="P187" s="21"/>
      <c r="Q187" s="21">
        <v>4979615559</v>
      </c>
      <c r="R187" s="21"/>
      <c r="S187" s="21">
        <f t="shared" si="10"/>
        <v>4979615559</v>
      </c>
      <c r="U187" s="30">
        <f t="shared" si="11"/>
        <v>1.0195432721390498E-2</v>
      </c>
    </row>
    <row r="188" spans="1:21" x14ac:dyDescent="0.55000000000000004">
      <c r="A188" s="35" t="s">
        <v>354</v>
      </c>
      <c r="C188" s="21">
        <v>0</v>
      </c>
      <c r="D188" s="22"/>
      <c r="E188" s="21">
        <v>0</v>
      </c>
      <c r="F188" s="21"/>
      <c r="G188" s="21">
        <v>0</v>
      </c>
      <c r="H188" s="21"/>
      <c r="I188" s="21">
        <f t="shared" si="8"/>
        <v>0</v>
      </c>
      <c r="K188" s="30">
        <f t="shared" si="9"/>
        <v>0</v>
      </c>
      <c r="M188" s="21">
        <v>0</v>
      </c>
      <c r="N188" s="22"/>
      <c r="O188" s="21">
        <v>0</v>
      </c>
      <c r="P188" s="21"/>
      <c r="Q188" s="21">
        <v>5988067019</v>
      </c>
      <c r="R188" s="21"/>
      <c r="S188" s="21">
        <f t="shared" si="10"/>
        <v>5988067019</v>
      </c>
      <c r="U188" s="30">
        <f t="shared" si="11"/>
        <v>1.2260170228010941E-2</v>
      </c>
    </row>
    <row r="189" spans="1:21" x14ac:dyDescent="0.55000000000000004">
      <c r="A189" s="35" t="s">
        <v>355</v>
      </c>
      <c r="C189" s="21">
        <v>0</v>
      </c>
      <c r="D189" s="22"/>
      <c r="E189" s="21">
        <v>0</v>
      </c>
      <c r="F189" s="21"/>
      <c r="G189" s="21">
        <v>0</v>
      </c>
      <c r="H189" s="21"/>
      <c r="I189" s="21">
        <f t="shared" si="8"/>
        <v>0</v>
      </c>
      <c r="K189" s="30">
        <f t="shared" si="9"/>
        <v>0</v>
      </c>
      <c r="M189" s="21">
        <v>0</v>
      </c>
      <c r="N189" s="22"/>
      <c r="O189" s="21">
        <v>0</v>
      </c>
      <c r="P189" s="21"/>
      <c r="Q189" s="21">
        <v>948880067</v>
      </c>
      <c r="R189" s="21"/>
      <c r="S189" s="21">
        <f t="shared" si="10"/>
        <v>948880067</v>
      </c>
      <c r="U189" s="30">
        <f t="shared" si="11"/>
        <v>1.9427690288825786E-3</v>
      </c>
    </row>
    <row r="190" spans="1:21" x14ac:dyDescent="0.55000000000000004">
      <c r="A190" s="35" t="s">
        <v>356</v>
      </c>
      <c r="C190" s="21">
        <v>0</v>
      </c>
      <c r="D190" s="22"/>
      <c r="E190" s="21">
        <v>0</v>
      </c>
      <c r="F190" s="21"/>
      <c r="G190" s="21">
        <v>0</v>
      </c>
      <c r="H190" s="21"/>
      <c r="I190" s="21">
        <f t="shared" si="8"/>
        <v>0</v>
      </c>
      <c r="K190" s="30">
        <f t="shared" si="9"/>
        <v>0</v>
      </c>
      <c r="M190" s="21">
        <v>0</v>
      </c>
      <c r="N190" s="22"/>
      <c r="O190" s="21">
        <v>0</v>
      </c>
      <c r="P190" s="21"/>
      <c r="Q190" s="21">
        <v>2623924739</v>
      </c>
      <c r="R190" s="21"/>
      <c r="S190" s="21">
        <f t="shared" si="10"/>
        <v>2623924739</v>
      </c>
      <c r="U190" s="30">
        <f t="shared" si="11"/>
        <v>5.3723119436631644E-3</v>
      </c>
    </row>
    <row r="191" spans="1:21" x14ac:dyDescent="0.55000000000000004">
      <c r="A191" s="35" t="s">
        <v>357</v>
      </c>
      <c r="C191" s="21">
        <v>0</v>
      </c>
      <c r="D191" s="22"/>
      <c r="E191" s="21">
        <v>0</v>
      </c>
      <c r="F191" s="21"/>
      <c r="G191" s="21">
        <v>0</v>
      </c>
      <c r="H191" s="21"/>
      <c r="I191" s="21">
        <f t="shared" si="8"/>
        <v>0</v>
      </c>
      <c r="K191" s="30">
        <f t="shared" si="9"/>
        <v>0</v>
      </c>
      <c r="M191" s="21">
        <v>0</v>
      </c>
      <c r="N191" s="22"/>
      <c r="O191" s="21">
        <v>0</v>
      </c>
      <c r="P191" s="21"/>
      <c r="Q191" s="21">
        <v>796371750</v>
      </c>
      <c r="R191" s="21"/>
      <c r="S191" s="21">
        <f t="shared" si="10"/>
        <v>796371750</v>
      </c>
      <c r="U191" s="30">
        <f t="shared" si="11"/>
        <v>1.6305183607329583E-3</v>
      </c>
    </row>
    <row r="192" spans="1:21" x14ac:dyDescent="0.55000000000000004">
      <c r="A192" s="35" t="s">
        <v>358</v>
      </c>
      <c r="C192" s="21">
        <v>0</v>
      </c>
      <c r="D192" s="22"/>
      <c r="E192" s="21">
        <v>0</v>
      </c>
      <c r="F192" s="21"/>
      <c r="G192" s="21">
        <v>0</v>
      </c>
      <c r="H192" s="21"/>
      <c r="I192" s="21">
        <f t="shared" si="8"/>
        <v>0</v>
      </c>
      <c r="K192" s="30">
        <f t="shared" si="9"/>
        <v>0</v>
      </c>
      <c r="M192" s="21">
        <v>0</v>
      </c>
      <c r="N192" s="22"/>
      <c r="O192" s="21">
        <v>0</v>
      </c>
      <c r="P192" s="21"/>
      <c r="Q192" s="21">
        <v>2372935587</v>
      </c>
      <c r="R192" s="21"/>
      <c r="S192" s="21">
        <f t="shared" si="10"/>
        <v>2372935587</v>
      </c>
      <c r="U192" s="30">
        <f t="shared" si="11"/>
        <v>4.8584282948762811E-3</v>
      </c>
    </row>
    <row r="193" spans="1:21" ht="24.75" thickBot="1" x14ac:dyDescent="0.6">
      <c r="A193" s="35" t="s">
        <v>359</v>
      </c>
      <c r="C193" s="21">
        <v>0</v>
      </c>
      <c r="D193" s="22"/>
      <c r="E193" s="21">
        <v>0</v>
      </c>
      <c r="F193" s="21"/>
      <c r="G193" s="21">
        <v>0</v>
      </c>
      <c r="H193" s="21"/>
      <c r="I193" s="21">
        <f t="shared" si="8"/>
        <v>0</v>
      </c>
      <c r="K193" s="30">
        <f t="shared" si="9"/>
        <v>0</v>
      </c>
      <c r="M193" s="21">
        <v>0</v>
      </c>
      <c r="N193" s="22"/>
      <c r="O193" s="21">
        <v>0</v>
      </c>
      <c r="P193" s="21"/>
      <c r="Q193" s="21">
        <v>5318046294</v>
      </c>
      <c r="R193" s="21"/>
      <c r="S193" s="21">
        <f t="shared" si="10"/>
        <v>5318046294</v>
      </c>
      <c r="U193" s="30">
        <f t="shared" si="11"/>
        <v>1.0888347214218566E-2</v>
      </c>
    </row>
    <row r="194" spans="1:21" ht="24.75" thickBot="1" x14ac:dyDescent="0.6">
      <c r="A194" s="35" t="s">
        <v>121</v>
      </c>
      <c r="C194" s="26">
        <f>SUM(C8:C193)</f>
        <v>42834546149</v>
      </c>
      <c r="D194" s="29"/>
      <c r="E194" s="26">
        <f>SUM(E8:E193)</f>
        <v>-913337594047</v>
      </c>
      <c r="F194" s="29"/>
      <c r="G194" s="26">
        <f>SUM(G8:G193)</f>
        <v>15718507810</v>
      </c>
      <c r="H194" s="29"/>
      <c r="I194" s="26">
        <f>SUM(I8:I193)</f>
        <v>-854784540088</v>
      </c>
      <c r="J194" s="29"/>
      <c r="K194" s="32">
        <f>SUM(K8:K193)</f>
        <v>1</v>
      </c>
      <c r="L194" s="29"/>
      <c r="M194" s="26">
        <f>SUM(M8:M193)</f>
        <v>2742373642175</v>
      </c>
      <c r="N194" s="29"/>
      <c r="O194" s="26">
        <f>SUM(O8:O193)</f>
        <v>-1531258792174</v>
      </c>
      <c r="P194" s="29"/>
      <c r="Q194" s="26">
        <f>SUM(Q8:Q193)</f>
        <v>-722698546831</v>
      </c>
      <c r="R194" s="29"/>
      <c r="S194" s="26">
        <f>SUM(S8:S193)</f>
        <v>488416303170</v>
      </c>
      <c r="T194" s="28"/>
      <c r="U194" s="31">
        <f>SUM(U8:U193)</f>
        <v>1.0000000000000004</v>
      </c>
    </row>
    <row r="195" spans="1:21" ht="24.75" thickTop="1" x14ac:dyDescent="0.55000000000000004">
      <c r="C195" s="27"/>
      <c r="E195" s="27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workbookViewId="0">
      <selection activeCell="M31" sqref="M31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  <c r="N2" s="38" t="s">
        <v>0</v>
      </c>
      <c r="O2" s="38" t="s">
        <v>0</v>
      </c>
      <c r="P2" s="38" t="s">
        <v>0</v>
      </c>
      <c r="Q2" s="38" t="s">
        <v>0</v>
      </c>
    </row>
    <row r="3" spans="1:17" ht="24.75" x14ac:dyDescent="0.55000000000000004">
      <c r="A3" s="38" t="s">
        <v>162</v>
      </c>
      <c r="B3" s="38" t="s">
        <v>162</v>
      </c>
      <c r="C3" s="38" t="s">
        <v>162</v>
      </c>
      <c r="D3" s="38" t="s">
        <v>162</v>
      </c>
      <c r="E3" s="38" t="s">
        <v>162</v>
      </c>
      <c r="F3" s="38" t="s">
        <v>162</v>
      </c>
      <c r="G3" s="38" t="s">
        <v>162</v>
      </c>
      <c r="H3" s="38" t="s">
        <v>162</v>
      </c>
      <c r="I3" s="38" t="s">
        <v>162</v>
      </c>
      <c r="J3" s="38" t="s">
        <v>162</v>
      </c>
      <c r="K3" s="38" t="s">
        <v>162</v>
      </c>
      <c r="L3" s="38" t="s">
        <v>162</v>
      </c>
      <c r="M3" s="38" t="s">
        <v>162</v>
      </c>
      <c r="N3" s="38" t="s">
        <v>162</v>
      </c>
      <c r="O3" s="38" t="s">
        <v>162</v>
      </c>
      <c r="P3" s="38" t="s">
        <v>162</v>
      </c>
      <c r="Q3" s="38" t="s">
        <v>162</v>
      </c>
    </row>
    <row r="4" spans="1:17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  <c r="N4" s="38" t="s">
        <v>2</v>
      </c>
      <c r="O4" s="38" t="s">
        <v>2</v>
      </c>
      <c r="P4" s="38" t="s">
        <v>2</v>
      </c>
      <c r="Q4" s="38" t="s">
        <v>2</v>
      </c>
    </row>
    <row r="6" spans="1:17" ht="24.75" x14ac:dyDescent="0.55000000000000004">
      <c r="A6" s="37" t="s">
        <v>166</v>
      </c>
      <c r="C6" s="37" t="s">
        <v>164</v>
      </c>
      <c r="D6" s="37" t="s">
        <v>164</v>
      </c>
      <c r="E6" s="37" t="s">
        <v>164</v>
      </c>
      <c r="F6" s="37" t="s">
        <v>164</v>
      </c>
      <c r="G6" s="37" t="s">
        <v>164</v>
      </c>
      <c r="H6" s="37" t="s">
        <v>164</v>
      </c>
      <c r="I6" s="37" t="s">
        <v>164</v>
      </c>
      <c r="K6" s="37" t="s">
        <v>165</v>
      </c>
      <c r="L6" s="37" t="s">
        <v>165</v>
      </c>
      <c r="M6" s="37" t="s">
        <v>165</v>
      </c>
      <c r="N6" s="37" t="s">
        <v>165</v>
      </c>
      <c r="O6" s="37" t="s">
        <v>165</v>
      </c>
      <c r="P6" s="37" t="s">
        <v>165</v>
      </c>
      <c r="Q6" s="37" t="s">
        <v>165</v>
      </c>
    </row>
    <row r="7" spans="1:17" ht="24.75" x14ac:dyDescent="0.55000000000000004">
      <c r="A7" s="37" t="s">
        <v>166</v>
      </c>
      <c r="C7" s="37" t="s">
        <v>270</v>
      </c>
      <c r="E7" s="37" t="s">
        <v>267</v>
      </c>
      <c r="G7" s="37" t="s">
        <v>268</v>
      </c>
      <c r="I7" s="37" t="s">
        <v>271</v>
      </c>
      <c r="K7" s="37" t="s">
        <v>270</v>
      </c>
      <c r="M7" s="37" t="s">
        <v>267</v>
      </c>
      <c r="O7" s="37" t="s">
        <v>268</v>
      </c>
      <c r="Q7" s="37" t="s">
        <v>271</v>
      </c>
    </row>
    <row r="8" spans="1:17" x14ac:dyDescent="0.55000000000000004">
      <c r="A8" s="1" t="s">
        <v>249</v>
      </c>
      <c r="C8" s="10">
        <v>0</v>
      </c>
      <c r="D8" s="10"/>
      <c r="E8" s="10">
        <v>0</v>
      </c>
      <c r="F8" s="10"/>
      <c r="G8" s="10">
        <v>0</v>
      </c>
      <c r="H8" s="10"/>
      <c r="I8" s="10">
        <v>0</v>
      </c>
      <c r="J8" s="10"/>
      <c r="K8" s="10">
        <v>0</v>
      </c>
      <c r="L8" s="10"/>
      <c r="M8" s="10">
        <v>0</v>
      </c>
      <c r="N8" s="10"/>
      <c r="O8" s="10">
        <v>179862549</v>
      </c>
      <c r="P8" s="10"/>
      <c r="Q8" s="10">
        <v>179862549</v>
      </c>
    </row>
    <row r="9" spans="1:17" x14ac:dyDescent="0.55000000000000004">
      <c r="A9" s="1" t="s">
        <v>250</v>
      </c>
      <c r="C9" s="10">
        <v>0</v>
      </c>
      <c r="D9" s="10"/>
      <c r="E9" s="10">
        <v>0</v>
      </c>
      <c r="F9" s="10"/>
      <c r="G9" s="10">
        <v>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6768346969</v>
      </c>
      <c r="P9" s="10"/>
      <c r="Q9" s="10">
        <v>6768346969</v>
      </c>
    </row>
    <row r="10" spans="1:17" x14ac:dyDescent="0.55000000000000004">
      <c r="A10" s="1" t="s">
        <v>251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7736980</v>
      </c>
      <c r="P10" s="10"/>
      <c r="Q10" s="10">
        <v>7736980</v>
      </c>
    </row>
    <row r="11" spans="1:17" x14ac:dyDescent="0.55000000000000004">
      <c r="A11" s="1" t="s">
        <v>252</v>
      </c>
      <c r="C11" s="10">
        <v>0</v>
      </c>
      <c r="D11" s="10"/>
      <c r="E11" s="10">
        <v>0</v>
      </c>
      <c r="F11" s="10"/>
      <c r="G11" s="10">
        <v>0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5731279259</v>
      </c>
      <c r="P11" s="10"/>
      <c r="Q11" s="10">
        <v>5731279259</v>
      </c>
    </row>
    <row r="12" spans="1:17" x14ac:dyDescent="0.55000000000000004">
      <c r="A12" s="1" t="s">
        <v>253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3012837210</v>
      </c>
      <c r="P12" s="10"/>
      <c r="Q12" s="10">
        <v>3012837210</v>
      </c>
    </row>
    <row r="13" spans="1:17" x14ac:dyDescent="0.55000000000000004">
      <c r="A13" s="1" t="s">
        <v>254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609894515</v>
      </c>
      <c r="P13" s="10"/>
      <c r="Q13" s="10">
        <v>609894515</v>
      </c>
    </row>
    <row r="14" spans="1:17" x14ac:dyDescent="0.55000000000000004">
      <c r="A14" s="1" t="s">
        <v>255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4635380757</v>
      </c>
      <c r="P14" s="10"/>
      <c r="Q14" s="10">
        <v>4635380757</v>
      </c>
    </row>
    <row r="15" spans="1:17" x14ac:dyDescent="0.55000000000000004">
      <c r="A15" s="1" t="s">
        <v>256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669878563</v>
      </c>
      <c r="P15" s="10"/>
      <c r="Q15" s="10">
        <v>669878563</v>
      </c>
    </row>
    <row r="16" spans="1:17" x14ac:dyDescent="0.55000000000000004">
      <c r="A16" s="1" t="s">
        <v>257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186711479</v>
      </c>
      <c r="P16" s="10"/>
      <c r="Q16" s="10">
        <v>186711479</v>
      </c>
    </row>
    <row r="17" spans="1:17" x14ac:dyDescent="0.55000000000000004">
      <c r="A17" s="1" t="s">
        <v>258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6160186435</v>
      </c>
      <c r="P17" s="10"/>
      <c r="Q17" s="10">
        <v>6160186435</v>
      </c>
    </row>
    <row r="18" spans="1:17" x14ac:dyDescent="0.55000000000000004">
      <c r="A18" s="1" t="s">
        <v>259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198713979</v>
      </c>
      <c r="P18" s="10"/>
      <c r="Q18" s="10">
        <v>198713979</v>
      </c>
    </row>
    <row r="19" spans="1:17" x14ac:dyDescent="0.55000000000000004">
      <c r="A19" s="1" t="s">
        <v>171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1721985271</v>
      </c>
      <c r="L19" s="10"/>
      <c r="M19" s="10">
        <v>0</v>
      </c>
      <c r="N19" s="10"/>
      <c r="O19" s="10">
        <v>-1789460154</v>
      </c>
      <c r="P19" s="10"/>
      <c r="Q19" s="10">
        <v>-67474883</v>
      </c>
    </row>
    <row r="20" spans="1:17" x14ac:dyDescent="0.55000000000000004">
      <c r="A20" s="1" t="s">
        <v>260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4488315</v>
      </c>
      <c r="P20" s="10"/>
      <c r="Q20" s="10">
        <v>4488315</v>
      </c>
    </row>
    <row r="21" spans="1:17" x14ac:dyDescent="0.55000000000000004">
      <c r="A21" s="1" t="s">
        <v>261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49427734</v>
      </c>
      <c r="P21" s="10"/>
      <c r="Q21" s="10">
        <v>49427734</v>
      </c>
    </row>
    <row r="22" spans="1:17" x14ac:dyDescent="0.55000000000000004">
      <c r="A22" s="1" t="s">
        <v>179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5076094942</v>
      </c>
      <c r="L22" s="10"/>
      <c r="M22" s="10">
        <v>0</v>
      </c>
      <c r="N22" s="10"/>
      <c r="O22" s="10">
        <v>1746126170</v>
      </c>
      <c r="P22" s="10"/>
      <c r="Q22" s="10">
        <v>6822221112</v>
      </c>
    </row>
    <row r="23" spans="1:17" x14ac:dyDescent="0.55000000000000004">
      <c r="A23" s="1" t="s">
        <v>177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4245515670</v>
      </c>
      <c r="L23" s="10"/>
      <c r="M23" s="10">
        <v>0</v>
      </c>
      <c r="N23" s="10"/>
      <c r="O23" s="10">
        <v>996396696</v>
      </c>
      <c r="P23" s="10"/>
      <c r="Q23" s="10">
        <v>5241912366</v>
      </c>
    </row>
    <row r="24" spans="1:17" x14ac:dyDescent="0.55000000000000004">
      <c r="A24" s="1" t="s">
        <v>262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641759373</v>
      </c>
      <c r="P24" s="10"/>
      <c r="Q24" s="10">
        <v>641759373</v>
      </c>
    </row>
    <row r="25" spans="1:17" x14ac:dyDescent="0.55000000000000004">
      <c r="A25" s="1" t="s">
        <v>263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2308634412</v>
      </c>
      <c r="P25" s="10"/>
      <c r="Q25" s="10">
        <v>2308634412</v>
      </c>
    </row>
    <row r="26" spans="1:17" x14ac:dyDescent="0.55000000000000004">
      <c r="A26" s="1" t="s">
        <v>264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6896476017</v>
      </c>
      <c r="P26" s="10"/>
      <c r="Q26" s="10">
        <v>6896476017</v>
      </c>
    </row>
    <row r="27" spans="1:17" x14ac:dyDescent="0.55000000000000004">
      <c r="A27" s="1" t="s">
        <v>175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1679693794</v>
      </c>
      <c r="L27" s="10"/>
      <c r="M27" s="10">
        <v>0</v>
      </c>
      <c r="N27" s="10"/>
      <c r="O27" s="10">
        <v>427967654</v>
      </c>
      <c r="P27" s="10"/>
      <c r="Q27" s="10">
        <v>2107661448</v>
      </c>
    </row>
    <row r="28" spans="1:17" x14ac:dyDescent="0.55000000000000004">
      <c r="A28" s="1" t="s">
        <v>173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94173466</v>
      </c>
      <c r="L28" s="10"/>
      <c r="M28" s="10">
        <v>0</v>
      </c>
      <c r="N28" s="10"/>
      <c r="O28" s="10">
        <v>48540637</v>
      </c>
      <c r="P28" s="10"/>
      <c r="Q28" s="10">
        <v>142714103</v>
      </c>
    </row>
    <row r="29" spans="1:17" x14ac:dyDescent="0.55000000000000004">
      <c r="A29" s="1" t="s">
        <v>132</v>
      </c>
      <c r="C29" s="10">
        <v>588713758</v>
      </c>
      <c r="D29" s="10"/>
      <c r="E29" s="10">
        <v>-225414735</v>
      </c>
      <c r="F29" s="10"/>
      <c r="G29" s="10">
        <v>0</v>
      </c>
      <c r="H29" s="10"/>
      <c r="I29" s="10">
        <v>363299023</v>
      </c>
      <c r="J29" s="10"/>
      <c r="K29" s="10">
        <v>8353161117</v>
      </c>
      <c r="L29" s="10"/>
      <c r="M29" s="10">
        <v>786126099</v>
      </c>
      <c r="N29" s="10"/>
      <c r="O29" s="10">
        <v>451491714</v>
      </c>
      <c r="P29" s="10"/>
      <c r="Q29" s="10">
        <v>9590778930</v>
      </c>
    </row>
    <row r="30" spans="1:17" x14ac:dyDescent="0.55000000000000004">
      <c r="A30" s="1" t="s">
        <v>265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49463036</v>
      </c>
      <c r="P30" s="10"/>
      <c r="Q30" s="10">
        <v>49463036</v>
      </c>
    </row>
    <row r="31" spans="1:17" x14ac:dyDescent="0.55000000000000004">
      <c r="A31" s="1" t="s">
        <v>121</v>
      </c>
      <c r="C31" s="7">
        <f>SUM(C8:C30)</f>
        <v>588713758</v>
      </c>
      <c r="D31" s="6"/>
      <c r="E31" s="7">
        <f>SUM(E8:E30)</f>
        <v>-225414735</v>
      </c>
      <c r="F31" s="6"/>
      <c r="G31" s="7">
        <f>SUM(G8:G30)</f>
        <v>0</v>
      </c>
      <c r="H31" s="6"/>
      <c r="I31" s="7">
        <f>SUM(I8:I30)</f>
        <v>363299023</v>
      </c>
      <c r="J31" s="6"/>
      <c r="K31" s="7">
        <f>SUM(K8:K30)</f>
        <v>21170624260</v>
      </c>
      <c r="L31" s="6"/>
      <c r="M31" s="7">
        <f>SUM(M8:M30)</f>
        <v>786126099</v>
      </c>
      <c r="N31" s="6"/>
      <c r="O31" s="7">
        <f>SUM(O8:O30)</f>
        <v>39992140299</v>
      </c>
      <c r="P31" s="6"/>
      <c r="Q31" s="7">
        <f>SUM(Q8:Q30)</f>
        <v>61948890658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E17" sqref="E17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 ht="24.75" x14ac:dyDescent="0.55000000000000004">
      <c r="A3" s="38" t="s">
        <v>162</v>
      </c>
      <c r="B3" s="38" t="s">
        <v>162</v>
      </c>
      <c r="C3" s="38" t="s">
        <v>162</v>
      </c>
      <c r="D3" s="38" t="s">
        <v>162</v>
      </c>
      <c r="E3" s="38" t="s">
        <v>162</v>
      </c>
      <c r="F3" s="38" t="s">
        <v>162</v>
      </c>
      <c r="G3" s="38" t="s">
        <v>162</v>
      </c>
      <c r="H3" s="38" t="s">
        <v>162</v>
      </c>
      <c r="I3" s="38" t="s">
        <v>162</v>
      </c>
      <c r="J3" s="38" t="s">
        <v>162</v>
      </c>
      <c r="K3" s="38" t="s">
        <v>162</v>
      </c>
    </row>
    <row r="4" spans="1:11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</row>
    <row r="6" spans="1:11" ht="24.75" x14ac:dyDescent="0.55000000000000004">
      <c r="A6" s="37" t="s">
        <v>272</v>
      </c>
      <c r="B6" s="37" t="s">
        <v>272</v>
      </c>
      <c r="C6" s="37" t="s">
        <v>272</v>
      </c>
      <c r="E6" s="37" t="s">
        <v>164</v>
      </c>
      <c r="F6" s="37" t="s">
        <v>164</v>
      </c>
      <c r="G6" s="37" t="s">
        <v>164</v>
      </c>
      <c r="I6" s="37" t="s">
        <v>165</v>
      </c>
      <c r="J6" s="37" t="s">
        <v>165</v>
      </c>
      <c r="K6" s="37" t="s">
        <v>165</v>
      </c>
    </row>
    <row r="7" spans="1:11" ht="24.75" x14ac:dyDescent="0.55000000000000004">
      <c r="A7" s="37" t="s">
        <v>273</v>
      </c>
      <c r="C7" s="37" t="s">
        <v>138</v>
      </c>
      <c r="E7" s="37" t="s">
        <v>274</v>
      </c>
      <c r="G7" s="37" t="s">
        <v>275</v>
      </c>
      <c r="I7" s="37" t="s">
        <v>274</v>
      </c>
      <c r="K7" s="37" t="s">
        <v>275</v>
      </c>
    </row>
    <row r="8" spans="1:11" x14ac:dyDescent="0.55000000000000004">
      <c r="A8" s="1" t="s">
        <v>142</v>
      </c>
      <c r="C8" s="6" t="s">
        <v>143</v>
      </c>
      <c r="E8" s="5">
        <v>24254</v>
      </c>
      <c r="F8" s="6"/>
      <c r="G8" s="14">
        <f>E8/$E$16</f>
        <v>1.6721084451528779E-6</v>
      </c>
      <c r="H8" s="6"/>
      <c r="I8" s="5">
        <v>25253071</v>
      </c>
      <c r="J8" s="6"/>
      <c r="K8" s="14">
        <f>I8/$I$16</f>
        <v>6.3549427379466252E-4</v>
      </c>
    </row>
    <row r="9" spans="1:11" x14ac:dyDescent="0.55000000000000004">
      <c r="A9" s="1" t="s">
        <v>145</v>
      </c>
      <c r="C9" s="6" t="s">
        <v>146</v>
      </c>
      <c r="E9" s="5">
        <v>2741595</v>
      </c>
      <c r="F9" s="6"/>
      <c r="G9" s="14">
        <f t="shared" ref="G9:G15" si="0">E9/$E$16</f>
        <v>1.8900981910979238E-4</v>
      </c>
      <c r="H9" s="6"/>
      <c r="I9" s="5">
        <v>1521141125</v>
      </c>
      <c r="J9" s="6"/>
      <c r="K9" s="14">
        <f t="shared" ref="K9:K15" si="1">I9/$I$16</f>
        <v>3.827956111045152E-2</v>
      </c>
    </row>
    <row r="10" spans="1:11" x14ac:dyDescent="0.55000000000000004">
      <c r="A10" s="1" t="s">
        <v>147</v>
      </c>
      <c r="C10" s="6" t="s">
        <v>148</v>
      </c>
      <c r="E10" s="5">
        <v>2009097273</v>
      </c>
      <c r="F10" s="6"/>
      <c r="G10" s="14">
        <f t="shared" si="0"/>
        <v>0.13851028767695708</v>
      </c>
      <c r="H10" s="6"/>
      <c r="I10" s="5">
        <v>19247293760</v>
      </c>
      <c r="J10" s="6"/>
      <c r="K10" s="14">
        <f t="shared" si="1"/>
        <v>0.48435871306597683</v>
      </c>
    </row>
    <row r="11" spans="1:11" x14ac:dyDescent="0.55000000000000004">
      <c r="A11" s="1" t="s">
        <v>149</v>
      </c>
      <c r="C11" s="6" t="s">
        <v>150</v>
      </c>
      <c r="E11" s="5">
        <v>1269125683</v>
      </c>
      <c r="F11" s="6"/>
      <c r="G11" s="14">
        <f t="shared" si="0"/>
        <v>8.7495496516232965E-2</v>
      </c>
      <c r="H11" s="6"/>
      <c r="I11" s="5">
        <v>5654371583</v>
      </c>
      <c r="J11" s="6"/>
      <c r="K11" s="14">
        <f t="shared" si="1"/>
        <v>0.14229242704397266</v>
      </c>
    </row>
    <row r="12" spans="1:11" x14ac:dyDescent="0.55000000000000004">
      <c r="A12" s="1" t="s">
        <v>152</v>
      </c>
      <c r="C12" s="6" t="s">
        <v>153</v>
      </c>
      <c r="E12" s="5">
        <v>7576</v>
      </c>
      <c r="F12" s="6"/>
      <c r="G12" s="14">
        <f t="shared" si="0"/>
        <v>5.2230121136629846E-7</v>
      </c>
      <c r="H12" s="6"/>
      <c r="I12" s="5">
        <v>7576</v>
      </c>
      <c r="J12" s="6"/>
      <c r="K12" s="14">
        <f t="shared" si="1"/>
        <v>1.9065026262621143E-7</v>
      </c>
    </row>
    <row r="13" spans="1:11" x14ac:dyDescent="0.55000000000000004">
      <c r="A13" s="1" t="s">
        <v>152</v>
      </c>
      <c r="C13" s="6" t="s">
        <v>156</v>
      </c>
      <c r="E13" s="5">
        <v>7707650249</v>
      </c>
      <c r="F13" s="6"/>
      <c r="G13" s="14">
        <f t="shared" si="0"/>
        <v>0.53137738408664892</v>
      </c>
      <c r="H13" s="6"/>
      <c r="I13" s="5">
        <v>9773224017</v>
      </c>
      <c r="J13" s="6"/>
      <c r="K13" s="14">
        <f t="shared" si="1"/>
        <v>0.2459434695810252</v>
      </c>
    </row>
    <row r="14" spans="1:11" x14ac:dyDescent="0.55000000000000004">
      <c r="A14" s="1" t="s">
        <v>152</v>
      </c>
      <c r="C14" s="6" t="s">
        <v>157</v>
      </c>
      <c r="E14" s="5">
        <v>2557377048</v>
      </c>
      <c r="F14" s="6"/>
      <c r="G14" s="14">
        <f t="shared" si="0"/>
        <v>0.17630954726646891</v>
      </c>
      <c r="H14" s="6"/>
      <c r="I14" s="5">
        <v>2557377048</v>
      </c>
      <c r="J14" s="6"/>
      <c r="K14" s="14">
        <f t="shared" si="1"/>
        <v>6.4356468563284752E-2</v>
      </c>
    </row>
    <row r="15" spans="1:11" ht="24.75" thickBot="1" x14ac:dyDescent="0.6">
      <c r="A15" s="1" t="s">
        <v>159</v>
      </c>
      <c r="C15" s="6" t="s">
        <v>160</v>
      </c>
      <c r="E15" s="5">
        <v>959016393</v>
      </c>
      <c r="F15" s="6"/>
      <c r="G15" s="14">
        <f t="shared" si="0"/>
        <v>6.6116080224925836E-2</v>
      </c>
      <c r="H15" s="6"/>
      <c r="I15" s="5">
        <v>959016393</v>
      </c>
      <c r="J15" s="6"/>
      <c r="K15" s="14">
        <f t="shared" si="1"/>
        <v>2.4133675711231782E-2</v>
      </c>
    </row>
    <row r="16" spans="1:11" ht="24.75" thickBot="1" x14ac:dyDescent="0.6">
      <c r="A16" s="1" t="s">
        <v>121</v>
      </c>
      <c r="C16" s="6" t="s">
        <v>121</v>
      </c>
      <c r="E16" s="7">
        <f>SUM(E8:E15)</f>
        <v>14505040071</v>
      </c>
      <c r="F16" s="6"/>
      <c r="G16" s="15">
        <f>SUM(G8:G15)</f>
        <v>1</v>
      </c>
      <c r="H16" s="6"/>
      <c r="I16" s="7">
        <f>SUM(I8:I15)</f>
        <v>39737684573</v>
      </c>
      <c r="J16" s="6"/>
      <c r="K16" s="15">
        <f>SUM(K8:K15)</f>
        <v>1</v>
      </c>
    </row>
    <row r="17" spans="5:11" ht="24.75" thickTop="1" x14ac:dyDescent="0.55000000000000004">
      <c r="E17" s="6"/>
      <c r="F17" s="6"/>
      <c r="G17" s="6"/>
      <c r="H17" s="6"/>
      <c r="I17" s="6"/>
      <c r="J17" s="6"/>
      <c r="K17" s="12"/>
    </row>
    <row r="18" spans="5:11" x14ac:dyDescent="0.55000000000000004">
      <c r="K18" s="13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6" sqref="C5:E6"/>
    </sheetView>
  </sheetViews>
  <sheetFormatPr defaultRowHeight="24" x14ac:dyDescent="0.55000000000000004"/>
  <cols>
    <col min="1" max="1" width="39" style="1" bestFit="1" customWidth="1"/>
    <col min="2" max="2" width="1" style="1" customWidth="1"/>
    <col min="3" max="3" width="11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</row>
    <row r="3" spans="1:5" ht="24.75" x14ac:dyDescent="0.55000000000000004">
      <c r="A3" s="38" t="s">
        <v>162</v>
      </c>
      <c r="B3" s="38" t="s">
        <v>162</v>
      </c>
      <c r="C3" s="38" t="s">
        <v>162</v>
      </c>
      <c r="D3" s="38" t="s">
        <v>162</v>
      </c>
      <c r="E3" s="38" t="s">
        <v>162</v>
      </c>
    </row>
    <row r="4" spans="1:5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</row>
    <row r="5" spans="1:5" ht="24.75" x14ac:dyDescent="0.6">
      <c r="C5" s="2"/>
      <c r="D5" s="2"/>
      <c r="E5" s="2" t="s">
        <v>281</v>
      </c>
    </row>
    <row r="6" spans="1:5" ht="24.75" x14ac:dyDescent="0.6">
      <c r="A6" s="37" t="s">
        <v>276</v>
      </c>
      <c r="C6" s="37" t="s">
        <v>164</v>
      </c>
      <c r="D6" s="2"/>
      <c r="E6" s="9" t="s">
        <v>282</v>
      </c>
    </row>
    <row r="7" spans="1:5" ht="24.75" x14ac:dyDescent="0.55000000000000004">
      <c r="A7" s="37" t="s">
        <v>276</v>
      </c>
      <c r="C7" s="37" t="s">
        <v>139</v>
      </c>
      <c r="E7" s="37" t="s">
        <v>139</v>
      </c>
    </row>
    <row r="8" spans="1:5" x14ac:dyDescent="0.55000000000000004">
      <c r="A8" s="1" t="s">
        <v>277</v>
      </c>
      <c r="C8" s="3">
        <v>0</v>
      </c>
      <c r="E8" s="3">
        <v>57304794609</v>
      </c>
    </row>
    <row r="9" spans="1:5" x14ac:dyDescent="0.55000000000000004">
      <c r="A9" s="1" t="s">
        <v>121</v>
      </c>
      <c r="C9" s="4">
        <f>SUM(C8:C8)</f>
        <v>0</v>
      </c>
      <c r="E9" s="4">
        <f>SUM(E8:E8)</f>
        <v>57304794609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4"/>
  <sheetViews>
    <sheetView rightToLeft="1" topLeftCell="A43" workbookViewId="0">
      <selection activeCell="K64" sqref="K64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  <c r="N2" s="38" t="s">
        <v>0</v>
      </c>
      <c r="O2" s="38" t="s">
        <v>0</v>
      </c>
      <c r="P2" s="38" t="s">
        <v>0</v>
      </c>
      <c r="Q2" s="38" t="s">
        <v>0</v>
      </c>
      <c r="R2" s="38" t="s">
        <v>0</v>
      </c>
      <c r="S2" s="38" t="s">
        <v>0</v>
      </c>
    </row>
    <row r="3" spans="1:19" ht="24.75" x14ac:dyDescent="0.55000000000000004">
      <c r="A3" s="38" t="s">
        <v>162</v>
      </c>
      <c r="B3" s="38" t="s">
        <v>162</v>
      </c>
      <c r="C3" s="38" t="s">
        <v>162</v>
      </c>
      <c r="D3" s="38" t="s">
        <v>162</v>
      </c>
      <c r="E3" s="38" t="s">
        <v>162</v>
      </c>
      <c r="F3" s="38" t="s">
        <v>162</v>
      </c>
      <c r="G3" s="38" t="s">
        <v>162</v>
      </c>
      <c r="H3" s="38" t="s">
        <v>162</v>
      </c>
      <c r="I3" s="38" t="s">
        <v>162</v>
      </c>
      <c r="J3" s="38" t="s">
        <v>162</v>
      </c>
      <c r="K3" s="38" t="s">
        <v>162</v>
      </c>
      <c r="L3" s="38" t="s">
        <v>162</v>
      </c>
      <c r="M3" s="38" t="s">
        <v>162</v>
      </c>
      <c r="N3" s="38" t="s">
        <v>162</v>
      </c>
      <c r="O3" s="38" t="s">
        <v>162</v>
      </c>
      <c r="P3" s="38" t="s">
        <v>162</v>
      </c>
      <c r="Q3" s="38" t="s">
        <v>162</v>
      </c>
      <c r="R3" s="38" t="s">
        <v>162</v>
      </c>
      <c r="S3" s="38" t="s">
        <v>162</v>
      </c>
    </row>
    <row r="4" spans="1:19" ht="24.75" x14ac:dyDescent="0.5500000000000000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  <c r="N4" s="38" t="s">
        <v>2</v>
      </c>
      <c r="O4" s="38" t="s">
        <v>2</v>
      </c>
      <c r="P4" s="38" t="s">
        <v>2</v>
      </c>
      <c r="Q4" s="38" t="s">
        <v>2</v>
      </c>
      <c r="R4" s="38" t="s">
        <v>2</v>
      </c>
      <c r="S4" s="38" t="s">
        <v>2</v>
      </c>
    </row>
    <row r="6" spans="1:19" ht="24.75" x14ac:dyDescent="0.55000000000000004">
      <c r="A6" s="37" t="s">
        <v>3</v>
      </c>
      <c r="C6" s="37" t="s">
        <v>181</v>
      </c>
      <c r="D6" s="37" t="s">
        <v>181</v>
      </c>
      <c r="E6" s="37" t="s">
        <v>181</v>
      </c>
      <c r="F6" s="37" t="s">
        <v>181</v>
      </c>
      <c r="G6" s="37" t="s">
        <v>181</v>
      </c>
      <c r="I6" s="37" t="s">
        <v>164</v>
      </c>
      <c r="J6" s="37" t="s">
        <v>164</v>
      </c>
      <c r="K6" s="37" t="s">
        <v>164</v>
      </c>
      <c r="L6" s="37" t="s">
        <v>164</v>
      </c>
      <c r="M6" s="37" t="s">
        <v>164</v>
      </c>
      <c r="O6" s="37" t="s">
        <v>165</v>
      </c>
      <c r="P6" s="37" t="s">
        <v>165</v>
      </c>
      <c r="Q6" s="37" t="s">
        <v>165</v>
      </c>
      <c r="R6" s="37" t="s">
        <v>165</v>
      </c>
      <c r="S6" s="37" t="s">
        <v>165</v>
      </c>
    </row>
    <row r="7" spans="1:19" ht="24.75" x14ac:dyDescent="0.55000000000000004">
      <c r="A7" s="37" t="s">
        <v>3</v>
      </c>
      <c r="C7" s="37" t="s">
        <v>182</v>
      </c>
      <c r="E7" s="37" t="s">
        <v>183</v>
      </c>
      <c r="G7" s="37" t="s">
        <v>184</v>
      </c>
      <c r="I7" s="37" t="s">
        <v>185</v>
      </c>
      <c r="K7" s="37" t="s">
        <v>169</v>
      </c>
      <c r="M7" s="37" t="s">
        <v>186</v>
      </c>
      <c r="O7" s="37" t="s">
        <v>185</v>
      </c>
      <c r="Q7" s="37" t="s">
        <v>169</v>
      </c>
      <c r="S7" s="37" t="s">
        <v>186</v>
      </c>
    </row>
    <row r="8" spans="1:19" x14ac:dyDescent="0.55000000000000004">
      <c r="A8" s="1" t="s">
        <v>111</v>
      </c>
      <c r="C8" s="6" t="s">
        <v>187</v>
      </c>
      <c r="D8" s="6"/>
      <c r="E8" s="5">
        <v>9416522</v>
      </c>
      <c r="F8" s="6"/>
      <c r="G8" s="5">
        <v>1540</v>
      </c>
      <c r="H8" s="6"/>
      <c r="I8" s="5">
        <v>0</v>
      </c>
      <c r="J8" s="6"/>
      <c r="K8" s="5">
        <v>0</v>
      </c>
      <c r="L8" s="6"/>
      <c r="M8" s="5">
        <f>I8-K8</f>
        <v>0</v>
      </c>
      <c r="N8" s="6"/>
      <c r="O8" s="5">
        <v>14501443880</v>
      </c>
      <c r="P8" s="6"/>
      <c r="Q8" s="5">
        <v>0</v>
      </c>
      <c r="R8" s="6"/>
      <c r="S8" s="5">
        <f>O8-Q8</f>
        <v>14501443880</v>
      </c>
    </row>
    <row r="9" spans="1:19" x14ac:dyDescent="0.55000000000000004">
      <c r="A9" s="1" t="s">
        <v>106</v>
      </c>
      <c r="C9" s="6" t="s">
        <v>188</v>
      </c>
      <c r="D9" s="6"/>
      <c r="E9" s="5">
        <v>85599619</v>
      </c>
      <c r="F9" s="6"/>
      <c r="G9" s="5">
        <v>575</v>
      </c>
      <c r="H9" s="6"/>
      <c r="I9" s="5">
        <v>0</v>
      </c>
      <c r="J9" s="6"/>
      <c r="K9" s="5">
        <v>0</v>
      </c>
      <c r="L9" s="6"/>
      <c r="M9" s="5">
        <f t="shared" ref="M9:M62" si="0">I9-K9</f>
        <v>0</v>
      </c>
      <c r="N9" s="6"/>
      <c r="O9" s="5">
        <v>49219780925</v>
      </c>
      <c r="P9" s="6"/>
      <c r="Q9" s="5">
        <v>2159610558</v>
      </c>
      <c r="R9" s="6"/>
      <c r="S9" s="5">
        <f t="shared" ref="S9:S62" si="1">O9-Q9</f>
        <v>47060170367</v>
      </c>
    </row>
    <row r="10" spans="1:19" x14ac:dyDescent="0.55000000000000004">
      <c r="A10" s="1" t="s">
        <v>61</v>
      </c>
      <c r="C10" s="6" t="s">
        <v>189</v>
      </c>
      <c r="D10" s="6"/>
      <c r="E10" s="5">
        <v>11113082</v>
      </c>
      <c r="F10" s="6"/>
      <c r="G10" s="5">
        <v>1400</v>
      </c>
      <c r="H10" s="6"/>
      <c r="I10" s="5">
        <v>0</v>
      </c>
      <c r="J10" s="6"/>
      <c r="K10" s="5">
        <v>0</v>
      </c>
      <c r="L10" s="6"/>
      <c r="M10" s="5">
        <f t="shared" si="0"/>
        <v>0</v>
      </c>
      <c r="N10" s="6"/>
      <c r="O10" s="5">
        <v>15558314800</v>
      </c>
      <c r="P10" s="6"/>
      <c r="Q10" s="5">
        <v>0</v>
      </c>
      <c r="R10" s="6"/>
      <c r="S10" s="5">
        <f t="shared" si="1"/>
        <v>15558314800</v>
      </c>
    </row>
    <row r="11" spans="1:19" x14ac:dyDescent="0.55000000000000004">
      <c r="A11" s="1" t="s">
        <v>114</v>
      </c>
      <c r="C11" s="6" t="s">
        <v>190</v>
      </c>
      <c r="D11" s="6"/>
      <c r="E11" s="5">
        <v>22254937</v>
      </c>
      <c r="F11" s="6"/>
      <c r="G11" s="5">
        <v>1700</v>
      </c>
      <c r="H11" s="6"/>
      <c r="I11" s="5">
        <v>0</v>
      </c>
      <c r="J11" s="6"/>
      <c r="K11" s="5">
        <v>0</v>
      </c>
      <c r="L11" s="6"/>
      <c r="M11" s="5">
        <f t="shared" si="0"/>
        <v>0</v>
      </c>
      <c r="N11" s="6"/>
      <c r="O11" s="5">
        <v>37833392900</v>
      </c>
      <c r="P11" s="6"/>
      <c r="Q11" s="5">
        <v>1008890477</v>
      </c>
      <c r="R11" s="6"/>
      <c r="S11" s="5">
        <f t="shared" si="1"/>
        <v>36824502423</v>
      </c>
    </row>
    <row r="12" spans="1:19" x14ac:dyDescent="0.55000000000000004">
      <c r="A12" s="1" t="s">
        <v>63</v>
      </c>
      <c r="C12" s="6" t="s">
        <v>191</v>
      </c>
      <c r="D12" s="6"/>
      <c r="E12" s="5">
        <v>335340498</v>
      </c>
      <c r="F12" s="6"/>
      <c r="G12" s="5">
        <v>1190</v>
      </c>
      <c r="H12" s="6"/>
      <c r="I12" s="5">
        <v>0</v>
      </c>
      <c r="J12" s="6"/>
      <c r="K12" s="5">
        <v>0</v>
      </c>
      <c r="L12" s="6"/>
      <c r="M12" s="5">
        <f t="shared" si="0"/>
        <v>0</v>
      </c>
      <c r="N12" s="6"/>
      <c r="O12" s="5">
        <v>399055192620</v>
      </c>
      <c r="P12" s="6"/>
      <c r="Q12" s="5">
        <v>0</v>
      </c>
      <c r="R12" s="6"/>
      <c r="S12" s="5">
        <f t="shared" si="1"/>
        <v>399055192620</v>
      </c>
    </row>
    <row r="13" spans="1:19" x14ac:dyDescent="0.55000000000000004">
      <c r="A13" s="1" t="s">
        <v>65</v>
      </c>
      <c r="C13" s="6" t="s">
        <v>4</v>
      </c>
      <c r="D13" s="6"/>
      <c r="E13" s="5">
        <v>62975330</v>
      </c>
      <c r="F13" s="6"/>
      <c r="G13" s="5">
        <v>2920</v>
      </c>
      <c r="H13" s="6"/>
      <c r="I13" s="5">
        <v>0</v>
      </c>
      <c r="J13" s="6"/>
      <c r="K13" s="5">
        <v>0</v>
      </c>
      <c r="L13" s="6"/>
      <c r="M13" s="5">
        <f t="shared" si="0"/>
        <v>0</v>
      </c>
      <c r="N13" s="6"/>
      <c r="O13" s="5">
        <v>183887963600</v>
      </c>
      <c r="P13" s="6"/>
      <c r="Q13" s="5">
        <v>0</v>
      </c>
      <c r="R13" s="6"/>
      <c r="S13" s="5">
        <f t="shared" si="1"/>
        <v>183887963600</v>
      </c>
    </row>
    <row r="14" spans="1:19" x14ac:dyDescent="0.55000000000000004">
      <c r="A14" s="1" t="s">
        <v>67</v>
      </c>
      <c r="C14" s="6" t="s">
        <v>192</v>
      </c>
      <c r="D14" s="6"/>
      <c r="E14" s="5">
        <v>65410148</v>
      </c>
      <c r="F14" s="6"/>
      <c r="G14" s="5">
        <v>3000</v>
      </c>
      <c r="H14" s="6"/>
      <c r="I14" s="5">
        <v>0</v>
      </c>
      <c r="J14" s="6"/>
      <c r="K14" s="5">
        <v>0</v>
      </c>
      <c r="L14" s="6"/>
      <c r="M14" s="5">
        <f t="shared" si="0"/>
        <v>0</v>
      </c>
      <c r="N14" s="6"/>
      <c r="O14" s="5">
        <v>196230444000</v>
      </c>
      <c r="P14" s="6"/>
      <c r="Q14" s="5">
        <v>0</v>
      </c>
      <c r="R14" s="6"/>
      <c r="S14" s="5">
        <f t="shared" si="1"/>
        <v>196230444000</v>
      </c>
    </row>
    <row r="15" spans="1:19" x14ac:dyDescent="0.55000000000000004">
      <c r="A15" s="1" t="s">
        <v>193</v>
      </c>
      <c r="C15" s="6" t="s">
        <v>194</v>
      </c>
      <c r="D15" s="6"/>
      <c r="E15" s="5">
        <v>3427190</v>
      </c>
      <c r="F15" s="6"/>
      <c r="G15" s="5">
        <v>1830</v>
      </c>
      <c r="H15" s="6"/>
      <c r="I15" s="5">
        <v>0</v>
      </c>
      <c r="J15" s="6"/>
      <c r="K15" s="5">
        <v>0</v>
      </c>
      <c r="L15" s="6"/>
      <c r="M15" s="5">
        <f t="shared" si="0"/>
        <v>0</v>
      </c>
      <c r="N15" s="6"/>
      <c r="O15" s="5">
        <v>6271757700</v>
      </c>
      <c r="P15" s="6"/>
      <c r="Q15" s="5">
        <v>0</v>
      </c>
      <c r="R15" s="6"/>
      <c r="S15" s="5">
        <f t="shared" si="1"/>
        <v>6271757700</v>
      </c>
    </row>
    <row r="16" spans="1:19" x14ac:dyDescent="0.55000000000000004">
      <c r="A16" s="1" t="s">
        <v>108</v>
      </c>
      <c r="C16" s="6" t="s">
        <v>195</v>
      </c>
      <c r="D16" s="6"/>
      <c r="E16" s="5">
        <v>60361931</v>
      </c>
      <c r="F16" s="6"/>
      <c r="G16" s="5">
        <v>370</v>
      </c>
      <c r="H16" s="6"/>
      <c r="I16" s="5">
        <v>22333914470</v>
      </c>
      <c r="J16" s="6"/>
      <c r="K16" s="5">
        <v>464353688</v>
      </c>
      <c r="L16" s="6"/>
      <c r="M16" s="5">
        <f t="shared" si="0"/>
        <v>21869560782</v>
      </c>
      <c r="N16" s="6"/>
      <c r="O16" s="5">
        <v>22333914470</v>
      </c>
      <c r="P16" s="6"/>
      <c r="Q16" s="5">
        <v>464353688</v>
      </c>
      <c r="R16" s="6"/>
      <c r="S16" s="5">
        <f t="shared" si="1"/>
        <v>21869560782</v>
      </c>
    </row>
    <row r="17" spans="1:19" x14ac:dyDescent="0.55000000000000004">
      <c r="A17" s="1" t="s">
        <v>41</v>
      </c>
      <c r="C17" s="6" t="s">
        <v>187</v>
      </c>
      <c r="D17" s="6"/>
      <c r="E17" s="5">
        <v>60735419</v>
      </c>
      <c r="F17" s="6"/>
      <c r="G17" s="5">
        <v>500</v>
      </c>
      <c r="H17" s="6"/>
      <c r="I17" s="5">
        <v>0</v>
      </c>
      <c r="J17" s="6"/>
      <c r="K17" s="5">
        <v>0</v>
      </c>
      <c r="L17" s="6"/>
      <c r="M17" s="5">
        <f t="shared" si="0"/>
        <v>0</v>
      </c>
      <c r="N17" s="6"/>
      <c r="O17" s="5">
        <v>30367709500</v>
      </c>
      <c r="P17" s="6"/>
      <c r="Q17" s="5">
        <v>3626541907</v>
      </c>
      <c r="R17" s="6"/>
      <c r="S17" s="5">
        <f t="shared" si="1"/>
        <v>26741167593</v>
      </c>
    </row>
    <row r="18" spans="1:19" x14ac:dyDescent="0.55000000000000004">
      <c r="A18" s="1" t="s">
        <v>95</v>
      </c>
      <c r="C18" s="6" t="s">
        <v>196</v>
      </c>
      <c r="D18" s="6"/>
      <c r="E18" s="5">
        <v>29800000</v>
      </c>
      <c r="F18" s="6"/>
      <c r="G18" s="5">
        <v>70</v>
      </c>
      <c r="H18" s="6"/>
      <c r="I18" s="5">
        <v>0</v>
      </c>
      <c r="J18" s="6"/>
      <c r="K18" s="5">
        <v>0</v>
      </c>
      <c r="L18" s="6"/>
      <c r="M18" s="5">
        <f t="shared" si="0"/>
        <v>0</v>
      </c>
      <c r="N18" s="6"/>
      <c r="O18" s="5">
        <v>2086000000</v>
      </c>
      <c r="P18" s="6"/>
      <c r="Q18" s="5">
        <v>109646982</v>
      </c>
      <c r="R18" s="6"/>
      <c r="S18" s="5">
        <f t="shared" si="1"/>
        <v>1976353018</v>
      </c>
    </row>
    <row r="19" spans="1:19" x14ac:dyDescent="0.55000000000000004">
      <c r="A19" s="1" t="s">
        <v>47</v>
      </c>
      <c r="C19" s="6" t="s">
        <v>197</v>
      </c>
      <c r="D19" s="6"/>
      <c r="E19" s="5">
        <v>86796991</v>
      </c>
      <c r="F19" s="6"/>
      <c r="G19" s="5">
        <v>360</v>
      </c>
      <c r="H19" s="6"/>
      <c r="I19" s="5">
        <v>0</v>
      </c>
      <c r="J19" s="6"/>
      <c r="K19" s="5">
        <v>0</v>
      </c>
      <c r="L19" s="6"/>
      <c r="M19" s="5">
        <f t="shared" si="0"/>
        <v>0</v>
      </c>
      <c r="N19" s="6"/>
      <c r="O19" s="5">
        <v>31246916760</v>
      </c>
      <c r="P19" s="6"/>
      <c r="Q19" s="5">
        <v>1253163657</v>
      </c>
      <c r="R19" s="6"/>
      <c r="S19" s="5">
        <f t="shared" si="1"/>
        <v>29993753103</v>
      </c>
    </row>
    <row r="20" spans="1:19" x14ac:dyDescent="0.55000000000000004">
      <c r="A20" s="1" t="s">
        <v>101</v>
      </c>
      <c r="C20" s="6" t="s">
        <v>198</v>
      </c>
      <c r="D20" s="6"/>
      <c r="E20" s="5">
        <v>28325252</v>
      </c>
      <c r="F20" s="6"/>
      <c r="G20" s="5">
        <v>400</v>
      </c>
      <c r="H20" s="6"/>
      <c r="I20" s="5">
        <v>0</v>
      </c>
      <c r="J20" s="6"/>
      <c r="K20" s="5">
        <v>0</v>
      </c>
      <c r="L20" s="6"/>
      <c r="M20" s="5">
        <f t="shared" si="0"/>
        <v>0</v>
      </c>
      <c r="N20" s="6"/>
      <c r="O20" s="5">
        <v>11330100800</v>
      </c>
      <c r="P20" s="6"/>
      <c r="Q20" s="5">
        <v>518370625</v>
      </c>
      <c r="R20" s="6"/>
      <c r="S20" s="5">
        <f t="shared" si="1"/>
        <v>10811730175</v>
      </c>
    </row>
    <row r="21" spans="1:19" x14ac:dyDescent="0.55000000000000004">
      <c r="A21" s="1" t="s">
        <v>39</v>
      </c>
      <c r="C21" s="6" t="s">
        <v>199</v>
      </c>
      <c r="D21" s="6"/>
      <c r="E21" s="5">
        <v>9437123</v>
      </c>
      <c r="F21" s="6"/>
      <c r="G21" s="5">
        <v>3286</v>
      </c>
      <c r="H21" s="6"/>
      <c r="I21" s="5">
        <v>0</v>
      </c>
      <c r="J21" s="6"/>
      <c r="K21" s="5">
        <v>0</v>
      </c>
      <c r="L21" s="6"/>
      <c r="M21" s="5">
        <f t="shared" si="0"/>
        <v>0</v>
      </c>
      <c r="N21" s="6"/>
      <c r="O21" s="5">
        <v>31010386178</v>
      </c>
      <c r="P21" s="6"/>
      <c r="Q21" s="5">
        <v>0</v>
      </c>
      <c r="R21" s="6"/>
      <c r="S21" s="5">
        <f t="shared" si="1"/>
        <v>31010386178</v>
      </c>
    </row>
    <row r="22" spans="1:19" x14ac:dyDescent="0.55000000000000004">
      <c r="A22" s="1" t="s">
        <v>25</v>
      </c>
      <c r="C22" s="6" t="s">
        <v>200</v>
      </c>
      <c r="D22" s="6"/>
      <c r="E22" s="5">
        <v>17125390</v>
      </c>
      <c r="F22" s="6"/>
      <c r="G22" s="5">
        <v>5550</v>
      </c>
      <c r="H22" s="6"/>
      <c r="I22" s="5">
        <v>0</v>
      </c>
      <c r="J22" s="6"/>
      <c r="K22" s="5">
        <v>0</v>
      </c>
      <c r="L22" s="6"/>
      <c r="M22" s="5">
        <f t="shared" si="0"/>
        <v>0</v>
      </c>
      <c r="N22" s="6"/>
      <c r="O22" s="5">
        <v>95045914500</v>
      </c>
      <c r="P22" s="6"/>
      <c r="Q22" s="5">
        <v>10534930840</v>
      </c>
      <c r="R22" s="6"/>
      <c r="S22" s="5">
        <f t="shared" si="1"/>
        <v>84510983660</v>
      </c>
    </row>
    <row r="23" spans="1:19" x14ac:dyDescent="0.55000000000000004">
      <c r="A23" s="1" t="s">
        <v>51</v>
      </c>
      <c r="C23" s="6" t="s">
        <v>196</v>
      </c>
      <c r="D23" s="6"/>
      <c r="E23" s="5">
        <v>41604131</v>
      </c>
      <c r="F23" s="6"/>
      <c r="G23" s="5">
        <v>1200</v>
      </c>
      <c r="H23" s="6"/>
      <c r="I23" s="5">
        <v>0</v>
      </c>
      <c r="J23" s="6"/>
      <c r="K23" s="5">
        <v>0</v>
      </c>
      <c r="L23" s="6"/>
      <c r="M23" s="5">
        <f t="shared" si="0"/>
        <v>0</v>
      </c>
      <c r="N23" s="6"/>
      <c r="O23" s="5">
        <v>49924957200</v>
      </c>
      <c r="P23" s="6"/>
      <c r="Q23" s="5">
        <v>4679496299</v>
      </c>
      <c r="R23" s="6"/>
      <c r="S23" s="5">
        <f t="shared" si="1"/>
        <v>45245460901</v>
      </c>
    </row>
    <row r="24" spans="1:19" x14ac:dyDescent="0.55000000000000004">
      <c r="A24" s="1" t="s">
        <v>79</v>
      </c>
      <c r="C24" s="6" t="s">
        <v>201</v>
      </c>
      <c r="D24" s="6"/>
      <c r="E24" s="5">
        <v>38547503</v>
      </c>
      <c r="F24" s="6"/>
      <c r="G24" s="5">
        <v>3530</v>
      </c>
      <c r="H24" s="6"/>
      <c r="I24" s="5">
        <v>0</v>
      </c>
      <c r="J24" s="6"/>
      <c r="K24" s="5">
        <v>0</v>
      </c>
      <c r="L24" s="6"/>
      <c r="M24" s="5">
        <f t="shared" si="0"/>
        <v>0</v>
      </c>
      <c r="N24" s="6"/>
      <c r="O24" s="5">
        <v>136072685590</v>
      </c>
      <c r="P24" s="6"/>
      <c r="Q24" s="5">
        <v>0</v>
      </c>
      <c r="R24" s="6"/>
      <c r="S24" s="5">
        <f t="shared" si="1"/>
        <v>136072685590</v>
      </c>
    </row>
    <row r="25" spans="1:19" x14ac:dyDescent="0.55000000000000004">
      <c r="A25" s="1" t="s">
        <v>81</v>
      </c>
      <c r="C25" s="6" t="s">
        <v>202</v>
      </c>
      <c r="D25" s="6"/>
      <c r="E25" s="5">
        <v>19633704</v>
      </c>
      <c r="F25" s="6"/>
      <c r="G25" s="5">
        <v>3790</v>
      </c>
      <c r="H25" s="6"/>
      <c r="I25" s="5">
        <v>0</v>
      </c>
      <c r="J25" s="6"/>
      <c r="K25" s="5">
        <v>0</v>
      </c>
      <c r="L25" s="6"/>
      <c r="M25" s="5">
        <f t="shared" si="0"/>
        <v>0</v>
      </c>
      <c r="N25" s="6"/>
      <c r="O25" s="5">
        <v>74411738160</v>
      </c>
      <c r="P25" s="6"/>
      <c r="Q25" s="5">
        <v>0</v>
      </c>
      <c r="R25" s="6"/>
      <c r="S25" s="5">
        <f t="shared" si="1"/>
        <v>74411738160</v>
      </c>
    </row>
    <row r="26" spans="1:19" x14ac:dyDescent="0.55000000000000004">
      <c r="A26" s="1" t="s">
        <v>75</v>
      </c>
      <c r="C26" s="6" t="s">
        <v>203</v>
      </c>
      <c r="D26" s="6"/>
      <c r="E26" s="5">
        <v>10814617</v>
      </c>
      <c r="F26" s="6"/>
      <c r="G26" s="5">
        <v>6350</v>
      </c>
      <c r="H26" s="6"/>
      <c r="I26" s="5">
        <v>0</v>
      </c>
      <c r="J26" s="6"/>
      <c r="K26" s="5">
        <v>0</v>
      </c>
      <c r="L26" s="6"/>
      <c r="M26" s="5">
        <f t="shared" si="0"/>
        <v>0</v>
      </c>
      <c r="N26" s="6"/>
      <c r="O26" s="5">
        <v>68672817950</v>
      </c>
      <c r="P26" s="6"/>
      <c r="Q26" s="5">
        <v>2141753446</v>
      </c>
      <c r="R26" s="6"/>
      <c r="S26" s="5">
        <f t="shared" si="1"/>
        <v>66531064504</v>
      </c>
    </row>
    <row r="27" spans="1:19" x14ac:dyDescent="0.55000000000000004">
      <c r="A27" s="1" t="s">
        <v>31</v>
      </c>
      <c r="C27" s="6" t="s">
        <v>204</v>
      </c>
      <c r="D27" s="6"/>
      <c r="E27" s="5">
        <v>33614162</v>
      </c>
      <c r="F27" s="6"/>
      <c r="G27" s="5">
        <v>1680</v>
      </c>
      <c r="H27" s="6"/>
      <c r="I27" s="5">
        <v>0</v>
      </c>
      <c r="J27" s="6"/>
      <c r="K27" s="5">
        <v>0</v>
      </c>
      <c r="L27" s="6"/>
      <c r="M27" s="5">
        <f t="shared" si="0"/>
        <v>0</v>
      </c>
      <c r="N27" s="6"/>
      <c r="O27" s="5">
        <v>56471792160</v>
      </c>
      <c r="P27" s="6"/>
      <c r="Q27" s="5">
        <v>2442423514</v>
      </c>
      <c r="R27" s="6"/>
      <c r="S27" s="5">
        <f t="shared" si="1"/>
        <v>54029368646</v>
      </c>
    </row>
    <row r="28" spans="1:19" x14ac:dyDescent="0.55000000000000004">
      <c r="A28" s="1" t="s">
        <v>27</v>
      </c>
      <c r="C28" s="6" t="s">
        <v>196</v>
      </c>
      <c r="D28" s="6"/>
      <c r="E28" s="5">
        <v>55432695</v>
      </c>
      <c r="F28" s="6"/>
      <c r="G28" s="5">
        <v>610</v>
      </c>
      <c r="H28" s="6"/>
      <c r="I28" s="5">
        <v>0</v>
      </c>
      <c r="J28" s="6"/>
      <c r="K28" s="5">
        <v>0</v>
      </c>
      <c r="L28" s="6"/>
      <c r="M28" s="5">
        <f t="shared" si="0"/>
        <v>0</v>
      </c>
      <c r="N28" s="6"/>
      <c r="O28" s="5">
        <v>33813943950</v>
      </c>
      <c r="P28" s="6"/>
      <c r="Q28" s="5">
        <v>456945189</v>
      </c>
      <c r="R28" s="6"/>
      <c r="S28" s="5">
        <f t="shared" si="1"/>
        <v>33356998761</v>
      </c>
    </row>
    <row r="29" spans="1:19" x14ac:dyDescent="0.55000000000000004">
      <c r="A29" s="1" t="s">
        <v>91</v>
      </c>
      <c r="C29" s="6" t="s">
        <v>196</v>
      </c>
      <c r="D29" s="6"/>
      <c r="E29" s="5">
        <v>320750288</v>
      </c>
      <c r="F29" s="6"/>
      <c r="G29" s="5">
        <v>400</v>
      </c>
      <c r="H29" s="6"/>
      <c r="I29" s="5">
        <v>0</v>
      </c>
      <c r="J29" s="6"/>
      <c r="K29" s="5">
        <v>0</v>
      </c>
      <c r="L29" s="6"/>
      <c r="M29" s="5">
        <f t="shared" si="0"/>
        <v>0</v>
      </c>
      <c r="N29" s="6"/>
      <c r="O29" s="5">
        <v>128300115200</v>
      </c>
      <c r="P29" s="6"/>
      <c r="Q29" s="5">
        <v>3504533460</v>
      </c>
      <c r="R29" s="6"/>
      <c r="S29" s="5">
        <f t="shared" si="1"/>
        <v>124795581740</v>
      </c>
    </row>
    <row r="30" spans="1:19" x14ac:dyDescent="0.55000000000000004">
      <c r="A30" s="1" t="s">
        <v>86</v>
      </c>
      <c r="C30" s="6" t="s">
        <v>154</v>
      </c>
      <c r="D30" s="6"/>
      <c r="E30" s="5">
        <v>11771160</v>
      </c>
      <c r="F30" s="6"/>
      <c r="G30" s="5">
        <v>2150</v>
      </c>
      <c r="H30" s="6"/>
      <c r="I30" s="5">
        <v>0</v>
      </c>
      <c r="J30" s="6"/>
      <c r="K30" s="5">
        <v>0</v>
      </c>
      <c r="L30" s="6"/>
      <c r="M30" s="5">
        <f t="shared" si="0"/>
        <v>0</v>
      </c>
      <c r="N30" s="6"/>
      <c r="O30" s="5">
        <v>25307994000</v>
      </c>
      <c r="P30" s="6"/>
      <c r="Q30" s="5">
        <v>3115999261</v>
      </c>
      <c r="R30" s="6"/>
      <c r="S30" s="5">
        <f t="shared" si="1"/>
        <v>22191994739</v>
      </c>
    </row>
    <row r="31" spans="1:19" x14ac:dyDescent="0.55000000000000004">
      <c r="A31" s="1" t="s">
        <v>19</v>
      </c>
      <c r="C31" s="6" t="s">
        <v>205</v>
      </c>
      <c r="D31" s="6"/>
      <c r="E31" s="5">
        <v>143098532</v>
      </c>
      <c r="F31" s="6"/>
      <c r="G31" s="5">
        <v>82</v>
      </c>
      <c r="H31" s="6"/>
      <c r="I31" s="5">
        <v>0</v>
      </c>
      <c r="J31" s="6"/>
      <c r="K31" s="5">
        <v>0</v>
      </c>
      <c r="L31" s="6"/>
      <c r="M31" s="5">
        <f t="shared" si="0"/>
        <v>0</v>
      </c>
      <c r="N31" s="6"/>
      <c r="O31" s="5">
        <v>11734079624</v>
      </c>
      <c r="P31" s="6"/>
      <c r="Q31" s="5">
        <v>0</v>
      </c>
      <c r="R31" s="6"/>
      <c r="S31" s="5">
        <f t="shared" si="1"/>
        <v>11734079624</v>
      </c>
    </row>
    <row r="32" spans="1:19" x14ac:dyDescent="0.55000000000000004">
      <c r="A32" s="1" t="s">
        <v>73</v>
      </c>
      <c r="C32" s="6" t="s">
        <v>206</v>
      </c>
      <c r="D32" s="6"/>
      <c r="E32" s="5">
        <v>3420428</v>
      </c>
      <c r="F32" s="6"/>
      <c r="G32" s="5">
        <v>12500</v>
      </c>
      <c r="H32" s="6"/>
      <c r="I32" s="5">
        <v>0</v>
      </c>
      <c r="J32" s="6"/>
      <c r="K32" s="5">
        <v>0</v>
      </c>
      <c r="L32" s="6"/>
      <c r="M32" s="5">
        <f t="shared" si="0"/>
        <v>0</v>
      </c>
      <c r="N32" s="6"/>
      <c r="O32" s="5">
        <v>42755350000</v>
      </c>
      <c r="P32" s="6"/>
      <c r="Q32" s="5">
        <v>0</v>
      </c>
      <c r="R32" s="6"/>
      <c r="S32" s="5">
        <f t="shared" si="1"/>
        <v>42755350000</v>
      </c>
    </row>
    <row r="33" spans="1:19" x14ac:dyDescent="0.55000000000000004">
      <c r="A33" s="1" t="s">
        <v>89</v>
      </c>
      <c r="C33" s="6" t="s">
        <v>4</v>
      </c>
      <c r="D33" s="6"/>
      <c r="E33" s="5">
        <v>29660528</v>
      </c>
      <c r="F33" s="6"/>
      <c r="G33" s="5">
        <v>1780</v>
      </c>
      <c r="H33" s="6"/>
      <c r="I33" s="5">
        <v>0</v>
      </c>
      <c r="J33" s="6"/>
      <c r="K33" s="5">
        <v>0</v>
      </c>
      <c r="L33" s="6"/>
      <c r="M33" s="5">
        <f t="shared" si="0"/>
        <v>0</v>
      </c>
      <c r="N33" s="6"/>
      <c r="O33" s="5">
        <v>52795739840</v>
      </c>
      <c r="P33" s="6"/>
      <c r="Q33" s="5">
        <v>3097622389</v>
      </c>
      <c r="R33" s="6"/>
      <c r="S33" s="5">
        <f t="shared" si="1"/>
        <v>49698117451</v>
      </c>
    </row>
    <row r="34" spans="1:19" x14ac:dyDescent="0.55000000000000004">
      <c r="A34" s="1" t="s">
        <v>29</v>
      </c>
      <c r="C34" s="6" t="s">
        <v>154</v>
      </c>
      <c r="D34" s="6"/>
      <c r="E34" s="5">
        <v>25541711</v>
      </c>
      <c r="F34" s="6"/>
      <c r="G34" s="5">
        <v>1500</v>
      </c>
      <c r="H34" s="6"/>
      <c r="I34" s="5">
        <v>0</v>
      </c>
      <c r="J34" s="6"/>
      <c r="K34" s="5">
        <v>0</v>
      </c>
      <c r="L34" s="6"/>
      <c r="M34" s="5">
        <f t="shared" si="0"/>
        <v>0</v>
      </c>
      <c r="N34" s="6"/>
      <c r="O34" s="5">
        <v>38312566500</v>
      </c>
      <c r="P34" s="6"/>
      <c r="Q34" s="5">
        <v>2013833800</v>
      </c>
      <c r="R34" s="6"/>
      <c r="S34" s="5">
        <f t="shared" si="1"/>
        <v>36298732700</v>
      </c>
    </row>
    <row r="35" spans="1:19" x14ac:dyDescent="0.55000000000000004">
      <c r="A35" s="1" t="s">
        <v>99</v>
      </c>
      <c r="C35" s="6" t="s">
        <v>207</v>
      </c>
      <c r="D35" s="6"/>
      <c r="E35" s="5">
        <v>44435104</v>
      </c>
      <c r="F35" s="6"/>
      <c r="G35" s="5">
        <v>6800</v>
      </c>
      <c r="H35" s="6"/>
      <c r="I35" s="5">
        <v>0</v>
      </c>
      <c r="J35" s="6"/>
      <c r="K35" s="5">
        <v>0</v>
      </c>
      <c r="L35" s="6"/>
      <c r="M35" s="5">
        <f t="shared" si="0"/>
        <v>0</v>
      </c>
      <c r="N35" s="6"/>
      <c r="O35" s="5">
        <v>302158707200</v>
      </c>
      <c r="P35" s="6"/>
      <c r="Q35" s="5">
        <v>0</v>
      </c>
      <c r="R35" s="6"/>
      <c r="S35" s="5">
        <f t="shared" si="1"/>
        <v>302158707200</v>
      </c>
    </row>
    <row r="36" spans="1:19" x14ac:dyDescent="0.55000000000000004">
      <c r="A36" s="1" t="s">
        <v>33</v>
      </c>
      <c r="C36" s="6" t="s">
        <v>208</v>
      </c>
      <c r="D36" s="6"/>
      <c r="E36" s="5">
        <v>3502979</v>
      </c>
      <c r="F36" s="6"/>
      <c r="G36" s="5">
        <v>27500</v>
      </c>
      <c r="H36" s="6"/>
      <c r="I36" s="5">
        <v>0</v>
      </c>
      <c r="J36" s="6"/>
      <c r="K36" s="5">
        <v>0</v>
      </c>
      <c r="L36" s="6"/>
      <c r="M36" s="5">
        <f t="shared" si="0"/>
        <v>0</v>
      </c>
      <c r="N36" s="6"/>
      <c r="O36" s="5">
        <v>96331922500</v>
      </c>
      <c r="P36" s="6"/>
      <c r="Q36" s="5">
        <v>0</v>
      </c>
      <c r="R36" s="6"/>
      <c r="S36" s="5">
        <f t="shared" si="1"/>
        <v>96331922500</v>
      </c>
    </row>
    <row r="37" spans="1:19" x14ac:dyDescent="0.55000000000000004">
      <c r="A37" s="1" t="s">
        <v>85</v>
      </c>
      <c r="C37" s="6" t="s">
        <v>187</v>
      </c>
      <c r="D37" s="6"/>
      <c r="E37" s="5">
        <v>11250602</v>
      </c>
      <c r="F37" s="6"/>
      <c r="G37" s="5">
        <v>2000</v>
      </c>
      <c r="H37" s="6"/>
      <c r="I37" s="5">
        <v>0</v>
      </c>
      <c r="J37" s="6"/>
      <c r="K37" s="5">
        <v>0</v>
      </c>
      <c r="L37" s="6"/>
      <c r="M37" s="5">
        <f t="shared" si="0"/>
        <v>0</v>
      </c>
      <c r="N37" s="6"/>
      <c r="O37" s="5">
        <v>22501204000</v>
      </c>
      <c r="P37" s="6"/>
      <c r="Q37" s="5">
        <v>2687116039</v>
      </c>
      <c r="R37" s="6"/>
      <c r="S37" s="5">
        <f t="shared" si="1"/>
        <v>19814087961</v>
      </c>
    </row>
    <row r="38" spans="1:19" x14ac:dyDescent="0.55000000000000004">
      <c r="A38" s="1" t="s">
        <v>37</v>
      </c>
      <c r="C38" s="6" t="s">
        <v>209</v>
      </c>
      <c r="D38" s="6"/>
      <c r="E38" s="5">
        <v>790000</v>
      </c>
      <c r="F38" s="6"/>
      <c r="G38" s="5">
        <v>4200</v>
      </c>
      <c r="H38" s="6"/>
      <c r="I38" s="5">
        <v>0</v>
      </c>
      <c r="J38" s="6"/>
      <c r="K38" s="5">
        <v>0</v>
      </c>
      <c r="L38" s="6"/>
      <c r="M38" s="5">
        <f t="shared" si="0"/>
        <v>0</v>
      </c>
      <c r="N38" s="6"/>
      <c r="O38" s="5">
        <v>3318000000</v>
      </c>
      <c r="P38" s="6"/>
      <c r="Q38" s="5">
        <v>390942598</v>
      </c>
      <c r="R38" s="6"/>
      <c r="S38" s="5">
        <f t="shared" si="1"/>
        <v>2927057402</v>
      </c>
    </row>
    <row r="39" spans="1:19" x14ac:dyDescent="0.55000000000000004">
      <c r="A39" s="1" t="s">
        <v>77</v>
      </c>
      <c r="C39" s="6" t="s">
        <v>210</v>
      </c>
      <c r="D39" s="6"/>
      <c r="E39" s="5">
        <v>1085372</v>
      </c>
      <c r="F39" s="6"/>
      <c r="G39" s="5">
        <v>5900</v>
      </c>
      <c r="H39" s="6"/>
      <c r="I39" s="5">
        <v>0</v>
      </c>
      <c r="J39" s="6"/>
      <c r="K39" s="5">
        <v>0</v>
      </c>
      <c r="L39" s="6"/>
      <c r="M39" s="5">
        <f t="shared" si="0"/>
        <v>0</v>
      </c>
      <c r="N39" s="6"/>
      <c r="O39" s="5">
        <v>6403694800</v>
      </c>
      <c r="P39" s="6"/>
      <c r="Q39" s="5">
        <v>0</v>
      </c>
      <c r="R39" s="6"/>
      <c r="S39" s="5">
        <f t="shared" si="1"/>
        <v>6403694800</v>
      </c>
    </row>
    <row r="40" spans="1:19" x14ac:dyDescent="0.55000000000000004">
      <c r="A40" s="1" t="s">
        <v>83</v>
      </c>
      <c r="C40" s="6" t="s">
        <v>211</v>
      </c>
      <c r="D40" s="6"/>
      <c r="E40" s="5">
        <v>27457875</v>
      </c>
      <c r="F40" s="6"/>
      <c r="G40" s="5">
        <v>375</v>
      </c>
      <c r="H40" s="6"/>
      <c r="I40" s="5">
        <v>0</v>
      </c>
      <c r="J40" s="6"/>
      <c r="K40" s="5">
        <v>0</v>
      </c>
      <c r="L40" s="6"/>
      <c r="M40" s="5">
        <f t="shared" si="0"/>
        <v>0</v>
      </c>
      <c r="N40" s="6"/>
      <c r="O40" s="5">
        <v>10296703125</v>
      </c>
      <c r="P40" s="6"/>
      <c r="Q40" s="5">
        <v>70045599</v>
      </c>
      <c r="R40" s="6"/>
      <c r="S40" s="5">
        <f t="shared" si="1"/>
        <v>10226657526</v>
      </c>
    </row>
    <row r="41" spans="1:19" x14ac:dyDescent="0.55000000000000004">
      <c r="A41" s="1" t="s">
        <v>110</v>
      </c>
      <c r="C41" s="6" t="s">
        <v>154</v>
      </c>
      <c r="D41" s="6"/>
      <c r="E41" s="5">
        <v>33813330</v>
      </c>
      <c r="F41" s="6"/>
      <c r="G41" s="5">
        <v>600</v>
      </c>
      <c r="H41" s="6"/>
      <c r="I41" s="5">
        <v>0</v>
      </c>
      <c r="J41" s="6"/>
      <c r="K41" s="5">
        <v>0</v>
      </c>
      <c r="L41" s="6"/>
      <c r="M41" s="5">
        <f t="shared" si="0"/>
        <v>0</v>
      </c>
      <c r="N41" s="6"/>
      <c r="O41" s="5">
        <v>20287998000</v>
      </c>
      <c r="P41" s="6"/>
      <c r="Q41" s="5">
        <v>0</v>
      </c>
      <c r="R41" s="6"/>
      <c r="S41" s="5">
        <f t="shared" si="1"/>
        <v>20287998000</v>
      </c>
    </row>
    <row r="42" spans="1:19" x14ac:dyDescent="0.55000000000000004">
      <c r="A42" s="1" t="s">
        <v>69</v>
      </c>
      <c r="C42" s="6" t="s">
        <v>212</v>
      </c>
      <c r="D42" s="6"/>
      <c r="E42" s="5">
        <v>10040396</v>
      </c>
      <c r="F42" s="6"/>
      <c r="G42" s="5">
        <v>6700</v>
      </c>
      <c r="H42" s="6"/>
      <c r="I42" s="5">
        <v>0</v>
      </c>
      <c r="J42" s="6"/>
      <c r="K42" s="5">
        <v>0</v>
      </c>
      <c r="L42" s="6"/>
      <c r="M42" s="5">
        <f t="shared" si="0"/>
        <v>0</v>
      </c>
      <c r="N42" s="6"/>
      <c r="O42" s="5">
        <v>67270653200</v>
      </c>
      <c r="P42" s="6"/>
      <c r="Q42" s="5">
        <v>0</v>
      </c>
      <c r="R42" s="6"/>
      <c r="S42" s="5">
        <f t="shared" si="1"/>
        <v>67270653200</v>
      </c>
    </row>
    <row r="43" spans="1:19" x14ac:dyDescent="0.55000000000000004">
      <c r="A43" s="1" t="s">
        <v>45</v>
      </c>
      <c r="C43" s="6" t="s">
        <v>213</v>
      </c>
      <c r="D43" s="6"/>
      <c r="E43" s="5">
        <v>17755492</v>
      </c>
      <c r="F43" s="6"/>
      <c r="G43" s="5">
        <v>2160</v>
      </c>
      <c r="H43" s="6"/>
      <c r="I43" s="5">
        <v>0</v>
      </c>
      <c r="J43" s="6"/>
      <c r="K43" s="5">
        <v>0</v>
      </c>
      <c r="L43" s="6"/>
      <c r="M43" s="5">
        <f t="shared" si="0"/>
        <v>0</v>
      </c>
      <c r="N43" s="6"/>
      <c r="O43" s="5">
        <v>38351862720</v>
      </c>
      <c r="P43" s="6"/>
      <c r="Q43" s="5">
        <v>0</v>
      </c>
      <c r="R43" s="6"/>
      <c r="S43" s="5">
        <f t="shared" si="1"/>
        <v>38351862720</v>
      </c>
    </row>
    <row r="44" spans="1:19" x14ac:dyDescent="0.55000000000000004">
      <c r="A44" s="1" t="s">
        <v>93</v>
      </c>
      <c r="C44" s="6" t="s">
        <v>211</v>
      </c>
      <c r="D44" s="6"/>
      <c r="E44" s="5">
        <v>3748659</v>
      </c>
      <c r="F44" s="6"/>
      <c r="G44" s="5">
        <v>420</v>
      </c>
      <c r="H44" s="6"/>
      <c r="I44" s="5">
        <v>0</v>
      </c>
      <c r="J44" s="6"/>
      <c r="K44" s="5">
        <v>0</v>
      </c>
      <c r="L44" s="6"/>
      <c r="M44" s="5">
        <f t="shared" si="0"/>
        <v>0</v>
      </c>
      <c r="N44" s="6"/>
      <c r="O44" s="5">
        <v>1574436780</v>
      </c>
      <c r="P44" s="6"/>
      <c r="Q44" s="5">
        <v>33768081</v>
      </c>
      <c r="R44" s="6"/>
      <c r="S44" s="5">
        <f t="shared" si="1"/>
        <v>1540668699</v>
      </c>
    </row>
    <row r="45" spans="1:19" x14ac:dyDescent="0.55000000000000004">
      <c r="A45" s="1" t="s">
        <v>214</v>
      </c>
      <c r="C45" s="6" t="s">
        <v>215</v>
      </c>
      <c r="D45" s="6"/>
      <c r="E45" s="5">
        <v>10750000</v>
      </c>
      <c r="F45" s="6"/>
      <c r="G45" s="5">
        <v>1630</v>
      </c>
      <c r="H45" s="6"/>
      <c r="I45" s="5">
        <v>0</v>
      </c>
      <c r="J45" s="6"/>
      <c r="K45" s="5">
        <v>0</v>
      </c>
      <c r="L45" s="6"/>
      <c r="M45" s="5">
        <f t="shared" si="0"/>
        <v>0</v>
      </c>
      <c r="N45" s="6"/>
      <c r="O45" s="5">
        <v>17522500000</v>
      </c>
      <c r="P45" s="6"/>
      <c r="Q45" s="5">
        <v>318162408</v>
      </c>
      <c r="R45" s="6"/>
      <c r="S45" s="5">
        <f t="shared" si="1"/>
        <v>17204337592</v>
      </c>
    </row>
    <row r="46" spans="1:19" x14ac:dyDescent="0.55000000000000004">
      <c r="A46" s="1" t="s">
        <v>118</v>
      </c>
      <c r="C46" s="6" t="s">
        <v>191</v>
      </c>
      <c r="D46" s="6"/>
      <c r="E46" s="5">
        <v>69510966</v>
      </c>
      <c r="F46" s="6"/>
      <c r="G46" s="5">
        <v>800</v>
      </c>
      <c r="H46" s="6"/>
      <c r="I46" s="5">
        <v>0</v>
      </c>
      <c r="J46" s="6"/>
      <c r="K46" s="5">
        <v>0</v>
      </c>
      <c r="L46" s="6"/>
      <c r="M46" s="5">
        <f t="shared" si="0"/>
        <v>0</v>
      </c>
      <c r="N46" s="6"/>
      <c r="O46" s="5">
        <v>55608772800</v>
      </c>
      <c r="P46" s="6"/>
      <c r="Q46" s="5">
        <v>0</v>
      </c>
      <c r="R46" s="6"/>
      <c r="S46" s="5">
        <f t="shared" si="1"/>
        <v>55608772800</v>
      </c>
    </row>
    <row r="47" spans="1:19" x14ac:dyDescent="0.55000000000000004">
      <c r="A47" s="1" t="s">
        <v>17</v>
      </c>
      <c r="C47" s="6" t="s">
        <v>204</v>
      </c>
      <c r="D47" s="6"/>
      <c r="E47" s="5">
        <v>47400000</v>
      </c>
      <c r="F47" s="6"/>
      <c r="G47" s="5">
        <v>300</v>
      </c>
      <c r="H47" s="6"/>
      <c r="I47" s="5">
        <v>0</v>
      </c>
      <c r="J47" s="6"/>
      <c r="K47" s="5">
        <v>0</v>
      </c>
      <c r="L47" s="6"/>
      <c r="M47" s="5">
        <f t="shared" si="0"/>
        <v>0</v>
      </c>
      <c r="N47" s="6"/>
      <c r="O47" s="5">
        <v>14220000000</v>
      </c>
      <c r="P47" s="6"/>
      <c r="Q47" s="5">
        <v>0</v>
      </c>
      <c r="R47" s="6"/>
      <c r="S47" s="5">
        <f t="shared" si="1"/>
        <v>14220000000</v>
      </c>
    </row>
    <row r="48" spans="1:19" x14ac:dyDescent="0.55000000000000004">
      <c r="A48" s="1" t="s">
        <v>21</v>
      </c>
      <c r="C48" s="6" t="s">
        <v>205</v>
      </c>
      <c r="D48" s="6"/>
      <c r="E48" s="5">
        <v>67322904</v>
      </c>
      <c r="F48" s="6"/>
      <c r="G48" s="5">
        <v>310</v>
      </c>
      <c r="H48" s="6"/>
      <c r="I48" s="5">
        <v>0</v>
      </c>
      <c r="J48" s="6"/>
      <c r="K48" s="5">
        <v>0</v>
      </c>
      <c r="L48" s="6"/>
      <c r="M48" s="5">
        <f t="shared" si="0"/>
        <v>0</v>
      </c>
      <c r="N48" s="6"/>
      <c r="O48" s="5">
        <v>20870100240</v>
      </c>
      <c r="P48" s="6"/>
      <c r="Q48" s="5">
        <v>282028382</v>
      </c>
      <c r="R48" s="6"/>
      <c r="S48" s="5">
        <f t="shared" si="1"/>
        <v>20588071858</v>
      </c>
    </row>
    <row r="49" spans="1:19" x14ac:dyDescent="0.55000000000000004">
      <c r="A49" s="1" t="s">
        <v>49</v>
      </c>
      <c r="C49" s="6" t="s">
        <v>204</v>
      </c>
      <c r="D49" s="6"/>
      <c r="E49" s="5">
        <v>59588440</v>
      </c>
      <c r="F49" s="6"/>
      <c r="G49" s="5">
        <v>120</v>
      </c>
      <c r="H49" s="6"/>
      <c r="I49" s="5">
        <v>0</v>
      </c>
      <c r="J49" s="6"/>
      <c r="K49" s="5">
        <v>0</v>
      </c>
      <c r="L49" s="6"/>
      <c r="M49" s="5">
        <f t="shared" si="0"/>
        <v>0</v>
      </c>
      <c r="N49" s="6"/>
      <c r="O49" s="5">
        <v>7150612800</v>
      </c>
      <c r="P49" s="6"/>
      <c r="Q49" s="5">
        <v>753618506</v>
      </c>
      <c r="R49" s="6"/>
      <c r="S49" s="5">
        <f t="shared" si="1"/>
        <v>6396994294</v>
      </c>
    </row>
    <row r="50" spans="1:19" x14ac:dyDescent="0.55000000000000004">
      <c r="A50" s="1" t="s">
        <v>104</v>
      </c>
      <c r="C50" s="6" t="s">
        <v>216</v>
      </c>
      <c r="D50" s="6"/>
      <c r="E50" s="5">
        <v>17109100</v>
      </c>
      <c r="F50" s="6"/>
      <c r="G50" s="5">
        <v>1000</v>
      </c>
      <c r="H50" s="6"/>
      <c r="I50" s="5">
        <v>0</v>
      </c>
      <c r="J50" s="6"/>
      <c r="K50" s="5">
        <v>0</v>
      </c>
      <c r="L50" s="6"/>
      <c r="M50" s="5">
        <f t="shared" si="0"/>
        <v>0</v>
      </c>
      <c r="N50" s="6"/>
      <c r="O50" s="5">
        <v>17109100000</v>
      </c>
      <c r="P50" s="6"/>
      <c r="Q50" s="5">
        <v>972610336</v>
      </c>
      <c r="R50" s="6"/>
      <c r="S50" s="5">
        <f t="shared" si="1"/>
        <v>16136489664</v>
      </c>
    </row>
    <row r="51" spans="1:19" x14ac:dyDescent="0.55000000000000004">
      <c r="A51" s="1" t="s">
        <v>116</v>
      </c>
      <c r="C51" s="6" t="s">
        <v>217</v>
      </c>
      <c r="D51" s="6"/>
      <c r="E51" s="5">
        <v>22561779</v>
      </c>
      <c r="F51" s="6"/>
      <c r="G51" s="5">
        <v>1603</v>
      </c>
      <c r="H51" s="6"/>
      <c r="I51" s="5">
        <v>0</v>
      </c>
      <c r="J51" s="6"/>
      <c r="K51" s="5">
        <v>0</v>
      </c>
      <c r="L51" s="6"/>
      <c r="M51" s="5">
        <f t="shared" si="0"/>
        <v>0</v>
      </c>
      <c r="N51" s="6"/>
      <c r="O51" s="5">
        <v>36166531737</v>
      </c>
      <c r="P51" s="6"/>
      <c r="Q51" s="5">
        <v>1427626253</v>
      </c>
      <c r="R51" s="6"/>
      <c r="S51" s="5">
        <f t="shared" si="1"/>
        <v>34738905484</v>
      </c>
    </row>
    <row r="52" spans="1:19" x14ac:dyDescent="0.55000000000000004">
      <c r="A52" s="1" t="s">
        <v>60</v>
      </c>
      <c r="C52" s="6" t="s">
        <v>218</v>
      </c>
      <c r="D52" s="6"/>
      <c r="E52" s="5">
        <v>23612395</v>
      </c>
      <c r="F52" s="6"/>
      <c r="G52" s="5">
        <v>950</v>
      </c>
      <c r="H52" s="6"/>
      <c r="I52" s="5">
        <v>22431775250</v>
      </c>
      <c r="J52" s="6"/>
      <c r="K52" s="5">
        <v>1716789883</v>
      </c>
      <c r="L52" s="6"/>
      <c r="M52" s="5">
        <f t="shared" si="0"/>
        <v>20714985367</v>
      </c>
      <c r="N52" s="6"/>
      <c r="O52" s="5">
        <v>22431775250</v>
      </c>
      <c r="P52" s="6"/>
      <c r="Q52" s="5">
        <v>1716789883</v>
      </c>
      <c r="R52" s="6"/>
      <c r="S52" s="5">
        <f t="shared" si="1"/>
        <v>20714985367</v>
      </c>
    </row>
    <row r="53" spans="1:19" x14ac:dyDescent="0.55000000000000004">
      <c r="A53" s="1" t="s">
        <v>87</v>
      </c>
      <c r="C53" s="6" t="s">
        <v>187</v>
      </c>
      <c r="D53" s="6"/>
      <c r="E53" s="5">
        <v>10054271</v>
      </c>
      <c r="F53" s="6"/>
      <c r="G53" s="5">
        <v>1450</v>
      </c>
      <c r="H53" s="6"/>
      <c r="I53" s="5">
        <v>0</v>
      </c>
      <c r="J53" s="6"/>
      <c r="K53" s="5">
        <v>0</v>
      </c>
      <c r="L53" s="6"/>
      <c r="M53" s="5">
        <f t="shared" si="0"/>
        <v>0</v>
      </c>
      <c r="N53" s="6"/>
      <c r="O53" s="5">
        <v>14578692950</v>
      </c>
      <c r="P53" s="6"/>
      <c r="Q53" s="5">
        <v>584681308</v>
      </c>
      <c r="R53" s="6"/>
      <c r="S53" s="5">
        <f t="shared" si="1"/>
        <v>13994011642</v>
      </c>
    </row>
    <row r="54" spans="1:19" x14ac:dyDescent="0.55000000000000004">
      <c r="A54" s="1" t="s">
        <v>43</v>
      </c>
      <c r="C54" s="6" t="s">
        <v>219</v>
      </c>
      <c r="D54" s="6"/>
      <c r="E54" s="5">
        <v>10944487</v>
      </c>
      <c r="F54" s="6"/>
      <c r="G54" s="5">
        <v>1950</v>
      </c>
      <c r="H54" s="6"/>
      <c r="I54" s="5">
        <v>0</v>
      </c>
      <c r="J54" s="6"/>
      <c r="K54" s="5">
        <v>0</v>
      </c>
      <c r="L54" s="6"/>
      <c r="M54" s="5">
        <f t="shared" si="0"/>
        <v>0</v>
      </c>
      <c r="N54" s="6"/>
      <c r="O54" s="5">
        <v>21341749650</v>
      </c>
      <c r="P54" s="6"/>
      <c r="Q54" s="5">
        <v>1633366039</v>
      </c>
      <c r="R54" s="6"/>
      <c r="S54" s="5">
        <f t="shared" si="1"/>
        <v>19708383611</v>
      </c>
    </row>
    <row r="55" spans="1:19" x14ac:dyDescent="0.55000000000000004">
      <c r="A55" s="1" t="s">
        <v>71</v>
      </c>
      <c r="C55" s="6" t="s">
        <v>220</v>
      </c>
      <c r="D55" s="6"/>
      <c r="E55" s="5">
        <v>1968034</v>
      </c>
      <c r="F55" s="6"/>
      <c r="G55" s="5">
        <v>22200</v>
      </c>
      <c r="H55" s="6"/>
      <c r="I55" s="5">
        <v>0</v>
      </c>
      <c r="J55" s="6"/>
      <c r="K55" s="5">
        <v>0</v>
      </c>
      <c r="L55" s="6"/>
      <c r="M55" s="5">
        <f t="shared" si="0"/>
        <v>0</v>
      </c>
      <c r="N55" s="6"/>
      <c r="O55" s="5">
        <v>43690354800</v>
      </c>
      <c r="P55" s="6"/>
      <c r="Q55" s="5">
        <v>0</v>
      </c>
      <c r="R55" s="6"/>
      <c r="S55" s="5">
        <f t="shared" si="1"/>
        <v>43690354800</v>
      </c>
    </row>
    <row r="56" spans="1:19" x14ac:dyDescent="0.55000000000000004">
      <c r="A56" s="1" t="s">
        <v>35</v>
      </c>
      <c r="C56" s="6" t="s">
        <v>221</v>
      </c>
      <c r="D56" s="6"/>
      <c r="E56" s="5">
        <v>17051968</v>
      </c>
      <c r="F56" s="6"/>
      <c r="G56" s="5">
        <v>1900</v>
      </c>
      <c r="H56" s="6"/>
      <c r="I56" s="5">
        <v>0</v>
      </c>
      <c r="J56" s="6"/>
      <c r="K56" s="5">
        <v>0</v>
      </c>
      <c r="L56" s="6"/>
      <c r="M56" s="5">
        <f t="shared" si="0"/>
        <v>0</v>
      </c>
      <c r="N56" s="6"/>
      <c r="O56" s="5">
        <v>32398739200</v>
      </c>
      <c r="P56" s="6"/>
      <c r="Q56" s="5">
        <v>0</v>
      </c>
      <c r="R56" s="6"/>
      <c r="S56" s="5">
        <f t="shared" si="1"/>
        <v>32398739200</v>
      </c>
    </row>
    <row r="57" spans="1:19" x14ac:dyDescent="0.55000000000000004">
      <c r="A57" s="1" t="s">
        <v>57</v>
      </c>
      <c r="C57" s="6" t="s">
        <v>222</v>
      </c>
      <c r="D57" s="6"/>
      <c r="E57" s="5">
        <v>283000000</v>
      </c>
      <c r="F57" s="6"/>
      <c r="G57" s="5">
        <v>188</v>
      </c>
      <c r="H57" s="6"/>
      <c r="I57" s="5">
        <v>0</v>
      </c>
      <c r="J57" s="6"/>
      <c r="K57" s="5">
        <v>0</v>
      </c>
      <c r="L57" s="6"/>
      <c r="M57" s="5">
        <f t="shared" si="0"/>
        <v>0</v>
      </c>
      <c r="N57" s="6"/>
      <c r="O57" s="5">
        <v>53204000000</v>
      </c>
      <c r="P57" s="6"/>
      <c r="Q57" s="5">
        <v>0</v>
      </c>
      <c r="R57" s="6"/>
      <c r="S57" s="5">
        <f>O57-Q57</f>
        <v>53204000000</v>
      </c>
    </row>
    <row r="58" spans="1:19" x14ac:dyDescent="0.55000000000000004">
      <c r="A58" s="1" t="s">
        <v>53</v>
      </c>
      <c r="C58" s="6" t="s">
        <v>223</v>
      </c>
      <c r="D58" s="6"/>
      <c r="E58" s="5">
        <v>10766819</v>
      </c>
      <c r="F58" s="6"/>
      <c r="G58" s="5">
        <v>2280</v>
      </c>
      <c r="H58" s="6"/>
      <c r="I58" s="5">
        <v>0</v>
      </c>
      <c r="J58" s="6"/>
      <c r="K58" s="5">
        <v>0</v>
      </c>
      <c r="L58" s="6"/>
      <c r="M58" s="5">
        <f t="shared" si="0"/>
        <v>0</v>
      </c>
      <c r="N58" s="6"/>
      <c r="O58" s="5">
        <v>24548347320</v>
      </c>
      <c r="P58" s="6"/>
      <c r="Q58" s="5">
        <v>2587203271</v>
      </c>
      <c r="R58" s="6"/>
      <c r="S58" s="5">
        <f t="shared" si="1"/>
        <v>21961144049</v>
      </c>
    </row>
    <row r="59" spans="1:19" x14ac:dyDescent="0.55000000000000004">
      <c r="A59" s="1" t="s">
        <v>23</v>
      </c>
      <c r="C59" s="6" t="s">
        <v>224</v>
      </c>
      <c r="D59" s="6"/>
      <c r="E59" s="5">
        <v>1562500</v>
      </c>
      <c r="F59" s="6"/>
      <c r="G59" s="5">
        <v>320</v>
      </c>
      <c r="H59" s="6"/>
      <c r="I59" s="5">
        <v>0</v>
      </c>
      <c r="J59" s="6"/>
      <c r="K59" s="5">
        <v>0</v>
      </c>
      <c r="L59" s="6"/>
      <c r="M59" s="5">
        <f t="shared" si="0"/>
        <v>0</v>
      </c>
      <c r="N59" s="6"/>
      <c r="O59" s="5">
        <v>500000000</v>
      </c>
      <c r="P59" s="6"/>
      <c r="Q59" s="5">
        <v>0</v>
      </c>
      <c r="R59" s="6"/>
      <c r="S59" s="5">
        <f t="shared" si="1"/>
        <v>500000000</v>
      </c>
    </row>
    <row r="60" spans="1:19" x14ac:dyDescent="0.55000000000000004">
      <c r="A60" s="1" t="s">
        <v>112</v>
      </c>
      <c r="C60" s="6" t="s">
        <v>225</v>
      </c>
      <c r="D60" s="6"/>
      <c r="E60" s="5">
        <v>250000</v>
      </c>
      <c r="F60" s="6"/>
      <c r="G60" s="5">
        <v>1000</v>
      </c>
      <c r="H60" s="6"/>
      <c r="I60" s="5">
        <v>250000000</v>
      </c>
      <c r="J60" s="6"/>
      <c r="K60" s="5">
        <v>0</v>
      </c>
      <c r="L60" s="6"/>
      <c r="M60" s="5">
        <f t="shared" si="0"/>
        <v>250000000</v>
      </c>
      <c r="N60" s="6"/>
      <c r="O60" s="5">
        <v>250000000</v>
      </c>
      <c r="P60" s="6"/>
      <c r="Q60" s="5">
        <v>0</v>
      </c>
      <c r="R60" s="6"/>
      <c r="S60" s="5">
        <f t="shared" si="1"/>
        <v>250000000</v>
      </c>
    </row>
    <row r="61" spans="1:19" x14ac:dyDescent="0.55000000000000004">
      <c r="A61" s="1" t="s">
        <v>97</v>
      </c>
      <c r="C61" s="6" t="s">
        <v>197</v>
      </c>
      <c r="D61" s="6"/>
      <c r="E61" s="5">
        <v>83333020</v>
      </c>
      <c r="F61" s="6"/>
      <c r="G61" s="5">
        <v>6</v>
      </c>
      <c r="H61" s="6"/>
      <c r="I61" s="5">
        <v>0</v>
      </c>
      <c r="J61" s="6"/>
      <c r="K61" s="5">
        <v>0</v>
      </c>
      <c r="L61" s="6"/>
      <c r="M61" s="5">
        <f>I61-K61</f>
        <v>0</v>
      </c>
      <c r="N61" s="6"/>
      <c r="O61" s="5">
        <v>499998120</v>
      </c>
      <c r="P61" s="6"/>
      <c r="Q61" s="5">
        <v>23187372</v>
      </c>
      <c r="R61" s="6"/>
      <c r="S61" s="5">
        <f>O61-Q61</f>
        <v>476810748</v>
      </c>
    </row>
    <row r="62" spans="1:19" x14ac:dyDescent="0.55000000000000004">
      <c r="A62" s="1" t="s">
        <v>226</v>
      </c>
      <c r="C62" s="6" t="s">
        <v>227</v>
      </c>
      <c r="D62" s="6"/>
      <c r="E62" s="5">
        <v>625000</v>
      </c>
      <c r="F62" s="6"/>
      <c r="G62" s="5">
        <v>3000</v>
      </c>
      <c r="H62" s="6"/>
      <c r="I62" s="5">
        <v>0</v>
      </c>
      <c r="J62" s="6"/>
      <c r="K62" s="5">
        <v>0</v>
      </c>
      <c r="L62" s="6"/>
      <c r="M62" s="5">
        <f t="shared" si="0"/>
        <v>0</v>
      </c>
      <c r="N62" s="6"/>
      <c r="O62" s="5">
        <v>1875000000</v>
      </c>
      <c r="P62" s="6"/>
      <c r="Q62" s="5">
        <v>31565657</v>
      </c>
      <c r="R62" s="6"/>
      <c r="S62" s="5">
        <f t="shared" si="1"/>
        <v>1843434343</v>
      </c>
    </row>
    <row r="63" spans="1:19" x14ac:dyDescent="0.55000000000000004">
      <c r="A63" s="1" t="s">
        <v>121</v>
      </c>
      <c r="C63" s="6" t="s">
        <v>121</v>
      </c>
      <c r="D63" s="6"/>
      <c r="E63" s="6" t="s">
        <v>121</v>
      </c>
      <c r="F63" s="6"/>
      <c r="G63" s="6" t="s">
        <v>121</v>
      </c>
      <c r="H63" s="6"/>
      <c r="I63" s="7">
        <f>SUM(I8:I62)</f>
        <v>45015689720</v>
      </c>
      <c r="J63" s="6"/>
      <c r="K63" s="7">
        <f>SUM(K8:K62)</f>
        <v>2181143571</v>
      </c>
      <c r="L63" s="6"/>
      <c r="M63" s="7">
        <f>SUM(M8:M62)</f>
        <v>42834546149</v>
      </c>
      <c r="N63" s="6"/>
      <c r="O63" s="7">
        <f>SUM(O8:O62)</f>
        <v>2797014469999</v>
      </c>
      <c r="P63" s="6"/>
      <c r="Q63" s="7">
        <f>SUM(Q8:Q62)</f>
        <v>54640827824</v>
      </c>
      <c r="R63" s="6"/>
      <c r="S63" s="7">
        <f>SUM(S8:S62)</f>
        <v>2742373642175</v>
      </c>
    </row>
    <row r="64" spans="1:19" x14ac:dyDescent="0.55000000000000004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 درآمدها</vt:lpstr>
      <vt:lpstr>درآمد سرمایه‌گذاری در سهام</vt:lpstr>
      <vt:lpstr>درآمد 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2024-08-31T08:09:30Z</dcterms:modified>
</cp:coreProperties>
</file>