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ذر ماه\"/>
    </mc:Choice>
  </mc:AlternateContent>
  <xr:revisionPtr revIDLastSave="0" documentId="13_ncr:1_{7F527839-3911-48E3-A9DC-5E22A49F06AC}" xr6:coauthVersionLast="47" xr6:coauthVersionMax="47" xr10:uidLastSave="{00000000-0000-0000-0000-000000000000}"/>
  <bookViews>
    <workbookView xWindow="-120" yWindow="-120" windowWidth="29040" windowHeight="15720" tabRatio="976" activeTab="10" xr2:uid="{00000000-000D-0000-FFFF-FFFF00000000}"/>
  </bookViews>
  <sheets>
    <sheet name="سهام" sheetId="1" r:id="rId1"/>
    <sheet name="سود اوراق بهادار" sheetId="16" r:id="rId2"/>
    <sheet name="سپرده" sheetId="6" r:id="rId3"/>
    <sheet name=" درآمدها" sheetId="15" r:id="rId4"/>
    <sheet name="درآمددرسرمایه‌گذاری در سهام" sheetId="11" r:id="rId5"/>
    <sheet name="درآمدسرمایه‌گذاری در اوراق بها" sheetId="12" r:id="rId6"/>
    <sheet name="درآمد سپرده بانکی" sheetId="13" r:id="rId7"/>
    <sheet name="سایر درآمدها" sheetId="14" r:id="rId8"/>
    <sheet name=" سپرده بانکی" sheetId="7" r:id="rId9"/>
    <sheet name="درآمد سود سهام" sheetId="8" r:id="rId10"/>
    <sheet name="درآمد ناشی از فروش" sheetId="10" r:id="rId11"/>
    <sheet name="درآمد ناشی از تغییر قیمت اوراق" sheetId="9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I88" i="11"/>
  <c r="I89" i="11"/>
  <c r="I90" i="11"/>
  <c r="I91" i="11"/>
  <c r="I92" i="11"/>
  <c r="I93" i="11"/>
  <c r="I94" i="11"/>
  <c r="I95" i="11"/>
  <c r="I96" i="11"/>
  <c r="I97" i="11"/>
  <c r="I98" i="11"/>
  <c r="I9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" i="11"/>
  <c r="Q100" i="11"/>
  <c r="G10" i="15" l="1"/>
  <c r="E10" i="15"/>
  <c r="C10" i="15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I19" i="13"/>
  <c r="E19" i="13"/>
  <c r="C100" i="11"/>
  <c r="E100" i="11"/>
  <c r="G100" i="11"/>
  <c r="M100" i="11"/>
  <c r="O100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" i="11"/>
  <c r="I100" i="11"/>
  <c r="Q51" i="10"/>
  <c r="O51" i="10"/>
  <c r="M51" i="10"/>
  <c r="I51" i="10"/>
  <c r="G51" i="10"/>
  <c r="E5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8" i="10"/>
  <c r="E76" i="9"/>
  <c r="G76" i="9"/>
  <c r="I76" i="9"/>
  <c r="M76" i="9"/>
  <c r="O76" i="9"/>
  <c r="Q7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8" i="9"/>
  <c r="M9" i="7"/>
  <c r="M10" i="7"/>
  <c r="M11" i="7"/>
  <c r="M12" i="7"/>
  <c r="M13" i="7"/>
  <c r="M14" i="7"/>
  <c r="M15" i="7"/>
  <c r="M16" i="7"/>
  <c r="M17" i="7"/>
  <c r="M18" i="7"/>
  <c r="M8" i="7"/>
  <c r="G9" i="7"/>
  <c r="G10" i="7"/>
  <c r="G11" i="7"/>
  <c r="G12" i="7"/>
  <c r="G13" i="7"/>
  <c r="G14" i="7"/>
  <c r="G15" i="7"/>
  <c r="G16" i="7"/>
  <c r="G17" i="7"/>
  <c r="G18" i="7"/>
  <c r="G8" i="7"/>
  <c r="G9" i="16"/>
  <c r="E9" i="16"/>
  <c r="C9" i="16"/>
  <c r="M9" i="16"/>
  <c r="K9" i="16"/>
  <c r="I9" i="16"/>
  <c r="Y77" i="1"/>
  <c r="K21" i="6"/>
  <c r="I21" i="6"/>
  <c r="G21" i="6"/>
  <c r="E21" i="6"/>
  <c r="C21" i="6"/>
  <c r="S100" i="11" l="1"/>
  <c r="K92" i="11"/>
  <c r="K97" i="11"/>
  <c r="K98" i="11"/>
  <c r="K99" i="11"/>
  <c r="K22" i="11"/>
  <c r="K30" i="11"/>
  <c r="K95" i="11"/>
  <c r="K15" i="11"/>
  <c r="K58" i="11"/>
  <c r="K81" i="11"/>
  <c r="K82" i="11"/>
  <c r="K48" i="11"/>
  <c r="K78" i="11"/>
  <c r="K16" i="11"/>
  <c r="K55" i="11"/>
  <c r="K84" i="11"/>
  <c r="K25" i="11"/>
  <c r="K85" i="11"/>
  <c r="K57" i="11"/>
  <c r="K21" i="11"/>
  <c r="K94" i="11"/>
  <c r="K11" i="11"/>
  <c r="K20" i="11"/>
  <c r="K80" i="11"/>
  <c r="K79" i="11"/>
  <c r="K54" i="11"/>
  <c r="K34" i="11"/>
  <c r="K28" i="11"/>
  <c r="K45" i="11"/>
  <c r="K59" i="11"/>
  <c r="K88" i="11"/>
  <c r="K71" i="11"/>
  <c r="K40" i="11"/>
  <c r="K62" i="11"/>
  <c r="K42" i="11"/>
  <c r="K60" i="11"/>
  <c r="K53" i="11"/>
  <c r="K93" i="11"/>
  <c r="K24" i="11"/>
  <c r="K89" i="11"/>
  <c r="K10" i="11"/>
  <c r="K72" i="11"/>
  <c r="K23" i="11"/>
  <c r="K91" i="11"/>
  <c r="K32" i="11"/>
  <c r="K64" i="11"/>
  <c r="K12" i="11"/>
  <c r="K35" i="11"/>
  <c r="K33" i="11"/>
  <c r="K86" i="11"/>
  <c r="K26" i="11"/>
  <c r="K37" i="11"/>
  <c r="K51" i="11"/>
  <c r="K56" i="11"/>
  <c r="K96" i="11"/>
  <c r="K63" i="11"/>
  <c r="K8" i="11"/>
  <c r="K70" i="11"/>
  <c r="K50" i="11"/>
  <c r="K76" i="11"/>
  <c r="K90" i="11"/>
  <c r="K68" i="11"/>
  <c r="K29" i="11"/>
  <c r="K87" i="11"/>
  <c r="K43" i="11"/>
  <c r="K67" i="11"/>
  <c r="K36" i="11"/>
  <c r="K73" i="11"/>
  <c r="K61" i="11"/>
  <c r="K65" i="11"/>
  <c r="K75" i="11"/>
  <c r="K69" i="11"/>
  <c r="K19" i="11"/>
  <c r="K83" i="11"/>
  <c r="K9" i="11"/>
  <c r="K47" i="11"/>
  <c r="K31" i="11"/>
  <c r="K38" i="11"/>
  <c r="K41" i="11"/>
  <c r="K66" i="11"/>
  <c r="K44" i="11"/>
  <c r="K14" i="11"/>
  <c r="K17" i="11"/>
  <c r="K39" i="11"/>
  <c r="K18" i="11"/>
  <c r="K46" i="11"/>
  <c r="K49" i="11"/>
  <c r="K74" i="11"/>
  <c r="K52" i="11"/>
  <c r="K13" i="11"/>
  <c r="K77" i="11"/>
  <c r="K27" i="11"/>
  <c r="U13" i="11" l="1"/>
  <c r="U21" i="11"/>
  <c r="U29" i="11"/>
  <c r="U37" i="11"/>
  <c r="U45" i="11"/>
  <c r="U53" i="11"/>
  <c r="U61" i="11"/>
  <c r="U69" i="11"/>
  <c r="U77" i="11"/>
  <c r="U95" i="11"/>
  <c r="U20" i="11"/>
  <c r="U36" i="11"/>
  <c r="U44" i="11"/>
  <c r="U52" i="11"/>
  <c r="U68" i="11"/>
  <c r="U14" i="11"/>
  <c r="U22" i="11"/>
  <c r="U30" i="11"/>
  <c r="U38" i="11"/>
  <c r="U46" i="11"/>
  <c r="U54" i="11"/>
  <c r="U62" i="11"/>
  <c r="U70" i="11"/>
  <c r="U78" i="11"/>
  <c r="U12" i="11"/>
  <c r="U15" i="11"/>
  <c r="U23" i="11"/>
  <c r="U31" i="11"/>
  <c r="U39" i="11"/>
  <c r="U47" i="11"/>
  <c r="U55" i="11"/>
  <c r="U63" i="11"/>
  <c r="U71" i="11"/>
  <c r="U79" i="11"/>
  <c r="U16" i="11"/>
  <c r="U24" i="11"/>
  <c r="U32" i="11"/>
  <c r="U40" i="11"/>
  <c r="U48" i="11"/>
  <c r="U56" i="11"/>
  <c r="U64" i="11"/>
  <c r="U72" i="11"/>
  <c r="U8" i="11"/>
  <c r="U9" i="11"/>
  <c r="U17" i="11"/>
  <c r="U25" i="11"/>
  <c r="U33" i="11"/>
  <c r="U41" i="11"/>
  <c r="U49" i="11"/>
  <c r="U57" i="11"/>
  <c r="U65" i="11"/>
  <c r="U73" i="11"/>
  <c r="U87" i="11"/>
  <c r="U28" i="11"/>
  <c r="U60" i="11"/>
  <c r="U76" i="11"/>
  <c r="U10" i="11"/>
  <c r="U18" i="11"/>
  <c r="U26" i="11"/>
  <c r="U34" i="11"/>
  <c r="U42" i="11"/>
  <c r="U50" i="11"/>
  <c r="U58" i="11"/>
  <c r="U66" i="11"/>
  <c r="U74" i="11"/>
  <c r="U11" i="11"/>
  <c r="U19" i="11"/>
  <c r="U27" i="11"/>
  <c r="U35" i="11"/>
  <c r="U43" i="11"/>
  <c r="U51" i="11"/>
  <c r="U59" i="11"/>
  <c r="U67" i="11"/>
  <c r="U75" i="11"/>
  <c r="U99" i="11"/>
  <c r="U80" i="11"/>
  <c r="U96" i="11"/>
  <c r="U84" i="11"/>
  <c r="U86" i="11"/>
  <c r="U97" i="11"/>
  <c r="U92" i="11"/>
  <c r="U83" i="11"/>
  <c r="U91" i="11"/>
  <c r="U82" i="11"/>
  <c r="U94" i="11"/>
  <c r="U88" i="11"/>
  <c r="U89" i="11"/>
  <c r="U90" i="11"/>
  <c r="U81" i="11"/>
  <c r="U98" i="11"/>
  <c r="U85" i="11"/>
  <c r="U93" i="11"/>
  <c r="K100" i="11"/>
  <c r="U100" i="11" l="1"/>
  <c r="E10" i="14"/>
  <c r="C10" i="14"/>
  <c r="Q9" i="12"/>
  <c r="O9" i="12"/>
  <c r="M9" i="12"/>
  <c r="K9" i="12"/>
  <c r="I9" i="12"/>
  <c r="G9" i="12"/>
  <c r="E9" i="12"/>
  <c r="C9" i="12"/>
  <c r="S12" i="8"/>
  <c r="Q12" i="8"/>
  <c r="O12" i="8"/>
  <c r="M12" i="8"/>
  <c r="K12" i="8"/>
  <c r="I12" i="8"/>
  <c r="M19" i="7"/>
  <c r="K19" i="7"/>
  <c r="I19" i="7"/>
  <c r="G19" i="7"/>
  <c r="E19" i="7"/>
  <c r="C19" i="7"/>
  <c r="W77" i="1"/>
  <c r="U77" i="1"/>
  <c r="O77" i="1"/>
  <c r="K77" i="1"/>
  <c r="G77" i="1"/>
  <c r="E77" i="1"/>
</calcChain>
</file>

<file path=xl/sharedStrings.xml><?xml version="1.0" encoding="utf-8"?>
<sst xmlns="http://schemas.openxmlformats.org/spreadsheetml/2006/main" count="1139" uniqueCount="173">
  <si>
    <t>صندوق سرمایه‌گذاری مشترک امید توسعه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</si>
  <si>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</si>
  <si>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</si>
  <si>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</si>
  <si>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</si>
  <si>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</si>
  <si>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</si>
  <si>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</si>
  <si>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</si>
  <si>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</si>
  <si>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</si>
  <si>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</si>
  <si>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</si>
  <si>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</si>
  <si>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</si>
  <si>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</si>
  <si>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خاورمیانه</t>
  </si>
  <si>
    <t>بانک ملت</t>
  </si>
  <si>
    <t>بهمن  دیزل</t>
  </si>
  <si>
    <t>پارس‌ دارو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</si>
  <si>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</si>
  <si>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</si>
  <si>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</si>
  <si>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</si>
  <si>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</si>
  <si>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 جم پیلن</t>
  </si>
  <si>
    <t>پتروشیمی زاگرس</t>
  </si>
  <si>
    <t>پتروشیمی‌شیراز</t>
  </si>
  <si>
    <t>تراکتورسازی‌ایران‌</t>
  </si>
  <si>
    <t>توزیع دارو پخش</t>
  </si>
  <si>
    <t>توسعه معدنی و صنعتی صبانور</t>
  </si>
  <si>
    <t>توسعه‌معادن‌وفلزات‌</t>
  </si>
  <si>
    <t>تولیدی چدن سازان</t>
  </si>
  <si>
    <t>ح . حمل و نقل گهرترابر سیرجان</t>
  </si>
  <si>
    <t>حمل و نقل گهرترابر سیرجان</t>
  </si>
  <si>
    <t>داروپخش‌ (هلدینگ‌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</si>
  <si>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</si>
  <si>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</si>
  <si>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</si>
  <si>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</si>
  <si>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</si>
  <si>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</si>
  <si>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</si>
  <si>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</si>
  <si>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</si>
  <si>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</si>
  <si>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</si>
  <si>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</si>
  <si>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</si>
  <si>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</si>
  <si>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</si>
  <si>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</si>
  <si>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</si>
  <si>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شمش طلا</t>
  </si>
  <si>
    <t>صنایع پتروشیمی کرمانشاه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</si>
  <si>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</si>
  <si>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</si>
  <si>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</si>
  <si>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</si>
  <si>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قاسم ایران</t>
  </si>
  <si>
    <t>گروه‌بهمن‌</t>
  </si>
  <si>
    <t>گسترش سوخت سبززاگرس(سهامی عام)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</si>
  <si>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</si>
  <si>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</si>
  <si>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</si>
  <si>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</si>
  <si>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</si>
  <si>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</si>
  <si>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</si>
  <si>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نفت سپاهان</t>
  </si>
  <si>
    <t>نفت‌ بهران‌</t>
  </si>
  <si>
    <t>نوردوقطعات‌ فولادی‌</t>
  </si>
  <si>
    <t>کشت و دامداری فکا</t>
  </si>
  <si>
    <t>کویر تایر</t>
  </si>
  <si>
    <t>پارس‌ مینو</t>
  </si>
  <si>
    <t>تولیدات پتروشیمی قائد بصیر</t>
  </si>
  <si>
    <t>پارس فولاد سبزوار</t>
  </si>
  <si>
    <t>صبا فولاد خلیج فارس</t>
  </si>
  <si>
    <t>پاکدیس</t>
  </si>
  <si>
    <t>ایران‌یاساتایرورابر</t>
  </si>
  <si>
    <t>تولیدی برنا باطری</t>
  </si>
  <si>
    <t>کاشی‌ پارس‌</t>
  </si>
  <si>
    <t>کانی کربن طبس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</si>
  <si>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</si>
  <si>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</si>
  <si>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</si>
  <si>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</si>
  <si>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</si>
  <si>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</si>
  <si>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</si>
  <si>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</si>
  <si>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</si>
  <si>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</si>
  <si>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</si>
  <si>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</si>
  <si>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</si>
  <si>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خاورمیانه آفریقا</t>
  </si>
  <si>
    <t>100960935000000712</t>
  </si>
  <si>
    <t>بانک صادرات بورس کالا</t>
  </si>
  <si>
    <t>0219067620003</t>
  </si>
  <si>
    <t>0407313019003</t>
  </si>
  <si>
    <t>0407331272008</t>
  </si>
  <si>
    <t>بانک صادرات سپهبد قرنی</t>
  </si>
  <si>
    <t>0407352615002</t>
  </si>
  <si>
    <t xml:space="preserve">بانک صادرات سپهبد قرنی  </t>
  </si>
  <si>
    <t>0407385594006</t>
  </si>
  <si>
    <t>207303158888881</t>
  </si>
  <si>
    <t>207303158888882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</si>
  <si>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</si>
  <si>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</si>
  <si>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</si>
  <si>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</si>
  <si>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</si>
  <si>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</si>
  <si>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</si>
  <si>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</si>
  <si>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</si>
  <si>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</si>
  <si>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</si>
  <si>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</si>
  <si>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</si>
  <si>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</si>
  <si>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</si>
  <si>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1403/09/25</t>
  </si>
  <si>
    <t>1403/09/10</t>
  </si>
  <si>
    <t>1403/07/10</t>
  </si>
  <si>
    <t>1403/07/30</t>
  </si>
  <si>
    <t>بهای فروش</t>
  </si>
  <si>
    <t>ارزش دفتری</t>
  </si>
  <si>
    <t>سود و زیان ناشی از تغییر قیمت</t>
  </si>
  <si>
    <t>سود و زیان ناشی از فروش</t>
  </si>
  <si>
    <t>ح . موتوژن‌</t>
  </si>
  <si>
    <t>نورایستا پلاستیک</t>
  </si>
  <si>
    <t>مس‌ شهیدباهنر</t>
  </si>
  <si>
    <t>بیمه اتکایی ایران معین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</si>
  <si>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</si>
  <si>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</si>
  <si>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</si>
  <si>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</si>
  <si>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</si>
  <si>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</si>
  <si>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</si>
  <si>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</si>
  <si>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</si>
  <si>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</si>
  <si>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</si>
  <si>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</si>
  <si>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</si>
  <si>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</si>
  <si>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1403/09/01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</si>
  <si>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</si>
  <si>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</si>
  <si>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</si>
  <si>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</si>
  <si>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</si>
  <si>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</si>
  <si>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</si>
  <si>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</si>
  <si>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</si>
  <si>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</si>
  <si>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</si>
  <si>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</si>
  <si>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</si>
  <si>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</si>
  <si>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</si>
  <si>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</si>
  <si>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</si>
  <si>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</si>
  <si>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</si>
  <si>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</si>
  <si>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از ابتدای سال مالی</t>
  </si>
  <si>
    <t>تا پایان ماه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</si>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</sst>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 vertical="center" readingOrder="2"/>
    </xf>
    <xf numFmtId="164" fontId="5" fillId="0" borderId="3" xfId="0" applyNumberFormat="1" applyFont="1" applyBorder="1" applyAlignment="1">
      <alignment horizontal="center" vertical="center" readingOrder="2"/>
    </xf>
    <xf numFmtId="164" fontId="5" fillId="0" borderId="0" xfId="0" applyNumberFormat="1" applyFont="1" applyFill="1" applyAlignment="1">
      <alignment horizontal="right" vertical="center" readingOrder="2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164" fontId="6" fillId="0" borderId="0" xfId="0" applyNumberFormat="1" applyFont="1"/>
    <xf numFmtId="3" fontId="6" fillId="0" borderId="0" xfId="0" applyNumberFormat="1" applyFont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hayouri/Desktop/&#1575;&#1582;&#1578;&#1740;&#1575;&#1585;%2041%20&#1575;&#1586;%20&#1575;&#1608;&#1604;%20&#1587;&#1575;&#1604;%20&#1578;&#1575;%20&#1705;&#1606;&#1608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16">
          <cell r="F16">
            <v>303244929</v>
          </cell>
        </row>
        <row r="17">
          <cell r="G17">
            <v>365038244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1"/>
  <sheetViews>
    <sheetView rightToLeft="1" topLeftCell="B67" workbookViewId="0">
      <selection activeCell="Y81" sqref="Y81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3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</row>
    <row r="3" spans="1:25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  <c r="V4" s="25" t="s">
        <v>2</v>
      </c>
      <c r="W4" s="25" t="s">
        <v>2</v>
      </c>
      <c r="X4" s="25" t="s">
        <v>2</v>
      </c>
      <c r="Y4" s="25" t="s">
        <v>2</v>
      </c>
    </row>
    <row r="6" spans="1:25" ht="24.75" x14ac:dyDescent="0.55000000000000004">
      <c r="A6" s="24" t="s">
        <v>3</v>
      </c>
      <c r="C6" s="24" t="s">
        <v>149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1" t="s">
        <v>15</v>
      </c>
      <c r="C9" s="8">
        <v>6037077</v>
      </c>
      <c r="D9" s="8"/>
      <c r="E9" s="8">
        <v>17566485797</v>
      </c>
      <c r="F9" s="8"/>
      <c r="G9" s="8">
        <v>17523376664.202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78077</v>
      </c>
      <c r="R9" s="8"/>
      <c r="S9" s="8">
        <v>3360</v>
      </c>
      <c r="T9" s="8"/>
      <c r="U9" s="8">
        <v>227185857</v>
      </c>
      <c r="V9" s="8"/>
      <c r="W9" s="8">
        <v>260777804.616</v>
      </c>
      <c r="X9" s="6"/>
      <c r="Y9" s="10">
        <v>8.1780707520221036E-6</v>
      </c>
    </row>
    <row r="10" spans="1:25" x14ac:dyDescent="0.55000000000000004">
      <c r="A10" s="1" t="s">
        <v>16</v>
      </c>
      <c r="C10" s="8">
        <v>71100000</v>
      </c>
      <c r="D10" s="8"/>
      <c r="E10" s="8">
        <v>186950109647</v>
      </c>
      <c r="F10" s="8"/>
      <c r="G10" s="8">
        <v>214504558425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71100000</v>
      </c>
      <c r="R10" s="8"/>
      <c r="S10" s="8">
        <v>3269</v>
      </c>
      <c r="T10" s="8"/>
      <c r="U10" s="8">
        <v>186950109647</v>
      </c>
      <c r="V10" s="8"/>
      <c r="W10" s="8">
        <v>231042965895</v>
      </c>
      <c r="X10" s="6"/>
      <c r="Y10" s="10">
        <v>7.245577224751323E-3</v>
      </c>
    </row>
    <row r="11" spans="1:25" x14ac:dyDescent="0.55000000000000004">
      <c r="A11" s="1" t="s">
        <v>17</v>
      </c>
      <c r="C11" s="8">
        <v>99829532</v>
      </c>
      <c r="D11" s="8"/>
      <c r="E11" s="8">
        <v>140943157597</v>
      </c>
      <c r="F11" s="8"/>
      <c r="G11" s="8">
        <v>230127231833.987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63224532</v>
      </c>
      <c r="R11" s="8"/>
      <c r="S11" s="8">
        <v>3208</v>
      </c>
      <c r="T11" s="8"/>
      <c r="U11" s="8">
        <v>89262816315</v>
      </c>
      <c r="V11" s="8"/>
      <c r="W11" s="8">
        <v>201617494078.99701</v>
      </c>
      <c r="X11" s="6"/>
      <c r="Y11" s="10">
        <v>6.322785537102687E-3</v>
      </c>
    </row>
    <row r="12" spans="1:25" x14ac:dyDescent="0.55000000000000004">
      <c r="A12" s="1" t="s">
        <v>18</v>
      </c>
      <c r="C12" s="8">
        <v>67322904</v>
      </c>
      <c r="D12" s="8"/>
      <c r="E12" s="8">
        <v>373458785571</v>
      </c>
      <c r="F12" s="8"/>
      <c r="G12" s="8">
        <v>183567958654.25201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67322904</v>
      </c>
      <c r="R12" s="8"/>
      <c r="S12" s="8">
        <v>2925</v>
      </c>
      <c r="T12" s="8"/>
      <c r="U12" s="8">
        <v>373458785571</v>
      </c>
      <c r="V12" s="8"/>
      <c r="W12" s="8">
        <v>195747823209.51001</v>
      </c>
      <c r="X12" s="6"/>
      <c r="Y12" s="10">
        <v>6.1387108849963378E-3</v>
      </c>
    </row>
    <row r="13" spans="1:25" x14ac:dyDescent="0.55000000000000004">
      <c r="A13" s="1" t="s">
        <v>19</v>
      </c>
      <c r="C13" s="8">
        <v>17196692</v>
      </c>
      <c r="D13" s="8"/>
      <c r="E13" s="8">
        <v>810055049449</v>
      </c>
      <c r="F13" s="8"/>
      <c r="G13" s="8">
        <v>847197060589.65601</v>
      </c>
      <c r="H13" s="8"/>
      <c r="I13" s="8">
        <v>1048379</v>
      </c>
      <c r="J13" s="8"/>
      <c r="K13" s="8">
        <v>59215406079</v>
      </c>
      <c r="L13" s="8"/>
      <c r="M13" s="8">
        <v>0</v>
      </c>
      <c r="N13" s="8"/>
      <c r="O13" s="8">
        <v>0</v>
      </c>
      <c r="P13" s="8"/>
      <c r="Q13" s="8">
        <v>18245071</v>
      </c>
      <c r="R13" s="8"/>
      <c r="S13" s="8">
        <v>57040</v>
      </c>
      <c r="T13" s="8"/>
      <c r="U13" s="8">
        <v>869270455528</v>
      </c>
      <c r="V13" s="8"/>
      <c r="W13" s="8">
        <v>1034506691683.45</v>
      </c>
      <c r="X13" s="6"/>
      <c r="Y13" s="10">
        <v>3.2442442448219352E-2</v>
      </c>
    </row>
    <row r="14" spans="1:25" x14ac:dyDescent="0.55000000000000004">
      <c r="A14" s="1" t="s">
        <v>20</v>
      </c>
      <c r="C14" s="8">
        <v>16932695</v>
      </c>
      <c r="D14" s="8"/>
      <c r="E14" s="8">
        <v>86581625119</v>
      </c>
      <c r="F14" s="8"/>
      <c r="G14" s="8">
        <v>61874231528.420998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16932695</v>
      </c>
      <c r="R14" s="8"/>
      <c r="S14" s="8">
        <v>4767</v>
      </c>
      <c r="T14" s="8"/>
      <c r="U14" s="8">
        <v>86581625119</v>
      </c>
      <c r="V14" s="8"/>
      <c r="W14" s="8">
        <v>80237884030.463196</v>
      </c>
      <c r="X14" s="6"/>
      <c r="Y14" s="10">
        <v>2.5162842886875501E-3</v>
      </c>
    </row>
    <row r="15" spans="1:25" x14ac:dyDescent="0.55000000000000004">
      <c r="A15" s="1" t="s">
        <v>21</v>
      </c>
      <c r="C15" s="8">
        <v>25458356</v>
      </c>
      <c r="D15" s="8"/>
      <c r="E15" s="8">
        <v>210865134982</v>
      </c>
      <c r="F15" s="8"/>
      <c r="G15" s="8">
        <v>182462596016.77802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25458356</v>
      </c>
      <c r="R15" s="8"/>
      <c r="S15" s="8">
        <v>9100</v>
      </c>
      <c r="T15" s="8"/>
      <c r="U15" s="8">
        <v>210865134982</v>
      </c>
      <c r="V15" s="8"/>
      <c r="W15" s="8">
        <v>230292596914.38</v>
      </c>
      <c r="X15" s="6"/>
      <c r="Y15" s="10">
        <v>7.2220454267799836E-3</v>
      </c>
    </row>
    <row r="16" spans="1:25" x14ac:dyDescent="0.55000000000000004">
      <c r="A16" s="1" t="s">
        <v>22</v>
      </c>
      <c r="C16" s="8">
        <v>33214162</v>
      </c>
      <c r="D16" s="8"/>
      <c r="E16" s="8">
        <v>455624759326</v>
      </c>
      <c r="F16" s="8"/>
      <c r="G16" s="8">
        <v>379360018587.789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33214162</v>
      </c>
      <c r="R16" s="8"/>
      <c r="S16" s="8">
        <v>16310</v>
      </c>
      <c r="T16" s="8"/>
      <c r="U16" s="8">
        <v>455624759326</v>
      </c>
      <c r="V16" s="8"/>
      <c r="W16" s="8">
        <v>538499730475.79102</v>
      </c>
      <c r="X16" s="6"/>
      <c r="Y16" s="10">
        <v>1.6887514266256891E-2</v>
      </c>
    </row>
    <row r="17" spans="1:25" x14ac:dyDescent="0.55000000000000004">
      <c r="A17" s="1" t="s">
        <v>23</v>
      </c>
      <c r="C17" s="8">
        <v>3402614</v>
      </c>
      <c r="D17" s="8"/>
      <c r="E17" s="8">
        <v>252665539275</v>
      </c>
      <c r="F17" s="8"/>
      <c r="G17" s="8">
        <v>768406463721.30603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3402614</v>
      </c>
      <c r="R17" s="8"/>
      <c r="S17" s="8">
        <v>206590</v>
      </c>
      <c r="T17" s="8"/>
      <c r="U17" s="8">
        <v>252665539275</v>
      </c>
      <c r="V17" s="8"/>
      <c r="W17" s="8">
        <v>698763497403.75305</v>
      </c>
      <c r="X17" s="6"/>
      <c r="Y17" s="10">
        <v>2.1913434424041818E-2</v>
      </c>
    </row>
    <row r="18" spans="1:25" x14ac:dyDescent="0.55000000000000004">
      <c r="A18" s="1" t="s">
        <v>24</v>
      </c>
      <c r="C18" s="8">
        <v>17051968</v>
      </c>
      <c r="D18" s="8"/>
      <c r="E18" s="8">
        <v>178002229923</v>
      </c>
      <c r="F18" s="8"/>
      <c r="G18" s="8">
        <v>186286091606.496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17051968</v>
      </c>
      <c r="R18" s="8"/>
      <c r="S18" s="8">
        <v>11230</v>
      </c>
      <c r="T18" s="8"/>
      <c r="U18" s="8">
        <v>178002229923</v>
      </c>
      <c r="V18" s="8"/>
      <c r="W18" s="8">
        <v>190354213716.19199</v>
      </c>
      <c r="X18" s="6"/>
      <c r="Y18" s="10">
        <v>5.969565661498177E-3</v>
      </c>
    </row>
    <row r="19" spans="1:25" x14ac:dyDescent="0.55000000000000004">
      <c r="A19" s="1" t="s">
        <v>25</v>
      </c>
      <c r="C19" s="8">
        <v>177731</v>
      </c>
      <c r="D19" s="8"/>
      <c r="E19" s="8">
        <v>27937980987</v>
      </c>
      <c r="F19" s="8"/>
      <c r="G19" s="8">
        <v>29020389200.342999</v>
      </c>
      <c r="H19" s="8"/>
      <c r="I19" s="8">
        <v>297234</v>
      </c>
      <c r="J19" s="8"/>
      <c r="K19" s="8">
        <v>50090453812</v>
      </c>
      <c r="L19" s="8"/>
      <c r="M19" s="8">
        <v>0</v>
      </c>
      <c r="N19" s="8"/>
      <c r="O19" s="8">
        <v>0</v>
      </c>
      <c r="P19" s="8"/>
      <c r="Q19" s="8">
        <v>474965</v>
      </c>
      <c r="R19" s="8"/>
      <c r="S19" s="8">
        <v>167750</v>
      </c>
      <c r="T19" s="8"/>
      <c r="U19" s="8">
        <v>78028434799</v>
      </c>
      <c r="V19" s="8"/>
      <c r="W19" s="8">
        <v>79201310246.4375</v>
      </c>
      <c r="X19" s="6"/>
      <c r="Y19" s="10">
        <v>2.4837770215988646E-3</v>
      </c>
    </row>
    <row r="20" spans="1:25" x14ac:dyDescent="0.55000000000000004">
      <c r="A20" s="1" t="s">
        <v>26</v>
      </c>
      <c r="C20" s="8">
        <v>590000</v>
      </c>
      <c r="D20" s="8"/>
      <c r="E20" s="8">
        <v>80307188016</v>
      </c>
      <c r="F20" s="8"/>
      <c r="G20" s="8">
        <v>77504587425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590000</v>
      </c>
      <c r="R20" s="8"/>
      <c r="S20" s="8">
        <v>140150</v>
      </c>
      <c r="T20" s="8"/>
      <c r="U20" s="8">
        <v>80307188016</v>
      </c>
      <c r="V20" s="8"/>
      <c r="W20" s="8">
        <v>82196503425</v>
      </c>
      <c r="X20" s="6"/>
      <c r="Y20" s="10">
        <v>2.5777071847365106E-3</v>
      </c>
    </row>
    <row r="21" spans="1:25" x14ac:dyDescent="0.55000000000000004">
      <c r="A21" s="1" t="s">
        <v>27</v>
      </c>
      <c r="C21" s="8">
        <v>7137123</v>
      </c>
      <c r="D21" s="8"/>
      <c r="E21" s="8">
        <v>149798335525</v>
      </c>
      <c r="F21" s="8"/>
      <c r="G21" s="8">
        <v>225681042928.35199</v>
      </c>
      <c r="H21" s="8"/>
      <c r="I21" s="8">
        <v>1019783</v>
      </c>
      <c r="J21" s="8"/>
      <c r="K21" s="8">
        <v>34009427217</v>
      </c>
      <c r="L21" s="8"/>
      <c r="M21" s="8">
        <v>0</v>
      </c>
      <c r="N21" s="8"/>
      <c r="O21" s="8">
        <v>0</v>
      </c>
      <c r="P21" s="8"/>
      <c r="Q21" s="8">
        <v>8156906</v>
      </c>
      <c r="R21" s="8"/>
      <c r="S21" s="8">
        <v>33510</v>
      </c>
      <c r="T21" s="8"/>
      <c r="U21" s="8">
        <v>183807762742</v>
      </c>
      <c r="V21" s="8"/>
      <c r="W21" s="8">
        <v>271711559435.64301</v>
      </c>
      <c r="X21" s="6"/>
      <c r="Y21" s="10">
        <v>8.5209566070202757E-3</v>
      </c>
    </row>
    <row r="22" spans="1:25" x14ac:dyDescent="0.55000000000000004">
      <c r="A22" s="1" t="s">
        <v>28</v>
      </c>
      <c r="C22" s="8">
        <v>59867417</v>
      </c>
      <c r="D22" s="8"/>
      <c r="E22" s="8">
        <v>363989877972</v>
      </c>
      <c r="F22" s="8"/>
      <c r="G22" s="8">
        <v>731987832186.85498</v>
      </c>
      <c r="H22" s="8"/>
      <c r="I22" s="8">
        <v>0</v>
      </c>
      <c r="J22" s="8"/>
      <c r="K22" s="8">
        <v>0</v>
      </c>
      <c r="L22" s="8"/>
      <c r="M22" s="8">
        <v>-300000</v>
      </c>
      <c r="N22" s="8"/>
      <c r="O22" s="8">
        <v>3775401930</v>
      </c>
      <c r="P22" s="8"/>
      <c r="Q22" s="8">
        <v>59567417</v>
      </c>
      <c r="R22" s="8"/>
      <c r="S22" s="8">
        <v>12770</v>
      </c>
      <c r="T22" s="8"/>
      <c r="U22" s="8">
        <v>362165898104</v>
      </c>
      <c r="V22" s="8"/>
      <c r="W22" s="8">
        <v>756149893395.21399</v>
      </c>
      <c r="X22" s="6"/>
      <c r="Y22" s="10">
        <v>2.3713089142789041E-2</v>
      </c>
    </row>
    <row r="23" spans="1:25" x14ac:dyDescent="0.55000000000000004">
      <c r="A23" s="1" t="s">
        <v>29</v>
      </c>
      <c r="C23" s="8">
        <v>9728038</v>
      </c>
      <c r="D23" s="8"/>
      <c r="E23" s="8">
        <v>303895204492</v>
      </c>
      <c r="F23" s="8"/>
      <c r="G23" s="8">
        <v>204040295269.29001</v>
      </c>
      <c r="H23" s="8"/>
      <c r="I23" s="8">
        <v>792588</v>
      </c>
      <c r="J23" s="8"/>
      <c r="K23" s="8">
        <v>17730426200</v>
      </c>
      <c r="L23" s="8"/>
      <c r="M23" s="8">
        <v>0</v>
      </c>
      <c r="N23" s="8"/>
      <c r="O23" s="8">
        <v>0</v>
      </c>
      <c r="P23" s="8"/>
      <c r="Q23" s="8">
        <v>10520626</v>
      </c>
      <c r="R23" s="8"/>
      <c r="S23" s="8">
        <v>24700</v>
      </c>
      <c r="T23" s="8"/>
      <c r="U23" s="8">
        <v>321625630692</v>
      </c>
      <c r="V23" s="8"/>
      <c r="W23" s="8">
        <v>258313298399.91</v>
      </c>
      <c r="X23" s="6"/>
      <c r="Y23" s="10">
        <v>8.1007830923853462E-3</v>
      </c>
    </row>
    <row r="24" spans="1:25" x14ac:dyDescent="0.55000000000000004">
      <c r="A24" s="1" t="s">
        <v>30</v>
      </c>
      <c r="C24" s="8">
        <v>56125194</v>
      </c>
      <c r="D24" s="8"/>
      <c r="E24" s="8">
        <v>373179195143</v>
      </c>
      <c r="F24" s="8"/>
      <c r="G24" s="8">
        <v>332515844610.37201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56125194</v>
      </c>
      <c r="R24" s="8"/>
      <c r="S24" s="8">
        <v>6870</v>
      </c>
      <c r="T24" s="8"/>
      <c r="U24" s="8">
        <v>373179195143</v>
      </c>
      <c r="V24" s="8"/>
      <c r="W24" s="8">
        <v>383285881287.45898</v>
      </c>
      <c r="X24" s="6"/>
      <c r="Y24" s="10">
        <v>1.2019961054721086E-2</v>
      </c>
    </row>
    <row r="25" spans="1:25" x14ac:dyDescent="0.55000000000000004">
      <c r="A25" s="1" t="s">
        <v>31</v>
      </c>
      <c r="C25" s="8">
        <v>95503881</v>
      </c>
      <c r="D25" s="8"/>
      <c r="E25" s="8">
        <v>292959267444</v>
      </c>
      <c r="F25" s="8"/>
      <c r="G25" s="8">
        <v>316990078279.979</v>
      </c>
      <c r="H25" s="8"/>
      <c r="I25" s="8">
        <v>20000000</v>
      </c>
      <c r="J25" s="8"/>
      <c r="K25" s="8">
        <v>72062458138</v>
      </c>
      <c r="L25" s="8"/>
      <c r="M25" s="8">
        <v>0</v>
      </c>
      <c r="N25" s="8"/>
      <c r="O25" s="8">
        <v>0</v>
      </c>
      <c r="P25" s="8"/>
      <c r="Q25" s="8">
        <v>115503881</v>
      </c>
      <c r="R25" s="8"/>
      <c r="S25" s="8">
        <v>3885</v>
      </c>
      <c r="T25" s="8"/>
      <c r="U25" s="8">
        <v>365021725582</v>
      </c>
      <c r="V25" s="8"/>
      <c r="W25" s="8">
        <v>446062618847.77399</v>
      </c>
      <c r="X25" s="6"/>
      <c r="Y25" s="10">
        <v>1.3988658513867807E-2</v>
      </c>
    </row>
    <row r="26" spans="1:25" x14ac:dyDescent="0.55000000000000004">
      <c r="A26" s="1" t="s">
        <v>32</v>
      </c>
      <c r="C26" s="8">
        <v>72357391</v>
      </c>
      <c r="D26" s="8"/>
      <c r="E26" s="8">
        <v>155412277588</v>
      </c>
      <c r="F26" s="8"/>
      <c r="G26" s="8">
        <v>122203742825.511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72357391</v>
      </c>
      <c r="R26" s="8"/>
      <c r="S26" s="8">
        <v>2180</v>
      </c>
      <c r="T26" s="8"/>
      <c r="U26" s="8">
        <v>155412277588</v>
      </c>
      <c r="V26" s="8"/>
      <c r="W26" s="8">
        <v>156800564661.33899</v>
      </c>
      <c r="X26" s="6"/>
      <c r="Y26" s="10">
        <v>4.917313088227333E-3</v>
      </c>
    </row>
    <row r="27" spans="1:25" x14ac:dyDescent="0.55000000000000004">
      <c r="A27" s="1" t="s">
        <v>33</v>
      </c>
      <c r="C27" s="8">
        <v>1326638</v>
      </c>
      <c r="D27" s="8"/>
      <c r="E27" s="8">
        <v>2677155484</v>
      </c>
      <c r="F27" s="8"/>
      <c r="G27" s="8">
        <v>2665182642.3818998</v>
      </c>
      <c r="H27" s="8"/>
      <c r="I27" s="8">
        <v>4590515</v>
      </c>
      <c r="J27" s="8"/>
      <c r="K27" s="8">
        <v>10666084715</v>
      </c>
      <c r="L27" s="8"/>
      <c r="M27" s="8">
        <v>0</v>
      </c>
      <c r="N27" s="8"/>
      <c r="O27" s="8">
        <v>0</v>
      </c>
      <c r="P27" s="8"/>
      <c r="Q27" s="8">
        <v>5917153</v>
      </c>
      <c r="R27" s="8"/>
      <c r="S27" s="8">
        <v>2296</v>
      </c>
      <c r="T27" s="8"/>
      <c r="U27" s="8">
        <v>13343240199</v>
      </c>
      <c r="V27" s="8"/>
      <c r="W27" s="8">
        <v>13504947877.436399</v>
      </c>
      <c r="X27" s="6"/>
      <c r="Y27" s="10">
        <v>4.2351924622832454E-4</v>
      </c>
    </row>
    <row r="28" spans="1:25" x14ac:dyDescent="0.55000000000000004">
      <c r="A28" s="1" t="s">
        <v>34</v>
      </c>
      <c r="C28" s="8">
        <v>2731010</v>
      </c>
      <c r="D28" s="8"/>
      <c r="E28" s="8">
        <v>8242418033</v>
      </c>
      <c r="F28" s="8"/>
      <c r="G28" s="8">
        <v>8201291441.8004999</v>
      </c>
      <c r="H28" s="8"/>
      <c r="I28" s="8">
        <v>15734197</v>
      </c>
      <c r="J28" s="8"/>
      <c r="K28" s="8">
        <v>56647806306</v>
      </c>
      <c r="L28" s="8"/>
      <c r="M28" s="8">
        <v>0</v>
      </c>
      <c r="N28" s="8"/>
      <c r="O28" s="8">
        <v>0</v>
      </c>
      <c r="P28" s="8"/>
      <c r="Q28" s="8">
        <v>18465207</v>
      </c>
      <c r="R28" s="8"/>
      <c r="S28" s="8">
        <v>3615</v>
      </c>
      <c r="T28" s="8"/>
      <c r="U28" s="8">
        <v>64890224339</v>
      </c>
      <c r="V28" s="8"/>
      <c r="W28" s="8">
        <v>66354550551.335297</v>
      </c>
      <c r="X28" s="6"/>
      <c r="Y28" s="10">
        <v>2.0808987556533518E-3</v>
      </c>
    </row>
    <row r="29" spans="1:25" x14ac:dyDescent="0.55000000000000004">
      <c r="A29" s="1" t="s">
        <v>35</v>
      </c>
      <c r="C29" s="8">
        <v>41604131</v>
      </c>
      <c r="D29" s="8"/>
      <c r="E29" s="8">
        <v>440169773494</v>
      </c>
      <c r="F29" s="8"/>
      <c r="G29" s="8">
        <v>499173998096.039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41604131</v>
      </c>
      <c r="R29" s="8"/>
      <c r="S29" s="8">
        <v>13560</v>
      </c>
      <c r="T29" s="8"/>
      <c r="U29" s="8">
        <v>440169773494</v>
      </c>
      <c r="V29" s="8"/>
      <c r="W29" s="8">
        <v>560795311862.65796</v>
      </c>
      <c r="X29" s="6"/>
      <c r="Y29" s="10">
        <v>1.7586710435607871E-2</v>
      </c>
    </row>
    <row r="30" spans="1:25" x14ac:dyDescent="0.55000000000000004">
      <c r="A30" s="1" t="s">
        <v>36</v>
      </c>
      <c r="C30" s="8">
        <v>10766819</v>
      </c>
      <c r="D30" s="8"/>
      <c r="E30" s="8">
        <v>254471541809</v>
      </c>
      <c r="F30" s="8"/>
      <c r="G30" s="8">
        <v>138707723293.272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10766819</v>
      </c>
      <c r="R30" s="8"/>
      <c r="S30" s="8">
        <v>14980</v>
      </c>
      <c r="T30" s="8"/>
      <c r="U30" s="8">
        <v>254471541809</v>
      </c>
      <c r="V30" s="8"/>
      <c r="W30" s="8">
        <v>160327291275.711</v>
      </c>
      <c r="X30" s="6"/>
      <c r="Y30" s="10">
        <v>5.0279123005254958E-3</v>
      </c>
    </row>
    <row r="31" spans="1:25" x14ac:dyDescent="0.55000000000000004">
      <c r="A31" s="1" t="s">
        <v>37</v>
      </c>
      <c r="C31" s="8">
        <v>15140816</v>
      </c>
      <c r="D31" s="8"/>
      <c r="E31" s="8">
        <v>40407844012</v>
      </c>
      <c r="F31" s="8"/>
      <c r="G31" s="8">
        <v>37882682740.461601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15140816</v>
      </c>
      <c r="R31" s="8"/>
      <c r="S31" s="8">
        <v>2816</v>
      </c>
      <c r="T31" s="8"/>
      <c r="U31" s="8">
        <v>40407844012</v>
      </c>
      <c r="V31" s="8"/>
      <c r="W31" s="8">
        <v>42382850455.756798</v>
      </c>
      <c r="X31" s="6"/>
      <c r="Y31" s="10">
        <v>1.3291389971241637E-3</v>
      </c>
    </row>
    <row r="32" spans="1:25" x14ac:dyDescent="0.55000000000000004">
      <c r="A32" s="1" t="s">
        <v>38</v>
      </c>
      <c r="C32" s="8">
        <v>408649836</v>
      </c>
      <c r="D32" s="8"/>
      <c r="E32" s="8">
        <v>427478445169</v>
      </c>
      <c r="F32" s="8"/>
      <c r="G32" s="8">
        <v>445621551314.953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281698836</v>
      </c>
      <c r="R32" s="8"/>
      <c r="S32" s="8">
        <v>1400</v>
      </c>
      <c r="T32" s="8"/>
      <c r="U32" s="8">
        <v>294678156728</v>
      </c>
      <c r="V32" s="8"/>
      <c r="W32" s="8">
        <v>392031819096.12</v>
      </c>
      <c r="X32" s="6"/>
      <c r="Y32" s="10">
        <v>1.22942363071619E-2</v>
      </c>
    </row>
    <row r="33" spans="1:25" x14ac:dyDescent="0.55000000000000004">
      <c r="A33" s="1" t="s">
        <v>39</v>
      </c>
      <c r="C33" s="8">
        <v>8397292</v>
      </c>
      <c r="D33" s="8"/>
      <c r="E33" s="8">
        <v>103919785303</v>
      </c>
      <c r="F33" s="8"/>
      <c r="G33" s="8">
        <v>171370646151.67801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8397292</v>
      </c>
      <c r="R33" s="8"/>
      <c r="S33" s="8">
        <v>26260</v>
      </c>
      <c r="T33" s="8"/>
      <c r="U33" s="8">
        <v>103919785303</v>
      </c>
      <c r="V33" s="8"/>
      <c r="W33" s="8">
        <v>219200836236.87601</v>
      </c>
      <c r="X33" s="6"/>
      <c r="Y33" s="10">
        <v>6.8742044603346403E-3</v>
      </c>
    </row>
    <row r="34" spans="1:25" x14ac:dyDescent="0.55000000000000004">
      <c r="A34" s="1" t="s">
        <v>40</v>
      </c>
      <c r="C34" s="8">
        <v>23612395</v>
      </c>
      <c r="D34" s="8"/>
      <c r="E34" s="8">
        <v>222840440645</v>
      </c>
      <c r="F34" s="8"/>
      <c r="G34" s="8">
        <v>237066202622.47501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23612395</v>
      </c>
      <c r="R34" s="8"/>
      <c r="S34" s="8">
        <v>11330</v>
      </c>
      <c r="T34" s="8"/>
      <c r="U34" s="8">
        <v>222840440645</v>
      </c>
      <c r="V34" s="8"/>
      <c r="W34" s="8">
        <v>265936641159.668</v>
      </c>
      <c r="X34" s="6"/>
      <c r="Y34" s="10">
        <v>8.339853424877865E-3</v>
      </c>
    </row>
    <row r="35" spans="1:25" x14ac:dyDescent="0.55000000000000004">
      <c r="A35" s="1" t="s">
        <v>41</v>
      </c>
      <c r="C35" s="8">
        <v>10913082</v>
      </c>
      <c r="D35" s="8"/>
      <c r="E35" s="8">
        <v>90808523547</v>
      </c>
      <c r="F35" s="8"/>
      <c r="G35" s="8">
        <v>71163858503.376007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10913082</v>
      </c>
      <c r="R35" s="8"/>
      <c r="S35" s="8">
        <v>7520</v>
      </c>
      <c r="T35" s="8"/>
      <c r="U35" s="8">
        <v>90808523547</v>
      </c>
      <c r="V35" s="8"/>
      <c r="W35" s="8">
        <v>81578081698.992004</v>
      </c>
      <c r="X35" s="6"/>
      <c r="Y35" s="10">
        <v>2.5583132925403236E-3</v>
      </c>
    </row>
    <row r="36" spans="1:25" x14ac:dyDescent="0.55000000000000004">
      <c r="A36" s="1" t="s">
        <v>42</v>
      </c>
      <c r="C36" s="8">
        <v>328953104</v>
      </c>
      <c r="D36" s="8"/>
      <c r="E36" s="8">
        <v>1207914345180</v>
      </c>
      <c r="F36" s="8"/>
      <c r="G36" s="8">
        <v>1577100902709.48</v>
      </c>
      <c r="H36" s="8"/>
      <c r="I36" s="8">
        <v>5000000</v>
      </c>
      <c r="J36" s="8"/>
      <c r="K36" s="8">
        <v>30496084688</v>
      </c>
      <c r="L36" s="8"/>
      <c r="M36" s="8">
        <v>0</v>
      </c>
      <c r="N36" s="8"/>
      <c r="O36" s="8">
        <v>0</v>
      </c>
      <c r="P36" s="8"/>
      <c r="Q36" s="8">
        <v>333953104</v>
      </c>
      <c r="R36" s="8"/>
      <c r="S36" s="8">
        <v>6010</v>
      </c>
      <c r="T36" s="8"/>
      <c r="U36" s="8">
        <v>1238410429868</v>
      </c>
      <c r="V36" s="8"/>
      <c r="W36" s="8">
        <v>1995116159017.51</v>
      </c>
      <c r="X36" s="6"/>
      <c r="Y36" s="10">
        <v>6.2567445611307601E-2</v>
      </c>
    </row>
    <row r="37" spans="1:25" x14ac:dyDescent="0.55000000000000004">
      <c r="A37" s="1" t="s">
        <v>43</v>
      </c>
      <c r="C37" s="8">
        <v>62975330</v>
      </c>
      <c r="D37" s="8"/>
      <c r="E37" s="8">
        <v>651036125469</v>
      </c>
      <c r="F37" s="8"/>
      <c r="G37" s="8">
        <v>1130567319764.1899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62975330</v>
      </c>
      <c r="R37" s="8"/>
      <c r="S37" s="8">
        <v>22920</v>
      </c>
      <c r="T37" s="8"/>
      <c r="U37" s="8">
        <v>651036125469</v>
      </c>
      <c r="V37" s="8"/>
      <c r="W37" s="8">
        <v>1434806365946.5801</v>
      </c>
      <c r="X37" s="6"/>
      <c r="Y37" s="10">
        <v>4.4995961191717594E-2</v>
      </c>
    </row>
    <row r="38" spans="1:25" x14ac:dyDescent="0.55000000000000004">
      <c r="A38" s="1" t="s">
        <v>44</v>
      </c>
      <c r="C38" s="8">
        <v>210591480</v>
      </c>
      <c r="D38" s="8"/>
      <c r="E38" s="8">
        <v>937941357524</v>
      </c>
      <c r="F38" s="8"/>
      <c r="G38" s="8">
        <v>1649587070268.72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210591480</v>
      </c>
      <c r="R38" s="8"/>
      <c r="S38" s="8">
        <v>10550</v>
      </c>
      <c r="T38" s="8"/>
      <c r="U38" s="8">
        <v>937941357524</v>
      </c>
      <c r="V38" s="8"/>
      <c r="W38" s="8">
        <v>2208520760321.7002</v>
      </c>
      <c r="X38" s="6"/>
      <c r="Y38" s="10">
        <v>6.9259878392704116E-2</v>
      </c>
    </row>
    <row r="39" spans="1:25" x14ac:dyDescent="0.55000000000000004">
      <c r="A39" s="1" t="s">
        <v>45</v>
      </c>
      <c r="C39" s="8">
        <v>8302349</v>
      </c>
      <c r="D39" s="8"/>
      <c r="E39" s="8">
        <v>196757013556</v>
      </c>
      <c r="F39" s="8"/>
      <c r="G39" s="8">
        <v>333584239947.849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8302349</v>
      </c>
      <c r="R39" s="8"/>
      <c r="S39" s="8">
        <v>47440</v>
      </c>
      <c r="T39" s="8"/>
      <c r="U39" s="8">
        <v>196757013556</v>
      </c>
      <c r="V39" s="8"/>
      <c r="W39" s="8">
        <v>391519949112.46802</v>
      </c>
      <c r="X39" s="6"/>
      <c r="Y39" s="10">
        <v>1.2278183909802752E-2</v>
      </c>
    </row>
    <row r="40" spans="1:25" x14ac:dyDescent="0.55000000000000004">
      <c r="A40" s="1" t="s">
        <v>46</v>
      </c>
      <c r="C40" s="8">
        <v>52019947</v>
      </c>
      <c r="D40" s="8"/>
      <c r="E40" s="8">
        <v>118851036667</v>
      </c>
      <c r="F40" s="8"/>
      <c r="G40" s="8">
        <v>326292802669.85901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52019947</v>
      </c>
      <c r="R40" s="8"/>
      <c r="S40" s="8">
        <v>7910</v>
      </c>
      <c r="T40" s="8"/>
      <c r="U40" s="8">
        <v>118851036667</v>
      </c>
      <c r="V40" s="8"/>
      <c r="W40" s="8">
        <v>409029487974.41901</v>
      </c>
      <c r="X40" s="6"/>
      <c r="Y40" s="10">
        <v>1.2827288339373251E-2</v>
      </c>
    </row>
    <row r="41" spans="1:25" x14ac:dyDescent="0.55000000000000004">
      <c r="A41" s="1" t="s">
        <v>47</v>
      </c>
      <c r="C41" s="8">
        <v>10936278</v>
      </c>
      <c r="D41" s="8"/>
      <c r="E41" s="8">
        <v>167238714027</v>
      </c>
      <c r="F41" s="8"/>
      <c r="G41" s="8">
        <v>269823361361.23801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10936278</v>
      </c>
      <c r="R41" s="8"/>
      <c r="S41" s="8">
        <v>28720</v>
      </c>
      <c r="T41" s="8"/>
      <c r="U41" s="8">
        <v>167238714027</v>
      </c>
      <c r="V41" s="8"/>
      <c r="W41" s="8">
        <v>312221069230.24799</v>
      </c>
      <c r="X41" s="6"/>
      <c r="Y41" s="10">
        <v>9.7913470749431183E-3</v>
      </c>
    </row>
    <row r="42" spans="1:25" x14ac:dyDescent="0.55000000000000004">
      <c r="A42" s="1" t="s">
        <v>48</v>
      </c>
      <c r="C42" s="8">
        <v>10814617</v>
      </c>
      <c r="D42" s="8"/>
      <c r="E42" s="8">
        <v>406411367866</v>
      </c>
      <c r="F42" s="8"/>
      <c r="G42" s="8">
        <v>421195579730.34302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10814617</v>
      </c>
      <c r="R42" s="8"/>
      <c r="S42" s="8">
        <v>49910</v>
      </c>
      <c r="T42" s="8"/>
      <c r="U42" s="8">
        <v>406411367866</v>
      </c>
      <c r="V42" s="8"/>
      <c r="W42" s="8">
        <v>536545977139.90399</v>
      </c>
      <c r="X42" s="6"/>
      <c r="Y42" s="10">
        <v>1.6826243971277566E-2</v>
      </c>
    </row>
    <row r="43" spans="1:25" x14ac:dyDescent="0.55000000000000004">
      <c r="A43" s="1" t="s">
        <v>49</v>
      </c>
      <c r="C43" s="8">
        <v>1085372</v>
      </c>
      <c r="D43" s="8"/>
      <c r="E43" s="8">
        <v>56904148983</v>
      </c>
      <c r="F43" s="8"/>
      <c r="G43" s="8">
        <v>42185538831.059998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1085372</v>
      </c>
      <c r="R43" s="8"/>
      <c r="S43" s="8">
        <v>45600</v>
      </c>
      <c r="T43" s="8"/>
      <c r="U43" s="8">
        <v>56904148983</v>
      </c>
      <c r="V43" s="8"/>
      <c r="W43" s="8">
        <v>49198480068.959999</v>
      </c>
      <c r="X43" s="6"/>
      <c r="Y43" s="10">
        <v>1.5428792012739344E-3</v>
      </c>
    </row>
    <row r="44" spans="1:25" x14ac:dyDescent="0.55000000000000004">
      <c r="A44" s="1" t="s">
        <v>50</v>
      </c>
      <c r="C44" s="8">
        <v>38928319</v>
      </c>
      <c r="D44" s="8"/>
      <c r="E44" s="8">
        <v>418192259509</v>
      </c>
      <c r="F44" s="8"/>
      <c r="G44" s="8">
        <v>708536494640.70398</v>
      </c>
      <c r="H44" s="8"/>
      <c r="I44" s="8">
        <v>5702071</v>
      </c>
      <c r="J44" s="8"/>
      <c r="K44" s="8">
        <v>109975253503</v>
      </c>
      <c r="L44" s="8"/>
      <c r="M44" s="8">
        <v>0</v>
      </c>
      <c r="N44" s="8"/>
      <c r="O44" s="8">
        <v>0</v>
      </c>
      <c r="P44" s="8"/>
      <c r="Q44" s="8">
        <v>44630390</v>
      </c>
      <c r="R44" s="8"/>
      <c r="S44" s="8">
        <v>23150</v>
      </c>
      <c r="T44" s="8"/>
      <c r="U44" s="8">
        <v>528167513012</v>
      </c>
      <c r="V44" s="8"/>
      <c r="W44" s="8">
        <v>1027046027005.4301</v>
      </c>
      <c r="X44" s="6"/>
      <c r="Y44" s="10">
        <v>3.2208473749526595E-2</v>
      </c>
    </row>
    <row r="45" spans="1:25" x14ac:dyDescent="0.55000000000000004">
      <c r="A45" s="1" t="s">
        <v>51</v>
      </c>
      <c r="C45" s="8">
        <v>12542356</v>
      </c>
      <c r="D45" s="8"/>
      <c r="E45" s="8">
        <v>246635664066</v>
      </c>
      <c r="F45" s="8"/>
      <c r="G45" s="8">
        <v>560175063152.27405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12542356</v>
      </c>
      <c r="R45" s="8"/>
      <c r="S45" s="8">
        <v>53550</v>
      </c>
      <c r="T45" s="8"/>
      <c r="U45" s="8">
        <v>246635664066</v>
      </c>
      <c r="V45" s="8"/>
      <c r="W45" s="8">
        <v>667646886975.39001</v>
      </c>
      <c r="X45" s="6"/>
      <c r="Y45" s="10">
        <v>2.0937608118497989E-2</v>
      </c>
    </row>
    <row r="46" spans="1:25" x14ac:dyDescent="0.55000000000000004">
      <c r="A46" s="1" t="s">
        <v>52</v>
      </c>
      <c r="C46" s="8">
        <v>24235539</v>
      </c>
      <c r="D46" s="8"/>
      <c r="E46" s="8">
        <v>99578817758</v>
      </c>
      <c r="F46" s="8"/>
      <c r="G46" s="8">
        <v>121107153828.41</v>
      </c>
      <c r="H46" s="8"/>
      <c r="I46" s="8">
        <v>2454490</v>
      </c>
      <c r="J46" s="8"/>
      <c r="K46" s="8">
        <v>13239063654</v>
      </c>
      <c r="L46" s="8"/>
      <c r="M46" s="8">
        <v>0</v>
      </c>
      <c r="N46" s="8"/>
      <c r="O46" s="8">
        <v>0</v>
      </c>
      <c r="P46" s="8"/>
      <c r="Q46" s="8">
        <v>26690029</v>
      </c>
      <c r="R46" s="8"/>
      <c r="S46" s="8">
        <v>5400</v>
      </c>
      <c r="T46" s="8"/>
      <c r="U46" s="8">
        <v>112817881412</v>
      </c>
      <c r="V46" s="8"/>
      <c r="W46" s="8">
        <v>143268605968.23001</v>
      </c>
      <c r="X46" s="6"/>
      <c r="Y46" s="10">
        <v>4.4929467746576551E-3</v>
      </c>
    </row>
    <row r="47" spans="1:25" x14ac:dyDescent="0.55000000000000004">
      <c r="A47" s="1" t="s">
        <v>53</v>
      </c>
      <c r="C47" s="8">
        <v>25330</v>
      </c>
      <c r="D47" s="8"/>
      <c r="E47" s="8">
        <v>145966520896</v>
      </c>
      <c r="F47" s="8"/>
      <c r="G47" s="8">
        <v>153260172363.96799</v>
      </c>
      <c r="H47" s="8"/>
      <c r="I47" s="8">
        <v>31308</v>
      </c>
      <c r="J47" s="8"/>
      <c r="K47" s="8">
        <v>199999604714</v>
      </c>
      <c r="L47" s="8"/>
      <c r="M47" s="8">
        <v>0</v>
      </c>
      <c r="N47" s="8"/>
      <c r="O47" s="8">
        <v>0</v>
      </c>
      <c r="P47" s="8"/>
      <c r="Q47" s="8">
        <v>56638</v>
      </c>
      <c r="R47" s="8"/>
      <c r="S47" s="8">
        <v>6628209</v>
      </c>
      <c r="T47" s="8"/>
      <c r="U47" s="8">
        <v>345966125610</v>
      </c>
      <c r="V47" s="8"/>
      <c r="W47" s="8">
        <v>374507520938.77899</v>
      </c>
      <c r="X47" s="6"/>
      <c r="Y47" s="10">
        <v>1.1744669021628152E-2</v>
      </c>
    </row>
    <row r="48" spans="1:25" x14ac:dyDescent="0.55000000000000004">
      <c r="A48" s="1" t="s">
        <v>54</v>
      </c>
      <c r="C48" s="8">
        <v>10750602</v>
      </c>
      <c r="D48" s="8"/>
      <c r="E48" s="8">
        <v>171076326024</v>
      </c>
      <c r="F48" s="8"/>
      <c r="G48" s="8">
        <v>233396128451.30399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10750602</v>
      </c>
      <c r="R48" s="8"/>
      <c r="S48" s="8">
        <v>23730</v>
      </c>
      <c r="T48" s="8"/>
      <c r="U48" s="8">
        <v>171076326024</v>
      </c>
      <c r="V48" s="8"/>
      <c r="W48" s="8">
        <v>253593870336.513</v>
      </c>
      <c r="X48" s="6"/>
      <c r="Y48" s="10">
        <v>7.9527804022470026E-3</v>
      </c>
    </row>
    <row r="49" spans="1:25" x14ac:dyDescent="0.55000000000000004">
      <c r="A49" s="1" t="s">
        <v>55</v>
      </c>
      <c r="C49" s="8">
        <v>11771160</v>
      </c>
      <c r="D49" s="8"/>
      <c r="E49" s="8">
        <v>209293934385</v>
      </c>
      <c r="F49" s="8"/>
      <c r="G49" s="8">
        <v>197397921358.26001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11771160</v>
      </c>
      <c r="R49" s="8"/>
      <c r="S49" s="8">
        <v>21700</v>
      </c>
      <c r="T49" s="8"/>
      <c r="U49" s="8">
        <v>209293934385</v>
      </c>
      <c r="V49" s="8"/>
      <c r="W49" s="8">
        <v>253914338676.60001</v>
      </c>
      <c r="X49" s="6"/>
      <c r="Y49" s="10">
        <v>7.9628303862280935E-3</v>
      </c>
    </row>
    <row r="50" spans="1:25" x14ac:dyDescent="0.55000000000000004">
      <c r="A50" s="1" t="s">
        <v>56</v>
      </c>
      <c r="C50" s="8">
        <v>10054271</v>
      </c>
      <c r="D50" s="8"/>
      <c r="E50" s="8">
        <v>129213103591</v>
      </c>
      <c r="F50" s="8"/>
      <c r="G50" s="8">
        <v>121432544263.73199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10054271</v>
      </c>
      <c r="R50" s="8"/>
      <c r="S50" s="8">
        <v>16660</v>
      </c>
      <c r="T50" s="8"/>
      <c r="U50" s="8">
        <v>129213103591</v>
      </c>
      <c r="V50" s="8"/>
      <c r="W50" s="8">
        <v>166507505138.58301</v>
      </c>
      <c r="X50" s="6"/>
      <c r="Y50" s="10">
        <v>5.2217256747412169E-3</v>
      </c>
    </row>
    <row r="51" spans="1:25" x14ac:dyDescent="0.55000000000000004">
      <c r="A51" s="1" t="s">
        <v>57</v>
      </c>
      <c r="C51" s="8">
        <v>54879611</v>
      </c>
      <c r="D51" s="8"/>
      <c r="E51" s="8">
        <v>411629590731</v>
      </c>
      <c r="F51" s="8"/>
      <c r="G51" s="8">
        <v>274401978892.186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54879611</v>
      </c>
      <c r="R51" s="8"/>
      <c r="S51" s="8">
        <v>5620</v>
      </c>
      <c r="T51" s="8"/>
      <c r="U51" s="8">
        <v>411629590731</v>
      </c>
      <c r="V51" s="8"/>
      <c r="W51" s="8">
        <v>306588294507.771</v>
      </c>
      <c r="X51" s="6"/>
      <c r="Y51" s="10">
        <v>9.6147015575899428E-3</v>
      </c>
    </row>
    <row r="52" spans="1:25" x14ac:dyDescent="0.55000000000000004">
      <c r="A52" s="1" t="s">
        <v>58</v>
      </c>
      <c r="C52" s="8">
        <v>315750288</v>
      </c>
      <c r="D52" s="8"/>
      <c r="E52" s="8">
        <v>740185392863</v>
      </c>
      <c r="F52" s="8"/>
      <c r="G52" s="8">
        <v>1467035735877.6299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315750288</v>
      </c>
      <c r="R52" s="8"/>
      <c r="S52" s="8">
        <v>5720</v>
      </c>
      <c r="T52" s="8"/>
      <c r="U52" s="8">
        <v>740185392863</v>
      </c>
      <c r="V52" s="8"/>
      <c r="W52" s="8">
        <v>1795345402058.21</v>
      </c>
      <c r="X52" s="6"/>
      <c r="Y52" s="10">
        <v>5.6302574308307408E-2</v>
      </c>
    </row>
    <row r="53" spans="1:25" x14ac:dyDescent="0.55000000000000004">
      <c r="A53" s="1" t="s">
        <v>59</v>
      </c>
      <c r="C53" s="8">
        <v>3748659</v>
      </c>
      <c r="D53" s="8"/>
      <c r="E53" s="8">
        <v>20690431808</v>
      </c>
      <c r="F53" s="8"/>
      <c r="G53" s="8">
        <v>13530393113.0674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3748659</v>
      </c>
      <c r="R53" s="8"/>
      <c r="S53" s="8">
        <v>4458</v>
      </c>
      <c r="T53" s="8"/>
      <c r="U53" s="8">
        <v>20690431808</v>
      </c>
      <c r="V53" s="8"/>
      <c r="W53" s="8">
        <v>16612088267.1591</v>
      </c>
      <c r="X53" s="6"/>
      <c r="Y53" s="10">
        <v>5.209601077350585E-4</v>
      </c>
    </row>
    <row r="54" spans="1:25" x14ac:dyDescent="0.55000000000000004">
      <c r="A54" s="1" t="s">
        <v>60</v>
      </c>
      <c r="C54" s="8">
        <v>29800000</v>
      </c>
      <c r="D54" s="8"/>
      <c r="E54" s="8">
        <v>50069057514</v>
      </c>
      <c r="F54" s="8"/>
      <c r="G54" s="8">
        <v>52047066330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29800000</v>
      </c>
      <c r="R54" s="8"/>
      <c r="S54" s="8">
        <v>1778</v>
      </c>
      <c r="T54" s="8"/>
      <c r="U54" s="8">
        <v>50069057514</v>
      </c>
      <c r="V54" s="8"/>
      <c r="W54" s="8">
        <v>52669142820</v>
      </c>
      <c r="X54" s="6"/>
      <c r="Y54" s="10">
        <v>1.6517202338771797E-3</v>
      </c>
    </row>
    <row r="55" spans="1:25" x14ac:dyDescent="0.55000000000000004">
      <c r="A55" s="1" t="s">
        <v>61</v>
      </c>
      <c r="C55" s="8">
        <v>84593633</v>
      </c>
      <c r="D55" s="8"/>
      <c r="E55" s="8">
        <v>105798530446</v>
      </c>
      <c r="F55" s="8"/>
      <c r="G55" s="8">
        <v>125378638617.522</v>
      </c>
      <c r="H55" s="8"/>
      <c r="I55" s="8">
        <v>0</v>
      </c>
      <c r="J55" s="8"/>
      <c r="K55" s="8">
        <v>0</v>
      </c>
      <c r="L55" s="8"/>
      <c r="M55" s="8">
        <v>-1</v>
      </c>
      <c r="N55" s="8"/>
      <c r="O55" s="8">
        <v>1</v>
      </c>
      <c r="P55" s="8"/>
      <c r="Q55" s="8">
        <v>84593632</v>
      </c>
      <c r="R55" s="8"/>
      <c r="S55" s="8">
        <v>1515</v>
      </c>
      <c r="T55" s="8"/>
      <c r="U55" s="8">
        <v>105798529195</v>
      </c>
      <c r="V55" s="8"/>
      <c r="W55" s="8">
        <v>127396804332.744</v>
      </c>
      <c r="X55" s="6"/>
      <c r="Y55" s="10">
        <v>3.9952022793843757E-3</v>
      </c>
    </row>
    <row r="56" spans="1:25" x14ac:dyDescent="0.55000000000000004">
      <c r="A56" s="1" t="s">
        <v>62</v>
      </c>
      <c r="C56" s="8">
        <v>42365199</v>
      </c>
      <c r="D56" s="8"/>
      <c r="E56" s="8">
        <v>937537066372</v>
      </c>
      <c r="F56" s="8"/>
      <c r="G56" s="8">
        <v>1850450759337.8401</v>
      </c>
      <c r="H56" s="8"/>
      <c r="I56" s="8">
        <v>1500000</v>
      </c>
      <c r="J56" s="8"/>
      <c r="K56" s="8">
        <v>83522436883</v>
      </c>
      <c r="L56" s="8"/>
      <c r="M56" s="8">
        <v>0</v>
      </c>
      <c r="N56" s="8"/>
      <c r="O56" s="8">
        <v>0</v>
      </c>
      <c r="P56" s="8"/>
      <c r="Q56" s="8">
        <v>43865199</v>
      </c>
      <c r="R56" s="8"/>
      <c r="S56" s="8">
        <v>60320</v>
      </c>
      <c r="T56" s="8"/>
      <c r="U56" s="8">
        <v>1021059503255</v>
      </c>
      <c r="V56" s="8"/>
      <c r="W56" s="8">
        <v>2630205408298.1001</v>
      </c>
      <c r="X56" s="6"/>
      <c r="Y56" s="10">
        <v>8.2484036373750902E-2</v>
      </c>
    </row>
    <row r="57" spans="1:25" x14ac:dyDescent="0.55000000000000004">
      <c r="A57" s="1" t="s">
        <v>63</v>
      </c>
      <c r="C57" s="8">
        <v>28125252</v>
      </c>
      <c r="D57" s="8"/>
      <c r="E57" s="8">
        <v>364213118510</v>
      </c>
      <c r="F57" s="8"/>
      <c r="G57" s="8">
        <v>142613282334.811</v>
      </c>
      <c r="H57" s="8"/>
      <c r="I57" s="8">
        <v>0</v>
      </c>
      <c r="J57" s="8"/>
      <c r="K57" s="8">
        <v>0</v>
      </c>
      <c r="L57" s="8"/>
      <c r="M57" s="8">
        <v>-3000000</v>
      </c>
      <c r="N57" s="8"/>
      <c r="O57" s="8">
        <v>20953636102</v>
      </c>
      <c r="P57" s="8"/>
      <c r="Q57" s="8">
        <v>25125252</v>
      </c>
      <c r="R57" s="8"/>
      <c r="S57" s="8">
        <v>7010</v>
      </c>
      <c r="T57" s="8"/>
      <c r="U57" s="8">
        <v>325364067288</v>
      </c>
      <c r="V57" s="8"/>
      <c r="W57" s="8">
        <v>175080054821.70599</v>
      </c>
      <c r="X57" s="6"/>
      <c r="Y57" s="10">
        <v>5.4905634231724463E-3</v>
      </c>
    </row>
    <row r="58" spans="1:25" x14ac:dyDescent="0.55000000000000004">
      <c r="A58" s="1" t="s">
        <v>64</v>
      </c>
      <c r="C58" s="8">
        <v>27038968</v>
      </c>
      <c r="D58" s="8"/>
      <c r="E58" s="8">
        <v>141273308250</v>
      </c>
      <c r="F58" s="8"/>
      <c r="G58" s="8">
        <v>244053022154.832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27038968</v>
      </c>
      <c r="R58" s="8"/>
      <c r="S58" s="8">
        <v>9520</v>
      </c>
      <c r="T58" s="8"/>
      <c r="U58" s="8">
        <v>141273308250</v>
      </c>
      <c r="V58" s="8"/>
      <c r="W58" s="8">
        <v>255879380056.608</v>
      </c>
      <c r="X58" s="6"/>
      <c r="Y58" s="10">
        <v>8.0244546776819612E-3</v>
      </c>
    </row>
    <row r="59" spans="1:25" x14ac:dyDescent="0.55000000000000004">
      <c r="A59" s="1" t="s">
        <v>65</v>
      </c>
      <c r="C59" s="8">
        <v>17109100</v>
      </c>
      <c r="D59" s="8"/>
      <c r="E59" s="8">
        <v>769747788080</v>
      </c>
      <c r="F59" s="8"/>
      <c r="G59" s="8">
        <v>283851851269.95001</v>
      </c>
      <c r="H59" s="8"/>
      <c r="I59" s="8">
        <v>0</v>
      </c>
      <c r="J59" s="8"/>
      <c r="K59" s="8">
        <v>0</v>
      </c>
      <c r="L59" s="8"/>
      <c r="M59" s="8">
        <v>-6450000</v>
      </c>
      <c r="N59" s="8"/>
      <c r="O59" s="8">
        <v>121508220373</v>
      </c>
      <c r="P59" s="8"/>
      <c r="Q59" s="8">
        <v>10659100</v>
      </c>
      <c r="R59" s="8"/>
      <c r="S59" s="8">
        <v>18090</v>
      </c>
      <c r="T59" s="8"/>
      <c r="U59" s="8">
        <v>479558752241</v>
      </c>
      <c r="V59" s="8"/>
      <c r="W59" s="8">
        <v>191675821441.95001</v>
      </c>
      <c r="X59" s="6"/>
      <c r="Y59" s="10">
        <v>6.0110116791283336E-3</v>
      </c>
    </row>
    <row r="60" spans="1:25" x14ac:dyDescent="0.55000000000000004">
      <c r="A60" s="1" t="s">
        <v>66</v>
      </c>
      <c r="C60" s="8">
        <v>60000000</v>
      </c>
      <c r="D60" s="8"/>
      <c r="E60" s="8">
        <v>175349663652</v>
      </c>
      <c r="F60" s="8"/>
      <c r="G60" s="8">
        <v>185787945000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60000000</v>
      </c>
      <c r="R60" s="8"/>
      <c r="S60" s="8">
        <v>3738</v>
      </c>
      <c r="T60" s="8"/>
      <c r="U60" s="8">
        <v>175349663652</v>
      </c>
      <c r="V60" s="8"/>
      <c r="W60" s="8">
        <v>222945534000</v>
      </c>
      <c r="X60" s="6"/>
      <c r="Y60" s="10">
        <v>6.9916393137220362E-3</v>
      </c>
    </row>
    <row r="61" spans="1:25" x14ac:dyDescent="0.55000000000000004">
      <c r="A61" s="1" t="s">
        <v>67</v>
      </c>
      <c r="C61" s="8">
        <v>41027209</v>
      </c>
      <c r="D61" s="8"/>
      <c r="E61" s="8">
        <v>220965051377</v>
      </c>
      <c r="F61" s="8"/>
      <c r="G61" s="8">
        <v>265905793134.05399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41027209</v>
      </c>
      <c r="R61" s="8"/>
      <c r="S61" s="8">
        <v>7740</v>
      </c>
      <c r="T61" s="8"/>
      <c r="U61" s="8">
        <v>220965051377</v>
      </c>
      <c r="V61" s="8"/>
      <c r="W61" s="8">
        <v>315661171603.92297</v>
      </c>
      <c r="X61" s="6"/>
      <c r="Y61" s="10">
        <v>9.8992297248777627E-3</v>
      </c>
    </row>
    <row r="62" spans="1:25" x14ac:dyDescent="0.55000000000000004">
      <c r="A62" s="1" t="s">
        <v>68</v>
      </c>
      <c r="C62" s="8">
        <v>89075843</v>
      </c>
      <c r="D62" s="8"/>
      <c r="E62" s="8">
        <v>150038415730</v>
      </c>
      <c r="F62" s="8"/>
      <c r="G62" s="8">
        <v>163544169682.97501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89075843</v>
      </c>
      <c r="R62" s="8"/>
      <c r="S62" s="8">
        <v>1972</v>
      </c>
      <c r="T62" s="8"/>
      <c r="U62" s="8">
        <v>150038415730</v>
      </c>
      <c r="V62" s="8"/>
      <c r="W62" s="8">
        <v>174612399899.74399</v>
      </c>
      <c r="X62" s="6"/>
      <c r="Y62" s="10">
        <v>5.4758976235083669E-3</v>
      </c>
    </row>
    <row r="63" spans="1:25" x14ac:dyDescent="0.55000000000000004">
      <c r="A63" s="1" t="s">
        <v>69</v>
      </c>
      <c r="C63" s="8">
        <v>33813330</v>
      </c>
      <c r="D63" s="8"/>
      <c r="E63" s="8">
        <v>239499625444</v>
      </c>
      <c r="F63" s="8"/>
      <c r="G63" s="8">
        <v>174077276615.383</v>
      </c>
      <c r="H63" s="8"/>
      <c r="I63" s="8">
        <v>12900000</v>
      </c>
      <c r="J63" s="8"/>
      <c r="K63" s="8">
        <v>81505476511</v>
      </c>
      <c r="L63" s="8"/>
      <c r="M63" s="8">
        <v>0</v>
      </c>
      <c r="N63" s="8"/>
      <c r="O63" s="8">
        <v>0</v>
      </c>
      <c r="P63" s="8"/>
      <c r="Q63" s="8">
        <v>46713330</v>
      </c>
      <c r="R63" s="8"/>
      <c r="S63" s="8">
        <v>6590</v>
      </c>
      <c r="T63" s="8"/>
      <c r="U63" s="8">
        <v>321005101955</v>
      </c>
      <c r="V63" s="8"/>
      <c r="W63" s="8">
        <v>306009191674.03497</v>
      </c>
      <c r="X63" s="6"/>
      <c r="Y63" s="10">
        <v>9.5965407177364005E-3</v>
      </c>
    </row>
    <row r="64" spans="1:25" x14ac:dyDescent="0.55000000000000004">
      <c r="A64" s="1" t="s">
        <v>70</v>
      </c>
      <c r="C64" s="8">
        <v>9416522</v>
      </c>
      <c r="D64" s="8"/>
      <c r="E64" s="8">
        <v>93918613760</v>
      </c>
      <c r="F64" s="8"/>
      <c r="G64" s="8">
        <v>125149800690.117</v>
      </c>
      <c r="H64" s="8"/>
      <c r="I64" s="8">
        <v>10674555</v>
      </c>
      <c r="J64" s="8"/>
      <c r="K64" s="8">
        <v>160479833264</v>
      </c>
      <c r="L64" s="8"/>
      <c r="M64" s="8">
        <v>0</v>
      </c>
      <c r="N64" s="8"/>
      <c r="O64" s="8">
        <v>0</v>
      </c>
      <c r="P64" s="8"/>
      <c r="Q64" s="8">
        <v>20091077</v>
      </c>
      <c r="R64" s="8"/>
      <c r="S64" s="8">
        <v>16170</v>
      </c>
      <c r="T64" s="8"/>
      <c r="U64" s="8">
        <v>254398447024</v>
      </c>
      <c r="V64" s="8"/>
      <c r="W64" s="8">
        <v>322939722435.21399</v>
      </c>
      <c r="X64" s="6"/>
      <c r="Y64" s="10">
        <v>1.0127487278307734E-2</v>
      </c>
    </row>
    <row r="65" spans="1:25" x14ac:dyDescent="0.55000000000000004">
      <c r="A65" s="1" t="s">
        <v>71</v>
      </c>
      <c r="C65" s="8">
        <v>22742425</v>
      </c>
      <c r="D65" s="8"/>
      <c r="E65" s="8">
        <v>239957351755</v>
      </c>
      <c r="F65" s="8"/>
      <c r="G65" s="8">
        <v>197360049097.013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22742425</v>
      </c>
      <c r="R65" s="8"/>
      <c r="S65" s="8">
        <v>9310</v>
      </c>
      <c r="T65" s="8"/>
      <c r="U65" s="8">
        <v>239957351755</v>
      </c>
      <c r="V65" s="8"/>
      <c r="W65" s="8">
        <v>210472171488.33701</v>
      </c>
      <c r="X65" s="6"/>
      <c r="Y65" s="10">
        <v>6.6004708962786544E-3</v>
      </c>
    </row>
    <row r="66" spans="1:25" x14ac:dyDescent="0.55000000000000004">
      <c r="A66" s="1" t="s">
        <v>72</v>
      </c>
      <c r="C66" s="8">
        <v>182602419</v>
      </c>
      <c r="D66" s="8"/>
      <c r="E66" s="8">
        <v>375114718424</v>
      </c>
      <c r="F66" s="8"/>
      <c r="G66" s="8">
        <v>473212041520.31897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182602419</v>
      </c>
      <c r="R66" s="8"/>
      <c r="S66" s="8">
        <v>2696</v>
      </c>
      <c r="T66" s="8"/>
      <c r="U66" s="8">
        <v>375114718424</v>
      </c>
      <c r="V66" s="8"/>
      <c r="W66" s="8">
        <v>489366959700.33698</v>
      </c>
      <c r="X66" s="6"/>
      <c r="Y66" s="10">
        <v>1.5346695728282692E-2</v>
      </c>
    </row>
    <row r="67" spans="1:25" x14ac:dyDescent="0.55000000000000004">
      <c r="A67" s="1" t="s">
        <v>73</v>
      </c>
      <c r="C67" s="8">
        <v>99657472</v>
      </c>
      <c r="D67" s="8"/>
      <c r="E67" s="8">
        <v>249781581121</v>
      </c>
      <c r="F67" s="8"/>
      <c r="G67" s="8">
        <v>574574158241.28003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99657472</v>
      </c>
      <c r="R67" s="8"/>
      <c r="S67" s="8">
        <v>6450</v>
      </c>
      <c r="T67" s="8"/>
      <c r="U67" s="8">
        <v>249781581121</v>
      </c>
      <c r="V67" s="8"/>
      <c r="W67" s="8">
        <v>638966089768.31995</v>
      </c>
      <c r="X67" s="6"/>
      <c r="Y67" s="10">
        <v>2.0038169651603918E-2</v>
      </c>
    </row>
    <row r="68" spans="1:25" x14ac:dyDescent="0.55000000000000004">
      <c r="A68" s="1" t="s">
        <v>74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28883024</v>
      </c>
      <c r="J68" s="8"/>
      <c r="K68" s="8">
        <v>136973411652</v>
      </c>
      <c r="L68" s="8"/>
      <c r="M68" s="8">
        <v>0</v>
      </c>
      <c r="N68" s="8"/>
      <c r="O68" s="8">
        <v>0</v>
      </c>
      <c r="P68" s="8"/>
      <c r="Q68" s="8">
        <v>28883024</v>
      </c>
      <c r="R68" s="8"/>
      <c r="S68" s="8">
        <v>4730</v>
      </c>
      <c r="T68" s="8"/>
      <c r="U68" s="8">
        <v>136973411652</v>
      </c>
      <c r="V68" s="8"/>
      <c r="W68" s="8">
        <v>135803834134.056</v>
      </c>
      <c r="X68" s="6"/>
      <c r="Y68" s="10">
        <v>4.2588492743068475E-3</v>
      </c>
    </row>
    <row r="69" spans="1:25" x14ac:dyDescent="0.55000000000000004">
      <c r="A69" s="1" t="s">
        <v>75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11349796</v>
      </c>
      <c r="J69" s="8"/>
      <c r="K69" s="8">
        <v>194306867660</v>
      </c>
      <c r="L69" s="8"/>
      <c r="M69" s="8">
        <v>0</v>
      </c>
      <c r="N69" s="8"/>
      <c r="O69" s="8">
        <v>0</v>
      </c>
      <c r="P69" s="8"/>
      <c r="Q69" s="8">
        <v>11349796</v>
      </c>
      <c r="R69" s="8"/>
      <c r="S69" s="8">
        <v>17090</v>
      </c>
      <c r="T69" s="8"/>
      <c r="U69" s="8">
        <v>194306867660</v>
      </c>
      <c r="V69" s="8"/>
      <c r="W69" s="8">
        <v>192813903958.84201</v>
      </c>
      <c r="X69" s="6"/>
      <c r="Y69" s="10">
        <v>6.046702290752614E-3</v>
      </c>
    </row>
    <row r="70" spans="1:25" x14ac:dyDescent="0.55000000000000004">
      <c r="A70" s="1" t="s">
        <v>76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5550554</v>
      </c>
      <c r="J70" s="8"/>
      <c r="K70" s="8">
        <v>272052099644</v>
      </c>
      <c r="L70" s="8"/>
      <c r="M70" s="8">
        <v>0</v>
      </c>
      <c r="N70" s="8"/>
      <c r="O70" s="8">
        <v>0</v>
      </c>
      <c r="P70" s="8"/>
      <c r="Q70" s="8">
        <v>5550554</v>
      </c>
      <c r="R70" s="8"/>
      <c r="S70" s="8">
        <v>49670</v>
      </c>
      <c r="T70" s="8"/>
      <c r="U70" s="8">
        <v>272052099644</v>
      </c>
      <c r="V70" s="8"/>
      <c r="W70" s="8">
        <v>274055625877.77899</v>
      </c>
      <c r="X70" s="6"/>
      <c r="Y70" s="10">
        <v>8.5944672389525328E-3</v>
      </c>
    </row>
    <row r="71" spans="1:25" x14ac:dyDescent="0.55000000000000004">
      <c r="A71" s="1" t="s">
        <v>77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21000000</v>
      </c>
      <c r="J71" s="8"/>
      <c r="K71" s="8">
        <v>96958403721</v>
      </c>
      <c r="L71" s="8"/>
      <c r="M71" s="8">
        <v>0</v>
      </c>
      <c r="N71" s="8"/>
      <c r="O71" s="8">
        <v>0</v>
      </c>
      <c r="P71" s="8"/>
      <c r="Q71" s="8">
        <v>21000000</v>
      </c>
      <c r="R71" s="8"/>
      <c r="S71" s="8">
        <v>4902</v>
      </c>
      <c r="T71" s="8"/>
      <c r="U71" s="8">
        <v>96958403721</v>
      </c>
      <c r="V71" s="8"/>
      <c r="W71" s="8">
        <v>102329495100</v>
      </c>
      <c r="X71" s="6"/>
      <c r="Y71" s="10">
        <v>3.2090838872533166E-3</v>
      </c>
    </row>
    <row r="72" spans="1:25" x14ac:dyDescent="0.55000000000000004">
      <c r="A72" s="1" t="s">
        <v>78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v>7214006</v>
      </c>
      <c r="J72" s="8"/>
      <c r="K72" s="8">
        <v>146330620965</v>
      </c>
      <c r="L72" s="8"/>
      <c r="M72" s="8">
        <v>0</v>
      </c>
      <c r="N72" s="8"/>
      <c r="O72" s="8">
        <v>0</v>
      </c>
      <c r="P72" s="8"/>
      <c r="Q72" s="8">
        <v>7214006</v>
      </c>
      <c r="R72" s="8"/>
      <c r="S72" s="8">
        <v>20600</v>
      </c>
      <c r="T72" s="8"/>
      <c r="U72" s="8">
        <v>146330620965</v>
      </c>
      <c r="V72" s="8"/>
      <c r="W72" s="8">
        <v>147724302884.57999</v>
      </c>
      <c r="X72" s="6"/>
      <c r="Y72" s="10">
        <v>4.6326787763329271E-3</v>
      </c>
    </row>
    <row r="73" spans="1:25" x14ac:dyDescent="0.55000000000000004">
      <c r="A73" s="1" t="s">
        <v>79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7989424</v>
      </c>
      <c r="J73" s="8"/>
      <c r="K73" s="8">
        <v>115279708248</v>
      </c>
      <c r="L73" s="8"/>
      <c r="M73" s="8">
        <v>0</v>
      </c>
      <c r="N73" s="8"/>
      <c r="O73" s="8">
        <v>0</v>
      </c>
      <c r="P73" s="8"/>
      <c r="Q73" s="8">
        <v>7989424</v>
      </c>
      <c r="R73" s="8"/>
      <c r="S73" s="8">
        <v>14390</v>
      </c>
      <c r="T73" s="8"/>
      <c r="U73" s="8">
        <v>115279708248</v>
      </c>
      <c r="V73" s="8"/>
      <c r="W73" s="8">
        <v>114283752882.408</v>
      </c>
      <c r="X73" s="6"/>
      <c r="Y73" s="10">
        <v>3.5839730235293159E-3</v>
      </c>
    </row>
    <row r="74" spans="1:25" x14ac:dyDescent="0.55000000000000004">
      <c r="A74" s="1" t="s">
        <v>80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2000000</v>
      </c>
      <c r="J74" s="8"/>
      <c r="K74" s="8">
        <v>11011989816</v>
      </c>
      <c r="L74" s="8"/>
      <c r="M74" s="8">
        <v>0</v>
      </c>
      <c r="N74" s="8"/>
      <c r="O74" s="8">
        <v>0</v>
      </c>
      <c r="P74" s="8"/>
      <c r="Q74" s="8">
        <v>2000000</v>
      </c>
      <c r="R74" s="8"/>
      <c r="S74" s="8">
        <v>6580</v>
      </c>
      <c r="T74" s="8"/>
      <c r="U74" s="8">
        <v>11011989816</v>
      </c>
      <c r="V74" s="8"/>
      <c r="W74" s="8">
        <v>13081698000</v>
      </c>
      <c r="X74" s="6"/>
      <c r="Y74" s="10">
        <v>4.1024600217844657E-4</v>
      </c>
    </row>
    <row r="75" spans="1:25" x14ac:dyDescent="0.55000000000000004">
      <c r="A75" s="1" t="s">
        <v>81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1990404</v>
      </c>
      <c r="J75" s="8"/>
      <c r="K75" s="8">
        <v>16987807671</v>
      </c>
      <c r="L75" s="8"/>
      <c r="M75" s="8">
        <v>0</v>
      </c>
      <c r="N75" s="8"/>
      <c r="O75" s="8">
        <v>0</v>
      </c>
      <c r="P75" s="8"/>
      <c r="Q75" s="8">
        <v>1990404</v>
      </c>
      <c r="R75" s="8"/>
      <c r="S75" s="8">
        <v>9170</v>
      </c>
      <c r="T75" s="8"/>
      <c r="U75" s="8">
        <v>16987807671</v>
      </c>
      <c r="V75" s="8"/>
      <c r="W75" s="8">
        <v>18143405252.153999</v>
      </c>
      <c r="X75" s="6"/>
      <c r="Y75" s="10">
        <v>5.689826711027581E-4</v>
      </c>
    </row>
    <row r="76" spans="1:25" x14ac:dyDescent="0.55000000000000004">
      <c r="A76" s="1" t="s">
        <v>82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500000</v>
      </c>
      <c r="J76" s="8"/>
      <c r="K76" s="8">
        <v>7307128854</v>
      </c>
      <c r="L76" s="8"/>
      <c r="M76" s="8">
        <v>0</v>
      </c>
      <c r="N76" s="8"/>
      <c r="O76" s="8">
        <v>0</v>
      </c>
      <c r="P76" s="8"/>
      <c r="Q76" s="8">
        <v>500000</v>
      </c>
      <c r="R76" s="8"/>
      <c r="S76" s="8">
        <v>18270</v>
      </c>
      <c r="T76" s="8"/>
      <c r="U76" s="8">
        <v>7307128854</v>
      </c>
      <c r="V76" s="8"/>
      <c r="W76" s="8">
        <v>9080646750</v>
      </c>
      <c r="X76" s="6"/>
      <c r="Y76" s="10">
        <v>2.847718259802515E-4</v>
      </c>
    </row>
    <row r="77" spans="1:25" x14ac:dyDescent="0.55000000000000004">
      <c r="A77" s="1" t="s">
        <v>83</v>
      </c>
      <c r="C77" s="6" t="s">
        <v>83</v>
      </c>
      <c r="D77" s="6"/>
      <c r="E77" s="7">
        <f>SUM(E9:E76)</f>
        <v>16499988172687</v>
      </c>
      <c r="F77" s="6"/>
      <c r="G77" s="7">
        <f>SUM(G9:G76)</f>
        <v>21181722792410.402</v>
      </c>
      <c r="H77" s="6"/>
      <c r="I77" s="6" t="s">
        <v>83</v>
      </c>
      <c r="J77" s="6"/>
      <c r="K77" s="7">
        <f>SUM(K9:K76)</f>
        <v>1976847853915</v>
      </c>
      <c r="L77" s="6"/>
      <c r="M77" s="6" t="s">
        <v>83</v>
      </c>
      <c r="N77" s="6"/>
      <c r="O77" s="7">
        <f>SUM(O9:O76)</f>
        <v>146237258406</v>
      </c>
      <c r="P77" s="6"/>
      <c r="Q77" s="6" t="s">
        <v>83</v>
      </c>
      <c r="R77" s="6"/>
      <c r="S77" s="6" t="s">
        <v>83</v>
      </c>
      <c r="T77" s="6"/>
      <c r="U77" s="7">
        <f>SUM(U9:U76)</f>
        <v>17944154028759</v>
      </c>
      <c r="V77" s="6"/>
      <c r="W77" s="7">
        <f>SUM(W9:W76)</f>
        <v>27100342940990.77</v>
      </c>
      <c r="X77" s="6"/>
      <c r="Y77" s="11">
        <f>SUM(Y9:Y76)</f>
        <v>0.84987494354374715</v>
      </c>
    </row>
    <row r="78" spans="1:25" x14ac:dyDescent="0.55000000000000004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80" spans="1:25" x14ac:dyDescent="0.55000000000000004">
      <c r="Y80" s="3"/>
    </row>
    <row r="81" spans="25:25" x14ac:dyDescent="0.55000000000000004">
      <c r="Y81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O13" sqref="O13:S17"/>
    </sheetView>
  </sheetViews>
  <sheetFormatPr defaultRowHeight="24" x14ac:dyDescent="0.55000000000000004"/>
  <cols>
    <col min="1" max="1" width="2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19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  <c r="N3" s="25" t="s">
        <v>108</v>
      </c>
      <c r="O3" s="25" t="s">
        <v>108</v>
      </c>
      <c r="P3" s="25" t="s">
        <v>108</v>
      </c>
      <c r="Q3" s="25" t="s">
        <v>108</v>
      </c>
      <c r="R3" s="25" t="s">
        <v>108</v>
      </c>
      <c r="S3" s="25" t="s">
        <v>108</v>
      </c>
    </row>
    <row r="4" spans="1:19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19" ht="24.75" x14ac:dyDescent="0.55000000000000004">
      <c r="A6" s="24" t="s">
        <v>3</v>
      </c>
      <c r="C6" s="24" t="s">
        <v>117</v>
      </c>
      <c r="D6" s="24" t="s">
        <v>117</v>
      </c>
      <c r="E6" s="24" t="s">
        <v>117</v>
      </c>
      <c r="F6" s="24" t="s">
        <v>117</v>
      </c>
      <c r="G6" s="24" t="s">
        <v>117</v>
      </c>
      <c r="I6" s="24" t="s">
        <v>110</v>
      </c>
      <c r="J6" s="24" t="s">
        <v>110</v>
      </c>
      <c r="K6" s="24" t="s">
        <v>110</v>
      </c>
      <c r="L6" s="24" t="s">
        <v>110</v>
      </c>
      <c r="M6" s="24" t="s">
        <v>110</v>
      </c>
      <c r="O6" s="24" t="s">
        <v>111</v>
      </c>
      <c r="P6" s="24" t="s">
        <v>111</v>
      </c>
      <c r="Q6" s="24" t="s">
        <v>111</v>
      </c>
      <c r="R6" s="24" t="s">
        <v>111</v>
      </c>
      <c r="S6" s="24" t="s">
        <v>111</v>
      </c>
    </row>
    <row r="7" spans="1:19" ht="24.75" x14ac:dyDescent="0.55000000000000004">
      <c r="A7" s="24" t="s">
        <v>3</v>
      </c>
      <c r="C7" s="24" t="s">
        <v>118</v>
      </c>
      <c r="E7" s="24" t="s">
        <v>119</v>
      </c>
      <c r="G7" s="24" t="s">
        <v>120</v>
      </c>
      <c r="I7" s="24" t="s">
        <v>121</v>
      </c>
      <c r="K7" s="24" t="s">
        <v>114</v>
      </c>
      <c r="M7" s="24" t="s">
        <v>122</v>
      </c>
      <c r="O7" s="24" t="s">
        <v>121</v>
      </c>
      <c r="Q7" s="24" t="s">
        <v>114</v>
      </c>
      <c r="S7" s="24" t="s">
        <v>122</v>
      </c>
    </row>
    <row r="8" spans="1:19" x14ac:dyDescent="0.55000000000000004">
      <c r="A8" s="1" t="s">
        <v>68</v>
      </c>
      <c r="C8" s="6" t="s">
        <v>123</v>
      </c>
      <c r="D8" s="6"/>
      <c r="E8" s="5">
        <v>59075843</v>
      </c>
      <c r="F8" s="6"/>
      <c r="G8" s="5">
        <v>323</v>
      </c>
      <c r="H8" s="6"/>
      <c r="I8" s="5">
        <v>19081497289</v>
      </c>
      <c r="J8" s="6"/>
      <c r="K8" s="5">
        <v>896780551</v>
      </c>
      <c r="L8" s="6"/>
      <c r="M8" s="5">
        <v>18184716738</v>
      </c>
      <c r="N8" s="6"/>
      <c r="O8" s="5">
        <v>19081497289</v>
      </c>
      <c r="P8" s="6"/>
      <c r="Q8" s="5">
        <v>896780551</v>
      </c>
      <c r="R8" s="6"/>
      <c r="S8" s="5">
        <v>18184716738</v>
      </c>
    </row>
    <row r="9" spans="1:19" x14ac:dyDescent="0.55000000000000004">
      <c r="A9" s="1" t="s">
        <v>23</v>
      </c>
      <c r="C9" s="6" t="s">
        <v>124</v>
      </c>
      <c r="D9" s="6"/>
      <c r="E9" s="5">
        <v>3402614</v>
      </c>
      <c r="F9" s="6"/>
      <c r="G9" s="5">
        <v>37000</v>
      </c>
      <c r="H9" s="6"/>
      <c r="I9" s="5">
        <v>125896718000</v>
      </c>
      <c r="J9" s="6"/>
      <c r="K9" s="5">
        <v>0</v>
      </c>
      <c r="L9" s="6"/>
      <c r="M9" s="5">
        <v>125896718000</v>
      </c>
      <c r="N9" s="6"/>
      <c r="O9" s="5">
        <v>125896718000</v>
      </c>
      <c r="P9" s="6"/>
      <c r="Q9" s="5">
        <v>0</v>
      </c>
      <c r="R9" s="6"/>
      <c r="S9" s="5">
        <v>125896718000</v>
      </c>
    </row>
    <row r="10" spans="1:19" x14ac:dyDescent="0.55000000000000004">
      <c r="A10" s="1" t="s">
        <v>64</v>
      </c>
      <c r="C10" s="6" t="s">
        <v>125</v>
      </c>
      <c r="D10" s="6"/>
      <c r="E10" s="5">
        <v>27038968</v>
      </c>
      <c r="F10" s="6"/>
      <c r="G10" s="5">
        <v>1800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48670142400</v>
      </c>
      <c r="P10" s="6"/>
      <c r="Q10" s="5">
        <v>265232384</v>
      </c>
      <c r="R10" s="6"/>
      <c r="S10" s="5">
        <v>48404910016</v>
      </c>
    </row>
    <row r="11" spans="1:19" x14ac:dyDescent="0.55000000000000004">
      <c r="A11" s="1" t="s">
        <v>38</v>
      </c>
      <c r="C11" s="6" t="s">
        <v>126</v>
      </c>
      <c r="D11" s="6"/>
      <c r="E11" s="5">
        <v>408649836</v>
      </c>
      <c r="F11" s="6"/>
      <c r="G11" s="5">
        <v>150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61297475400</v>
      </c>
      <c r="P11" s="6"/>
      <c r="Q11" s="5">
        <v>0</v>
      </c>
      <c r="R11" s="6"/>
      <c r="S11" s="5">
        <v>61297475400</v>
      </c>
    </row>
    <row r="12" spans="1:19" x14ac:dyDescent="0.55000000000000004">
      <c r="A12" s="1" t="s">
        <v>83</v>
      </c>
      <c r="C12" s="6" t="s">
        <v>83</v>
      </c>
      <c r="D12" s="6"/>
      <c r="E12" s="6" t="s">
        <v>83</v>
      </c>
      <c r="F12" s="6"/>
      <c r="G12" s="6" t="s">
        <v>83</v>
      </c>
      <c r="H12" s="6"/>
      <c r="I12" s="7">
        <f>SUM(I8:I11)</f>
        <v>144978215289</v>
      </c>
      <c r="J12" s="6"/>
      <c r="K12" s="7">
        <f>SUM(K8:K11)</f>
        <v>896780551</v>
      </c>
      <c r="L12" s="6"/>
      <c r="M12" s="7">
        <f>SUM(M8:M11)</f>
        <v>144081434738</v>
      </c>
      <c r="N12" s="6"/>
      <c r="O12" s="7">
        <f>SUM(O8:O11)</f>
        <v>254945833089</v>
      </c>
      <c r="P12" s="6"/>
      <c r="Q12" s="7">
        <f>SUM(Q8:Q11)</f>
        <v>1162012935</v>
      </c>
      <c r="R12" s="6"/>
      <c r="S12" s="7">
        <f>SUM(S8:S11)</f>
        <v>253783820154</v>
      </c>
    </row>
    <row r="13" spans="1:19" x14ac:dyDescent="0.55000000000000004">
      <c r="O13" s="23"/>
      <c r="P13" s="15"/>
      <c r="Q13" s="23"/>
      <c r="R13" s="15"/>
      <c r="S13" s="15"/>
    </row>
    <row r="14" spans="1:19" x14ac:dyDescent="0.55000000000000004">
      <c r="O14" s="23"/>
      <c r="P14" s="15"/>
      <c r="Q14" s="23"/>
      <c r="R14" s="15"/>
      <c r="S14" s="15"/>
    </row>
    <row r="15" spans="1:19" x14ac:dyDescent="0.55000000000000004">
      <c r="O15" s="15"/>
      <c r="P15" s="15"/>
      <c r="Q15" s="15"/>
      <c r="R15" s="15"/>
      <c r="S15" s="15"/>
    </row>
    <row r="16" spans="1:19" x14ac:dyDescent="0.55000000000000004">
      <c r="O16" s="15"/>
      <c r="P16" s="15"/>
      <c r="Q16" s="15"/>
      <c r="R16" s="15"/>
      <c r="S16" s="15"/>
    </row>
    <row r="17" spans="15:19" x14ac:dyDescent="0.55000000000000004">
      <c r="O17" s="15"/>
      <c r="P17" s="15"/>
      <c r="Q17" s="15"/>
      <c r="R17" s="15"/>
      <c r="S17" s="1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57"/>
  <sheetViews>
    <sheetView rightToLeft="1" tabSelected="1" topLeftCell="A46" workbookViewId="0">
      <selection activeCell="I61" sqref="I61"/>
    </sheetView>
  </sheetViews>
  <sheetFormatPr defaultRowHeight="24" x14ac:dyDescent="0.55000000000000004"/>
  <cols>
    <col min="1" max="1" width="40.4257812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22" style="1" customWidth="1"/>
    <col min="20" max="16384" width="9.140625" style="1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  <c r="N3" s="25" t="s">
        <v>108</v>
      </c>
      <c r="O3" s="25" t="s">
        <v>108</v>
      </c>
      <c r="P3" s="25" t="s">
        <v>108</v>
      </c>
      <c r="Q3" s="25" t="s">
        <v>108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3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H6" s="24" t="s">
        <v>110</v>
      </c>
      <c r="I6" s="24" t="s">
        <v>110</v>
      </c>
      <c r="K6" s="24" t="s">
        <v>111</v>
      </c>
      <c r="L6" s="24" t="s">
        <v>111</v>
      </c>
      <c r="M6" s="24" t="s">
        <v>111</v>
      </c>
      <c r="N6" s="24" t="s">
        <v>111</v>
      </c>
      <c r="O6" s="24" t="s">
        <v>111</v>
      </c>
      <c r="P6" s="24" t="s">
        <v>111</v>
      </c>
      <c r="Q6" s="24" t="s">
        <v>111</v>
      </c>
    </row>
    <row r="7" spans="1:17" ht="24.75" x14ac:dyDescent="0.55000000000000004">
      <c r="A7" s="24" t="s">
        <v>3</v>
      </c>
      <c r="C7" s="24" t="s">
        <v>7</v>
      </c>
      <c r="E7" s="24" t="s">
        <v>127</v>
      </c>
      <c r="G7" s="24" t="s">
        <v>128</v>
      </c>
      <c r="I7" s="24" t="s">
        <v>130</v>
      </c>
      <c r="K7" s="24" t="s">
        <v>7</v>
      </c>
      <c r="M7" s="24" t="s">
        <v>127</v>
      </c>
      <c r="O7" s="24" t="s">
        <v>128</v>
      </c>
      <c r="Q7" s="24" t="s">
        <v>130</v>
      </c>
    </row>
    <row r="8" spans="1:17" x14ac:dyDescent="0.55000000000000004">
      <c r="A8" s="12" t="s">
        <v>61</v>
      </c>
      <c r="C8" s="8">
        <v>1</v>
      </c>
      <c r="E8" s="8">
        <v>1</v>
      </c>
      <c r="F8" s="8"/>
      <c r="G8" s="8">
        <v>1535</v>
      </c>
      <c r="H8" s="8"/>
      <c r="I8" s="8">
        <f>E8-G8</f>
        <v>-1534</v>
      </c>
      <c r="J8" s="8"/>
      <c r="K8" s="8">
        <v>1</v>
      </c>
      <c r="L8" s="8"/>
      <c r="M8" s="8">
        <v>1</v>
      </c>
      <c r="N8" s="8"/>
      <c r="O8" s="8">
        <v>1535</v>
      </c>
      <c r="P8" s="8"/>
      <c r="Q8" s="8">
        <f>M8-O8</f>
        <v>-1534</v>
      </c>
    </row>
    <row r="9" spans="1:17" x14ac:dyDescent="0.55000000000000004">
      <c r="A9" s="12" t="s">
        <v>63</v>
      </c>
      <c r="C9" s="8">
        <v>3000000</v>
      </c>
      <c r="E9" s="8">
        <v>20953636102</v>
      </c>
      <c r="F9" s="8"/>
      <c r="G9" s="8">
        <v>14013122966</v>
      </c>
      <c r="H9" s="8"/>
      <c r="I9" s="8">
        <f t="shared" ref="I9:I30" si="0">E9-G9</f>
        <v>6940513136</v>
      </c>
      <c r="J9" s="8"/>
      <c r="K9" s="8">
        <v>3000000</v>
      </c>
      <c r="L9" s="8"/>
      <c r="M9" s="8">
        <v>20953636102</v>
      </c>
      <c r="N9" s="8"/>
      <c r="O9" s="8">
        <v>14013122966</v>
      </c>
      <c r="P9" s="8"/>
      <c r="Q9" s="8">
        <f t="shared" ref="Q9:Q30" si="1">M9-O9</f>
        <v>6940513136</v>
      </c>
    </row>
    <row r="10" spans="1:17" x14ac:dyDescent="0.55000000000000004">
      <c r="A10" s="12" t="s">
        <v>28</v>
      </c>
      <c r="C10" s="8">
        <v>300000</v>
      </c>
      <c r="E10" s="8">
        <v>3775401930</v>
      </c>
      <c r="F10" s="8"/>
      <c r="G10" s="8">
        <v>3164061153</v>
      </c>
      <c r="H10" s="8"/>
      <c r="I10" s="8">
        <f t="shared" si="0"/>
        <v>611340777</v>
      </c>
      <c r="J10" s="8"/>
      <c r="K10" s="8">
        <v>1168002</v>
      </c>
      <c r="L10" s="8"/>
      <c r="M10" s="8">
        <v>13320362742</v>
      </c>
      <c r="N10" s="8"/>
      <c r="O10" s="8">
        <v>12318765821</v>
      </c>
      <c r="P10" s="8"/>
      <c r="Q10" s="8">
        <f t="shared" si="1"/>
        <v>1001596921</v>
      </c>
    </row>
    <row r="11" spans="1:17" x14ac:dyDescent="0.55000000000000004">
      <c r="A11" s="12" t="s">
        <v>65</v>
      </c>
      <c r="C11" s="8">
        <v>6450000</v>
      </c>
      <c r="E11" s="8">
        <v>121508220373</v>
      </c>
      <c r="F11" s="8"/>
      <c r="G11" s="8">
        <v>90019179932</v>
      </c>
      <c r="H11" s="8"/>
      <c r="I11" s="8">
        <f t="shared" si="0"/>
        <v>31489040441</v>
      </c>
      <c r="J11" s="8"/>
      <c r="K11" s="8">
        <v>6450000</v>
      </c>
      <c r="L11" s="8"/>
      <c r="M11" s="8">
        <v>121508220373</v>
      </c>
      <c r="N11" s="8"/>
      <c r="O11" s="8">
        <v>90019179932</v>
      </c>
      <c r="P11" s="8"/>
      <c r="Q11" s="8">
        <f t="shared" si="1"/>
        <v>31489040441</v>
      </c>
    </row>
    <row r="12" spans="1:17" x14ac:dyDescent="0.55000000000000004">
      <c r="A12" s="12" t="s">
        <v>42</v>
      </c>
      <c r="C12" s="8">
        <v>0</v>
      </c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5000000</v>
      </c>
      <c r="L12" s="8"/>
      <c r="M12" s="8">
        <v>24518243408</v>
      </c>
      <c r="N12" s="8"/>
      <c r="O12" s="8">
        <v>21396926253</v>
      </c>
      <c r="P12" s="8"/>
      <c r="Q12" s="8">
        <f t="shared" si="1"/>
        <v>3121317155</v>
      </c>
    </row>
    <row r="13" spans="1:17" x14ac:dyDescent="0.55000000000000004">
      <c r="A13" s="12" t="s">
        <v>52</v>
      </c>
      <c r="C13" s="8">
        <v>0</v>
      </c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3222336</v>
      </c>
      <c r="L13" s="8"/>
      <c r="M13" s="8">
        <v>15298903519</v>
      </c>
      <c r="N13" s="8"/>
      <c r="O13" s="8">
        <v>14340561189</v>
      </c>
      <c r="P13" s="8"/>
      <c r="Q13" s="8">
        <f t="shared" si="1"/>
        <v>958342330</v>
      </c>
    </row>
    <row r="14" spans="1:17" x14ac:dyDescent="0.55000000000000004">
      <c r="A14" s="12" t="s">
        <v>17</v>
      </c>
      <c r="C14" s="8">
        <v>0</v>
      </c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43269000</v>
      </c>
      <c r="L14" s="8"/>
      <c r="M14" s="8">
        <v>89249723987</v>
      </c>
      <c r="N14" s="8"/>
      <c r="O14" s="8">
        <v>90496300026</v>
      </c>
      <c r="P14" s="8"/>
      <c r="Q14" s="8">
        <f t="shared" si="1"/>
        <v>-1246576039</v>
      </c>
    </row>
    <row r="15" spans="1:17" x14ac:dyDescent="0.55000000000000004">
      <c r="A15" s="12" t="s">
        <v>62</v>
      </c>
      <c r="C15" s="8">
        <v>0</v>
      </c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1600000</v>
      </c>
      <c r="L15" s="8"/>
      <c r="M15" s="8">
        <v>64582165968</v>
      </c>
      <c r="N15" s="8"/>
      <c r="O15" s="8">
        <v>59955079806</v>
      </c>
      <c r="P15" s="8"/>
      <c r="Q15" s="8">
        <f t="shared" si="1"/>
        <v>4627086162</v>
      </c>
    </row>
    <row r="16" spans="1:17" x14ac:dyDescent="0.55000000000000004">
      <c r="A16" s="12" t="s">
        <v>20</v>
      </c>
      <c r="C16" s="8">
        <v>0</v>
      </c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30000000</v>
      </c>
      <c r="L16" s="8"/>
      <c r="M16" s="8">
        <v>108573920478</v>
      </c>
      <c r="N16" s="8"/>
      <c r="O16" s="8">
        <v>120777074996</v>
      </c>
      <c r="P16" s="8"/>
      <c r="Q16" s="8">
        <f t="shared" si="1"/>
        <v>-12203154518</v>
      </c>
    </row>
    <row r="17" spans="1:17" x14ac:dyDescent="0.55000000000000004">
      <c r="A17" s="12" t="s">
        <v>67</v>
      </c>
      <c r="C17" s="8">
        <v>0</v>
      </c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7008368</v>
      </c>
      <c r="L17" s="8"/>
      <c r="M17" s="8">
        <v>46784762487</v>
      </c>
      <c r="N17" s="8"/>
      <c r="O17" s="8">
        <v>43193342912</v>
      </c>
      <c r="P17" s="8"/>
      <c r="Q17" s="8">
        <f t="shared" si="1"/>
        <v>3591419575</v>
      </c>
    </row>
    <row r="18" spans="1:17" x14ac:dyDescent="0.55000000000000004">
      <c r="A18" s="12" t="s">
        <v>19</v>
      </c>
      <c r="C18" s="8">
        <v>0</v>
      </c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100000</v>
      </c>
      <c r="L18" s="8"/>
      <c r="M18" s="8">
        <v>5409620134</v>
      </c>
      <c r="N18" s="8"/>
      <c r="O18" s="8">
        <v>4916571305</v>
      </c>
      <c r="P18" s="8"/>
      <c r="Q18" s="8">
        <f t="shared" si="1"/>
        <v>493048829</v>
      </c>
    </row>
    <row r="19" spans="1:17" x14ac:dyDescent="0.55000000000000004">
      <c r="A19" s="12" t="s">
        <v>29</v>
      </c>
      <c r="C19" s="8">
        <v>0</v>
      </c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1216449</v>
      </c>
      <c r="L19" s="8"/>
      <c r="M19" s="8">
        <v>24498267774</v>
      </c>
      <c r="N19" s="8"/>
      <c r="O19" s="8">
        <v>23968776148</v>
      </c>
      <c r="P19" s="8"/>
      <c r="Q19" s="8">
        <f t="shared" si="1"/>
        <v>529491626</v>
      </c>
    </row>
    <row r="20" spans="1:17" x14ac:dyDescent="0.55000000000000004">
      <c r="A20" s="12" t="s">
        <v>131</v>
      </c>
      <c r="C20" s="8">
        <v>0</v>
      </c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30000000</v>
      </c>
      <c r="L20" s="8"/>
      <c r="M20" s="8">
        <v>19518095984</v>
      </c>
      <c r="N20" s="8"/>
      <c r="O20" s="8">
        <v>19518095984</v>
      </c>
      <c r="P20" s="8"/>
      <c r="Q20" s="8">
        <f t="shared" si="1"/>
        <v>0</v>
      </c>
    </row>
    <row r="21" spans="1:17" x14ac:dyDescent="0.55000000000000004">
      <c r="A21" s="12" t="s">
        <v>45</v>
      </c>
      <c r="C21" s="8">
        <v>0</v>
      </c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63894</v>
      </c>
      <c r="L21" s="8"/>
      <c r="M21" s="8">
        <v>2336236382</v>
      </c>
      <c r="N21" s="8"/>
      <c r="O21" s="8">
        <v>2243859036</v>
      </c>
      <c r="P21" s="8"/>
      <c r="Q21" s="8">
        <f t="shared" si="1"/>
        <v>92377346</v>
      </c>
    </row>
    <row r="22" spans="1:17" x14ac:dyDescent="0.55000000000000004">
      <c r="A22" s="12" t="s">
        <v>21</v>
      </c>
      <c r="C22" s="8">
        <v>0</v>
      </c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83355</v>
      </c>
      <c r="L22" s="8"/>
      <c r="M22" s="8">
        <v>621442799</v>
      </c>
      <c r="N22" s="8"/>
      <c r="O22" s="8">
        <v>652100625</v>
      </c>
      <c r="P22" s="8"/>
      <c r="Q22" s="8">
        <f t="shared" si="1"/>
        <v>-30657826</v>
      </c>
    </row>
    <row r="23" spans="1:17" x14ac:dyDescent="0.55000000000000004">
      <c r="A23" s="12" t="s">
        <v>73</v>
      </c>
      <c r="C23" s="8">
        <v>0</v>
      </c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3885867</v>
      </c>
      <c r="L23" s="8"/>
      <c r="M23" s="8">
        <v>22108198079</v>
      </c>
      <c r="N23" s="8"/>
      <c r="O23" s="8">
        <v>21013338744</v>
      </c>
      <c r="P23" s="8"/>
      <c r="Q23" s="8">
        <f t="shared" si="1"/>
        <v>1094859335</v>
      </c>
    </row>
    <row r="24" spans="1:17" x14ac:dyDescent="0.55000000000000004">
      <c r="A24" s="12" t="s">
        <v>51</v>
      </c>
      <c r="C24" s="8">
        <v>0</v>
      </c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200000</v>
      </c>
      <c r="L24" s="8"/>
      <c r="M24" s="8">
        <v>8658178055</v>
      </c>
      <c r="N24" s="8"/>
      <c r="O24" s="8">
        <v>7328136610</v>
      </c>
      <c r="P24" s="8"/>
      <c r="Q24" s="8">
        <f t="shared" si="1"/>
        <v>1330041445</v>
      </c>
    </row>
    <row r="25" spans="1:17" x14ac:dyDescent="0.55000000000000004">
      <c r="A25" s="12" t="s">
        <v>132</v>
      </c>
      <c r="C25" s="8">
        <v>0</v>
      </c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125000</v>
      </c>
      <c r="L25" s="8"/>
      <c r="M25" s="8">
        <v>2433108050</v>
      </c>
      <c r="N25" s="8"/>
      <c r="O25" s="8">
        <v>2783340000</v>
      </c>
      <c r="P25" s="8"/>
      <c r="Q25" s="8">
        <f t="shared" si="1"/>
        <v>-350231950</v>
      </c>
    </row>
    <row r="26" spans="1:17" x14ac:dyDescent="0.55000000000000004">
      <c r="A26" s="12" t="s">
        <v>133</v>
      </c>
      <c r="C26" s="8">
        <v>0</v>
      </c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59311112</v>
      </c>
      <c r="L26" s="8"/>
      <c r="M26" s="8">
        <v>347081451692</v>
      </c>
      <c r="N26" s="8"/>
      <c r="O26" s="8">
        <v>296559800744</v>
      </c>
      <c r="P26" s="8"/>
      <c r="Q26" s="8">
        <f t="shared" si="1"/>
        <v>50521650948</v>
      </c>
    </row>
    <row r="27" spans="1:17" x14ac:dyDescent="0.55000000000000004">
      <c r="A27" s="12" t="s">
        <v>57</v>
      </c>
      <c r="C27" s="8">
        <v>0</v>
      </c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5400000</v>
      </c>
      <c r="L27" s="8"/>
      <c r="M27" s="8">
        <v>32753947616</v>
      </c>
      <c r="N27" s="8"/>
      <c r="O27" s="8">
        <v>34998512395</v>
      </c>
      <c r="P27" s="8"/>
      <c r="Q27" s="8">
        <f t="shared" si="1"/>
        <v>-2244564779</v>
      </c>
    </row>
    <row r="28" spans="1:17" x14ac:dyDescent="0.55000000000000004">
      <c r="A28" s="12" t="s">
        <v>58</v>
      </c>
      <c r="C28" s="8">
        <v>0</v>
      </c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5000000</v>
      </c>
      <c r="L28" s="8"/>
      <c r="M28" s="8">
        <v>23228012562</v>
      </c>
      <c r="N28" s="8"/>
      <c r="O28" s="8">
        <v>20760734247</v>
      </c>
      <c r="P28" s="8"/>
      <c r="Q28" s="8">
        <f t="shared" si="1"/>
        <v>2467278315</v>
      </c>
    </row>
    <row r="29" spans="1:17" x14ac:dyDescent="0.55000000000000004">
      <c r="A29" s="12" t="s">
        <v>134</v>
      </c>
      <c r="C29" s="8">
        <v>0</v>
      </c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1562500</v>
      </c>
      <c r="L29" s="8"/>
      <c r="M29" s="8">
        <v>3559941607</v>
      </c>
      <c r="N29" s="8"/>
      <c r="O29" s="8">
        <v>3980859609</v>
      </c>
      <c r="P29" s="8"/>
      <c r="Q29" s="8">
        <f t="shared" si="1"/>
        <v>-420918002</v>
      </c>
    </row>
    <row r="30" spans="1:17" x14ac:dyDescent="0.55000000000000004">
      <c r="A30" s="12" t="s">
        <v>116</v>
      </c>
      <c r="C30" s="8">
        <v>0</v>
      </c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41368</v>
      </c>
      <c r="L30" s="8"/>
      <c r="M30" s="8">
        <v>41368000000</v>
      </c>
      <c r="N30" s="8"/>
      <c r="O30" s="8">
        <v>40946897029</v>
      </c>
      <c r="P30" s="8"/>
      <c r="Q30" s="8">
        <f t="shared" si="1"/>
        <v>421102971</v>
      </c>
    </row>
    <row r="31" spans="1:17" x14ac:dyDescent="0.55000000000000004">
      <c r="A31" s="14" t="s">
        <v>150</v>
      </c>
      <c r="B31" s="15"/>
      <c r="C31" s="16">
        <v>0</v>
      </c>
      <c r="D31" s="15"/>
      <c r="E31" s="16">
        <v>0</v>
      </c>
      <c r="F31" s="16"/>
      <c r="G31" s="16">
        <v>0</v>
      </c>
      <c r="H31" s="16"/>
      <c r="I31" s="16">
        <v>-342712929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-339124929</v>
      </c>
    </row>
    <row r="32" spans="1:17" x14ac:dyDescent="0.55000000000000004">
      <c r="A32" s="14" t="s">
        <v>151</v>
      </c>
      <c r="B32" s="15"/>
      <c r="C32" s="16">
        <v>0</v>
      </c>
      <c r="D32" s="15"/>
      <c r="E32" s="16">
        <v>0</v>
      </c>
      <c r="F32" s="16"/>
      <c r="G32" s="16">
        <v>0</v>
      </c>
      <c r="H32" s="16"/>
      <c r="I32" s="16">
        <v>221097750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f>'[1]Page 1'!G17</f>
        <v>365038244</v>
      </c>
    </row>
    <row r="33" spans="1:17" x14ac:dyDescent="0.55000000000000004">
      <c r="A33" s="14" t="s">
        <v>152</v>
      </c>
      <c r="B33" s="15"/>
      <c r="C33" s="16">
        <v>0</v>
      </c>
      <c r="D33" s="15"/>
      <c r="E33" s="16">
        <v>0</v>
      </c>
      <c r="F33" s="16"/>
      <c r="G33" s="16">
        <v>0</v>
      </c>
      <c r="H33" s="16"/>
      <c r="I33" s="16">
        <v>-4299865200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-4288885325</v>
      </c>
    </row>
    <row r="34" spans="1:17" x14ac:dyDescent="0.55000000000000004">
      <c r="A34" s="14" t="s">
        <v>153</v>
      </c>
      <c r="B34" s="15"/>
      <c r="C34" s="16">
        <v>0</v>
      </c>
      <c r="D34" s="15"/>
      <c r="E34" s="16">
        <v>0</v>
      </c>
      <c r="F34" s="16"/>
      <c r="G34" s="16">
        <v>0</v>
      </c>
      <c r="H34" s="16"/>
      <c r="I34" s="16">
        <v>-15030673589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-14982643489</v>
      </c>
    </row>
    <row r="35" spans="1:17" x14ac:dyDescent="0.55000000000000004">
      <c r="A35" s="14" t="s">
        <v>154</v>
      </c>
      <c r="B35" s="15"/>
      <c r="C35" s="16">
        <v>0</v>
      </c>
      <c r="D35" s="15"/>
      <c r="E35" s="16">
        <v>0</v>
      </c>
      <c r="F35" s="16"/>
      <c r="G35" s="16">
        <v>0</v>
      </c>
      <c r="H35" s="16"/>
      <c r="I35" s="16">
        <v>125251741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129067741</v>
      </c>
    </row>
    <row r="36" spans="1:17" x14ac:dyDescent="0.55000000000000004">
      <c r="A36" s="14" t="s">
        <v>155</v>
      </c>
      <c r="B36" s="15"/>
      <c r="C36" s="16">
        <v>0</v>
      </c>
      <c r="D36" s="15"/>
      <c r="E36" s="16">
        <v>0</v>
      </c>
      <c r="F36" s="16"/>
      <c r="G36" s="16">
        <v>0</v>
      </c>
      <c r="H36" s="16"/>
      <c r="I36" s="16">
        <v>5247779028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5283846928</v>
      </c>
    </row>
    <row r="37" spans="1:17" x14ac:dyDescent="0.55000000000000004">
      <c r="A37" s="14" t="s">
        <v>156</v>
      </c>
      <c r="B37" s="15"/>
      <c r="C37" s="16">
        <v>0</v>
      </c>
      <c r="D37" s="15"/>
      <c r="E37" s="16">
        <v>0</v>
      </c>
      <c r="F37" s="16"/>
      <c r="G37" s="16">
        <v>0</v>
      </c>
      <c r="H37" s="16"/>
      <c r="I37" s="16">
        <v>0</v>
      </c>
      <c r="J37" s="16"/>
      <c r="K37" s="8">
        <v>0</v>
      </c>
      <c r="L37" s="8"/>
      <c r="M37" s="8">
        <v>0</v>
      </c>
      <c r="N37" s="8"/>
      <c r="O37" s="8">
        <v>0</v>
      </c>
      <c r="P37" s="16"/>
      <c r="Q37" s="16">
        <v>-95975280</v>
      </c>
    </row>
    <row r="38" spans="1:17" x14ac:dyDescent="0.55000000000000004">
      <c r="A38" s="14" t="s">
        <v>157</v>
      </c>
      <c r="B38" s="15"/>
      <c r="C38" s="16">
        <v>0</v>
      </c>
      <c r="D38" s="15"/>
      <c r="E38" s="16">
        <v>0</v>
      </c>
      <c r="F38" s="16"/>
      <c r="G38" s="16">
        <v>0</v>
      </c>
      <c r="H38" s="16"/>
      <c r="I38" s="16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-306968972</v>
      </c>
    </row>
    <row r="39" spans="1:17" x14ac:dyDescent="0.55000000000000004">
      <c r="A39" s="14" t="s">
        <v>158</v>
      </c>
      <c r="B39" s="15"/>
      <c r="C39" s="16">
        <v>0</v>
      </c>
      <c r="D39" s="15"/>
      <c r="E39" s="16">
        <v>0</v>
      </c>
      <c r="F39" s="16"/>
      <c r="G39" s="16">
        <v>0</v>
      </c>
      <c r="H39" s="16"/>
      <c r="I39" s="16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1544521133</v>
      </c>
    </row>
    <row r="40" spans="1:17" x14ac:dyDescent="0.55000000000000004">
      <c r="A40" s="14" t="s">
        <v>159</v>
      </c>
      <c r="B40" s="15"/>
      <c r="C40" s="16">
        <v>0</v>
      </c>
      <c r="D40" s="15"/>
      <c r="E40" s="16">
        <v>0</v>
      </c>
      <c r="F40" s="16"/>
      <c r="G40" s="16">
        <v>0</v>
      </c>
      <c r="H40" s="16"/>
      <c r="I40" s="16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2265634191</v>
      </c>
    </row>
    <row r="41" spans="1:17" x14ac:dyDescent="0.55000000000000004">
      <c r="A41" s="14" t="s">
        <v>160</v>
      </c>
      <c r="B41" s="15"/>
      <c r="C41" s="16">
        <v>0</v>
      </c>
      <c r="D41" s="15"/>
      <c r="E41" s="16">
        <v>0</v>
      </c>
      <c r="F41" s="16"/>
      <c r="G41" s="16">
        <v>0</v>
      </c>
      <c r="H41" s="16"/>
      <c r="I41" s="16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1077538128</v>
      </c>
    </row>
    <row r="42" spans="1:17" x14ac:dyDescent="0.55000000000000004">
      <c r="A42" s="14" t="s">
        <v>161</v>
      </c>
      <c r="B42" s="15"/>
      <c r="C42" s="16">
        <v>0</v>
      </c>
      <c r="D42" s="15"/>
      <c r="E42" s="16">
        <v>0</v>
      </c>
      <c r="F42" s="16"/>
      <c r="G42" s="16">
        <v>0</v>
      </c>
      <c r="H42" s="16"/>
      <c r="I42" s="16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188349291</v>
      </c>
    </row>
    <row r="43" spans="1:17" x14ac:dyDescent="0.55000000000000004">
      <c r="A43" s="14" t="s">
        <v>162</v>
      </c>
      <c r="B43" s="15"/>
      <c r="C43" s="16">
        <v>0</v>
      </c>
      <c r="D43" s="15"/>
      <c r="E43" s="16">
        <v>0</v>
      </c>
      <c r="F43" s="16"/>
      <c r="G43" s="16">
        <v>0</v>
      </c>
      <c r="H43" s="16"/>
      <c r="I43" s="16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396033594</v>
      </c>
    </row>
    <row r="44" spans="1:17" x14ac:dyDescent="0.55000000000000004">
      <c r="A44" s="14" t="s">
        <v>163</v>
      </c>
      <c r="B44" s="15"/>
      <c r="C44" s="16">
        <v>0</v>
      </c>
      <c r="D44" s="15"/>
      <c r="E44" s="16">
        <v>0</v>
      </c>
      <c r="F44" s="16"/>
      <c r="G44" s="16">
        <v>0</v>
      </c>
      <c r="H44" s="16"/>
      <c r="I44" s="16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3013419932</v>
      </c>
    </row>
    <row r="45" spans="1:17" x14ac:dyDescent="0.55000000000000004">
      <c r="A45" s="14" t="s">
        <v>164</v>
      </c>
      <c r="B45" s="15"/>
      <c r="C45" s="16">
        <v>0</v>
      </c>
      <c r="D45" s="15"/>
      <c r="E45" s="16">
        <v>0</v>
      </c>
      <c r="F45" s="16"/>
      <c r="G45" s="16">
        <v>0</v>
      </c>
      <c r="H45" s="16"/>
      <c r="I45" s="16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59972205</v>
      </c>
    </row>
    <row r="46" spans="1:17" x14ac:dyDescent="0.55000000000000004">
      <c r="A46" s="14" t="s">
        <v>165</v>
      </c>
      <c r="B46" s="15"/>
      <c r="C46" s="16">
        <v>0</v>
      </c>
      <c r="D46" s="15"/>
      <c r="E46" s="16">
        <v>0</v>
      </c>
      <c r="F46" s="16"/>
      <c r="G46" s="16">
        <v>0</v>
      </c>
      <c r="H46" s="16"/>
      <c r="I46" s="16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-2151249233</v>
      </c>
    </row>
    <row r="47" spans="1:17" x14ac:dyDescent="0.55000000000000004">
      <c r="A47" s="14" t="s">
        <v>166</v>
      </c>
      <c r="B47" s="15"/>
      <c r="C47" s="16">
        <v>0</v>
      </c>
      <c r="D47" s="15"/>
      <c r="E47" s="16">
        <v>0</v>
      </c>
      <c r="F47" s="16"/>
      <c r="G47" s="16">
        <v>0</v>
      </c>
      <c r="H47" s="16"/>
      <c r="I47" s="16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740246335</v>
      </c>
    </row>
    <row r="48" spans="1:17" x14ac:dyDescent="0.55000000000000004">
      <c r="A48" s="14" t="s">
        <v>167</v>
      </c>
      <c r="B48" s="15"/>
      <c r="C48" s="16">
        <v>0</v>
      </c>
      <c r="D48" s="15"/>
      <c r="E48" s="16">
        <v>0</v>
      </c>
      <c r="F48" s="16"/>
      <c r="G48" s="16">
        <v>0</v>
      </c>
      <c r="H48" s="16"/>
      <c r="I48" s="16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5395519</v>
      </c>
    </row>
    <row r="49" spans="1:19" x14ac:dyDescent="0.55000000000000004">
      <c r="A49" s="14" t="s">
        <v>168</v>
      </c>
      <c r="B49" s="15"/>
      <c r="C49" s="16">
        <v>0</v>
      </c>
      <c r="D49" s="15"/>
      <c r="E49" s="16">
        <v>0</v>
      </c>
      <c r="F49" s="16"/>
      <c r="G49" s="16">
        <v>0</v>
      </c>
      <c r="H49" s="16"/>
      <c r="I49" s="16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5104984007</v>
      </c>
    </row>
    <row r="50" spans="1:19" x14ac:dyDescent="0.55000000000000004">
      <c r="A50" s="14" t="s">
        <v>169</v>
      </c>
      <c r="B50" s="15"/>
      <c r="C50" s="16">
        <v>0</v>
      </c>
      <c r="D50" s="15"/>
      <c r="E50" s="16">
        <v>0</v>
      </c>
      <c r="F50" s="16"/>
      <c r="G50" s="16">
        <v>0</v>
      </c>
      <c r="H50" s="16"/>
      <c r="I50" s="16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589907854</v>
      </c>
    </row>
    <row r="51" spans="1:19" ht="24.75" thickBot="1" x14ac:dyDescent="0.6">
      <c r="A51" s="12" t="s">
        <v>83</v>
      </c>
      <c r="C51" s="8" t="s">
        <v>83</v>
      </c>
      <c r="E51" s="13">
        <f>SUM(E8:E50)</f>
        <v>146237258406</v>
      </c>
      <c r="F51" s="8"/>
      <c r="G51" s="13">
        <f>SUM(G8:G50)</f>
        <v>107196365586</v>
      </c>
      <c r="H51" s="8"/>
      <c r="I51" s="13">
        <f>SUM(I8:I50)</f>
        <v>24961769621</v>
      </c>
      <c r="J51" s="8"/>
      <c r="K51" s="8" t="s">
        <v>83</v>
      </c>
      <c r="L51" s="8"/>
      <c r="M51" s="13">
        <f>SUM(M8:M50)</f>
        <v>1038364439799</v>
      </c>
      <c r="N51" s="8"/>
      <c r="O51" s="13">
        <f>SUM(O8:O50)</f>
        <v>946181377912</v>
      </c>
      <c r="P51" s="8"/>
      <c r="Q51" s="13">
        <f>SUM(Q8:Q50)</f>
        <v>90782169761</v>
      </c>
    </row>
    <row r="52" spans="1:19" ht="24.75" thickTop="1" x14ac:dyDescent="0.55000000000000004">
      <c r="S52" s="5"/>
    </row>
    <row r="53" spans="1:19" x14ac:dyDescent="0.55000000000000004">
      <c r="C53" s="3"/>
      <c r="S53" s="5"/>
    </row>
    <row r="54" spans="1:19" x14ac:dyDescent="0.55000000000000004">
      <c r="A54" s="3"/>
      <c r="C54" s="3"/>
      <c r="S54" s="5"/>
    </row>
    <row r="55" spans="1:19" x14ac:dyDescent="0.55000000000000004">
      <c r="C55" s="3"/>
      <c r="S55" s="5"/>
    </row>
    <row r="56" spans="1:19" x14ac:dyDescent="0.55000000000000004">
      <c r="C56" s="3"/>
      <c r="S56" s="18"/>
    </row>
    <row r="57" spans="1:19" x14ac:dyDescent="0.55000000000000004">
      <c r="C57" s="17"/>
      <c r="S57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1"/>
  <sheetViews>
    <sheetView rightToLeft="1" topLeftCell="A71" workbookViewId="0">
      <selection activeCell="A74" sqref="A74:I74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  <c r="N3" s="25" t="s">
        <v>108</v>
      </c>
      <c r="O3" s="25" t="s">
        <v>108</v>
      </c>
      <c r="P3" s="25" t="s">
        <v>108</v>
      </c>
      <c r="Q3" s="25" t="s">
        <v>108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3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H6" s="24" t="s">
        <v>110</v>
      </c>
      <c r="I6" s="24" t="s">
        <v>110</v>
      </c>
      <c r="K6" s="24" t="s">
        <v>111</v>
      </c>
      <c r="L6" s="24" t="s">
        <v>111</v>
      </c>
      <c r="M6" s="24" t="s">
        <v>111</v>
      </c>
      <c r="N6" s="24" t="s">
        <v>111</v>
      </c>
      <c r="O6" s="24" t="s">
        <v>111</v>
      </c>
      <c r="P6" s="24" t="s">
        <v>111</v>
      </c>
      <c r="Q6" s="24" t="s">
        <v>111</v>
      </c>
    </row>
    <row r="7" spans="1:17" ht="24.75" x14ac:dyDescent="0.55000000000000004">
      <c r="A7" s="24" t="s">
        <v>3</v>
      </c>
      <c r="C7" s="24" t="s">
        <v>7</v>
      </c>
      <c r="E7" s="24" t="s">
        <v>127</v>
      </c>
      <c r="G7" s="24" t="s">
        <v>128</v>
      </c>
      <c r="I7" s="24" t="s">
        <v>129</v>
      </c>
      <c r="K7" s="24" t="s">
        <v>7</v>
      </c>
      <c r="M7" s="24" t="s">
        <v>127</v>
      </c>
      <c r="O7" s="24" t="s">
        <v>128</v>
      </c>
      <c r="Q7" s="24" t="s">
        <v>129</v>
      </c>
    </row>
    <row r="8" spans="1:17" x14ac:dyDescent="0.55000000000000004">
      <c r="A8" s="12" t="s">
        <v>42</v>
      </c>
      <c r="C8" s="8">
        <v>333953104</v>
      </c>
      <c r="E8" s="8">
        <v>1995116159017</v>
      </c>
      <c r="F8" s="8"/>
      <c r="G8" s="8">
        <v>1607596987397</v>
      </c>
      <c r="H8" s="8"/>
      <c r="I8" s="8">
        <f>E8-G8</f>
        <v>387519171620</v>
      </c>
      <c r="J8" s="8"/>
      <c r="K8" s="8">
        <v>333953104</v>
      </c>
      <c r="L8" s="8"/>
      <c r="M8" s="8">
        <v>1995116159017</v>
      </c>
      <c r="N8" s="8"/>
      <c r="O8" s="8">
        <v>1438213145884</v>
      </c>
      <c r="P8" s="8"/>
      <c r="Q8" s="8">
        <f>M8-O8</f>
        <v>556903013133</v>
      </c>
    </row>
    <row r="9" spans="1:17" x14ac:dyDescent="0.55000000000000004">
      <c r="A9" s="12" t="s">
        <v>81</v>
      </c>
      <c r="C9" s="8">
        <v>1990404</v>
      </c>
      <c r="E9" s="8">
        <v>18143405252</v>
      </c>
      <c r="F9" s="8"/>
      <c r="G9" s="8">
        <v>16987807671</v>
      </c>
      <c r="H9" s="8"/>
      <c r="I9" s="8">
        <f t="shared" ref="I9:I72" si="0">E9-G9</f>
        <v>1155597581</v>
      </c>
      <c r="J9" s="8"/>
      <c r="K9" s="8">
        <v>1990404</v>
      </c>
      <c r="L9" s="8"/>
      <c r="M9" s="8">
        <v>18143405252</v>
      </c>
      <c r="N9" s="8"/>
      <c r="O9" s="8">
        <v>16987807671</v>
      </c>
      <c r="P9" s="8"/>
      <c r="Q9" s="8">
        <f t="shared" ref="Q9:Q72" si="1">M9-O9</f>
        <v>1155597581</v>
      </c>
    </row>
    <row r="10" spans="1:17" x14ac:dyDescent="0.55000000000000004">
      <c r="A10" s="12" t="s">
        <v>35</v>
      </c>
      <c r="C10" s="8">
        <v>41604131</v>
      </c>
      <c r="E10" s="8">
        <v>560795311862</v>
      </c>
      <c r="F10" s="8"/>
      <c r="G10" s="8">
        <v>499173998096</v>
      </c>
      <c r="H10" s="8"/>
      <c r="I10" s="8">
        <f t="shared" si="0"/>
        <v>61621313766</v>
      </c>
      <c r="J10" s="8"/>
      <c r="K10" s="8">
        <v>41604131</v>
      </c>
      <c r="L10" s="8"/>
      <c r="M10" s="8">
        <v>560795311862</v>
      </c>
      <c r="N10" s="8"/>
      <c r="O10" s="8">
        <v>524815081676</v>
      </c>
      <c r="P10" s="8"/>
      <c r="Q10" s="8">
        <f t="shared" si="1"/>
        <v>35980230186</v>
      </c>
    </row>
    <row r="11" spans="1:17" x14ac:dyDescent="0.55000000000000004">
      <c r="A11" s="12" t="s">
        <v>43</v>
      </c>
      <c r="C11" s="8">
        <v>62975330</v>
      </c>
      <c r="E11" s="8">
        <v>1434806365946</v>
      </c>
      <c r="F11" s="8"/>
      <c r="G11" s="8">
        <v>1130567319764</v>
      </c>
      <c r="H11" s="8"/>
      <c r="I11" s="8">
        <f t="shared" si="0"/>
        <v>304239046182</v>
      </c>
      <c r="J11" s="8"/>
      <c r="K11" s="8">
        <v>62975330</v>
      </c>
      <c r="L11" s="8"/>
      <c r="M11" s="8">
        <v>1434806365946</v>
      </c>
      <c r="N11" s="8"/>
      <c r="O11" s="8">
        <v>1074852761924</v>
      </c>
      <c r="P11" s="8"/>
      <c r="Q11" s="8">
        <f t="shared" si="1"/>
        <v>359953604022</v>
      </c>
    </row>
    <row r="12" spans="1:17" x14ac:dyDescent="0.55000000000000004">
      <c r="A12" s="12" t="s">
        <v>24</v>
      </c>
      <c r="C12" s="8">
        <v>17051968</v>
      </c>
      <c r="E12" s="8">
        <v>190354213716</v>
      </c>
      <c r="F12" s="8"/>
      <c r="G12" s="8">
        <v>186286091606</v>
      </c>
      <c r="H12" s="8"/>
      <c r="I12" s="8">
        <f t="shared" si="0"/>
        <v>4068122110</v>
      </c>
      <c r="J12" s="8"/>
      <c r="K12" s="8">
        <v>17051968</v>
      </c>
      <c r="L12" s="8"/>
      <c r="M12" s="8">
        <v>190354213716</v>
      </c>
      <c r="N12" s="8"/>
      <c r="O12" s="8">
        <v>188828667925</v>
      </c>
      <c r="P12" s="8"/>
      <c r="Q12" s="8">
        <f t="shared" si="1"/>
        <v>1525545791</v>
      </c>
    </row>
    <row r="13" spans="1:17" x14ac:dyDescent="0.55000000000000004">
      <c r="A13" s="12" t="s">
        <v>49</v>
      </c>
      <c r="C13" s="8">
        <v>1085372</v>
      </c>
      <c r="E13" s="8">
        <v>49198480068</v>
      </c>
      <c r="F13" s="8"/>
      <c r="G13" s="8">
        <v>42185538831</v>
      </c>
      <c r="H13" s="8"/>
      <c r="I13" s="8">
        <f t="shared" si="0"/>
        <v>7012941237</v>
      </c>
      <c r="J13" s="8"/>
      <c r="K13" s="8">
        <v>1085372</v>
      </c>
      <c r="L13" s="8"/>
      <c r="M13" s="8">
        <v>49198480068</v>
      </c>
      <c r="N13" s="8"/>
      <c r="O13" s="8">
        <v>44667041115</v>
      </c>
      <c r="P13" s="8"/>
      <c r="Q13" s="8">
        <f t="shared" si="1"/>
        <v>4531438953</v>
      </c>
    </row>
    <row r="14" spans="1:17" x14ac:dyDescent="0.55000000000000004">
      <c r="A14" s="12" t="s">
        <v>51</v>
      </c>
      <c r="C14" s="8">
        <v>12542356</v>
      </c>
      <c r="E14" s="8">
        <v>667646886975</v>
      </c>
      <c r="F14" s="8"/>
      <c r="G14" s="8">
        <v>560175063152</v>
      </c>
      <c r="H14" s="8"/>
      <c r="I14" s="8">
        <f t="shared" si="0"/>
        <v>107471823823</v>
      </c>
      <c r="J14" s="8"/>
      <c r="K14" s="8">
        <v>12542356</v>
      </c>
      <c r="L14" s="8"/>
      <c r="M14" s="8">
        <v>667646886975</v>
      </c>
      <c r="N14" s="8"/>
      <c r="O14" s="8">
        <v>459560490259</v>
      </c>
      <c r="P14" s="8"/>
      <c r="Q14" s="8">
        <f t="shared" si="1"/>
        <v>208086396716</v>
      </c>
    </row>
    <row r="15" spans="1:17" x14ac:dyDescent="0.55000000000000004">
      <c r="A15" s="12" t="s">
        <v>55</v>
      </c>
      <c r="C15" s="8">
        <v>11771160</v>
      </c>
      <c r="E15" s="8">
        <v>253914338676</v>
      </c>
      <c r="F15" s="8"/>
      <c r="G15" s="8">
        <v>197397921358</v>
      </c>
      <c r="H15" s="8"/>
      <c r="I15" s="8">
        <f t="shared" si="0"/>
        <v>56516417318</v>
      </c>
      <c r="J15" s="8"/>
      <c r="K15" s="8">
        <v>11771160</v>
      </c>
      <c r="L15" s="8"/>
      <c r="M15" s="8">
        <v>253914338676</v>
      </c>
      <c r="N15" s="8"/>
      <c r="O15" s="8">
        <v>199270100813</v>
      </c>
      <c r="P15" s="8"/>
      <c r="Q15" s="8">
        <f t="shared" si="1"/>
        <v>54644237863</v>
      </c>
    </row>
    <row r="16" spans="1:17" x14ac:dyDescent="0.55000000000000004">
      <c r="A16" s="12" t="s">
        <v>22</v>
      </c>
      <c r="C16" s="8">
        <v>33214162</v>
      </c>
      <c r="E16" s="8">
        <v>538499730475</v>
      </c>
      <c r="F16" s="8"/>
      <c r="G16" s="8">
        <v>379360018587</v>
      </c>
      <c r="H16" s="8"/>
      <c r="I16" s="8">
        <f t="shared" si="0"/>
        <v>159139711888</v>
      </c>
      <c r="J16" s="8"/>
      <c r="K16" s="8">
        <v>33214162</v>
      </c>
      <c r="L16" s="8"/>
      <c r="M16" s="8">
        <v>538499730475</v>
      </c>
      <c r="N16" s="8"/>
      <c r="O16" s="8">
        <v>372096380285</v>
      </c>
      <c r="P16" s="8"/>
      <c r="Q16" s="8">
        <f t="shared" si="1"/>
        <v>166403350190</v>
      </c>
    </row>
    <row r="17" spans="1:17" x14ac:dyDescent="0.55000000000000004">
      <c r="A17" s="12" t="s">
        <v>38</v>
      </c>
      <c r="C17" s="8">
        <v>281698836</v>
      </c>
      <c r="E17" s="8">
        <v>392031819096</v>
      </c>
      <c r="F17" s="8"/>
      <c r="G17" s="8">
        <v>300244172250</v>
      </c>
      <c r="H17" s="8"/>
      <c r="I17" s="8">
        <f t="shared" si="0"/>
        <v>91787646846</v>
      </c>
      <c r="J17" s="8"/>
      <c r="K17" s="8">
        <v>281698836</v>
      </c>
      <c r="L17" s="8"/>
      <c r="M17" s="8">
        <v>392031819096</v>
      </c>
      <c r="N17" s="8"/>
      <c r="O17" s="8">
        <v>322586182572</v>
      </c>
      <c r="P17" s="8"/>
      <c r="Q17" s="8">
        <f t="shared" si="1"/>
        <v>69445636524</v>
      </c>
    </row>
    <row r="18" spans="1:17" x14ac:dyDescent="0.55000000000000004">
      <c r="A18" s="12" t="s">
        <v>46</v>
      </c>
      <c r="C18" s="8">
        <v>52019947</v>
      </c>
      <c r="E18" s="8">
        <v>409029487974</v>
      </c>
      <c r="F18" s="8"/>
      <c r="G18" s="8">
        <v>326292802669</v>
      </c>
      <c r="H18" s="8"/>
      <c r="I18" s="8">
        <f t="shared" si="0"/>
        <v>82736685305</v>
      </c>
      <c r="J18" s="8"/>
      <c r="K18" s="8">
        <v>52019947</v>
      </c>
      <c r="L18" s="8"/>
      <c r="M18" s="8">
        <v>409029487974</v>
      </c>
      <c r="N18" s="8"/>
      <c r="O18" s="8">
        <v>310779674175</v>
      </c>
      <c r="P18" s="8"/>
      <c r="Q18" s="8">
        <f t="shared" si="1"/>
        <v>98249813799</v>
      </c>
    </row>
    <row r="19" spans="1:17" x14ac:dyDescent="0.55000000000000004">
      <c r="A19" s="12" t="s">
        <v>56</v>
      </c>
      <c r="C19" s="8">
        <v>10054271</v>
      </c>
      <c r="E19" s="8">
        <v>166507505138</v>
      </c>
      <c r="F19" s="8"/>
      <c r="G19" s="8">
        <v>121432544263</v>
      </c>
      <c r="H19" s="8"/>
      <c r="I19" s="8">
        <f t="shared" si="0"/>
        <v>45074960875</v>
      </c>
      <c r="J19" s="8"/>
      <c r="K19" s="8">
        <v>10054271</v>
      </c>
      <c r="L19" s="8"/>
      <c r="M19" s="8">
        <v>166507505138</v>
      </c>
      <c r="N19" s="8"/>
      <c r="O19" s="8">
        <v>149716832351</v>
      </c>
      <c r="P19" s="8"/>
      <c r="Q19" s="8">
        <f t="shared" si="1"/>
        <v>16790672787</v>
      </c>
    </row>
    <row r="20" spans="1:17" x14ac:dyDescent="0.55000000000000004">
      <c r="A20" s="12" t="s">
        <v>75</v>
      </c>
      <c r="C20" s="8">
        <v>11349796</v>
      </c>
      <c r="E20" s="8">
        <v>192813903958</v>
      </c>
      <c r="F20" s="8"/>
      <c r="G20" s="8">
        <v>194306867660</v>
      </c>
      <c r="H20" s="8"/>
      <c r="I20" s="8">
        <f t="shared" si="0"/>
        <v>-1492963702</v>
      </c>
      <c r="J20" s="8"/>
      <c r="K20" s="8">
        <v>11349796</v>
      </c>
      <c r="L20" s="8"/>
      <c r="M20" s="8">
        <v>192813903958</v>
      </c>
      <c r="N20" s="8"/>
      <c r="O20" s="8">
        <v>194306867660</v>
      </c>
      <c r="P20" s="8"/>
      <c r="Q20" s="8">
        <f t="shared" si="1"/>
        <v>-1492963702</v>
      </c>
    </row>
    <row r="21" spans="1:17" x14ac:dyDescent="0.55000000000000004">
      <c r="A21" s="12" t="s">
        <v>59</v>
      </c>
      <c r="C21" s="8">
        <v>3748659</v>
      </c>
      <c r="E21" s="8">
        <v>16612088267</v>
      </c>
      <c r="F21" s="8"/>
      <c r="G21" s="8">
        <v>13530393113</v>
      </c>
      <c r="H21" s="8"/>
      <c r="I21" s="8">
        <f t="shared" si="0"/>
        <v>3081695154</v>
      </c>
      <c r="J21" s="8"/>
      <c r="K21" s="8">
        <v>3748659</v>
      </c>
      <c r="L21" s="8"/>
      <c r="M21" s="8">
        <v>16612088267</v>
      </c>
      <c r="N21" s="8"/>
      <c r="O21" s="8">
        <v>13150304956</v>
      </c>
      <c r="P21" s="8"/>
      <c r="Q21" s="8">
        <f t="shared" si="1"/>
        <v>3461783311</v>
      </c>
    </row>
    <row r="22" spans="1:17" x14ac:dyDescent="0.55000000000000004">
      <c r="A22" s="12" t="s">
        <v>63</v>
      </c>
      <c r="C22" s="8">
        <v>25125252</v>
      </c>
      <c r="E22" s="8">
        <v>175080054821</v>
      </c>
      <c r="F22" s="8"/>
      <c r="G22" s="8">
        <v>128600159368</v>
      </c>
      <c r="H22" s="8"/>
      <c r="I22" s="8">
        <f t="shared" si="0"/>
        <v>46479895453</v>
      </c>
      <c r="J22" s="8"/>
      <c r="K22" s="8">
        <v>25125252</v>
      </c>
      <c r="L22" s="8"/>
      <c r="M22" s="8">
        <v>175080054821</v>
      </c>
      <c r="N22" s="8"/>
      <c r="O22" s="8">
        <v>117361080855</v>
      </c>
      <c r="P22" s="8"/>
      <c r="Q22" s="8">
        <f t="shared" si="1"/>
        <v>57718973966</v>
      </c>
    </row>
    <row r="23" spans="1:17" x14ac:dyDescent="0.55000000000000004">
      <c r="A23" s="12" t="s">
        <v>28</v>
      </c>
      <c r="C23" s="8">
        <v>59567417</v>
      </c>
      <c r="E23" s="8">
        <v>756149893395</v>
      </c>
      <c r="F23" s="8"/>
      <c r="G23" s="8">
        <v>728823771033</v>
      </c>
      <c r="H23" s="8"/>
      <c r="I23" s="8">
        <f t="shared" si="0"/>
        <v>27326122362</v>
      </c>
      <c r="J23" s="8"/>
      <c r="K23" s="8">
        <v>59567417</v>
      </c>
      <c r="L23" s="8"/>
      <c r="M23" s="8">
        <v>756149893395</v>
      </c>
      <c r="N23" s="8"/>
      <c r="O23" s="8">
        <v>628249833135</v>
      </c>
      <c r="P23" s="8"/>
      <c r="Q23" s="8">
        <f t="shared" si="1"/>
        <v>127900060260</v>
      </c>
    </row>
    <row r="24" spans="1:17" x14ac:dyDescent="0.55000000000000004">
      <c r="A24" s="12" t="s">
        <v>48</v>
      </c>
      <c r="C24" s="8">
        <v>10814617</v>
      </c>
      <c r="E24" s="8">
        <v>536545977139</v>
      </c>
      <c r="F24" s="8"/>
      <c r="G24" s="8">
        <v>421195579730</v>
      </c>
      <c r="H24" s="8"/>
      <c r="I24" s="8">
        <f t="shared" si="0"/>
        <v>115350397409</v>
      </c>
      <c r="J24" s="8"/>
      <c r="K24" s="8">
        <v>10814617</v>
      </c>
      <c r="L24" s="8"/>
      <c r="M24" s="8">
        <v>536545977139</v>
      </c>
      <c r="N24" s="8"/>
      <c r="O24" s="8">
        <v>377119472612</v>
      </c>
      <c r="P24" s="8"/>
      <c r="Q24" s="8">
        <f t="shared" si="1"/>
        <v>159426504527</v>
      </c>
    </row>
    <row r="25" spans="1:17" x14ac:dyDescent="0.55000000000000004">
      <c r="A25" s="12" t="s">
        <v>62</v>
      </c>
      <c r="C25" s="8">
        <v>43865199</v>
      </c>
      <c r="E25" s="8">
        <v>2630205408298</v>
      </c>
      <c r="F25" s="8"/>
      <c r="G25" s="8">
        <v>1933973196220</v>
      </c>
      <c r="H25" s="8"/>
      <c r="I25" s="8">
        <f t="shared" si="0"/>
        <v>696232212078</v>
      </c>
      <c r="J25" s="8"/>
      <c r="K25" s="8">
        <v>43865199</v>
      </c>
      <c r="L25" s="8"/>
      <c r="M25" s="8">
        <v>2630205408298</v>
      </c>
      <c r="N25" s="8"/>
      <c r="O25" s="8">
        <v>1671027991374</v>
      </c>
      <c r="P25" s="8"/>
      <c r="Q25" s="8">
        <f t="shared" si="1"/>
        <v>959177416924</v>
      </c>
    </row>
    <row r="26" spans="1:17" x14ac:dyDescent="0.55000000000000004">
      <c r="A26" s="12" t="s">
        <v>47</v>
      </c>
      <c r="C26" s="8">
        <v>10936278</v>
      </c>
      <c r="E26" s="8">
        <v>312221069230</v>
      </c>
      <c r="F26" s="8"/>
      <c r="G26" s="8">
        <v>269823361361</v>
      </c>
      <c r="H26" s="8"/>
      <c r="I26" s="8">
        <f t="shared" si="0"/>
        <v>42397707869</v>
      </c>
      <c r="J26" s="8"/>
      <c r="K26" s="8">
        <v>10936278</v>
      </c>
      <c r="L26" s="8"/>
      <c r="M26" s="8">
        <v>312221069230</v>
      </c>
      <c r="N26" s="8"/>
      <c r="O26" s="8">
        <v>231556712207</v>
      </c>
      <c r="P26" s="8"/>
      <c r="Q26" s="8">
        <f t="shared" si="1"/>
        <v>80664357023</v>
      </c>
    </row>
    <row r="27" spans="1:17" x14ac:dyDescent="0.55000000000000004">
      <c r="A27" s="12" t="s">
        <v>20</v>
      </c>
      <c r="C27" s="8">
        <v>16932695</v>
      </c>
      <c r="E27" s="8">
        <v>80237884030</v>
      </c>
      <c r="F27" s="8"/>
      <c r="G27" s="8">
        <v>61874231528</v>
      </c>
      <c r="H27" s="8"/>
      <c r="I27" s="8">
        <f t="shared" si="0"/>
        <v>18363652502</v>
      </c>
      <c r="J27" s="8"/>
      <c r="K27" s="8">
        <v>16932695</v>
      </c>
      <c r="L27" s="8"/>
      <c r="M27" s="8">
        <v>80237884030</v>
      </c>
      <c r="N27" s="8"/>
      <c r="O27" s="8">
        <v>68169379136</v>
      </c>
      <c r="P27" s="8"/>
      <c r="Q27" s="8">
        <f t="shared" si="1"/>
        <v>12068504894</v>
      </c>
    </row>
    <row r="28" spans="1:17" x14ac:dyDescent="0.55000000000000004">
      <c r="A28" s="12" t="s">
        <v>34</v>
      </c>
      <c r="C28" s="8">
        <v>18465207</v>
      </c>
      <c r="E28" s="8">
        <v>66354550551</v>
      </c>
      <c r="F28" s="8"/>
      <c r="G28" s="8">
        <v>64849097747</v>
      </c>
      <c r="H28" s="8"/>
      <c r="I28" s="8">
        <f t="shared" si="0"/>
        <v>1505452804</v>
      </c>
      <c r="J28" s="8"/>
      <c r="K28" s="8">
        <v>18465207</v>
      </c>
      <c r="L28" s="8"/>
      <c r="M28" s="8">
        <v>66354550551</v>
      </c>
      <c r="N28" s="8"/>
      <c r="O28" s="8">
        <v>64890224339</v>
      </c>
      <c r="P28" s="8"/>
      <c r="Q28" s="8">
        <f t="shared" si="1"/>
        <v>1464326212</v>
      </c>
    </row>
    <row r="29" spans="1:17" x14ac:dyDescent="0.55000000000000004">
      <c r="A29" s="12" t="s">
        <v>77</v>
      </c>
      <c r="C29" s="8">
        <v>21000000</v>
      </c>
      <c r="E29" s="8">
        <v>102329495100</v>
      </c>
      <c r="F29" s="8"/>
      <c r="G29" s="8">
        <v>96958403721</v>
      </c>
      <c r="H29" s="8"/>
      <c r="I29" s="8">
        <f t="shared" si="0"/>
        <v>5371091379</v>
      </c>
      <c r="J29" s="8"/>
      <c r="K29" s="8">
        <v>21000000</v>
      </c>
      <c r="L29" s="8"/>
      <c r="M29" s="8">
        <v>102329495100</v>
      </c>
      <c r="N29" s="8"/>
      <c r="O29" s="8">
        <v>96958403721</v>
      </c>
      <c r="P29" s="8"/>
      <c r="Q29" s="8">
        <f t="shared" si="1"/>
        <v>5371091379</v>
      </c>
    </row>
    <row r="30" spans="1:17" x14ac:dyDescent="0.55000000000000004">
      <c r="A30" s="12" t="s">
        <v>67</v>
      </c>
      <c r="C30" s="8">
        <v>41027209</v>
      </c>
      <c r="E30" s="8">
        <v>315661171603</v>
      </c>
      <c r="F30" s="8"/>
      <c r="G30" s="8">
        <v>265905793134</v>
      </c>
      <c r="H30" s="8"/>
      <c r="I30" s="8">
        <f t="shared" si="0"/>
        <v>49755378469</v>
      </c>
      <c r="J30" s="8"/>
      <c r="K30" s="8">
        <v>41027209</v>
      </c>
      <c r="L30" s="8"/>
      <c r="M30" s="8">
        <v>315661171603</v>
      </c>
      <c r="N30" s="8"/>
      <c r="O30" s="8">
        <v>252855202052</v>
      </c>
      <c r="P30" s="8"/>
      <c r="Q30" s="8">
        <f t="shared" si="1"/>
        <v>62805969551</v>
      </c>
    </row>
    <row r="31" spans="1:17" x14ac:dyDescent="0.55000000000000004">
      <c r="A31" s="12" t="s">
        <v>44</v>
      </c>
      <c r="C31" s="8">
        <v>210591480</v>
      </c>
      <c r="E31" s="8">
        <v>2208520760321</v>
      </c>
      <c r="F31" s="8"/>
      <c r="G31" s="8">
        <v>1649587070268</v>
      </c>
      <c r="H31" s="8"/>
      <c r="I31" s="8">
        <f t="shared" si="0"/>
        <v>558933690053</v>
      </c>
      <c r="J31" s="8"/>
      <c r="K31" s="8">
        <v>210591480</v>
      </c>
      <c r="L31" s="8"/>
      <c r="M31" s="8">
        <v>2208520760321</v>
      </c>
      <c r="N31" s="8"/>
      <c r="O31" s="8">
        <v>1461014174013</v>
      </c>
      <c r="P31" s="8"/>
      <c r="Q31" s="8">
        <f t="shared" si="1"/>
        <v>747506586308</v>
      </c>
    </row>
    <row r="32" spans="1:17" x14ac:dyDescent="0.55000000000000004">
      <c r="A32" s="12" t="s">
        <v>57</v>
      </c>
      <c r="C32" s="8">
        <v>54879611</v>
      </c>
      <c r="E32" s="8">
        <v>306588294507</v>
      </c>
      <c r="F32" s="8"/>
      <c r="G32" s="8">
        <v>274401978892</v>
      </c>
      <c r="H32" s="8"/>
      <c r="I32" s="8">
        <f t="shared" si="0"/>
        <v>32186315615</v>
      </c>
      <c r="J32" s="8"/>
      <c r="K32" s="8">
        <v>54879611</v>
      </c>
      <c r="L32" s="8"/>
      <c r="M32" s="8">
        <v>306588294507</v>
      </c>
      <c r="N32" s="8"/>
      <c r="O32" s="8">
        <v>355686064095</v>
      </c>
      <c r="P32" s="8"/>
      <c r="Q32" s="8">
        <f t="shared" si="1"/>
        <v>-49097769588</v>
      </c>
    </row>
    <row r="33" spans="1:17" x14ac:dyDescent="0.55000000000000004">
      <c r="A33" s="12" t="s">
        <v>16</v>
      </c>
      <c r="C33" s="8">
        <v>71100000</v>
      </c>
      <c r="E33" s="8">
        <v>231042965895</v>
      </c>
      <c r="F33" s="8"/>
      <c r="G33" s="8">
        <v>214504558425</v>
      </c>
      <c r="H33" s="8"/>
      <c r="I33" s="8">
        <f t="shared" si="0"/>
        <v>16538407470</v>
      </c>
      <c r="J33" s="8"/>
      <c r="K33" s="8">
        <v>71100000</v>
      </c>
      <c r="L33" s="8"/>
      <c r="M33" s="8">
        <v>231042965895</v>
      </c>
      <c r="N33" s="8"/>
      <c r="O33" s="8">
        <v>184042790820</v>
      </c>
      <c r="P33" s="8"/>
      <c r="Q33" s="8">
        <f t="shared" si="1"/>
        <v>47000175075</v>
      </c>
    </row>
    <row r="34" spans="1:17" x14ac:dyDescent="0.55000000000000004">
      <c r="A34" s="12" t="s">
        <v>72</v>
      </c>
      <c r="C34" s="8">
        <v>182602419</v>
      </c>
      <c r="E34" s="8">
        <v>489366959700</v>
      </c>
      <c r="F34" s="8"/>
      <c r="G34" s="8">
        <v>473212041520</v>
      </c>
      <c r="H34" s="8"/>
      <c r="I34" s="8">
        <f t="shared" si="0"/>
        <v>16154918180</v>
      </c>
      <c r="J34" s="8"/>
      <c r="K34" s="8">
        <v>182602419</v>
      </c>
      <c r="L34" s="8"/>
      <c r="M34" s="8">
        <v>489366959700</v>
      </c>
      <c r="N34" s="8"/>
      <c r="O34" s="8">
        <v>394978673704</v>
      </c>
      <c r="P34" s="8"/>
      <c r="Q34" s="8">
        <f t="shared" si="1"/>
        <v>94388285996</v>
      </c>
    </row>
    <row r="35" spans="1:17" x14ac:dyDescent="0.55000000000000004">
      <c r="A35" s="12" t="s">
        <v>53</v>
      </c>
      <c r="C35" s="8">
        <v>56638</v>
      </c>
      <c r="E35" s="8">
        <v>374507520938</v>
      </c>
      <c r="F35" s="8"/>
      <c r="G35" s="8">
        <v>353259777077</v>
      </c>
      <c r="H35" s="8"/>
      <c r="I35" s="8">
        <f t="shared" si="0"/>
        <v>21247743861</v>
      </c>
      <c r="J35" s="8"/>
      <c r="K35" s="8">
        <v>56638</v>
      </c>
      <c r="L35" s="8"/>
      <c r="M35" s="8">
        <v>374507520938</v>
      </c>
      <c r="N35" s="8"/>
      <c r="O35" s="8">
        <v>345966125610</v>
      </c>
      <c r="P35" s="8"/>
      <c r="Q35" s="8">
        <f t="shared" si="1"/>
        <v>28541395328</v>
      </c>
    </row>
    <row r="36" spans="1:17" x14ac:dyDescent="0.55000000000000004">
      <c r="A36" s="12" t="s">
        <v>69</v>
      </c>
      <c r="C36" s="8">
        <v>46713330</v>
      </c>
      <c r="E36" s="8">
        <v>306009191674</v>
      </c>
      <c r="F36" s="8"/>
      <c r="G36" s="8">
        <v>255582753126</v>
      </c>
      <c r="H36" s="8"/>
      <c r="I36" s="8">
        <f t="shared" si="0"/>
        <v>50426438548</v>
      </c>
      <c r="J36" s="8"/>
      <c r="K36" s="8">
        <v>46713330</v>
      </c>
      <c r="L36" s="8"/>
      <c r="M36" s="8">
        <v>306009191674</v>
      </c>
      <c r="N36" s="8"/>
      <c r="O36" s="8">
        <v>234407104493</v>
      </c>
      <c r="P36" s="8"/>
      <c r="Q36" s="8">
        <f t="shared" si="1"/>
        <v>71602087181</v>
      </c>
    </row>
    <row r="37" spans="1:17" x14ac:dyDescent="0.55000000000000004">
      <c r="A37" s="12" t="s">
        <v>45</v>
      </c>
      <c r="C37" s="8">
        <v>8302349</v>
      </c>
      <c r="E37" s="8">
        <v>391519949112</v>
      </c>
      <c r="F37" s="8"/>
      <c r="G37" s="8">
        <v>333584239947</v>
      </c>
      <c r="H37" s="8"/>
      <c r="I37" s="8">
        <f t="shared" si="0"/>
        <v>57935709165</v>
      </c>
      <c r="J37" s="8"/>
      <c r="K37" s="8">
        <v>8302349</v>
      </c>
      <c r="L37" s="8"/>
      <c r="M37" s="8">
        <v>391519949112</v>
      </c>
      <c r="N37" s="8"/>
      <c r="O37" s="8">
        <v>303552516881</v>
      </c>
      <c r="P37" s="8"/>
      <c r="Q37" s="8">
        <f t="shared" si="1"/>
        <v>87967432231</v>
      </c>
    </row>
    <row r="38" spans="1:17" x14ac:dyDescent="0.55000000000000004">
      <c r="A38" s="12" t="s">
        <v>41</v>
      </c>
      <c r="C38" s="8">
        <v>10913082</v>
      </c>
      <c r="E38" s="8">
        <v>81578081698</v>
      </c>
      <c r="F38" s="8"/>
      <c r="G38" s="8">
        <v>71163858503</v>
      </c>
      <c r="H38" s="8"/>
      <c r="I38" s="8">
        <f t="shared" si="0"/>
        <v>10414223195</v>
      </c>
      <c r="J38" s="8"/>
      <c r="K38" s="8">
        <v>10913082</v>
      </c>
      <c r="L38" s="8"/>
      <c r="M38" s="8">
        <v>81578081698</v>
      </c>
      <c r="N38" s="8"/>
      <c r="O38" s="8">
        <v>76696414576</v>
      </c>
      <c r="P38" s="8"/>
      <c r="Q38" s="8">
        <f t="shared" si="1"/>
        <v>4881667122</v>
      </c>
    </row>
    <row r="39" spans="1:17" x14ac:dyDescent="0.55000000000000004">
      <c r="A39" s="12" t="s">
        <v>79</v>
      </c>
      <c r="C39" s="8">
        <v>7989424</v>
      </c>
      <c r="E39" s="8">
        <v>114283752882</v>
      </c>
      <c r="F39" s="8"/>
      <c r="G39" s="8">
        <v>115279708248</v>
      </c>
      <c r="H39" s="8"/>
      <c r="I39" s="8">
        <f t="shared" si="0"/>
        <v>-995955366</v>
      </c>
      <c r="J39" s="8"/>
      <c r="K39" s="8">
        <v>7989424</v>
      </c>
      <c r="L39" s="8"/>
      <c r="M39" s="8">
        <v>114283752882</v>
      </c>
      <c r="N39" s="8"/>
      <c r="O39" s="8">
        <v>115279708248</v>
      </c>
      <c r="P39" s="8"/>
      <c r="Q39" s="8">
        <f t="shared" si="1"/>
        <v>-995955366</v>
      </c>
    </row>
    <row r="40" spans="1:17" x14ac:dyDescent="0.55000000000000004">
      <c r="A40" s="12" t="s">
        <v>26</v>
      </c>
      <c r="C40" s="8">
        <v>590000</v>
      </c>
      <c r="E40" s="8">
        <v>82196503425</v>
      </c>
      <c r="F40" s="8"/>
      <c r="G40" s="8">
        <v>77504587425</v>
      </c>
      <c r="H40" s="8"/>
      <c r="I40" s="8">
        <f t="shared" si="0"/>
        <v>4691916000</v>
      </c>
      <c r="J40" s="8"/>
      <c r="K40" s="8">
        <v>590000</v>
      </c>
      <c r="L40" s="8"/>
      <c r="M40" s="8">
        <v>82196503425</v>
      </c>
      <c r="N40" s="8"/>
      <c r="O40" s="8">
        <v>70290766575</v>
      </c>
      <c r="P40" s="8"/>
      <c r="Q40" s="8">
        <f t="shared" si="1"/>
        <v>11905736850</v>
      </c>
    </row>
    <row r="41" spans="1:17" x14ac:dyDescent="0.55000000000000004">
      <c r="A41" s="12" t="s">
        <v>68</v>
      </c>
      <c r="C41" s="8">
        <v>89075843</v>
      </c>
      <c r="E41" s="8">
        <v>174612399899</v>
      </c>
      <c r="F41" s="8"/>
      <c r="G41" s="8">
        <v>163544169682</v>
      </c>
      <c r="H41" s="8"/>
      <c r="I41" s="8">
        <f t="shared" si="0"/>
        <v>11068230217</v>
      </c>
      <c r="J41" s="8"/>
      <c r="K41" s="8">
        <v>89075843</v>
      </c>
      <c r="L41" s="8"/>
      <c r="M41" s="8">
        <v>174612399899</v>
      </c>
      <c r="N41" s="8"/>
      <c r="O41" s="8">
        <v>150038415730</v>
      </c>
      <c r="P41" s="8"/>
      <c r="Q41" s="8">
        <f t="shared" si="1"/>
        <v>24573984169</v>
      </c>
    </row>
    <row r="42" spans="1:17" x14ac:dyDescent="0.55000000000000004">
      <c r="A42" s="12" t="s">
        <v>65</v>
      </c>
      <c r="C42" s="8">
        <v>10659100</v>
      </c>
      <c r="E42" s="8">
        <v>191675821441</v>
      </c>
      <c r="F42" s="8"/>
      <c r="G42" s="8">
        <v>193832671337</v>
      </c>
      <c r="H42" s="8"/>
      <c r="I42" s="8">
        <f t="shared" si="0"/>
        <v>-2156849896</v>
      </c>
      <c r="J42" s="8"/>
      <c r="K42" s="8">
        <v>10659100</v>
      </c>
      <c r="L42" s="8"/>
      <c r="M42" s="8">
        <v>191675821441</v>
      </c>
      <c r="N42" s="8"/>
      <c r="O42" s="8">
        <v>148763324072</v>
      </c>
      <c r="P42" s="8"/>
      <c r="Q42" s="8">
        <f t="shared" si="1"/>
        <v>42912497369</v>
      </c>
    </row>
    <row r="43" spans="1:17" x14ac:dyDescent="0.55000000000000004">
      <c r="A43" s="12" t="s">
        <v>18</v>
      </c>
      <c r="C43" s="8">
        <v>67322904</v>
      </c>
      <c r="E43" s="8">
        <v>195747823209</v>
      </c>
      <c r="F43" s="8"/>
      <c r="G43" s="8">
        <v>183567958654</v>
      </c>
      <c r="H43" s="8"/>
      <c r="I43" s="8">
        <f t="shared" si="0"/>
        <v>12179864555</v>
      </c>
      <c r="J43" s="8"/>
      <c r="K43" s="8">
        <v>67322904</v>
      </c>
      <c r="L43" s="8"/>
      <c r="M43" s="8">
        <v>195747823209</v>
      </c>
      <c r="N43" s="8"/>
      <c r="O43" s="8">
        <v>187382531619</v>
      </c>
      <c r="P43" s="8"/>
      <c r="Q43" s="8">
        <f t="shared" si="1"/>
        <v>8365291590</v>
      </c>
    </row>
    <row r="44" spans="1:17" x14ac:dyDescent="0.55000000000000004">
      <c r="A44" s="12" t="s">
        <v>19</v>
      </c>
      <c r="C44" s="8">
        <v>18245071</v>
      </c>
      <c r="E44" s="8">
        <v>1034506691683</v>
      </c>
      <c r="F44" s="8"/>
      <c r="G44" s="8">
        <v>906412466668</v>
      </c>
      <c r="H44" s="8"/>
      <c r="I44" s="8">
        <f t="shared" si="0"/>
        <v>128094225015</v>
      </c>
      <c r="J44" s="8"/>
      <c r="K44" s="8">
        <v>18245071</v>
      </c>
      <c r="L44" s="8"/>
      <c r="M44" s="8">
        <v>1034506691683</v>
      </c>
      <c r="N44" s="8"/>
      <c r="O44" s="8">
        <v>904296585734</v>
      </c>
      <c r="P44" s="8"/>
      <c r="Q44" s="8">
        <f t="shared" si="1"/>
        <v>130210105949</v>
      </c>
    </row>
    <row r="45" spans="1:17" x14ac:dyDescent="0.55000000000000004">
      <c r="A45" s="12" t="s">
        <v>17</v>
      </c>
      <c r="C45" s="8">
        <v>63224532</v>
      </c>
      <c r="E45" s="8">
        <v>201617494078</v>
      </c>
      <c r="F45" s="8"/>
      <c r="G45" s="8">
        <v>153568562502</v>
      </c>
      <c r="H45" s="8"/>
      <c r="I45" s="8">
        <f t="shared" si="0"/>
        <v>48048931576</v>
      </c>
      <c r="J45" s="8"/>
      <c r="K45" s="8">
        <v>63224532</v>
      </c>
      <c r="L45" s="8"/>
      <c r="M45" s="8">
        <v>201617494078</v>
      </c>
      <c r="N45" s="8"/>
      <c r="O45" s="8">
        <v>132232920068</v>
      </c>
      <c r="P45" s="8"/>
      <c r="Q45" s="8">
        <f t="shared" si="1"/>
        <v>69384574010</v>
      </c>
    </row>
    <row r="46" spans="1:17" x14ac:dyDescent="0.55000000000000004">
      <c r="A46" s="12" t="s">
        <v>33</v>
      </c>
      <c r="C46" s="8">
        <v>5917153</v>
      </c>
      <c r="E46" s="8">
        <v>13504947877</v>
      </c>
      <c r="F46" s="8"/>
      <c r="G46" s="8">
        <v>13331267357</v>
      </c>
      <c r="H46" s="8"/>
      <c r="I46" s="8">
        <f t="shared" si="0"/>
        <v>173680520</v>
      </c>
      <c r="J46" s="8"/>
      <c r="K46" s="8">
        <v>5917153</v>
      </c>
      <c r="L46" s="8"/>
      <c r="M46" s="8">
        <v>13504947877</v>
      </c>
      <c r="N46" s="8"/>
      <c r="O46" s="8">
        <v>13343240199</v>
      </c>
      <c r="P46" s="8"/>
      <c r="Q46" s="8">
        <f t="shared" si="1"/>
        <v>161707678</v>
      </c>
    </row>
    <row r="47" spans="1:17" x14ac:dyDescent="0.55000000000000004">
      <c r="A47" s="12" t="s">
        <v>50</v>
      </c>
      <c r="C47" s="8">
        <v>44630390</v>
      </c>
      <c r="E47" s="8">
        <v>1027046027005</v>
      </c>
      <c r="F47" s="8"/>
      <c r="G47" s="8">
        <v>818511748143</v>
      </c>
      <c r="H47" s="8"/>
      <c r="I47" s="8">
        <f t="shared" si="0"/>
        <v>208534278862</v>
      </c>
      <c r="J47" s="8"/>
      <c r="K47" s="8">
        <v>44630390</v>
      </c>
      <c r="L47" s="8"/>
      <c r="M47" s="8">
        <v>1027046027005</v>
      </c>
      <c r="N47" s="8"/>
      <c r="O47" s="8">
        <v>756233040895</v>
      </c>
      <c r="P47" s="8"/>
      <c r="Q47" s="8">
        <f t="shared" si="1"/>
        <v>270812986110</v>
      </c>
    </row>
    <row r="48" spans="1:17" x14ac:dyDescent="0.55000000000000004">
      <c r="A48" s="12" t="s">
        <v>15</v>
      </c>
      <c r="C48" s="8">
        <v>78077</v>
      </c>
      <c r="E48" s="8">
        <v>260777804</v>
      </c>
      <c r="F48" s="8"/>
      <c r="G48" s="8">
        <v>2228786186</v>
      </c>
      <c r="H48" s="8"/>
      <c r="I48" s="8">
        <f t="shared" si="0"/>
        <v>-1968008382</v>
      </c>
      <c r="J48" s="8"/>
      <c r="K48" s="8">
        <v>78077</v>
      </c>
      <c r="L48" s="8"/>
      <c r="M48" s="8">
        <v>260777804</v>
      </c>
      <c r="N48" s="8"/>
      <c r="O48" s="8">
        <v>200395324</v>
      </c>
      <c r="P48" s="8"/>
      <c r="Q48" s="8">
        <f t="shared" si="1"/>
        <v>60382480</v>
      </c>
    </row>
    <row r="49" spans="1:17" x14ac:dyDescent="0.55000000000000004">
      <c r="A49" s="12" t="s">
        <v>25</v>
      </c>
      <c r="C49" s="8">
        <v>474965</v>
      </c>
      <c r="E49" s="8">
        <v>79201310246</v>
      </c>
      <c r="F49" s="8"/>
      <c r="G49" s="8">
        <v>79110843012</v>
      </c>
      <c r="H49" s="8"/>
      <c r="I49" s="8">
        <f t="shared" si="0"/>
        <v>90467234</v>
      </c>
      <c r="J49" s="8"/>
      <c r="K49" s="8">
        <v>474965</v>
      </c>
      <c r="L49" s="8"/>
      <c r="M49" s="8">
        <v>79201310246</v>
      </c>
      <c r="N49" s="8"/>
      <c r="O49" s="8">
        <v>78028434799</v>
      </c>
      <c r="P49" s="8"/>
      <c r="Q49" s="8">
        <f t="shared" si="1"/>
        <v>1172875447</v>
      </c>
    </row>
    <row r="50" spans="1:17" x14ac:dyDescent="0.55000000000000004">
      <c r="A50" s="12" t="s">
        <v>80</v>
      </c>
      <c r="C50" s="8">
        <v>2000000</v>
      </c>
      <c r="E50" s="8">
        <v>13081698000</v>
      </c>
      <c r="F50" s="8"/>
      <c r="G50" s="8">
        <v>11011989816</v>
      </c>
      <c r="H50" s="8"/>
      <c r="I50" s="8">
        <f t="shared" si="0"/>
        <v>2069708184</v>
      </c>
      <c r="J50" s="8"/>
      <c r="K50" s="8">
        <v>2000000</v>
      </c>
      <c r="L50" s="8"/>
      <c r="M50" s="8">
        <v>13081698000</v>
      </c>
      <c r="N50" s="8"/>
      <c r="O50" s="8">
        <v>11011989816</v>
      </c>
      <c r="P50" s="8"/>
      <c r="Q50" s="8">
        <f t="shared" si="1"/>
        <v>2069708184</v>
      </c>
    </row>
    <row r="51" spans="1:17" x14ac:dyDescent="0.55000000000000004">
      <c r="A51" s="12" t="s">
        <v>58</v>
      </c>
      <c r="C51" s="8">
        <v>315750288</v>
      </c>
      <c r="E51" s="8">
        <v>1795345402058</v>
      </c>
      <c r="F51" s="8"/>
      <c r="G51" s="8">
        <v>1467035735877</v>
      </c>
      <c r="H51" s="8"/>
      <c r="I51" s="8">
        <f t="shared" si="0"/>
        <v>328309666181</v>
      </c>
      <c r="J51" s="8"/>
      <c r="K51" s="8">
        <v>315750288</v>
      </c>
      <c r="L51" s="8"/>
      <c r="M51" s="8">
        <v>1795345402058</v>
      </c>
      <c r="N51" s="8"/>
      <c r="O51" s="8">
        <v>1311041563708</v>
      </c>
      <c r="P51" s="8"/>
      <c r="Q51" s="8">
        <f t="shared" si="1"/>
        <v>484303838350</v>
      </c>
    </row>
    <row r="52" spans="1:17" x14ac:dyDescent="0.55000000000000004">
      <c r="A52" s="12" t="s">
        <v>82</v>
      </c>
      <c r="C52" s="8">
        <v>500000</v>
      </c>
      <c r="E52" s="8">
        <v>9080646750</v>
      </c>
      <c r="F52" s="8"/>
      <c r="G52" s="8">
        <v>7307128854</v>
      </c>
      <c r="H52" s="8"/>
      <c r="I52" s="8">
        <f t="shared" si="0"/>
        <v>1773517896</v>
      </c>
      <c r="J52" s="8"/>
      <c r="K52" s="8">
        <v>500000</v>
      </c>
      <c r="L52" s="8"/>
      <c r="M52" s="8">
        <v>9080646750</v>
      </c>
      <c r="N52" s="8"/>
      <c r="O52" s="8">
        <v>7307128854</v>
      </c>
      <c r="P52" s="8"/>
      <c r="Q52" s="8">
        <f t="shared" si="1"/>
        <v>1773517896</v>
      </c>
    </row>
    <row r="53" spans="1:17" x14ac:dyDescent="0.55000000000000004">
      <c r="A53" s="12" t="s">
        <v>52</v>
      </c>
      <c r="C53" s="8">
        <v>26690029</v>
      </c>
      <c r="E53" s="8">
        <v>143268605968</v>
      </c>
      <c r="F53" s="8"/>
      <c r="G53" s="8">
        <v>134346217482</v>
      </c>
      <c r="H53" s="8"/>
      <c r="I53" s="8">
        <f t="shared" si="0"/>
        <v>8922388486</v>
      </c>
      <c r="J53" s="8"/>
      <c r="K53" s="8">
        <v>26690029</v>
      </c>
      <c r="L53" s="8"/>
      <c r="M53" s="8">
        <v>143268605968</v>
      </c>
      <c r="N53" s="8"/>
      <c r="O53" s="8">
        <v>121095981847</v>
      </c>
      <c r="P53" s="8"/>
      <c r="Q53" s="8">
        <f t="shared" si="1"/>
        <v>22172624121</v>
      </c>
    </row>
    <row r="54" spans="1:17" x14ac:dyDescent="0.55000000000000004">
      <c r="A54" s="12" t="s">
        <v>76</v>
      </c>
      <c r="C54" s="8">
        <v>5550554</v>
      </c>
      <c r="E54" s="8">
        <v>274055625877</v>
      </c>
      <c r="F54" s="8"/>
      <c r="G54" s="8">
        <v>272052099644</v>
      </c>
      <c r="H54" s="8"/>
      <c r="I54" s="8">
        <f t="shared" si="0"/>
        <v>2003526233</v>
      </c>
      <c r="J54" s="8"/>
      <c r="K54" s="8">
        <v>5550554</v>
      </c>
      <c r="L54" s="8"/>
      <c r="M54" s="8">
        <v>274055625877</v>
      </c>
      <c r="N54" s="8"/>
      <c r="O54" s="8">
        <v>272052099644</v>
      </c>
      <c r="P54" s="8"/>
      <c r="Q54" s="8">
        <f t="shared" si="1"/>
        <v>2003526233</v>
      </c>
    </row>
    <row r="55" spans="1:17" x14ac:dyDescent="0.55000000000000004">
      <c r="A55" s="12" t="s">
        <v>64</v>
      </c>
      <c r="C55" s="8">
        <v>27038968</v>
      </c>
      <c r="E55" s="8">
        <v>255879380056</v>
      </c>
      <c r="F55" s="8"/>
      <c r="G55" s="8">
        <v>244053022154</v>
      </c>
      <c r="H55" s="8"/>
      <c r="I55" s="8">
        <f t="shared" si="0"/>
        <v>11826357902</v>
      </c>
      <c r="J55" s="8"/>
      <c r="K55" s="8">
        <v>27038968</v>
      </c>
      <c r="L55" s="8"/>
      <c r="M55" s="8">
        <v>255879380056</v>
      </c>
      <c r="N55" s="8"/>
      <c r="O55" s="8">
        <v>210455414479</v>
      </c>
      <c r="P55" s="8"/>
      <c r="Q55" s="8">
        <f t="shared" si="1"/>
        <v>45423965577</v>
      </c>
    </row>
    <row r="56" spans="1:17" x14ac:dyDescent="0.55000000000000004">
      <c r="A56" s="12" t="s">
        <v>23</v>
      </c>
      <c r="C56" s="8">
        <v>3402614</v>
      </c>
      <c r="E56" s="8">
        <v>698763497403</v>
      </c>
      <c r="F56" s="8"/>
      <c r="G56" s="8">
        <v>768406463721</v>
      </c>
      <c r="H56" s="8"/>
      <c r="I56" s="8">
        <f t="shared" si="0"/>
        <v>-69642966318</v>
      </c>
      <c r="J56" s="8"/>
      <c r="K56" s="8">
        <v>3402614</v>
      </c>
      <c r="L56" s="8"/>
      <c r="M56" s="8">
        <v>698763497403</v>
      </c>
      <c r="N56" s="8"/>
      <c r="O56" s="8">
        <v>658310370781</v>
      </c>
      <c r="P56" s="8"/>
      <c r="Q56" s="8">
        <f t="shared" si="1"/>
        <v>40453126622</v>
      </c>
    </row>
    <row r="57" spans="1:17" x14ac:dyDescent="0.55000000000000004">
      <c r="A57" s="12" t="s">
        <v>31</v>
      </c>
      <c r="C57" s="8">
        <v>115503881</v>
      </c>
      <c r="E57" s="8">
        <v>446062618847</v>
      </c>
      <c r="F57" s="8"/>
      <c r="G57" s="8">
        <v>389052536417</v>
      </c>
      <c r="H57" s="8"/>
      <c r="I57" s="8">
        <f t="shared" si="0"/>
        <v>57010082430</v>
      </c>
      <c r="J57" s="8"/>
      <c r="K57" s="8">
        <v>115503881</v>
      </c>
      <c r="L57" s="8"/>
      <c r="M57" s="8">
        <v>446062618847</v>
      </c>
      <c r="N57" s="8"/>
      <c r="O57" s="8">
        <v>335841431423</v>
      </c>
      <c r="P57" s="8"/>
      <c r="Q57" s="8">
        <f t="shared" si="1"/>
        <v>110221187424</v>
      </c>
    </row>
    <row r="58" spans="1:17" x14ac:dyDescent="0.55000000000000004">
      <c r="A58" s="12" t="s">
        <v>78</v>
      </c>
      <c r="C58" s="8">
        <v>7214006</v>
      </c>
      <c r="E58" s="8">
        <v>147724302884</v>
      </c>
      <c r="F58" s="8"/>
      <c r="G58" s="8">
        <v>146330620965</v>
      </c>
      <c r="H58" s="8"/>
      <c r="I58" s="8">
        <f t="shared" si="0"/>
        <v>1393681919</v>
      </c>
      <c r="J58" s="8"/>
      <c r="K58" s="8">
        <v>7214006</v>
      </c>
      <c r="L58" s="8"/>
      <c r="M58" s="8">
        <v>147724302884</v>
      </c>
      <c r="N58" s="8"/>
      <c r="O58" s="8">
        <v>146330620965</v>
      </c>
      <c r="P58" s="8"/>
      <c r="Q58" s="8">
        <f t="shared" si="1"/>
        <v>1393681919</v>
      </c>
    </row>
    <row r="59" spans="1:17" x14ac:dyDescent="0.55000000000000004">
      <c r="A59" s="12" t="s">
        <v>39</v>
      </c>
      <c r="C59" s="8">
        <v>8397292</v>
      </c>
      <c r="E59" s="8">
        <v>219200836236</v>
      </c>
      <c r="F59" s="8"/>
      <c r="G59" s="8">
        <v>171370646151</v>
      </c>
      <c r="H59" s="8"/>
      <c r="I59" s="8">
        <f t="shared" si="0"/>
        <v>47830190085</v>
      </c>
      <c r="J59" s="8"/>
      <c r="K59" s="8">
        <v>8397292</v>
      </c>
      <c r="L59" s="8"/>
      <c r="M59" s="8">
        <v>219200836236</v>
      </c>
      <c r="N59" s="8"/>
      <c r="O59" s="8">
        <v>166696142408</v>
      </c>
      <c r="P59" s="8"/>
      <c r="Q59" s="8">
        <f t="shared" si="1"/>
        <v>52504693828</v>
      </c>
    </row>
    <row r="60" spans="1:17" x14ac:dyDescent="0.55000000000000004">
      <c r="A60" s="12" t="s">
        <v>30</v>
      </c>
      <c r="C60" s="8">
        <v>56125194</v>
      </c>
      <c r="E60" s="8">
        <v>383285881287</v>
      </c>
      <c r="F60" s="8"/>
      <c r="G60" s="8">
        <v>332515844610</v>
      </c>
      <c r="H60" s="8"/>
      <c r="I60" s="8">
        <f t="shared" si="0"/>
        <v>50770036677</v>
      </c>
      <c r="J60" s="8"/>
      <c r="K60" s="8">
        <v>56125194</v>
      </c>
      <c r="L60" s="8"/>
      <c r="M60" s="8">
        <v>383285881287</v>
      </c>
      <c r="N60" s="8"/>
      <c r="O60" s="8">
        <v>335305407065</v>
      </c>
      <c r="P60" s="8"/>
      <c r="Q60" s="8">
        <f t="shared" si="1"/>
        <v>47980474222</v>
      </c>
    </row>
    <row r="61" spans="1:17" x14ac:dyDescent="0.55000000000000004">
      <c r="A61" s="12" t="s">
        <v>60</v>
      </c>
      <c r="C61" s="8">
        <v>29800000</v>
      </c>
      <c r="E61" s="8">
        <v>52669142820</v>
      </c>
      <c r="F61" s="8"/>
      <c r="G61" s="8">
        <v>52047066330</v>
      </c>
      <c r="H61" s="8"/>
      <c r="I61" s="8">
        <f t="shared" si="0"/>
        <v>622076490</v>
      </c>
      <c r="J61" s="8"/>
      <c r="K61" s="8">
        <v>29800000</v>
      </c>
      <c r="L61" s="8"/>
      <c r="M61" s="8">
        <v>52669142820</v>
      </c>
      <c r="N61" s="8"/>
      <c r="O61" s="8">
        <v>47337058620</v>
      </c>
      <c r="P61" s="8"/>
      <c r="Q61" s="8">
        <f t="shared" si="1"/>
        <v>5332084200</v>
      </c>
    </row>
    <row r="62" spans="1:17" x14ac:dyDescent="0.55000000000000004">
      <c r="A62" s="12" t="s">
        <v>40</v>
      </c>
      <c r="C62" s="8">
        <v>23612395</v>
      </c>
      <c r="E62" s="8">
        <v>265936641159</v>
      </c>
      <c r="F62" s="8"/>
      <c r="G62" s="8">
        <v>237066202622</v>
      </c>
      <c r="H62" s="8"/>
      <c r="I62" s="8">
        <f t="shared" si="0"/>
        <v>28870438537</v>
      </c>
      <c r="J62" s="8"/>
      <c r="K62" s="8">
        <v>23612395</v>
      </c>
      <c r="L62" s="8"/>
      <c r="M62" s="8">
        <v>265936641159</v>
      </c>
      <c r="N62" s="8"/>
      <c r="O62" s="8">
        <v>204909697910</v>
      </c>
      <c r="P62" s="8"/>
      <c r="Q62" s="8">
        <f t="shared" si="1"/>
        <v>61026943249</v>
      </c>
    </row>
    <row r="63" spans="1:17" x14ac:dyDescent="0.55000000000000004">
      <c r="A63" s="12" t="s">
        <v>61</v>
      </c>
      <c r="C63" s="8">
        <v>84593632</v>
      </c>
      <c r="E63" s="8">
        <v>127396804332</v>
      </c>
      <c r="F63" s="8"/>
      <c r="G63" s="8">
        <v>125378637082</v>
      </c>
      <c r="H63" s="8"/>
      <c r="I63" s="8">
        <f t="shared" si="0"/>
        <v>2018167250</v>
      </c>
      <c r="J63" s="8"/>
      <c r="K63" s="8">
        <v>84593632</v>
      </c>
      <c r="L63" s="8"/>
      <c r="M63" s="8">
        <v>127396804332</v>
      </c>
      <c r="N63" s="8"/>
      <c r="O63" s="8">
        <v>129898337028</v>
      </c>
      <c r="P63" s="8"/>
      <c r="Q63" s="8">
        <f t="shared" si="1"/>
        <v>-2501532696</v>
      </c>
    </row>
    <row r="64" spans="1:17" x14ac:dyDescent="0.55000000000000004">
      <c r="A64" s="12" t="s">
        <v>70</v>
      </c>
      <c r="C64" s="8">
        <v>20091077</v>
      </c>
      <c r="E64" s="8">
        <v>322939722435</v>
      </c>
      <c r="F64" s="8"/>
      <c r="G64" s="8">
        <v>285629633954</v>
      </c>
      <c r="H64" s="8"/>
      <c r="I64" s="8">
        <f t="shared" si="0"/>
        <v>37310088481</v>
      </c>
      <c r="J64" s="8"/>
      <c r="K64" s="8">
        <v>20091077</v>
      </c>
      <c r="L64" s="8"/>
      <c r="M64" s="8">
        <v>322939722435</v>
      </c>
      <c r="N64" s="8"/>
      <c r="O64" s="8">
        <v>280106942674</v>
      </c>
      <c r="P64" s="8"/>
      <c r="Q64" s="8">
        <f t="shared" si="1"/>
        <v>42832779761</v>
      </c>
    </row>
    <row r="65" spans="1:17" x14ac:dyDescent="0.55000000000000004">
      <c r="A65" s="12" t="s">
        <v>66</v>
      </c>
      <c r="C65" s="8">
        <v>60000000</v>
      </c>
      <c r="E65" s="8">
        <v>222945534000</v>
      </c>
      <c r="F65" s="8"/>
      <c r="G65" s="8">
        <v>185787945000</v>
      </c>
      <c r="H65" s="8"/>
      <c r="I65" s="8">
        <f t="shared" si="0"/>
        <v>37157589000</v>
      </c>
      <c r="J65" s="8"/>
      <c r="K65" s="8">
        <v>60000000</v>
      </c>
      <c r="L65" s="8"/>
      <c r="M65" s="8">
        <v>222945534000</v>
      </c>
      <c r="N65" s="8"/>
      <c r="O65" s="8">
        <v>175349663652</v>
      </c>
      <c r="P65" s="8"/>
      <c r="Q65" s="8">
        <f t="shared" si="1"/>
        <v>47595870348</v>
      </c>
    </row>
    <row r="66" spans="1:17" x14ac:dyDescent="0.55000000000000004">
      <c r="A66" s="12" t="s">
        <v>27</v>
      </c>
      <c r="C66" s="8">
        <v>8156906</v>
      </c>
      <c r="E66" s="8">
        <v>271711559435</v>
      </c>
      <c r="F66" s="8"/>
      <c r="G66" s="8">
        <v>259690470145</v>
      </c>
      <c r="H66" s="8"/>
      <c r="I66" s="8">
        <f t="shared" si="0"/>
        <v>12021089290</v>
      </c>
      <c r="J66" s="8"/>
      <c r="K66" s="8">
        <v>8156906</v>
      </c>
      <c r="L66" s="8"/>
      <c r="M66" s="8">
        <v>271711559435</v>
      </c>
      <c r="N66" s="8"/>
      <c r="O66" s="8">
        <v>211872481169</v>
      </c>
      <c r="P66" s="8"/>
      <c r="Q66" s="8">
        <f t="shared" si="1"/>
        <v>59839078266</v>
      </c>
    </row>
    <row r="67" spans="1:17" x14ac:dyDescent="0.55000000000000004">
      <c r="A67" s="12" t="s">
        <v>74</v>
      </c>
      <c r="C67" s="8">
        <v>28883024</v>
      </c>
      <c r="E67" s="8">
        <v>135803834134</v>
      </c>
      <c r="F67" s="8"/>
      <c r="G67" s="8">
        <v>136973411652</v>
      </c>
      <c r="H67" s="8"/>
      <c r="I67" s="8">
        <f t="shared" si="0"/>
        <v>-1169577518</v>
      </c>
      <c r="J67" s="8"/>
      <c r="K67" s="8">
        <v>28883024</v>
      </c>
      <c r="L67" s="8"/>
      <c r="M67" s="8">
        <v>135803834134</v>
      </c>
      <c r="N67" s="8"/>
      <c r="O67" s="8">
        <v>136973411652</v>
      </c>
      <c r="P67" s="8"/>
      <c r="Q67" s="8">
        <f t="shared" si="1"/>
        <v>-1169577518</v>
      </c>
    </row>
    <row r="68" spans="1:17" x14ac:dyDescent="0.55000000000000004">
      <c r="A68" s="12" t="s">
        <v>36</v>
      </c>
      <c r="C68" s="8">
        <v>10766819</v>
      </c>
      <c r="E68" s="8">
        <v>160327291275</v>
      </c>
      <c r="F68" s="8"/>
      <c r="G68" s="8">
        <v>138707723293</v>
      </c>
      <c r="H68" s="8"/>
      <c r="I68" s="8">
        <f t="shared" si="0"/>
        <v>21619567982</v>
      </c>
      <c r="J68" s="8"/>
      <c r="K68" s="8">
        <v>10766819</v>
      </c>
      <c r="L68" s="8"/>
      <c r="M68" s="8">
        <v>160327291275</v>
      </c>
      <c r="N68" s="8"/>
      <c r="O68" s="8">
        <v>158935932940</v>
      </c>
      <c r="P68" s="8"/>
      <c r="Q68" s="8">
        <f t="shared" si="1"/>
        <v>1391358335</v>
      </c>
    </row>
    <row r="69" spans="1:17" x14ac:dyDescent="0.55000000000000004">
      <c r="A69" s="12" t="s">
        <v>29</v>
      </c>
      <c r="C69" s="8">
        <v>10520626</v>
      </c>
      <c r="E69" s="8">
        <v>258313298399</v>
      </c>
      <c r="F69" s="8"/>
      <c r="G69" s="8">
        <v>221770721469</v>
      </c>
      <c r="H69" s="8"/>
      <c r="I69" s="8">
        <f t="shared" si="0"/>
        <v>36542576930</v>
      </c>
      <c r="J69" s="8"/>
      <c r="K69" s="8">
        <v>10520626</v>
      </c>
      <c r="L69" s="8"/>
      <c r="M69" s="8">
        <v>258313298399</v>
      </c>
      <c r="N69" s="8"/>
      <c r="O69" s="8">
        <v>208629154273</v>
      </c>
      <c r="P69" s="8"/>
      <c r="Q69" s="8">
        <f t="shared" si="1"/>
        <v>49684144126</v>
      </c>
    </row>
    <row r="70" spans="1:17" x14ac:dyDescent="0.55000000000000004">
      <c r="A70" s="12" t="s">
        <v>37</v>
      </c>
      <c r="C70" s="8">
        <v>15140816</v>
      </c>
      <c r="E70" s="8">
        <v>42382850455</v>
      </c>
      <c r="F70" s="8"/>
      <c r="G70" s="8">
        <v>37882682740</v>
      </c>
      <c r="H70" s="8"/>
      <c r="I70" s="8">
        <f t="shared" si="0"/>
        <v>4500167715</v>
      </c>
      <c r="J70" s="8"/>
      <c r="K70" s="8">
        <v>15140816</v>
      </c>
      <c r="L70" s="8"/>
      <c r="M70" s="8">
        <v>42382850455</v>
      </c>
      <c r="N70" s="8"/>
      <c r="O70" s="8">
        <v>36618421575</v>
      </c>
      <c r="P70" s="8"/>
      <c r="Q70" s="8">
        <f t="shared" si="1"/>
        <v>5764428880</v>
      </c>
    </row>
    <row r="71" spans="1:17" x14ac:dyDescent="0.55000000000000004">
      <c r="A71" s="12" t="s">
        <v>54</v>
      </c>
      <c r="C71" s="8">
        <v>10750602</v>
      </c>
      <c r="E71" s="8">
        <v>253593870336</v>
      </c>
      <c r="F71" s="8"/>
      <c r="G71" s="8">
        <v>233396128451</v>
      </c>
      <c r="H71" s="8"/>
      <c r="I71" s="8">
        <f t="shared" si="0"/>
        <v>20197741885</v>
      </c>
      <c r="J71" s="8"/>
      <c r="K71" s="8">
        <v>10750602</v>
      </c>
      <c r="L71" s="8"/>
      <c r="M71" s="8">
        <v>253593870336</v>
      </c>
      <c r="N71" s="8"/>
      <c r="O71" s="8">
        <v>194069308272</v>
      </c>
      <c r="P71" s="8"/>
      <c r="Q71" s="8">
        <f t="shared" si="1"/>
        <v>59524562064</v>
      </c>
    </row>
    <row r="72" spans="1:17" x14ac:dyDescent="0.55000000000000004">
      <c r="A72" s="12" t="s">
        <v>21</v>
      </c>
      <c r="C72" s="8">
        <v>25458356</v>
      </c>
      <c r="E72" s="8">
        <v>230292596914</v>
      </c>
      <c r="F72" s="8"/>
      <c r="G72" s="8">
        <v>182462596016</v>
      </c>
      <c r="H72" s="8"/>
      <c r="I72" s="8">
        <f t="shared" si="0"/>
        <v>47830000898</v>
      </c>
      <c r="J72" s="8"/>
      <c r="K72" s="8">
        <v>25458356</v>
      </c>
      <c r="L72" s="8"/>
      <c r="M72" s="8">
        <v>230292596914</v>
      </c>
      <c r="N72" s="8"/>
      <c r="O72" s="8">
        <v>199165136014</v>
      </c>
      <c r="P72" s="8"/>
      <c r="Q72" s="8">
        <f t="shared" si="1"/>
        <v>31127460900</v>
      </c>
    </row>
    <row r="73" spans="1:17" x14ac:dyDescent="0.55000000000000004">
      <c r="A73" s="12" t="s">
        <v>73</v>
      </c>
      <c r="C73" s="8">
        <v>99657472</v>
      </c>
      <c r="E73" s="8">
        <v>638966089768</v>
      </c>
      <c r="F73" s="8"/>
      <c r="G73" s="8">
        <v>574574158241</v>
      </c>
      <c r="H73" s="8"/>
      <c r="I73" s="8">
        <f t="shared" ref="I73:I75" si="2">E73-G73</f>
        <v>64391931527</v>
      </c>
      <c r="J73" s="8"/>
      <c r="K73" s="8">
        <v>99657472</v>
      </c>
      <c r="L73" s="8"/>
      <c r="M73" s="8">
        <v>638966089768</v>
      </c>
      <c r="N73" s="8"/>
      <c r="O73" s="8">
        <v>538910934619</v>
      </c>
      <c r="P73" s="8"/>
      <c r="Q73" s="8">
        <f t="shared" ref="Q73:Q75" si="3">M73-O73</f>
        <v>100055155149</v>
      </c>
    </row>
    <row r="74" spans="1:17" x14ac:dyDescent="0.55000000000000004">
      <c r="A74" s="12" t="s">
        <v>71</v>
      </c>
      <c r="C74" s="8">
        <v>22742425</v>
      </c>
      <c r="E74" s="8">
        <v>210472171488</v>
      </c>
      <c r="F74" s="8"/>
      <c r="G74" s="8">
        <v>197360049097</v>
      </c>
      <c r="H74" s="8"/>
      <c r="I74" s="8">
        <f t="shared" si="2"/>
        <v>13112122391</v>
      </c>
      <c r="J74" s="8"/>
      <c r="K74" s="8">
        <v>22742425</v>
      </c>
      <c r="L74" s="8"/>
      <c r="M74" s="8">
        <v>210472171488</v>
      </c>
      <c r="N74" s="8"/>
      <c r="O74" s="8">
        <v>163223316664</v>
      </c>
      <c r="P74" s="8"/>
      <c r="Q74" s="8">
        <f t="shared" si="3"/>
        <v>47248854824</v>
      </c>
    </row>
    <row r="75" spans="1:17" x14ac:dyDescent="0.55000000000000004">
      <c r="A75" s="12" t="s">
        <v>32</v>
      </c>
      <c r="C75" s="8">
        <v>72357391</v>
      </c>
      <c r="E75" s="8">
        <v>156800564661</v>
      </c>
      <c r="F75" s="8"/>
      <c r="G75" s="8">
        <v>122203742825</v>
      </c>
      <c r="H75" s="8"/>
      <c r="I75" s="8">
        <f t="shared" si="2"/>
        <v>34596821836</v>
      </c>
      <c r="J75" s="8"/>
      <c r="K75" s="8">
        <v>72357391</v>
      </c>
      <c r="L75" s="8"/>
      <c r="M75" s="8">
        <v>156800564661</v>
      </c>
      <c r="N75" s="8"/>
      <c r="O75" s="8">
        <v>118171608120</v>
      </c>
      <c r="P75" s="8"/>
      <c r="Q75" s="8">
        <f t="shared" si="3"/>
        <v>38628956541</v>
      </c>
    </row>
    <row r="76" spans="1:17" ht="24.75" thickBot="1" x14ac:dyDescent="0.6">
      <c r="A76" s="1" t="s">
        <v>83</v>
      </c>
      <c r="C76" s="8" t="s">
        <v>83</v>
      </c>
      <c r="E76" s="13">
        <f>SUM(E8:E75)</f>
        <v>27100342940958</v>
      </c>
      <c r="F76" s="8"/>
      <c r="G76" s="13">
        <f>SUM(G8:G75)</f>
        <v>22814143641839</v>
      </c>
      <c r="H76" s="8"/>
      <c r="I76" s="13">
        <f>SUM(I8:I75)</f>
        <v>4286199299119</v>
      </c>
      <c r="J76" s="8"/>
      <c r="K76" s="8" t="s">
        <v>83</v>
      </c>
      <c r="L76" s="8"/>
      <c r="M76" s="13">
        <f>SUM(M8:M75)</f>
        <v>27100342940958</v>
      </c>
      <c r="N76" s="8"/>
      <c r="O76" s="13">
        <f>SUM(O8:O75)</f>
        <v>21110072422324</v>
      </c>
      <c r="P76" s="8"/>
      <c r="Q76" s="13">
        <f>SUM(Q8:Q75)</f>
        <v>5990270518634</v>
      </c>
    </row>
    <row r="77" spans="1:17" ht="24.75" thickTop="1" x14ac:dyDescent="0.55000000000000004">
      <c r="I77" s="5"/>
      <c r="Q77" s="3"/>
    </row>
    <row r="78" spans="1:17" x14ac:dyDescent="0.55000000000000004">
      <c r="I78" s="3"/>
      <c r="Q78" s="3"/>
    </row>
    <row r="91" spans="11:19" x14ac:dyDescent="0.55000000000000004">
      <c r="K91" s="12"/>
      <c r="M91" s="8"/>
      <c r="O91" s="8"/>
      <c r="P91" s="8"/>
      <c r="Q91" s="8"/>
      <c r="R91" s="8"/>
      <c r="S91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7684-2ACB-4695-BDC5-4A0885A6FEF1}">
  <dimension ref="A2:M10"/>
  <sheetViews>
    <sheetView rightToLeft="1" workbookViewId="0">
      <selection activeCell="K9" sqref="K9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1" style="1" customWidth="1"/>
    <col min="4" max="4" width="1" style="1" customWidth="1"/>
    <col min="5" max="5" width="19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6384" width="9.140625" style="1"/>
  </cols>
  <sheetData>
    <row r="2" spans="1:13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</row>
    <row r="3" spans="1:13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</row>
    <row r="4" spans="1:13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</row>
    <row r="6" spans="1:13" ht="25.5" thickBot="1" x14ac:dyDescent="0.6">
      <c r="A6" s="9" t="s">
        <v>109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I6" s="24" t="s">
        <v>111</v>
      </c>
      <c r="J6" s="24" t="s">
        <v>111</v>
      </c>
      <c r="K6" s="24" t="s">
        <v>111</v>
      </c>
      <c r="L6" s="24" t="s">
        <v>111</v>
      </c>
      <c r="M6" s="24" t="s">
        <v>111</v>
      </c>
    </row>
    <row r="7" spans="1:13" ht="25.5" thickBot="1" x14ac:dyDescent="0.6">
      <c r="A7" s="9" t="s">
        <v>112</v>
      </c>
      <c r="C7" s="9" t="s">
        <v>113</v>
      </c>
      <c r="E7" s="9" t="s">
        <v>114</v>
      </c>
      <c r="G7" s="9" t="s">
        <v>115</v>
      </c>
      <c r="I7" s="9" t="s">
        <v>113</v>
      </c>
      <c r="K7" s="9" t="s">
        <v>114</v>
      </c>
      <c r="M7" s="9" t="s">
        <v>115</v>
      </c>
    </row>
    <row r="8" spans="1:13" ht="24.75" thickBot="1" x14ac:dyDescent="0.6">
      <c r="A8" s="1" t="s">
        <v>116</v>
      </c>
      <c r="C8" s="5">
        <v>0</v>
      </c>
      <c r="D8" s="6"/>
      <c r="E8" s="6">
        <v>0</v>
      </c>
      <c r="F8" s="6"/>
      <c r="G8" s="5">
        <v>0</v>
      </c>
      <c r="H8" s="6"/>
      <c r="I8" s="5">
        <v>930609994</v>
      </c>
      <c r="J8" s="6"/>
      <c r="K8" s="6">
        <v>0</v>
      </c>
      <c r="L8" s="6"/>
      <c r="M8" s="5">
        <v>930609994</v>
      </c>
    </row>
    <row r="9" spans="1:13" ht="24.75" thickBot="1" x14ac:dyDescent="0.6">
      <c r="A9" s="1" t="s">
        <v>83</v>
      </c>
      <c r="C9" s="7">
        <f>SUM(C8:C8)</f>
        <v>0</v>
      </c>
      <c r="D9" s="6"/>
      <c r="E9" s="7">
        <f>SUM(E8:E8)</f>
        <v>0</v>
      </c>
      <c r="F9" s="6"/>
      <c r="G9" s="7">
        <f>SUM(G8:G8)</f>
        <v>0</v>
      </c>
      <c r="H9" s="6"/>
      <c r="I9" s="7">
        <f>SUM(I8:I8)</f>
        <v>930609994</v>
      </c>
      <c r="J9" s="6"/>
      <c r="K9" s="7">
        <f>SUM(K8:K8)</f>
        <v>0</v>
      </c>
      <c r="L9" s="6"/>
      <c r="M9" s="7">
        <f>SUM(M8:M8)</f>
        <v>930609994</v>
      </c>
    </row>
    <row r="10" spans="1:13" ht="24.75" thickTop="1" x14ac:dyDescent="0.55000000000000004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7"/>
  <sheetViews>
    <sheetView rightToLeft="1" topLeftCell="A6" workbookViewId="0">
      <selection activeCell="G10" sqref="G1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</row>
    <row r="4" spans="1:1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5.5" thickBot="1" x14ac:dyDescent="0.6">
      <c r="A6" s="24" t="s">
        <v>85</v>
      </c>
      <c r="C6" s="24" t="s">
        <v>149</v>
      </c>
      <c r="E6" s="24" t="s">
        <v>5</v>
      </c>
      <c r="F6" s="24" t="s">
        <v>5</v>
      </c>
      <c r="G6" s="24" t="s">
        <v>5</v>
      </c>
      <c r="I6" s="24" t="s">
        <v>6</v>
      </c>
      <c r="J6" s="24" t="s">
        <v>6</v>
      </c>
      <c r="K6" s="24" t="s">
        <v>6</v>
      </c>
    </row>
    <row r="7" spans="1:11" ht="25.5" thickBot="1" x14ac:dyDescent="0.6">
      <c r="A7" s="24" t="s">
        <v>85</v>
      </c>
      <c r="C7" s="24" t="s">
        <v>87</v>
      </c>
      <c r="E7" s="24" t="s">
        <v>88</v>
      </c>
      <c r="G7" s="24" t="s">
        <v>89</v>
      </c>
      <c r="I7" s="24" t="s">
        <v>87</v>
      </c>
      <c r="K7" s="24" t="s">
        <v>84</v>
      </c>
    </row>
    <row r="8" spans="1:11" x14ac:dyDescent="0.55000000000000004">
      <c r="A8" s="1" t="s">
        <v>90</v>
      </c>
      <c r="C8" s="8">
        <v>59805276</v>
      </c>
      <c r="D8" s="8"/>
      <c r="E8" s="8">
        <v>1022696353451</v>
      </c>
      <c r="F8" s="8"/>
      <c r="G8" s="8">
        <v>1020001947402</v>
      </c>
      <c r="H8" s="8"/>
      <c r="I8" s="8">
        <v>2754211325</v>
      </c>
      <c r="K8" s="10">
        <v>8.6372899392407032E-5</v>
      </c>
    </row>
    <row r="9" spans="1:11" x14ac:dyDescent="0.55000000000000004">
      <c r="A9" s="1" t="s">
        <v>92</v>
      </c>
      <c r="C9" s="8">
        <v>175874866</v>
      </c>
      <c r="D9" s="8"/>
      <c r="E9" s="8">
        <v>677789020596</v>
      </c>
      <c r="F9" s="8"/>
      <c r="G9" s="8">
        <v>675921690905</v>
      </c>
      <c r="H9" s="8"/>
      <c r="I9" s="8">
        <v>2043204557</v>
      </c>
      <c r="K9" s="10">
        <v>6.407551230291618E-5</v>
      </c>
    </row>
    <row r="10" spans="1:11" x14ac:dyDescent="0.55000000000000004">
      <c r="A10" s="1" t="s">
        <v>94</v>
      </c>
      <c r="C10" s="8">
        <v>295449985426</v>
      </c>
      <c r="D10" s="8"/>
      <c r="E10" s="8">
        <v>7368764690581</v>
      </c>
      <c r="F10" s="8"/>
      <c r="G10" s="8">
        <v>5119008010290</v>
      </c>
      <c r="H10" s="8"/>
      <c r="I10" s="8">
        <v>2545206665717</v>
      </c>
      <c r="K10" s="10">
        <v>7.9818450122326107E-2</v>
      </c>
    </row>
    <row r="11" spans="1:11" x14ac:dyDescent="0.55000000000000004">
      <c r="A11" s="1" t="s">
        <v>96</v>
      </c>
      <c r="C11" s="8">
        <v>50000000000</v>
      </c>
      <c r="D11" s="8"/>
      <c r="E11" s="8">
        <v>0</v>
      </c>
      <c r="F11" s="8"/>
      <c r="G11" s="8">
        <v>0</v>
      </c>
      <c r="H11" s="8"/>
      <c r="I11" s="8">
        <v>50000000000</v>
      </c>
      <c r="K11" s="10">
        <v>1.5680151085067343E-3</v>
      </c>
    </row>
    <row r="12" spans="1:11" x14ac:dyDescent="0.55000000000000004">
      <c r="A12" s="1" t="s">
        <v>98</v>
      </c>
      <c r="C12" s="8">
        <v>42070248</v>
      </c>
      <c r="D12" s="8"/>
      <c r="E12" s="8">
        <v>516598533072</v>
      </c>
      <c r="F12" s="8"/>
      <c r="G12" s="8">
        <v>515800600000</v>
      </c>
      <c r="H12" s="8"/>
      <c r="I12" s="8">
        <v>840003320</v>
      </c>
      <c r="K12" s="10">
        <v>2.6342757939116342E-5</v>
      </c>
    </row>
    <row r="13" spans="1:11" x14ac:dyDescent="0.55000000000000004">
      <c r="A13" s="1" t="s">
        <v>98</v>
      </c>
      <c r="C13" s="8">
        <v>350000000000</v>
      </c>
      <c r="D13" s="8"/>
      <c r="E13" s="8">
        <v>0</v>
      </c>
      <c r="F13" s="8"/>
      <c r="G13" s="8">
        <v>0</v>
      </c>
      <c r="H13" s="8"/>
      <c r="I13" s="8">
        <v>350000000000</v>
      </c>
      <c r="K13" s="10">
        <v>1.097610575954714E-2</v>
      </c>
    </row>
    <row r="14" spans="1:11" x14ac:dyDescent="0.55000000000000004">
      <c r="A14" s="1" t="s">
        <v>98</v>
      </c>
      <c r="C14" s="8">
        <v>150000000000</v>
      </c>
      <c r="D14" s="8"/>
      <c r="E14" s="8">
        <v>0</v>
      </c>
      <c r="F14" s="8"/>
      <c r="G14" s="8">
        <v>0</v>
      </c>
      <c r="H14" s="8"/>
      <c r="I14" s="8">
        <v>150000000000</v>
      </c>
      <c r="K14" s="10">
        <v>4.7040453255202033E-3</v>
      </c>
    </row>
    <row r="15" spans="1:11" x14ac:dyDescent="0.55000000000000004">
      <c r="A15" s="1" t="s">
        <v>102</v>
      </c>
      <c r="C15" s="8">
        <v>150000000000</v>
      </c>
      <c r="D15" s="8"/>
      <c r="E15" s="8">
        <v>0</v>
      </c>
      <c r="F15" s="8"/>
      <c r="G15" s="8">
        <v>0</v>
      </c>
      <c r="H15" s="8"/>
      <c r="I15" s="8">
        <v>150000000000</v>
      </c>
      <c r="K15" s="10">
        <v>4.7040453255202033E-3</v>
      </c>
    </row>
    <row r="16" spans="1:11" x14ac:dyDescent="0.55000000000000004">
      <c r="A16" s="1" t="s">
        <v>104</v>
      </c>
      <c r="C16" s="8">
        <v>250000000000</v>
      </c>
      <c r="D16" s="8"/>
      <c r="E16" s="8">
        <v>0</v>
      </c>
      <c r="F16" s="8"/>
      <c r="G16" s="8">
        <v>0</v>
      </c>
      <c r="H16" s="8"/>
      <c r="I16" s="8">
        <v>250000000000</v>
      </c>
      <c r="K16" s="10">
        <v>7.8400755425336709E-3</v>
      </c>
    </row>
    <row r="17" spans="1:11" x14ac:dyDescent="0.55000000000000004">
      <c r="A17" s="1" t="s">
        <v>92</v>
      </c>
      <c r="C17" s="8">
        <v>400000000000</v>
      </c>
      <c r="D17" s="8"/>
      <c r="E17" s="8">
        <v>0</v>
      </c>
      <c r="F17" s="8"/>
      <c r="G17" s="8">
        <v>400000000000</v>
      </c>
      <c r="H17" s="8"/>
      <c r="I17" s="8">
        <v>0</v>
      </c>
      <c r="K17" s="10">
        <v>0</v>
      </c>
    </row>
    <row r="18" spans="1:11" x14ac:dyDescent="0.55000000000000004">
      <c r="A18" s="1" t="s">
        <v>92</v>
      </c>
      <c r="C18" s="8">
        <v>250000000000</v>
      </c>
      <c r="D18" s="8"/>
      <c r="E18" s="8">
        <v>0</v>
      </c>
      <c r="F18" s="8"/>
      <c r="G18" s="8">
        <v>0</v>
      </c>
      <c r="H18" s="8"/>
      <c r="I18" s="8">
        <v>250000000000</v>
      </c>
      <c r="K18" s="10">
        <v>7.8400755425336709E-3</v>
      </c>
    </row>
    <row r="19" spans="1:11" x14ac:dyDescent="0.55000000000000004">
      <c r="A19" s="1" t="s">
        <v>92</v>
      </c>
      <c r="C19" s="8">
        <v>0</v>
      </c>
      <c r="D19" s="8"/>
      <c r="E19" s="8">
        <v>250000000000</v>
      </c>
      <c r="F19" s="8"/>
      <c r="G19" s="8">
        <v>0</v>
      </c>
      <c r="H19" s="8"/>
      <c r="I19" s="8">
        <v>250000000000</v>
      </c>
      <c r="K19" s="10">
        <v>7.8400755425336709E-3</v>
      </c>
    </row>
    <row r="20" spans="1:11" ht="24.75" thickBot="1" x14ac:dyDescent="0.6">
      <c r="A20" s="1" t="s">
        <v>98</v>
      </c>
      <c r="C20" s="8">
        <v>0</v>
      </c>
      <c r="D20" s="8"/>
      <c r="E20" s="8">
        <v>500000000000</v>
      </c>
      <c r="F20" s="8"/>
      <c r="G20" s="8">
        <v>0</v>
      </c>
      <c r="H20" s="8"/>
      <c r="I20" s="8">
        <v>500000000000</v>
      </c>
      <c r="K20" s="10">
        <v>1.5680151085067342E-2</v>
      </c>
    </row>
    <row r="21" spans="1:11" ht="24.75" thickBot="1" x14ac:dyDescent="0.6">
      <c r="A21" s="1" t="s">
        <v>83</v>
      </c>
      <c r="C21" s="7">
        <f>SUM(C8:C20)</f>
        <v>1895727735816</v>
      </c>
      <c r="D21" s="6"/>
      <c r="E21" s="7">
        <f>SUM(E8:E20)</f>
        <v>10335848597700</v>
      </c>
      <c r="F21" s="6"/>
      <c r="G21" s="7">
        <f>SUM(G8:G20)</f>
        <v>7730732248597</v>
      </c>
      <c r="H21" s="6"/>
      <c r="I21" s="7">
        <f>SUM(I8:I20)</f>
        <v>4500844084919</v>
      </c>
      <c r="K21" s="11">
        <f>SUM(K8:K20)</f>
        <v>0.14114783052372318</v>
      </c>
    </row>
    <row r="22" spans="1:11" ht="24.75" thickTop="1" x14ac:dyDescent="0.55000000000000004">
      <c r="K22" s="6"/>
    </row>
    <row r="23" spans="1:11" x14ac:dyDescent="0.55000000000000004">
      <c r="K23" s="6"/>
    </row>
    <row r="24" spans="1:11" x14ac:dyDescent="0.55000000000000004">
      <c r="K24" s="6"/>
    </row>
    <row r="25" spans="1:11" x14ac:dyDescent="0.55000000000000004">
      <c r="K25" s="6"/>
    </row>
    <row r="26" spans="1:11" x14ac:dyDescent="0.55000000000000004">
      <c r="K26" s="6"/>
    </row>
    <row r="27" spans="1:11" x14ac:dyDescent="0.55000000000000004">
      <c r="K27" s="6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G14" sqref="G14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18.42578125" style="1" bestFit="1" customWidth="1"/>
    <col min="10" max="10" width="16.7109375" style="1" bestFit="1" customWidth="1"/>
    <col min="11" max="16384" width="9.140625" style="1"/>
  </cols>
  <sheetData>
    <row r="2" spans="1:10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</row>
    <row r="3" spans="1:10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</row>
    <row r="4" spans="1:10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</row>
    <row r="6" spans="1:10" ht="24.75" x14ac:dyDescent="0.55000000000000004">
      <c r="A6" s="24" t="s">
        <v>112</v>
      </c>
      <c r="C6" s="24" t="s">
        <v>87</v>
      </c>
      <c r="E6" s="24" t="s">
        <v>138</v>
      </c>
      <c r="G6" s="24" t="s">
        <v>13</v>
      </c>
    </row>
    <row r="7" spans="1:10" x14ac:dyDescent="0.55000000000000004">
      <c r="A7" s="1" t="s">
        <v>147</v>
      </c>
      <c r="C7" s="3">
        <v>4455242503484</v>
      </c>
      <c r="E7" s="10">
        <v>0.98849301599045514</v>
      </c>
      <c r="G7" s="10">
        <v>0.14015927670829678</v>
      </c>
      <c r="I7" s="3"/>
      <c r="J7" s="3"/>
    </row>
    <row r="8" spans="1:10" x14ac:dyDescent="0.55000000000000004">
      <c r="A8" s="1" t="s">
        <v>148</v>
      </c>
      <c r="C8" s="5">
        <v>49709848932</v>
      </c>
      <c r="E8" s="10">
        <v>1.0994473568842538E-2</v>
      </c>
      <c r="G8" s="10">
        <v>1.5589158833392671E-3</v>
      </c>
      <c r="I8" s="3"/>
      <c r="J8" s="3"/>
    </row>
    <row r="9" spans="1:10" x14ac:dyDescent="0.55000000000000004">
      <c r="A9" s="1" t="s">
        <v>145</v>
      </c>
      <c r="C9" s="5">
        <v>2317238422</v>
      </c>
      <c r="E9" s="10">
        <v>5.125104407023265E-4</v>
      </c>
      <c r="G9" s="10">
        <v>7.266929711416608E-5</v>
      </c>
      <c r="I9" s="3"/>
      <c r="J9" s="3"/>
    </row>
    <row r="10" spans="1:10" x14ac:dyDescent="0.55000000000000004">
      <c r="A10" s="1" t="s">
        <v>83</v>
      </c>
      <c r="C10" s="7">
        <f>SUM(C7:C9)</f>
        <v>4507269590838</v>
      </c>
      <c r="E10" s="11">
        <f>SUM(E7:E9)</f>
        <v>1</v>
      </c>
      <c r="G10" s="11">
        <f>SUM(G7:G9)</f>
        <v>0.1417908618887502</v>
      </c>
    </row>
    <row r="11" spans="1:10" x14ac:dyDescent="0.55000000000000004">
      <c r="C11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2"/>
  <sheetViews>
    <sheetView rightToLeft="1" topLeftCell="A82" workbookViewId="0">
      <selection activeCell="A101" sqref="A101:XFD101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</row>
    <row r="3" spans="1:21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  <c r="N3" s="25" t="s">
        <v>108</v>
      </c>
      <c r="O3" s="25" t="s">
        <v>108</v>
      </c>
      <c r="P3" s="25" t="s">
        <v>108</v>
      </c>
      <c r="Q3" s="25" t="s">
        <v>108</v>
      </c>
      <c r="R3" s="25" t="s">
        <v>108</v>
      </c>
      <c r="S3" s="25" t="s">
        <v>108</v>
      </c>
      <c r="T3" s="25" t="s">
        <v>108</v>
      </c>
      <c r="U3" s="25" t="s">
        <v>108</v>
      </c>
    </row>
    <row r="4" spans="1:2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</row>
    <row r="6" spans="1:21" ht="24.75" x14ac:dyDescent="0.55000000000000004">
      <c r="A6" s="24" t="s">
        <v>3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H6" s="24" t="s">
        <v>110</v>
      </c>
      <c r="I6" s="24" t="s">
        <v>110</v>
      </c>
      <c r="J6" s="24" t="s">
        <v>110</v>
      </c>
      <c r="K6" s="24" t="s">
        <v>110</v>
      </c>
      <c r="M6" s="24" t="s">
        <v>111</v>
      </c>
      <c r="N6" s="24" t="s">
        <v>111</v>
      </c>
      <c r="O6" s="24" t="s">
        <v>111</v>
      </c>
      <c r="P6" s="24" t="s">
        <v>111</v>
      </c>
      <c r="Q6" s="24" t="s">
        <v>111</v>
      </c>
      <c r="R6" s="24" t="s">
        <v>111</v>
      </c>
      <c r="S6" s="24" t="s">
        <v>111</v>
      </c>
      <c r="T6" s="24" t="s">
        <v>111</v>
      </c>
      <c r="U6" s="24" t="s">
        <v>111</v>
      </c>
    </row>
    <row r="7" spans="1:21" ht="24.75" x14ac:dyDescent="0.55000000000000004">
      <c r="A7" s="24" t="s">
        <v>3</v>
      </c>
      <c r="C7" s="24" t="s">
        <v>135</v>
      </c>
      <c r="E7" s="24" t="s">
        <v>136</v>
      </c>
      <c r="G7" s="24" t="s">
        <v>137</v>
      </c>
      <c r="I7" s="24" t="s">
        <v>87</v>
      </c>
      <c r="K7" s="24" t="s">
        <v>138</v>
      </c>
      <c r="M7" s="24" t="s">
        <v>135</v>
      </c>
      <c r="O7" s="24" t="s">
        <v>136</v>
      </c>
      <c r="Q7" s="24" t="s">
        <v>137</v>
      </c>
      <c r="S7" s="24" t="s">
        <v>87</v>
      </c>
      <c r="U7" s="24" t="s">
        <v>138</v>
      </c>
    </row>
    <row r="8" spans="1:21" x14ac:dyDescent="0.55000000000000004">
      <c r="A8" s="12" t="s">
        <v>61</v>
      </c>
      <c r="C8" s="8">
        <v>0</v>
      </c>
      <c r="E8" s="8">
        <v>2018167250</v>
      </c>
      <c r="F8" s="8"/>
      <c r="G8" s="8">
        <v>-1534</v>
      </c>
      <c r="H8" s="8"/>
      <c r="I8" s="8">
        <f>C8+E8+G8</f>
        <v>2018165716</v>
      </c>
      <c r="K8" s="10">
        <f>I8/$I$100</f>
        <v>4.529867261819742E-4</v>
      </c>
      <c r="M8" s="8">
        <v>0</v>
      </c>
      <c r="N8" s="8"/>
      <c r="O8" s="8">
        <v>-2501532695</v>
      </c>
      <c r="P8" s="8"/>
      <c r="Q8" s="8">
        <v>-1534</v>
      </c>
      <c r="R8" s="8"/>
      <c r="S8" s="8">
        <f>M8+O8+Q8</f>
        <v>-2501534229</v>
      </c>
      <c r="U8" s="10">
        <f>S8/$S$100</f>
        <v>-3.9491161675238545E-4</v>
      </c>
    </row>
    <row r="9" spans="1:21" x14ac:dyDescent="0.55000000000000004">
      <c r="A9" s="12" t="s">
        <v>63</v>
      </c>
      <c r="C9" s="8">
        <v>0</v>
      </c>
      <c r="E9" s="8">
        <v>46479895453</v>
      </c>
      <c r="F9" s="8"/>
      <c r="G9" s="8">
        <v>6940513136</v>
      </c>
      <c r="H9" s="8"/>
      <c r="I9" s="8">
        <f t="shared" ref="I9:I72" si="0">C9+E9+G9</f>
        <v>53420408589</v>
      </c>
      <c r="K9" s="10">
        <f t="shared" ref="K9:K72" si="1">I9/$I$100</f>
        <v>1.199046035030085E-2</v>
      </c>
      <c r="M9" s="8">
        <v>0</v>
      </c>
      <c r="N9" s="8"/>
      <c r="O9" s="8">
        <v>57718973966</v>
      </c>
      <c r="P9" s="8"/>
      <c r="Q9" s="8">
        <v>6940513136</v>
      </c>
      <c r="R9" s="8"/>
      <c r="S9" s="8">
        <f t="shared" ref="S9:S72" si="2">M9+O9+Q9</f>
        <v>64659487102</v>
      </c>
      <c r="U9" s="10">
        <f t="shared" ref="U9:U72" si="3">S9/$S$100</f>
        <v>1.0207648687676955E-2</v>
      </c>
    </row>
    <row r="10" spans="1:21" x14ac:dyDescent="0.55000000000000004">
      <c r="A10" s="12" t="s">
        <v>28</v>
      </c>
      <c r="C10" s="8">
        <v>0</v>
      </c>
      <c r="E10" s="8">
        <v>27326122362</v>
      </c>
      <c r="F10" s="8"/>
      <c r="G10" s="8">
        <v>611340777</v>
      </c>
      <c r="H10" s="8"/>
      <c r="I10" s="8">
        <f t="shared" si="0"/>
        <v>27937463139</v>
      </c>
      <c r="K10" s="10">
        <f t="shared" si="1"/>
        <v>6.2706941579841954E-3</v>
      </c>
      <c r="M10" s="8">
        <v>0</v>
      </c>
      <c r="N10" s="8"/>
      <c r="O10" s="8">
        <v>127900060260</v>
      </c>
      <c r="P10" s="8"/>
      <c r="Q10" s="8">
        <v>1001596921</v>
      </c>
      <c r="R10" s="8"/>
      <c r="S10" s="8">
        <f t="shared" si="2"/>
        <v>128901657181</v>
      </c>
      <c r="U10" s="10">
        <f t="shared" si="3"/>
        <v>2.0349416469811754E-2</v>
      </c>
    </row>
    <row r="11" spans="1:21" x14ac:dyDescent="0.55000000000000004">
      <c r="A11" s="12" t="s">
        <v>65</v>
      </c>
      <c r="C11" s="8">
        <v>0</v>
      </c>
      <c r="E11" s="8">
        <v>-2156849895</v>
      </c>
      <c r="F11" s="8"/>
      <c r="G11" s="8">
        <v>31489040441</v>
      </c>
      <c r="H11" s="8"/>
      <c r="I11" s="8">
        <f t="shared" si="0"/>
        <v>29332190546</v>
      </c>
      <c r="K11" s="10">
        <f t="shared" si="1"/>
        <v>6.583747242279679E-3</v>
      </c>
      <c r="M11" s="8">
        <v>0</v>
      </c>
      <c r="N11" s="8"/>
      <c r="O11" s="8">
        <v>42912497369</v>
      </c>
      <c r="P11" s="8"/>
      <c r="Q11" s="8">
        <v>31489040441</v>
      </c>
      <c r="R11" s="8"/>
      <c r="S11" s="8">
        <f t="shared" si="2"/>
        <v>74401537810</v>
      </c>
      <c r="U11" s="10">
        <f t="shared" si="3"/>
        <v>1.1745604455373149E-2</v>
      </c>
    </row>
    <row r="12" spans="1:21" x14ac:dyDescent="0.55000000000000004">
      <c r="A12" s="12" t="s">
        <v>42</v>
      </c>
      <c r="C12" s="8">
        <v>0</v>
      </c>
      <c r="E12" s="8">
        <v>387519171620</v>
      </c>
      <c r="F12" s="8"/>
      <c r="G12" s="8">
        <v>0</v>
      </c>
      <c r="H12" s="8"/>
      <c r="I12" s="8">
        <f t="shared" si="0"/>
        <v>387519171620</v>
      </c>
      <c r="K12" s="10">
        <f t="shared" si="1"/>
        <v>8.6980489011980827E-2</v>
      </c>
      <c r="M12" s="8">
        <v>0</v>
      </c>
      <c r="N12" s="8"/>
      <c r="O12" s="8">
        <v>556903013133</v>
      </c>
      <c r="P12" s="8"/>
      <c r="Q12" s="8">
        <v>3121317155</v>
      </c>
      <c r="R12" s="8"/>
      <c r="S12" s="8">
        <f t="shared" si="2"/>
        <v>560024330288</v>
      </c>
      <c r="U12" s="10">
        <f t="shared" si="3"/>
        <v>8.8409789132933736E-2</v>
      </c>
    </row>
    <row r="13" spans="1:21" x14ac:dyDescent="0.55000000000000004">
      <c r="A13" s="12" t="s">
        <v>52</v>
      </c>
      <c r="C13" s="8">
        <v>0</v>
      </c>
      <c r="E13" s="8">
        <v>8922388486</v>
      </c>
      <c r="F13" s="8"/>
      <c r="G13" s="8">
        <v>0</v>
      </c>
      <c r="H13" s="8"/>
      <c r="I13" s="8">
        <f t="shared" si="0"/>
        <v>8922388486</v>
      </c>
      <c r="K13" s="10">
        <f t="shared" si="1"/>
        <v>2.0026717914956799E-3</v>
      </c>
      <c r="M13" s="8">
        <v>0</v>
      </c>
      <c r="N13" s="8"/>
      <c r="O13" s="8">
        <v>22172624121</v>
      </c>
      <c r="P13" s="8"/>
      <c r="Q13" s="8">
        <v>958342330</v>
      </c>
      <c r="R13" s="8"/>
      <c r="S13" s="8">
        <f t="shared" si="2"/>
        <v>23130966451</v>
      </c>
      <c r="U13" s="10">
        <f t="shared" si="3"/>
        <v>3.6516339661925119E-3</v>
      </c>
    </row>
    <row r="14" spans="1:21" x14ac:dyDescent="0.55000000000000004">
      <c r="A14" s="12" t="s">
        <v>17</v>
      </c>
      <c r="C14" s="8">
        <v>0</v>
      </c>
      <c r="E14" s="8">
        <v>48048931576</v>
      </c>
      <c r="F14" s="8"/>
      <c r="G14" s="8">
        <v>0</v>
      </c>
      <c r="H14" s="8"/>
      <c r="I14" s="8">
        <f t="shared" si="0"/>
        <v>48048931576</v>
      </c>
      <c r="K14" s="10">
        <f t="shared" si="1"/>
        <v>1.078480723292295E-2</v>
      </c>
      <c r="M14" s="8">
        <v>0</v>
      </c>
      <c r="N14" s="8"/>
      <c r="O14" s="8">
        <v>69384574010</v>
      </c>
      <c r="P14" s="8"/>
      <c r="Q14" s="8">
        <v>-1246576039</v>
      </c>
      <c r="R14" s="8"/>
      <c r="S14" s="8">
        <f t="shared" si="2"/>
        <v>68137997971</v>
      </c>
      <c r="U14" s="10">
        <f t="shared" si="3"/>
        <v>1.0756793422632943E-2</v>
      </c>
    </row>
    <row r="15" spans="1:21" x14ac:dyDescent="0.55000000000000004">
      <c r="A15" s="12" t="s">
        <v>62</v>
      </c>
      <c r="C15" s="8">
        <v>0</v>
      </c>
      <c r="E15" s="8">
        <v>696232212078</v>
      </c>
      <c r="F15" s="8"/>
      <c r="G15" s="8">
        <v>0</v>
      </c>
      <c r="H15" s="8"/>
      <c r="I15" s="8">
        <f t="shared" si="0"/>
        <v>696232212078</v>
      </c>
      <c r="K15" s="10">
        <f t="shared" si="1"/>
        <v>0.15627257361042554</v>
      </c>
      <c r="M15" s="8">
        <v>0</v>
      </c>
      <c r="N15" s="8"/>
      <c r="O15" s="8">
        <v>959177416924</v>
      </c>
      <c r="P15" s="8"/>
      <c r="Q15" s="8">
        <v>4627086162</v>
      </c>
      <c r="R15" s="8"/>
      <c r="S15" s="8">
        <f t="shared" si="2"/>
        <v>963804503086</v>
      </c>
      <c r="U15" s="10">
        <f t="shared" si="3"/>
        <v>0.1521536623942481</v>
      </c>
    </row>
    <row r="16" spans="1:21" x14ac:dyDescent="0.55000000000000004">
      <c r="A16" s="12" t="s">
        <v>20</v>
      </c>
      <c r="C16" s="8">
        <v>0</v>
      </c>
      <c r="E16" s="8">
        <v>18363652502</v>
      </c>
      <c r="F16" s="8"/>
      <c r="G16" s="8">
        <v>0</v>
      </c>
      <c r="H16" s="8"/>
      <c r="I16" s="8">
        <f t="shared" si="0"/>
        <v>18363652502</v>
      </c>
      <c r="K16" s="10">
        <f t="shared" si="1"/>
        <v>4.1218076204919537E-3</v>
      </c>
      <c r="M16" s="8">
        <v>0</v>
      </c>
      <c r="N16" s="8"/>
      <c r="O16" s="8">
        <v>12068504894</v>
      </c>
      <c r="P16" s="8"/>
      <c r="Q16" s="8">
        <v>-12203154518</v>
      </c>
      <c r="R16" s="8"/>
      <c r="S16" s="8">
        <f t="shared" si="2"/>
        <v>-134649624</v>
      </c>
      <c r="U16" s="10">
        <f t="shared" si="3"/>
        <v>-2.125683514240684E-5</v>
      </c>
    </row>
    <row r="17" spans="1:21" x14ac:dyDescent="0.55000000000000004">
      <c r="A17" s="12" t="s">
        <v>67</v>
      </c>
      <c r="C17" s="8">
        <v>0</v>
      </c>
      <c r="E17" s="8">
        <v>49755378469</v>
      </c>
      <c r="F17" s="8"/>
      <c r="G17" s="8">
        <v>0</v>
      </c>
      <c r="H17" s="8"/>
      <c r="I17" s="8">
        <f t="shared" si="0"/>
        <v>49755378469</v>
      </c>
      <c r="K17" s="10">
        <f t="shared" si="1"/>
        <v>1.1167827212568404E-2</v>
      </c>
      <c r="M17" s="8">
        <v>0</v>
      </c>
      <c r="N17" s="8"/>
      <c r="O17" s="8">
        <v>62805969551</v>
      </c>
      <c r="P17" s="8"/>
      <c r="Q17" s="8">
        <v>3591419575</v>
      </c>
      <c r="R17" s="8"/>
      <c r="S17" s="8">
        <f t="shared" si="2"/>
        <v>66397389126</v>
      </c>
      <c r="U17" s="10">
        <f t="shared" si="3"/>
        <v>1.0482007395264755E-2</v>
      </c>
    </row>
    <row r="18" spans="1:21" x14ac:dyDescent="0.55000000000000004">
      <c r="A18" s="12" t="s">
        <v>19</v>
      </c>
      <c r="C18" s="8">
        <v>0</v>
      </c>
      <c r="E18" s="8">
        <v>128094225015</v>
      </c>
      <c r="F18" s="8"/>
      <c r="G18" s="8">
        <v>0</v>
      </c>
      <c r="H18" s="8"/>
      <c r="I18" s="8">
        <f t="shared" si="0"/>
        <v>128094225015</v>
      </c>
      <c r="K18" s="10">
        <f t="shared" si="1"/>
        <v>2.8751347410344175E-2</v>
      </c>
      <c r="M18" s="8">
        <v>0</v>
      </c>
      <c r="N18" s="8"/>
      <c r="O18" s="8">
        <v>130210105949</v>
      </c>
      <c r="P18" s="8"/>
      <c r="Q18" s="8">
        <v>493048829</v>
      </c>
      <c r="R18" s="8"/>
      <c r="S18" s="8">
        <f t="shared" si="2"/>
        <v>130703154778</v>
      </c>
      <c r="U18" s="10">
        <f t="shared" si="3"/>
        <v>2.0633814868346242E-2</v>
      </c>
    </row>
    <row r="19" spans="1:21" x14ac:dyDescent="0.55000000000000004">
      <c r="A19" s="12" t="s">
        <v>29</v>
      </c>
      <c r="C19" s="8">
        <v>0</v>
      </c>
      <c r="E19" s="8">
        <v>36542576930</v>
      </c>
      <c r="F19" s="8"/>
      <c r="G19" s="8">
        <v>0</v>
      </c>
      <c r="H19" s="8"/>
      <c r="I19" s="8">
        <f t="shared" si="0"/>
        <v>36542576930</v>
      </c>
      <c r="K19" s="10">
        <f t="shared" si="1"/>
        <v>8.202152161509435E-3</v>
      </c>
      <c r="M19" s="8">
        <v>0</v>
      </c>
      <c r="N19" s="8"/>
      <c r="O19" s="8">
        <v>49684144126</v>
      </c>
      <c r="P19" s="8"/>
      <c r="Q19" s="8">
        <v>529491626</v>
      </c>
      <c r="R19" s="8"/>
      <c r="S19" s="8">
        <f t="shared" si="2"/>
        <v>50213635752</v>
      </c>
      <c r="U19" s="10">
        <f t="shared" si="3"/>
        <v>7.9271144275986256E-3</v>
      </c>
    </row>
    <row r="20" spans="1:21" x14ac:dyDescent="0.55000000000000004">
      <c r="A20" s="12" t="s">
        <v>131</v>
      </c>
      <c r="C20" s="8">
        <v>0</v>
      </c>
      <c r="E20" s="8">
        <v>0</v>
      </c>
      <c r="F20" s="8"/>
      <c r="G20" s="8">
        <v>0</v>
      </c>
      <c r="H20" s="8"/>
      <c r="I20" s="8">
        <f t="shared" si="0"/>
        <v>0</v>
      </c>
      <c r="K20" s="10">
        <f t="shared" si="1"/>
        <v>0</v>
      </c>
      <c r="M20" s="8">
        <v>0</v>
      </c>
      <c r="N20" s="8"/>
      <c r="O20" s="8">
        <v>0</v>
      </c>
      <c r="P20" s="8"/>
      <c r="Q20" s="8">
        <v>0</v>
      </c>
      <c r="R20" s="8"/>
      <c r="S20" s="8">
        <f t="shared" si="2"/>
        <v>0</v>
      </c>
      <c r="U20" s="10">
        <f t="shared" si="3"/>
        <v>0</v>
      </c>
    </row>
    <row r="21" spans="1:21" x14ac:dyDescent="0.55000000000000004">
      <c r="A21" s="12" t="s">
        <v>45</v>
      </c>
      <c r="C21" s="8">
        <v>0</v>
      </c>
      <c r="E21" s="8">
        <v>57935709165</v>
      </c>
      <c r="F21" s="8"/>
      <c r="G21" s="8">
        <v>0</v>
      </c>
      <c r="H21" s="8"/>
      <c r="I21" s="8">
        <f t="shared" si="0"/>
        <v>57935709165</v>
      </c>
      <c r="K21" s="10">
        <f t="shared" si="1"/>
        <v>1.3003940665338479E-2</v>
      </c>
      <c r="M21" s="8">
        <v>0</v>
      </c>
      <c r="N21" s="8"/>
      <c r="O21" s="8">
        <v>87967432231</v>
      </c>
      <c r="P21" s="8"/>
      <c r="Q21" s="8">
        <v>92377346</v>
      </c>
      <c r="R21" s="8"/>
      <c r="S21" s="8">
        <f t="shared" si="2"/>
        <v>88059809577</v>
      </c>
      <c r="U21" s="10">
        <f t="shared" si="3"/>
        <v>1.3901805287254484E-2</v>
      </c>
    </row>
    <row r="22" spans="1:21" x14ac:dyDescent="0.55000000000000004">
      <c r="A22" s="12" t="s">
        <v>21</v>
      </c>
      <c r="C22" s="8">
        <v>0</v>
      </c>
      <c r="E22" s="8">
        <v>47830000898</v>
      </c>
      <c r="F22" s="8"/>
      <c r="G22" s="8">
        <v>0</v>
      </c>
      <c r="H22" s="8"/>
      <c r="I22" s="8">
        <f t="shared" si="0"/>
        <v>47830000898</v>
      </c>
      <c r="K22" s="10">
        <f t="shared" si="1"/>
        <v>1.0735667219146193E-2</v>
      </c>
      <c r="M22" s="8">
        <v>0</v>
      </c>
      <c r="N22" s="8"/>
      <c r="O22" s="8">
        <v>31127460900</v>
      </c>
      <c r="P22" s="8"/>
      <c r="Q22" s="8">
        <v>-30657826</v>
      </c>
      <c r="R22" s="8"/>
      <c r="S22" s="8">
        <f t="shared" si="2"/>
        <v>31096803074</v>
      </c>
      <c r="U22" s="10">
        <f t="shared" si="3"/>
        <v>4.9091827868743866E-3</v>
      </c>
    </row>
    <row r="23" spans="1:21" x14ac:dyDescent="0.55000000000000004">
      <c r="A23" s="12" t="s">
        <v>73</v>
      </c>
      <c r="C23" s="8">
        <v>0</v>
      </c>
      <c r="E23" s="8">
        <v>64391931527</v>
      </c>
      <c r="F23" s="8"/>
      <c r="G23" s="8">
        <v>0</v>
      </c>
      <c r="H23" s="8"/>
      <c r="I23" s="8">
        <f t="shared" si="0"/>
        <v>64391931527</v>
      </c>
      <c r="K23" s="10">
        <f t="shared" si="1"/>
        <v>1.4453069945495785E-2</v>
      </c>
      <c r="M23" s="8">
        <v>0</v>
      </c>
      <c r="N23" s="8"/>
      <c r="O23" s="8">
        <v>100055155149</v>
      </c>
      <c r="P23" s="8"/>
      <c r="Q23" s="8">
        <v>1094859335</v>
      </c>
      <c r="R23" s="8"/>
      <c r="S23" s="8">
        <f t="shared" si="2"/>
        <v>101150014484</v>
      </c>
      <c r="U23" s="10">
        <f t="shared" si="3"/>
        <v>1.5968326673815682E-2</v>
      </c>
    </row>
    <row r="24" spans="1:21" x14ac:dyDescent="0.55000000000000004">
      <c r="A24" s="12" t="s">
        <v>51</v>
      </c>
      <c r="C24" s="8">
        <v>0</v>
      </c>
      <c r="E24" s="8">
        <v>107471823823</v>
      </c>
      <c r="F24" s="8"/>
      <c r="G24" s="8">
        <v>0</v>
      </c>
      <c r="H24" s="8"/>
      <c r="I24" s="8">
        <f t="shared" si="0"/>
        <v>107471823823</v>
      </c>
      <c r="K24" s="10">
        <f t="shared" si="1"/>
        <v>2.4122553090871489E-2</v>
      </c>
      <c r="M24" s="8">
        <v>0</v>
      </c>
      <c r="N24" s="8"/>
      <c r="O24" s="8">
        <v>208086396716</v>
      </c>
      <c r="P24" s="8"/>
      <c r="Q24" s="8">
        <v>1330041445</v>
      </c>
      <c r="R24" s="8"/>
      <c r="S24" s="8">
        <f t="shared" si="2"/>
        <v>209416438161</v>
      </c>
      <c r="U24" s="10">
        <f t="shared" si="3"/>
        <v>3.3060104958766275E-2</v>
      </c>
    </row>
    <row r="25" spans="1:21" x14ac:dyDescent="0.55000000000000004">
      <c r="A25" s="12" t="s">
        <v>132</v>
      </c>
      <c r="C25" s="8">
        <v>0</v>
      </c>
      <c r="E25" s="8">
        <v>0</v>
      </c>
      <c r="F25" s="8"/>
      <c r="G25" s="8">
        <v>0</v>
      </c>
      <c r="H25" s="8"/>
      <c r="I25" s="8">
        <f t="shared" si="0"/>
        <v>0</v>
      </c>
      <c r="K25" s="10">
        <f t="shared" si="1"/>
        <v>0</v>
      </c>
      <c r="M25" s="8">
        <v>0</v>
      </c>
      <c r="N25" s="8"/>
      <c r="O25" s="8">
        <v>0</v>
      </c>
      <c r="P25" s="8"/>
      <c r="Q25" s="8">
        <v>-350231950</v>
      </c>
      <c r="R25" s="8"/>
      <c r="S25" s="8">
        <f t="shared" si="2"/>
        <v>-350231950</v>
      </c>
      <c r="U25" s="10">
        <f t="shared" si="3"/>
        <v>-5.529033503096656E-5</v>
      </c>
    </row>
    <row r="26" spans="1:21" x14ac:dyDescent="0.55000000000000004">
      <c r="A26" s="12" t="s">
        <v>133</v>
      </c>
      <c r="C26" s="8">
        <v>0</v>
      </c>
      <c r="E26" s="8">
        <v>0</v>
      </c>
      <c r="F26" s="8"/>
      <c r="G26" s="8">
        <v>0</v>
      </c>
      <c r="H26" s="8"/>
      <c r="I26" s="8">
        <f t="shared" si="0"/>
        <v>0</v>
      </c>
      <c r="K26" s="10">
        <f t="shared" si="1"/>
        <v>0</v>
      </c>
      <c r="M26" s="8">
        <v>0</v>
      </c>
      <c r="N26" s="8"/>
      <c r="O26" s="8">
        <v>0</v>
      </c>
      <c r="P26" s="8"/>
      <c r="Q26" s="8">
        <v>50521650948</v>
      </c>
      <c r="R26" s="8"/>
      <c r="S26" s="8">
        <f t="shared" si="2"/>
        <v>50521650948</v>
      </c>
      <c r="U26" s="10">
        <f t="shared" si="3"/>
        <v>7.9757400980477924E-3</v>
      </c>
    </row>
    <row r="27" spans="1:21" x14ac:dyDescent="0.55000000000000004">
      <c r="A27" s="12" t="s">
        <v>57</v>
      </c>
      <c r="C27" s="8">
        <v>0</v>
      </c>
      <c r="E27" s="8">
        <v>32186315615</v>
      </c>
      <c r="F27" s="8"/>
      <c r="G27" s="8">
        <v>0</v>
      </c>
      <c r="H27" s="8"/>
      <c r="I27" s="8">
        <f t="shared" si="0"/>
        <v>32186315615</v>
      </c>
      <c r="K27" s="10">
        <f t="shared" si="1"/>
        <v>7.2243689518203102E-3</v>
      </c>
      <c r="M27" s="8">
        <v>0</v>
      </c>
      <c r="N27" s="8"/>
      <c r="O27" s="8">
        <v>-49097769587</v>
      </c>
      <c r="P27" s="8"/>
      <c r="Q27" s="8">
        <v>-2244564779</v>
      </c>
      <c r="R27" s="8"/>
      <c r="S27" s="8">
        <f t="shared" si="2"/>
        <v>-51342334366</v>
      </c>
      <c r="U27" s="10">
        <f t="shared" si="3"/>
        <v>-8.1052995546752604E-3</v>
      </c>
    </row>
    <row r="28" spans="1:21" x14ac:dyDescent="0.55000000000000004">
      <c r="A28" s="12" t="s">
        <v>58</v>
      </c>
      <c r="C28" s="8">
        <v>0</v>
      </c>
      <c r="E28" s="8">
        <v>328309666181</v>
      </c>
      <c r="F28" s="8"/>
      <c r="G28" s="8">
        <v>0</v>
      </c>
      <c r="H28" s="8"/>
      <c r="I28" s="8">
        <f t="shared" si="0"/>
        <v>328309666181</v>
      </c>
      <c r="K28" s="10">
        <f t="shared" si="1"/>
        <v>7.369063882028011E-2</v>
      </c>
      <c r="M28" s="8">
        <v>0</v>
      </c>
      <c r="N28" s="8"/>
      <c r="O28" s="8">
        <v>484303838350</v>
      </c>
      <c r="P28" s="8"/>
      <c r="Q28" s="8">
        <v>2467278315</v>
      </c>
      <c r="R28" s="8"/>
      <c r="S28" s="8">
        <f t="shared" si="2"/>
        <v>486771116665</v>
      </c>
      <c r="U28" s="10">
        <f t="shared" si="3"/>
        <v>7.6845468049975343E-2</v>
      </c>
    </row>
    <row r="29" spans="1:21" x14ac:dyDescent="0.55000000000000004">
      <c r="A29" s="12" t="s">
        <v>134</v>
      </c>
      <c r="C29" s="8">
        <v>0</v>
      </c>
      <c r="E29" s="8">
        <v>0</v>
      </c>
      <c r="F29" s="8"/>
      <c r="G29" s="8">
        <v>0</v>
      </c>
      <c r="H29" s="8"/>
      <c r="I29" s="8">
        <f t="shared" si="0"/>
        <v>0</v>
      </c>
      <c r="K29" s="10">
        <f t="shared" si="1"/>
        <v>0</v>
      </c>
      <c r="M29" s="8">
        <v>0</v>
      </c>
      <c r="N29" s="8"/>
      <c r="O29" s="8">
        <v>0</v>
      </c>
      <c r="P29" s="8"/>
      <c r="Q29" s="8">
        <v>-420918002</v>
      </c>
      <c r="R29" s="8"/>
      <c r="S29" s="8">
        <f t="shared" si="2"/>
        <v>-420918002</v>
      </c>
      <c r="U29" s="10">
        <f t="shared" si="3"/>
        <v>-6.644938404718659E-5</v>
      </c>
    </row>
    <row r="30" spans="1:21" x14ac:dyDescent="0.55000000000000004">
      <c r="A30" s="12" t="s">
        <v>68</v>
      </c>
      <c r="C30" s="8">
        <v>18184716738</v>
      </c>
      <c r="E30" s="8">
        <v>11068230217</v>
      </c>
      <c r="F30" s="8"/>
      <c r="G30" s="8">
        <v>0</v>
      </c>
      <c r="H30" s="8"/>
      <c r="I30" s="8">
        <f t="shared" si="0"/>
        <v>29252946955</v>
      </c>
      <c r="K30" s="10">
        <f t="shared" si="1"/>
        <v>6.5659606479611813E-3</v>
      </c>
      <c r="M30" s="8">
        <v>18184716738</v>
      </c>
      <c r="N30" s="8"/>
      <c r="O30" s="8">
        <v>24573984169</v>
      </c>
      <c r="P30" s="8"/>
      <c r="Q30" s="8">
        <v>0</v>
      </c>
      <c r="R30" s="8"/>
      <c r="S30" s="8">
        <f t="shared" si="2"/>
        <v>42758700907</v>
      </c>
      <c r="U30" s="10">
        <f t="shared" si="3"/>
        <v>6.7502205285295182E-3</v>
      </c>
    </row>
    <row r="31" spans="1:21" x14ac:dyDescent="0.55000000000000004">
      <c r="A31" s="12" t="s">
        <v>23</v>
      </c>
      <c r="C31" s="8">
        <v>125896718000</v>
      </c>
      <c r="E31" s="8">
        <v>-69642966317</v>
      </c>
      <c r="F31" s="8"/>
      <c r="G31" s="8">
        <v>0</v>
      </c>
      <c r="H31" s="8"/>
      <c r="I31" s="8">
        <f t="shared" si="0"/>
        <v>56253751683</v>
      </c>
      <c r="K31" s="10">
        <f t="shared" si="1"/>
        <v>1.2626417448435089E-2</v>
      </c>
      <c r="M31" s="8">
        <v>125896718000</v>
      </c>
      <c r="N31" s="8"/>
      <c r="O31" s="8">
        <v>40453126622</v>
      </c>
      <c r="P31" s="8"/>
      <c r="Q31" s="8">
        <v>0</v>
      </c>
      <c r="R31" s="8"/>
      <c r="S31" s="8">
        <f t="shared" si="2"/>
        <v>166349844622</v>
      </c>
      <c r="U31" s="10">
        <f t="shared" si="3"/>
        <v>2.6261278108692283E-2</v>
      </c>
    </row>
    <row r="32" spans="1:21" x14ac:dyDescent="0.55000000000000004">
      <c r="A32" s="12" t="s">
        <v>64</v>
      </c>
      <c r="C32" s="8">
        <v>0</v>
      </c>
      <c r="E32" s="8">
        <v>11826357902</v>
      </c>
      <c r="F32" s="8"/>
      <c r="G32" s="8">
        <v>0</v>
      </c>
      <c r="H32" s="8"/>
      <c r="I32" s="8">
        <f t="shared" si="0"/>
        <v>11826357902</v>
      </c>
      <c r="K32" s="10">
        <f t="shared" si="1"/>
        <v>2.6544812976514267E-3</v>
      </c>
      <c r="M32" s="8">
        <v>48404910016</v>
      </c>
      <c r="N32" s="8"/>
      <c r="O32" s="8">
        <v>45423965577</v>
      </c>
      <c r="P32" s="8"/>
      <c r="Q32" s="8">
        <v>0</v>
      </c>
      <c r="R32" s="8"/>
      <c r="S32" s="8">
        <f t="shared" si="2"/>
        <v>93828875593</v>
      </c>
      <c r="U32" s="10">
        <f t="shared" si="3"/>
        <v>1.4812554842914391E-2</v>
      </c>
    </row>
    <row r="33" spans="1:21" x14ac:dyDescent="0.55000000000000004">
      <c r="A33" s="12" t="s">
        <v>38</v>
      </c>
      <c r="C33" s="8">
        <v>0</v>
      </c>
      <c r="E33" s="8">
        <v>91787646846</v>
      </c>
      <c r="F33" s="8"/>
      <c r="G33" s="8">
        <v>0</v>
      </c>
      <c r="H33" s="8"/>
      <c r="I33" s="8">
        <f t="shared" si="0"/>
        <v>91787646846</v>
      </c>
      <c r="K33" s="10">
        <f t="shared" si="1"/>
        <v>2.060216627360285E-2</v>
      </c>
      <c r="M33" s="8">
        <v>61297475400</v>
      </c>
      <c r="N33" s="8"/>
      <c r="O33" s="8">
        <v>69445636524</v>
      </c>
      <c r="P33" s="8"/>
      <c r="Q33" s="8">
        <v>0</v>
      </c>
      <c r="R33" s="8"/>
      <c r="S33" s="8">
        <f t="shared" si="2"/>
        <v>130743111924</v>
      </c>
      <c r="U33" s="10">
        <f t="shared" si="3"/>
        <v>2.0640122813664258E-2</v>
      </c>
    </row>
    <row r="34" spans="1:21" x14ac:dyDescent="0.55000000000000004">
      <c r="A34" s="12" t="s">
        <v>81</v>
      </c>
      <c r="C34" s="8">
        <v>0</v>
      </c>
      <c r="E34" s="8">
        <v>1155597581</v>
      </c>
      <c r="F34" s="8"/>
      <c r="G34" s="8">
        <v>0</v>
      </c>
      <c r="H34" s="8"/>
      <c r="I34" s="8">
        <f t="shared" si="0"/>
        <v>1155597581</v>
      </c>
      <c r="K34" s="10">
        <f t="shared" si="1"/>
        <v>2.5937927735613102E-4</v>
      </c>
      <c r="M34" s="8">
        <v>0</v>
      </c>
      <c r="N34" s="8"/>
      <c r="O34" s="8">
        <v>1155597581</v>
      </c>
      <c r="P34" s="8"/>
      <c r="Q34" s="8">
        <v>0</v>
      </c>
      <c r="R34" s="8"/>
      <c r="S34" s="8">
        <f t="shared" si="2"/>
        <v>1155597581</v>
      </c>
      <c r="U34" s="10">
        <f t="shared" si="3"/>
        <v>1.8243160686643386E-4</v>
      </c>
    </row>
    <row r="35" spans="1:21" x14ac:dyDescent="0.55000000000000004">
      <c r="A35" s="12" t="s">
        <v>35</v>
      </c>
      <c r="C35" s="8">
        <v>0</v>
      </c>
      <c r="E35" s="8">
        <v>61621313766</v>
      </c>
      <c r="F35" s="8"/>
      <c r="G35" s="8">
        <v>0</v>
      </c>
      <c r="H35" s="8"/>
      <c r="I35" s="8">
        <f t="shared" si="0"/>
        <v>61621313766</v>
      </c>
      <c r="K35" s="10">
        <f t="shared" si="1"/>
        <v>1.3831191841479365E-2</v>
      </c>
      <c r="M35" s="8">
        <v>0</v>
      </c>
      <c r="N35" s="8"/>
      <c r="O35" s="8">
        <v>35980230186</v>
      </c>
      <c r="P35" s="8"/>
      <c r="Q35" s="8">
        <v>0</v>
      </c>
      <c r="R35" s="8"/>
      <c r="S35" s="8">
        <f t="shared" si="2"/>
        <v>35980230186</v>
      </c>
      <c r="U35" s="10">
        <f t="shared" si="3"/>
        <v>5.680118508534805E-3</v>
      </c>
    </row>
    <row r="36" spans="1:21" x14ac:dyDescent="0.55000000000000004">
      <c r="A36" s="12" t="s">
        <v>43</v>
      </c>
      <c r="C36" s="8">
        <v>0</v>
      </c>
      <c r="E36" s="8">
        <v>304239046182</v>
      </c>
      <c r="F36" s="8"/>
      <c r="G36" s="8">
        <v>0</v>
      </c>
      <c r="H36" s="8"/>
      <c r="I36" s="8">
        <f t="shared" si="0"/>
        <v>304239046182</v>
      </c>
      <c r="K36" s="10">
        <f t="shared" si="1"/>
        <v>6.8287875675473342E-2</v>
      </c>
      <c r="M36" s="8">
        <v>0</v>
      </c>
      <c r="N36" s="8"/>
      <c r="O36" s="8">
        <v>359953604022</v>
      </c>
      <c r="P36" s="8"/>
      <c r="Q36" s="8">
        <v>0</v>
      </c>
      <c r="R36" s="8"/>
      <c r="S36" s="8">
        <f t="shared" si="2"/>
        <v>359953604022</v>
      </c>
      <c r="U36" s="10">
        <f t="shared" si="3"/>
        <v>5.6825070819439098E-2</v>
      </c>
    </row>
    <row r="37" spans="1:21" x14ac:dyDescent="0.55000000000000004">
      <c r="A37" s="12" t="s">
        <v>24</v>
      </c>
      <c r="C37" s="8">
        <v>0</v>
      </c>
      <c r="E37" s="8">
        <v>4068122110</v>
      </c>
      <c r="F37" s="8"/>
      <c r="G37" s="8">
        <v>0</v>
      </c>
      <c r="H37" s="8"/>
      <c r="I37" s="8">
        <f t="shared" si="0"/>
        <v>4068122110</v>
      </c>
      <c r="K37" s="10">
        <f t="shared" si="1"/>
        <v>9.1310901860420124E-4</v>
      </c>
      <c r="M37" s="8">
        <v>0</v>
      </c>
      <c r="N37" s="8"/>
      <c r="O37" s="8">
        <v>1525545791</v>
      </c>
      <c r="P37" s="8"/>
      <c r="Q37" s="8">
        <v>0</v>
      </c>
      <c r="R37" s="8"/>
      <c r="S37" s="8">
        <f t="shared" si="2"/>
        <v>1525545791</v>
      </c>
      <c r="U37" s="10">
        <f t="shared" si="3"/>
        <v>2.4083450378947692E-4</v>
      </c>
    </row>
    <row r="38" spans="1:21" x14ac:dyDescent="0.55000000000000004">
      <c r="A38" s="12" t="s">
        <v>49</v>
      </c>
      <c r="C38" s="8">
        <v>0</v>
      </c>
      <c r="E38" s="8">
        <v>7012941237</v>
      </c>
      <c r="F38" s="8"/>
      <c r="G38" s="8">
        <v>0</v>
      </c>
      <c r="H38" s="8"/>
      <c r="I38" s="8">
        <f t="shared" si="0"/>
        <v>7012941237</v>
      </c>
      <c r="K38" s="10">
        <f t="shared" si="1"/>
        <v>1.5740874332914267E-3</v>
      </c>
      <c r="M38" s="8">
        <v>0</v>
      </c>
      <c r="N38" s="8"/>
      <c r="O38" s="8">
        <v>4531438953</v>
      </c>
      <c r="P38" s="8"/>
      <c r="Q38" s="8">
        <v>0</v>
      </c>
      <c r="R38" s="8"/>
      <c r="S38" s="8">
        <f t="shared" si="2"/>
        <v>4531438953</v>
      </c>
      <c r="U38" s="10">
        <f t="shared" si="3"/>
        <v>7.1536813784048639E-4</v>
      </c>
    </row>
    <row r="39" spans="1:21" x14ac:dyDescent="0.55000000000000004">
      <c r="A39" s="12" t="s">
        <v>55</v>
      </c>
      <c r="C39" s="8">
        <v>0</v>
      </c>
      <c r="E39" s="8">
        <v>56516417318</v>
      </c>
      <c r="F39" s="8"/>
      <c r="G39" s="8">
        <v>0</v>
      </c>
      <c r="H39" s="8"/>
      <c r="I39" s="8">
        <f t="shared" si="0"/>
        <v>56516417318</v>
      </c>
      <c r="K39" s="10">
        <f t="shared" si="1"/>
        <v>1.2685373977691261E-2</v>
      </c>
      <c r="M39" s="8">
        <v>0</v>
      </c>
      <c r="N39" s="8"/>
      <c r="O39" s="8">
        <v>54644237863</v>
      </c>
      <c r="P39" s="8"/>
      <c r="Q39" s="8">
        <v>0</v>
      </c>
      <c r="R39" s="8"/>
      <c r="S39" s="8">
        <f t="shared" si="2"/>
        <v>54644237863</v>
      </c>
      <c r="U39" s="10">
        <f t="shared" si="3"/>
        <v>8.626563678605273E-3</v>
      </c>
    </row>
    <row r="40" spans="1:21" x14ac:dyDescent="0.55000000000000004">
      <c r="A40" s="12" t="s">
        <v>22</v>
      </c>
      <c r="C40" s="8">
        <v>0</v>
      </c>
      <c r="E40" s="8">
        <v>159139711888</v>
      </c>
      <c r="F40" s="8"/>
      <c r="G40" s="8">
        <v>0</v>
      </c>
      <c r="H40" s="8"/>
      <c r="I40" s="8">
        <f t="shared" si="0"/>
        <v>159139711888</v>
      </c>
      <c r="K40" s="10">
        <f t="shared" si="1"/>
        <v>3.5719652019739159E-2</v>
      </c>
      <c r="M40" s="8">
        <v>0</v>
      </c>
      <c r="N40" s="8"/>
      <c r="O40" s="8">
        <v>166403350190</v>
      </c>
      <c r="P40" s="8"/>
      <c r="Q40" s="8">
        <v>0</v>
      </c>
      <c r="R40" s="8"/>
      <c r="S40" s="8">
        <f t="shared" si="2"/>
        <v>166403350190</v>
      </c>
      <c r="U40" s="10">
        <f t="shared" si="3"/>
        <v>2.6269724913105023E-2</v>
      </c>
    </row>
    <row r="41" spans="1:21" x14ac:dyDescent="0.55000000000000004">
      <c r="A41" s="12" t="s">
        <v>46</v>
      </c>
      <c r="C41" s="8">
        <v>0</v>
      </c>
      <c r="E41" s="8">
        <v>82736685305</v>
      </c>
      <c r="F41" s="8"/>
      <c r="G41" s="8">
        <v>0</v>
      </c>
      <c r="H41" s="8"/>
      <c r="I41" s="8">
        <f t="shared" si="0"/>
        <v>82736685305</v>
      </c>
      <c r="K41" s="10">
        <f t="shared" si="1"/>
        <v>1.8570635659069041E-2</v>
      </c>
      <c r="M41" s="8">
        <v>0</v>
      </c>
      <c r="N41" s="8"/>
      <c r="O41" s="8">
        <v>98249813799</v>
      </c>
      <c r="P41" s="8"/>
      <c r="Q41" s="8">
        <v>0</v>
      </c>
      <c r="R41" s="8"/>
      <c r="S41" s="8">
        <f t="shared" si="2"/>
        <v>98249813799</v>
      </c>
      <c r="U41" s="10">
        <f t="shared" si="3"/>
        <v>1.5510478474841577E-2</v>
      </c>
    </row>
    <row r="42" spans="1:21" x14ac:dyDescent="0.55000000000000004">
      <c r="A42" s="12" t="s">
        <v>56</v>
      </c>
      <c r="C42" s="8">
        <v>0</v>
      </c>
      <c r="E42" s="8">
        <v>45074960875</v>
      </c>
      <c r="F42" s="8"/>
      <c r="G42" s="8">
        <v>0</v>
      </c>
      <c r="H42" s="8"/>
      <c r="I42" s="8">
        <f t="shared" si="0"/>
        <v>45074960875</v>
      </c>
      <c r="K42" s="10">
        <f t="shared" si="1"/>
        <v>1.0117285611221247E-2</v>
      </c>
      <c r="M42" s="8">
        <v>0</v>
      </c>
      <c r="N42" s="8"/>
      <c r="O42" s="8">
        <v>16790672787</v>
      </c>
      <c r="P42" s="8"/>
      <c r="Q42" s="8">
        <v>0</v>
      </c>
      <c r="R42" s="8"/>
      <c r="S42" s="8">
        <f t="shared" si="2"/>
        <v>16790672787</v>
      </c>
      <c r="U42" s="10">
        <f t="shared" si="3"/>
        <v>2.650705978676597E-3</v>
      </c>
    </row>
    <row r="43" spans="1:21" x14ac:dyDescent="0.55000000000000004">
      <c r="A43" s="12" t="s">
        <v>75</v>
      </c>
      <c r="C43" s="8">
        <v>0</v>
      </c>
      <c r="E43" s="8">
        <v>-1492963701</v>
      </c>
      <c r="F43" s="8"/>
      <c r="G43" s="8">
        <v>0</v>
      </c>
      <c r="H43" s="8"/>
      <c r="I43" s="8">
        <f t="shared" si="0"/>
        <v>-1492963701</v>
      </c>
      <c r="K43" s="10">
        <f t="shared" si="1"/>
        <v>-3.351026795584084E-4</v>
      </c>
      <c r="M43" s="8">
        <v>0</v>
      </c>
      <c r="N43" s="8"/>
      <c r="O43" s="8">
        <v>-1492963701</v>
      </c>
      <c r="P43" s="8"/>
      <c r="Q43" s="8">
        <v>0</v>
      </c>
      <c r="R43" s="8"/>
      <c r="S43" s="8">
        <f t="shared" si="2"/>
        <v>-1492963701</v>
      </c>
      <c r="U43" s="10">
        <f t="shared" si="3"/>
        <v>-2.3569084207583513E-4</v>
      </c>
    </row>
    <row r="44" spans="1:21" x14ac:dyDescent="0.55000000000000004">
      <c r="A44" s="12" t="s">
        <v>59</v>
      </c>
      <c r="C44" s="8">
        <v>0</v>
      </c>
      <c r="E44" s="8">
        <v>3081695154</v>
      </c>
      <c r="F44" s="8"/>
      <c r="G44" s="8">
        <v>0</v>
      </c>
      <c r="H44" s="8"/>
      <c r="I44" s="8">
        <f t="shared" si="0"/>
        <v>3081695154</v>
      </c>
      <c r="K44" s="10">
        <f t="shared" si="1"/>
        <v>6.9170087859193169E-4</v>
      </c>
      <c r="M44" s="8">
        <v>0</v>
      </c>
      <c r="N44" s="8"/>
      <c r="O44" s="8">
        <v>3461783311</v>
      </c>
      <c r="P44" s="8"/>
      <c r="Q44" s="8">
        <v>0</v>
      </c>
      <c r="R44" s="8"/>
      <c r="S44" s="8">
        <f t="shared" si="2"/>
        <v>3461783311</v>
      </c>
      <c r="U44" s="10">
        <f t="shared" si="3"/>
        <v>5.4650399276764646E-4</v>
      </c>
    </row>
    <row r="45" spans="1:21" x14ac:dyDescent="0.55000000000000004">
      <c r="A45" s="12" t="s">
        <v>48</v>
      </c>
      <c r="C45" s="8">
        <v>0</v>
      </c>
      <c r="E45" s="8">
        <v>115350397409</v>
      </c>
      <c r="F45" s="8"/>
      <c r="G45" s="8">
        <v>0</v>
      </c>
      <c r="H45" s="8"/>
      <c r="I45" s="8">
        <f t="shared" si="0"/>
        <v>115350397409</v>
      </c>
      <c r="K45" s="10">
        <f t="shared" si="1"/>
        <v>2.5890935750140644E-2</v>
      </c>
      <c r="M45" s="8">
        <v>0</v>
      </c>
      <c r="N45" s="8"/>
      <c r="O45" s="8">
        <v>159426504527</v>
      </c>
      <c r="P45" s="8"/>
      <c r="Q45" s="8">
        <v>0</v>
      </c>
      <c r="R45" s="8"/>
      <c r="S45" s="8">
        <f t="shared" si="2"/>
        <v>159426504527</v>
      </c>
      <c r="U45" s="10">
        <f t="shared" si="3"/>
        <v>2.5168305884468098E-2</v>
      </c>
    </row>
    <row r="46" spans="1:21" x14ac:dyDescent="0.55000000000000004">
      <c r="A46" s="12" t="s">
        <v>47</v>
      </c>
      <c r="C46" s="8">
        <v>0</v>
      </c>
      <c r="E46" s="8">
        <v>42397707869</v>
      </c>
      <c r="F46" s="8"/>
      <c r="G46" s="8">
        <v>0</v>
      </c>
      <c r="H46" s="8"/>
      <c r="I46" s="8">
        <f t="shared" si="0"/>
        <v>42397707869</v>
      </c>
      <c r="K46" s="10">
        <f t="shared" si="1"/>
        <v>9.5163636627736848E-3</v>
      </c>
      <c r="M46" s="8">
        <v>0</v>
      </c>
      <c r="N46" s="8"/>
      <c r="O46" s="8">
        <v>80664357023</v>
      </c>
      <c r="P46" s="8"/>
      <c r="Q46" s="8">
        <v>0</v>
      </c>
      <c r="R46" s="8"/>
      <c r="S46" s="8">
        <f t="shared" si="2"/>
        <v>80664357023</v>
      </c>
      <c r="U46" s="10">
        <f t="shared" si="3"/>
        <v>1.2734301724497637E-2</v>
      </c>
    </row>
    <row r="47" spans="1:21" x14ac:dyDescent="0.55000000000000004">
      <c r="A47" s="12" t="s">
        <v>34</v>
      </c>
      <c r="C47" s="8">
        <v>0</v>
      </c>
      <c r="E47" s="8">
        <v>1505452804</v>
      </c>
      <c r="F47" s="8"/>
      <c r="G47" s="8">
        <v>0</v>
      </c>
      <c r="H47" s="8"/>
      <c r="I47" s="8">
        <f t="shared" si="0"/>
        <v>1505452804</v>
      </c>
      <c r="K47" s="10">
        <f t="shared" si="1"/>
        <v>3.3790591709042454E-4</v>
      </c>
      <c r="M47" s="8">
        <v>0</v>
      </c>
      <c r="N47" s="8"/>
      <c r="O47" s="8">
        <v>1464326212</v>
      </c>
      <c r="P47" s="8"/>
      <c r="Q47" s="8">
        <v>0</v>
      </c>
      <c r="R47" s="8"/>
      <c r="S47" s="8">
        <f t="shared" si="2"/>
        <v>1464326212</v>
      </c>
      <c r="U47" s="10">
        <f t="shared" si="3"/>
        <v>2.3116990570422305E-4</v>
      </c>
    </row>
    <row r="48" spans="1:21" x14ac:dyDescent="0.55000000000000004">
      <c r="A48" s="12" t="s">
        <v>77</v>
      </c>
      <c r="C48" s="8">
        <v>0</v>
      </c>
      <c r="E48" s="8">
        <v>5371091379</v>
      </c>
      <c r="F48" s="8"/>
      <c r="G48" s="8">
        <v>0</v>
      </c>
      <c r="H48" s="8"/>
      <c r="I48" s="8">
        <f t="shared" si="0"/>
        <v>5371091379</v>
      </c>
      <c r="K48" s="10">
        <f t="shared" si="1"/>
        <v>1.2055665600244668E-3</v>
      </c>
      <c r="M48" s="8">
        <v>0</v>
      </c>
      <c r="N48" s="8"/>
      <c r="O48" s="8">
        <v>5371091379</v>
      </c>
      <c r="P48" s="8"/>
      <c r="Q48" s="8">
        <v>0</v>
      </c>
      <c r="R48" s="8"/>
      <c r="S48" s="8">
        <f t="shared" si="2"/>
        <v>5371091379</v>
      </c>
      <c r="U48" s="10">
        <f t="shared" si="3"/>
        <v>8.479221893572137E-4</v>
      </c>
    </row>
    <row r="49" spans="1:21" x14ac:dyDescent="0.55000000000000004">
      <c r="A49" s="12" t="s">
        <v>44</v>
      </c>
      <c r="C49" s="8">
        <v>0</v>
      </c>
      <c r="E49" s="8">
        <v>558933690053</v>
      </c>
      <c r="F49" s="8"/>
      <c r="G49" s="8">
        <v>0</v>
      </c>
      <c r="H49" s="8"/>
      <c r="I49" s="8">
        <f t="shared" si="0"/>
        <v>558933690053</v>
      </c>
      <c r="K49" s="10">
        <f t="shared" si="1"/>
        <v>0.12545527872296824</v>
      </c>
      <c r="M49" s="8">
        <v>0</v>
      </c>
      <c r="N49" s="8"/>
      <c r="O49" s="8">
        <v>747506586308</v>
      </c>
      <c r="P49" s="8"/>
      <c r="Q49" s="8">
        <v>0</v>
      </c>
      <c r="R49" s="8"/>
      <c r="S49" s="8">
        <f t="shared" si="2"/>
        <v>747506586308</v>
      </c>
      <c r="U49" s="10">
        <f t="shared" si="3"/>
        <v>0.11800719378921153</v>
      </c>
    </row>
    <row r="50" spans="1:21" x14ac:dyDescent="0.55000000000000004">
      <c r="A50" s="12" t="s">
        <v>16</v>
      </c>
      <c r="C50" s="8">
        <v>0</v>
      </c>
      <c r="E50" s="8">
        <v>16538407470</v>
      </c>
      <c r="F50" s="8"/>
      <c r="G50" s="8">
        <v>0</v>
      </c>
      <c r="H50" s="8"/>
      <c r="I50" s="8">
        <f t="shared" si="0"/>
        <v>16538407470</v>
      </c>
      <c r="K50" s="10">
        <f t="shared" si="1"/>
        <v>3.7121228433843866E-3</v>
      </c>
      <c r="M50" s="8">
        <v>0</v>
      </c>
      <c r="N50" s="8"/>
      <c r="O50" s="8">
        <v>47000175075</v>
      </c>
      <c r="P50" s="8"/>
      <c r="Q50" s="8">
        <v>0</v>
      </c>
      <c r="R50" s="8"/>
      <c r="S50" s="8">
        <f t="shared" si="2"/>
        <v>47000175075</v>
      </c>
      <c r="U50" s="10">
        <f t="shared" si="3"/>
        <v>7.4198125739551573E-3</v>
      </c>
    </row>
    <row r="51" spans="1:21" x14ac:dyDescent="0.55000000000000004">
      <c r="A51" s="12" t="s">
        <v>72</v>
      </c>
      <c r="C51" s="8">
        <v>0</v>
      </c>
      <c r="E51" s="8">
        <v>16154918180</v>
      </c>
      <c r="F51" s="8"/>
      <c r="G51" s="8">
        <v>0</v>
      </c>
      <c r="H51" s="8"/>
      <c r="I51" s="8">
        <f t="shared" si="0"/>
        <v>16154918180</v>
      </c>
      <c r="K51" s="10">
        <f t="shared" si="1"/>
        <v>3.6260468801343256E-3</v>
      </c>
      <c r="M51" s="8">
        <v>0</v>
      </c>
      <c r="N51" s="8"/>
      <c r="O51" s="8">
        <v>94388285996</v>
      </c>
      <c r="P51" s="8"/>
      <c r="Q51" s="8">
        <v>0</v>
      </c>
      <c r="R51" s="8"/>
      <c r="S51" s="8">
        <f t="shared" si="2"/>
        <v>94388285996</v>
      </c>
      <c r="U51" s="10">
        <f t="shared" si="3"/>
        <v>1.4900867712718755E-2</v>
      </c>
    </row>
    <row r="52" spans="1:21" x14ac:dyDescent="0.55000000000000004">
      <c r="A52" s="12" t="s">
        <v>53</v>
      </c>
      <c r="C52" s="8">
        <v>0</v>
      </c>
      <c r="E52" s="8">
        <v>21247743861</v>
      </c>
      <c r="F52" s="8"/>
      <c r="G52" s="8">
        <v>0</v>
      </c>
      <c r="H52" s="8"/>
      <c r="I52" s="8">
        <f t="shared" si="0"/>
        <v>21247743861</v>
      </c>
      <c r="K52" s="10">
        <f t="shared" si="1"/>
        <v>4.7691554038605671E-3</v>
      </c>
      <c r="M52" s="8">
        <v>0</v>
      </c>
      <c r="N52" s="8"/>
      <c r="O52" s="8">
        <v>28541395328</v>
      </c>
      <c r="P52" s="8"/>
      <c r="Q52" s="8">
        <v>0</v>
      </c>
      <c r="R52" s="8"/>
      <c r="S52" s="8">
        <f t="shared" si="2"/>
        <v>28541395328</v>
      </c>
      <c r="U52" s="10">
        <f t="shared" si="3"/>
        <v>4.505766278423153E-3</v>
      </c>
    </row>
    <row r="53" spans="1:21" x14ac:dyDescent="0.55000000000000004">
      <c r="A53" s="12" t="s">
        <v>69</v>
      </c>
      <c r="C53" s="8">
        <v>0</v>
      </c>
      <c r="E53" s="8">
        <v>50426438548</v>
      </c>
      <c r="F53" s="8"/>
      <c r="G53" s="8">
        <v>0</v>
      </c>
      <c r="H53" s="8"/>
      <c r="I53" s="8">
        <f t="shared" si="0"/>
        <v>50426438548</v>
      </c>
      <c r="K53" s="10">
        <f t="shared" si="1"/>
        <v>1.1318449783275886E-2</v>
      </c>
      <c r="M53" s="8">
        <v>0</v>
      </c>
      <c r="N53" s="8"/>
      <c r="O53" s="8">
        <v>71602087181</v>
      </c>
      <c r="P53" s="8"/>
      <c r="Q53" s="8">
        <v>0</v>
      </c>
      <c r="R53" s="8"/>
      <c r="S53" s="8">
        <f t="shared" si="2"/>
        <v>71602087181</v>
      </c>
      <c r="U53" s="10">
        <f t="shared" si="3"/>
        <v>1.1303661442521066E-2</v>
      </c>
    </row>
    <row r="54" spans="1:21" x14ac:dyDescent="0.55000000000000004">
      <c r="A54" s="12" t="s">
        <v>41</v>
      </c>
      <c r="C54" s="8">
        <v>0</v>
      </c>
      <c r="E54" s="8">
        <v>10414223195</v>
      </c>
      <c r="F54" s="8"/>
      <c r="G54" s="8">
        <v>0</v>
      </c>
      <c r="H54" s="8"/>
      <c r="I54" s="8">
        <f t="shared" si="0"/>
        <v>10414223195</v>
      </c>
      <c r="K54" s="10">
        <f t="shared" si="1"/>
        <v>2.3375210635237201E-3</v>
      </c>
      <c r="M54" s="8">
        <v>0</v>
      </c>
      <c r="N54" s="8"/>
      <c r="O54" s="8">
        <v>4881667122</v>
      </c>
      <c r="P54" s="8"/>
      <c r="Q54" s="8">
        <v>0</v>
      </c>
      <c r="R54" s="8"/>
      <c r="S54" s="8">
        <f t="shared" si="2"/>
        <v>4881667122</v>
      </c>
      <c r="U54" s="10">
        <f t="shared" si="3"/>
        <v>7.7065787597343507E-4</v>
      </c>
    </row>
    <row r="55" spans="1:21" x14ac:dyDescent="0.55000000000000004">
      <c r="A55" s="12" t="s">
        <v>79</v>
      </c>
      <c r="C55" s="8">
        <v>0</v>
      </c>
      <c r="E55" s="8">
        <v>-995955365</v>
      </c>
      <c r="F55" s="8"/>
      <c r="G55" s="8">
        <v>0</v>
      </c>
      <c r="H55" s="8"/>
      <c r="I55" s="8">
        <f t="shared" si="0"/>
        <v>-995955365</v>
      </c>
      <c r="K55" s="10">
        <f t="shared" si="1"/>
        <v>-2.2354683594016776E-4</v>
      </c>
      <c r="M55" s="8">
        <v>0</v>
      </c>
      <c r="N55" s="8"/>
      <c r="O55" s="8">
        <v>-995955365</v>
      </c>
      <c r="P55" s="8"/>
      <c r="Q55" s="8">
        <v>0</v>
      </c>
      <c r="R55" s="8"/>
      <c r="S55" s="8">
        <f t="shared" si="2"/>
        <v>-995955365</v>
      </c>
      <c r="U55" s="10">
        <f t="shared" si="3"/>
        <v>-1.57229247093929E-4</v>
      </c>
    </row>
    <row r="56" spans="1:21" x14ac:dyDescent="0.55000000000000004">
      <c r="A56" s="12" t="s">
        <v>26</v>
      </c>
      <c r="C56" s="8">
        <v>0</v>
      </c>
      <c r="E56" s="8">
        <v>4691916000</v>
      </c>
      <c r="F56" s="8"/>
      <c r="G56" s="8">
        <v>0</v>
      </c>
      <c r="H56" s="8"/>
      <c r="I56" s="8">
        <f t="shared" si="0"/>
        <v>4691916000</v>
      </c>
      <c r="K56" s="10">
        <f t="shared" si="1"/>
        <v>1.053122472307831E-3</v>
      </c>
      <c r="M56" s="8">
        <v>0</v>
      </c>
      <c r="N56" s="8"/>
      <c r="O56" s="8">
        <v>11905736850</v>
      </c>
      <c r="P56" s="8"/>
      <c r="Q56" s="8">
        <v>0</v>
      </c>
      <c r="R56" s="8"/>
      <c r="S56" s="8">
        <f t="shared" si="2"/>
        <v>11905736850</v>
      </c>
      <c r="U56" s="10">
        <f t="shared" si="3"/>
        <v>1.8795320621862867E-3</v>
      </c>
    </row>
    <row r="57" spans="1:21" x14ac:dyDescent="0.55000000000000004">
      <c r="A57" s="12" t="s">
        <v>18</v>
      </c>
      <c r="C57" s="8">
        <v>0</v>
      </c>
      <c r="E57" s="8">
        <v>12179864555</v>
      </c>
      <c r="F57" s="8"/>
      <c r="G57" s="8">
        <v>0</v>
      </c>
      <c r="H57" s="8"/>
      <c r="I57" s="8">
        <f t="shared" si="0"/>
        <v>12179864555</v>
      </c>
      <c r="K57" s="10">
        <f t="shared" si="1"/>
        <v>2.7338275179129633E-3</v>
      </c>
      <c r="M57" s="8">
        <v>0</v>
      </c>
      <c r="N57" s="8"/>
      <c r="O57" s="8">
        <v>8365291590</v>
      </c>
      <c r="P57" s="8"/>
      <c r="Q57" s="8">
        <v>0</v>
      </c>
      <c r="R57" s="8"/>
      <c r="S57" s="8">
        <f t="shared" si="2"/>
        <v>8365291590</v>
      </c>
      <c r="U57" s="10">
        <f t="shared" si="3"/>
        <v>1.3206098833725105E-3</v>
      </c>
    </row>
    <row r="58" spans="1:21" x14ac:dyDescent="0.55000000000000004">
      <c r="A58" s="12" t="s">
        <v>33</v>
      </c>
      <c r="C58" s="8">
        <v>0</v>
      </c>
      <c r="E58" s="8">
        <v>173680520</v>
      </c>
      <c r="F58" s="8"/>
      <c r="G58" s="8">
        <v>0</v>
      </c>
      <c r="H58" s="8"/>
      <c r="I58" s="8">
        <f t="shared" si="0"/>
        <v>173680520</v>
      </c>
      <c r="K58" s="10">
        <f t="shared" si="1"/>
        <v>3.8983404352104699E-5</v>
      </c>
      <c r="M58" s="8">
        <v>0</v>
      </c>
      <c r="N58" s="8"/>
      <c r="O58" s="8">
        <v>161707678</v>
      </c>
      <c r="P58" s="8"/>
      <c r="Q58" s="8">
        <v>0</v>
      </c>
      <c r="R58" s="8"/>
      <c r="S58" s="8">
        <f t="shared" si="2"/>
        <v>161707678</v>
      </c>
      <c r="U58" s="10">
        <f t="shared" si="3"/>
        <v>2.5528429641269624E-5</v>
      </c>
    </row>
    <row r="59" spans="1:21" x14ac:dyDescent="0.55000000000000004">
      <c r="A59" s="12" t="s">
        <v>50</v>
      </c>
      <c r="C59" s="8">
        <v>0</v>
      </c>
      <c r="E59" s="8">
        <v>208534278862</v>
      </c>
      <c r="F59" s="8"/>
      <c r="G59" s="8">
        <v>0</v>
      </c>
      <c r="H59" s="8"/>
      <c r="I59" s="8">
        <f t="shared" si="0"/>
        <v>208534278862</v>
      </c>
      <c r="K59" s="10">
        <f t="shared" si="1"/>
        <v>4.6806493406122376E-2</v>
      </c>
      <c r="M59" s="8">
        <v>0</v>
      </c>
      <c r="N59" s="8"/>
      <c r="O59" s="8">
        <v>270812986110</v>
      </c>
      <c r="P59" s="8"/>
      <c r="Q59" s="8">
        <v>0</v>
      </c>
      <c r="R59" s="8"/>
      <c r="S59" s="8">
        <f t="shared" si="2"/>
        <v>270812986110</v>
      </c>
      <c r="U59" s="10">
        <f t="shared" si="3"/>
        <v>4.2752640736398818E-2</v>
      </c>
    </row>
    <row r="60" spans="1:21" x14ac:dyDescent="0.55000000000000004">
      <c r="A60" s="12" t="s">
        <v>15</v>
      </c>
      <c r="C60" s="8">
        <v>0</v>
      </c>
      <c r="E60" s="8">
        <v>-1968008381</v>
      </c>
      <c r="F60" s="8"/>
      <c r="G60" s="8">
        <v>0</v>
      </c>
      <c r="H60" s="8"/>
      <c r="I60" s="8">
        <f t="shared" si="0"/>
        <v>-1968008381</v>
      </c>
      <c r="K60" s="10">
        <f t="shared" si="1"/>
        <v>-4.4172867794761277E-4</v>
      </c>
      <c r="M60" s="8">
        <v>0</v>
      </c>
      <c r="N60" s="8"/>
      <c r="O60" s="8">
        <v>60382480</v>
      </c>
      <c r="P60" s="8"/>
      <c r="Q60" s="8">
        <v>0</v>
      </c>
      <c r="R60" s="8"/>
      <c r="S60" s="8">
        <f t="shared" si="2"/>
        <v>60382480</v>
      </c>
      <c r="U60" s="10">
        <f t="shared" si="3"/>
        <v>9.5324471373917703E-6</v>
      </c>
    </row>
    <row r="61" spans="1:21" x14ac:dyDescent="0.55000000000000004">
      <c r="A61" s="12" t="s">
        <v>25</v>
      </c>
      <c r="C61" s="8">
        <v>0</v>
      </c>
      <c r="E61" s="8">
        <v>90467234</v>
      </c>
      <c r="F61" s="8"/>
      <c r="G61" s="8">
        <v>0</v>
      </c>
      <c r="H61" s="8"/>
      <c r="I61" s="8">
        <f t="shared" si="0"/>
        <v>90467234</v>
      </c>
      <c r="K61" s="10">
        <f t="shared" si="1"/>
        <v>2.0305793439808186E-5</v>
      </c>
      <c r="M61" s="8">
        <v>0</v>
      </c>
      <c r="N61" s="8"/>
      <c r="O61" s="8">
        <v>1172875447</v>
      </c>
      <c r="P61" s="8"/>
      <c r="Q61" s="8">
        <v>0</v>
      </c>
      <c r="R61" s="8"/>
      <c r="S61" s="8">
        <f t="shared" si="2"/>
        <v>1172875447</v>
      </c>
      <c r="U61" s="10">
        <f t="shared" si="3"/>
        <v>1.8515922494856526E-4</v>
      </c>
    </row>
    <row r="62" spans="1:21" x14ac:dyDescent="0.55000000000000004">
      <c r="A62" s="12" t="s">
        <v>80</v>
      </c>
      <c r="C62" s="8">
        <v>0</v>
      </c>
      <c r="E62" s="8">
        <v>2069708184</v>
      </c>
      <c r="F62" s="8"/>
      <c r="G62" s="8">
        <v>0</v>
      </c>
      <c r="H62" s="8"/>
      <c r="I62" s="8">
        <f t="shared" si="0"/>
        <v>2069708184</v>
      </c>
      <c r="K62" s="10">
        <f t="shared" si="1"/>
        <v>4.6455567399114373E-4</v>
      </c>
      <c r="M62" s="8">
        <v>0</v>
      </c>
      <c r="N62" s="8"/>
      <c r="O62" s="8">
        <v>2069708184</v>
      </c>
      <c r="P62" s="8"/>
      <c r="Q62" s="8">
        <v>0</v>
      </c>
      <c r="R62" s="8"/>
      <c r="S62" s="8">
        <f t="shared" si="2"/>
        <v>2069708184</v>
      </c>
      <c r="U62" s="10">
        <f t="shared" si="3"/>
        <v>3.267402043408472E-4</v>
      </c>
    </row>
    <row r="63" spans="1:21" x14ac:dyDescent="0.55000000000000004">
      <c r="A63" s="12" t="s">
        <v>82</v>
      </c>
      <c r="C63" s="8">
        <v>0</v>
      </c>
      <c r="E63" s="8">
        <v>1773517896</v>
      </c>
      <c r="F63" s="8"/>
      <c r="G63" s="8">
        <v>0</v>
      </c>
      <c r="H63" s="8"/>
      <c r="I63" s="8">
        <f t="shared" si="0"/>
        <v>1773517896</v>
      </c>
      <c r="K63" s="10">
        <f t="shared" si="1"/>
        <v>3.9807437970281275E-4</v>
      </c>
      <c r="M63" s="8">
        <v>0</v>
      </c>
      <c r="N63" s="8"/>
      <c r="O63" s="8">
        <v>1773517896</v>
      </c>
      <c r="P63" s="8"/>
      <c r="Q63" s="8">
        <v>0</v>
      </c>
      <c r="R63" s="8"/>
      <c r="S63" s="8">
        <f t="shared" si="2"/>
        <v>1773517896</v>
      </c>
      <c r="U63" s="10">
        <f t="shared" si="3"/>
        <v>2.7998130568400432E-4</v>
      </c>
    </row>
    <row r="64" spans="1:21" x14ac:dyDescent="0.55000000000000004">
      <c r="A64" s="12" t="s">
        <v>76</v>
      </c>
      <c r="C64" s="8">
        <v>0</v>
      </c>
      <c r="E64" s="8">
        <v>2003526233</v>
      </c>
      <c r="F64" s="8"/>
      <c r="G64" s="8">
        <v>0</v>
      </c>
      <c r="H64" s="8"/>
      <c r="I64" s="8">
        <f t="shared" si="0"/>
        <v>2003526233</v>
      </c>
      <c r="K64" s="10">
        <f t="shared" si="1"/>
        <v>4.4970082580987283E-4</v>
      </c>
      <c r="M64" s="8">
        <v>0</v>
      </c>
      <c r="N64" s="8"/>
      <c r="O64" s="8">
        <v>2003526233</v>
      </c>
      <c r="P64" s="8"/>
      <c r="Q64" s="8">
        <v>0</v>
      </c>
      <c r="R64" s="8"/>
      <c r="S64" s="8">
        <f t="shared" si="2"/>
        <v>2003526233</v>
      </c>
      <c r="U64" s="10">
        <f t="shared" si="3"/>
        <v>3.1629220768093937E-4</v>
      </c>
    </row>
    <row r="65" spans="1:21" x14ac:dyDescent="0.55000000000000004">
      <c r="A65" s="12" t="s">
        <v>31</v>
      </c>
      <c r="C65" s="8">
        <v>0</v>
      </c>
      <c r="E65" s="8">
        <v>57010082430</v>
      </c>
      <c r="F65" s="8"/>
      <c r="G65" s="8">
        <v>0</v>
      </c>
      <c r="H65" s="8"/>
      <c r="I65" s="8">
        <f t="shared" si="0"/>
        <v>57010082430</v>
      </c>
      <c r="K65" s="10">
        <f t="shared" si="1"/>
        <v>1.2796179419059257E-2</v>
      </c>
      <c r="M65" s="8">
        <v>0</v>
      </c>
      <c r="N65" s="8"/>
      <c r="O65" s="8">
        <v>110221187424</v>
      </c>
      <c r="P65" s="8"/>
      <c r="Q65" s="8">
        <v>0</v>
      </c>
      <c r="R65" s="8"/>
      <c r="S65" s="8">
        <f t="shared" si="2"/>
        <v>110221187424</v>
      </c>
      <c r="U65" s="10">
        <f t="shared" si="3"/>
        <v>1.740037246797135E-2</v>
      </c>
    </row>
    <row r="66" spans="1:21" x14ac:dyDescent="0.55000000000000004">
      <c r="A66" s="12" t="s">
        <v>78</v>
      </c>
      <c r="C66" s="8">
        <v>0</v>
      </c>
      <c r="E66" s="8">
        <v>1393681919</v>
      </c>
      <c r="F66" s="8"/>
      <c r="G66" s="8">
        <v>0</v>
      </c>
      <c r="H66" s="8"/>
      <c r="I66" s="8">
        <f t="shared" si="0"/>
        <v>1393681919</v>
      </c>
      <c r="K66" s="10">
        <f t="shared" si="1"/>
        <v>3.1281841962814384E-4</v>
      </c>
      <c r="M66" s="8">
        <v>0</v>
      </c>
      <c r="N66" s="8"/>
      <c r="O66" s="8">
        <v>1393681919</v>
      </c>
      <c r="P66" s="8"/>
      <c r="Q66" s="8">
        <v>0</v>
      </c>
      <c r="R66" s="8"/>
      <c r="S66" s="8">
        <f t="shared" si="2"/>
        <v>1393681919</v>
      </c>
      <c r="U66" s="10">
        <f t="shared" si="3"/>
        <v>2.2001744908798412E-4</v>
      </c>
    </row>
    <row r="67" spans="1:21" x14ac:dyDescent="0.55000000000000004">
      <c r="A67" s="12" t="s">
        <v>39</v>
      </c>
      <c r="C67" s="8">
        <v>0</v>
      </c>
      <c r="E67" s="8">
        <v>47830190085</v>
      </c>
      <c r="F67" s="8"/>
      <c r="G67" s="8">
        <v>0</v>
      </c>
      <c r="H67" s="8"/>
      <c r="I67" s="8">
        <f t="shared" si="0"/>
        <v>47830190085</v>
      </c>
      <c r="K67" s="10">
        <f t="shared" si="1"/>
        <v>1.0735709683052446E-2</v>
      </c>
      <c r="M67" s="8">
        <v>0</v>
      </c>
      <c r="N67" s="8"/>
      <c r="O67" s="8">
        <v>52504693828</v>
      </c>
      <c r="P67" s="8"/>
      <c r="Q67" s="8">
        <v>0</v>
      </c>
      <c r="R67" s="8"/>
      <c r="S67" s="8">
        <f t="shared" si="2"/>
        <v>52504693828</v>
      </c>
      <c r="U67" s="10">
        <f t="shared" si="3"/>
        <v>8.28879864457952E-3</v>
      </c>
    </row>
    <row r="68" spans="1:21" x14ac:dyDescent="0.55000000000000004">
      <c r="A68" s="12" t="s">
        <v>30</v>
      </c>
      <c r="C68" s="8">
        <v>0</v>
      </c>
      <c r="E68" s="8">
        <v>50770036677</v>
      </c>
      <c r="F68" s="8"/>
      <c r="G68" s="8">
        <v>0</v>
      </c>
      <c r="H68" s="8"/>
      <c r="I68" s="8">
        <f t="shared" si="0"/>
        <v>50770036677</v>
      </c>
      <c r="K68" s="10">
        <f t="shared" si="1"/>
        <v>1.1395571989021434E-2</v>
      </c>
      <c r="M68" s="8">
        <v>0</v>
      </c>
      <c r="N68" s="8"/>
      <c r="O68" s="8">
        <v>47980474222</v>
      </c>
      <c r="P68" s="8"/>
      <c r="Q68" s="8">
        <v>0</v>
      </c>
      <c r="R68" s="8"/>
      <c r="S68" s="8">
        <f t="shared" si="2"/>
        <v>47980474222</v>
      </c>
      <c r="U68" s="10">
        <f t="shared" si="3"/>
        <v>7.5745702089116502E-3</v>
      </c>
    </row>
    <row r="69" spans="1:21" x14ac:dyDescent="0.55000000000000004">
      <c r="A69" s="12" t="s">
        <v>60</v>
      </c>
      <c r="C69" s="8">
        <v>0</v>
      </c>
      <c r="E69" s="8">
        <v>622076490</v>
      </c>
      <c r="F69" s="8"/>
      <c r="G69" s="8">
        <v>0</v>
      </c>
      <c r="H69" s="8"/>
      <c r="I69" s="8">
        <f t="shared" si="0"/>
        <v>622076490</v>
      </c>
      <c r="K69" s="10">
        <f t="shared" si="1"/>
        <v>1.3962797524793232E-4</v>
      </c>
      <c r="M69" s="8">
        <v>0</v>
      </c>
      <c r="N69" s="8"/>
      <c r="O69" s="8">
        <v>5332084200</v>
      </c>
      <c r="P69" s="8"/>
      <c r="Q69" s="8">
        <v>0</v>
      </c>
      <c r="R69" s="8"/>
      <c r="S69" s="8">
        <f t="shared" si="2"/>
        <v>5332084200</v>
      </c>
      <c r="U69" s="10">
        <f t="shared" si="3"/>
        <v>8.4176421320591489E-4</v>
      </c>
    </row>
    <row r="70" spans="1:21" x14ac:dyDescent="0.55000000000000004">
      <c r="A70" s="12" t="s">
        <v>40</v>
      </c>
      <c r="C70" s="8">
        <v>0</v>
      </c>
      <c r="E70" s="8">
        <v>28870438537</v>
      </c>
      <c r="F70" s="8"/>
      <c r="G70" s="8">
        <v>0</v>
      </c>
      <c r="H70" s="8"/>
      <c r="I70" s="8">
        <f t="shared" si="0"/>
        <v>28870438537</v>
      </c>
      <c r="K70" s="10">
        <f t="shared" si="1"/>
        <v>6.480104846015299E-3</v>
      </c>
      <c r="M70" s="8">
        <v>0</v>
      </c>
      <c r="N70" s="8"/>
      <c r="O70" s="8">
        <v>61026943249</v>
      </c>
      <c r="P70" s="8"/>
      <c r="Q70" s="8">
        <v>0</v>
      </c>
      <c r="R70" s="8"/>
      <c r="S70" s="8">
        <f t="shared" si="2"/>
        <v>61026943249</v>
      </c>
      <c r="U70" s="10">
        <f t="shared" si="3"/>
        <v>9.6341871098653137E-3</v>
      </c>
    </row>
    <row r="71" spans="1:21" x14ac:dyDescent="0.55000000000000004">
      <c r="A71" s="12" t="s">
        <v>70</v>
      </c>
      <c r="C71" s="8">
        <v>0</v>
      </c>
      <c r="E71" s="8">
        <v>37310088481</v>
      </c>
      <c r="F71" s="8"/>
      <c r="G71" s="8">
        <v>0</v>
      </c>
      <c r="H71" s="8"/>
      <c r="I71" s="8">
        <f t="shared" si="0"/>
        <v>37310088481</v>
      </c>
      <c r="K71" s="10">
        <f t="shared" si="1"/>
        <v>8.3744237158411717E-3</v>
      </c>
      <c r="M71" s="8">
        <v>0</v>
      </c>
      <c r="N71" s="8"/>
      <c r="O71" s="8">
        <v>42832779761</v>
      </c>
      <c r="P71" s="8"/>
      <c r="Q71" s="8">
        <v>0</v>
      </c>
      <c r="R71" s="8"/>
      <c r="S71" s="8">
        <f t="shared" si="2"/>
        <v>42832779761</v>
      </c>
      <c r="U71" s="10">
        <f t="shared" si="3"/>
        <v>6.7619151916131406E-3</v>
      </c>
    </row>
    <row r="72" spans="1:21" x14ac:dyDescent="0.55000000000000004">
      <c r="A72" s="12" t="s">
        <v>66</v>
      </c>
      <c r="C72" s="8">
        <v>0</v>
      </c>
      <c r="E72" s="8">
        <v>37157589000</v>
      </c>
      <c r="F72" s="8"/>
      <c r="G72" s="8">
        <v>0</v>
      </c>
      <c r="H72" s="8"/>
      <c r="I72" s="8">
        <f t="shared" si="0"/>
        <v>37157589000</v>
      </c>
      <c r="K72" s="10">
        <f t="shared" si="1"/>
        <v>8.340194494675152E-3</v>
      </c>
      <c r="M72" s="8">
        <v>0</v>
      </c>
      <c r="N72" s="8"/>
      <c r="O72" s="8">
        <v>47595870348</v>
      </c>
      <c r="P72" s="8"/>
      <c r="Q72" s="8">
        <v>0</v>
      </c>
      <c r="R72" s="8"/>
      <c r="S72" s="8">
        <f t="shared" si="2"/>
        <v>47595870348</v>
      </c>
      <c r="U72" s="10">
        <f t="shared" si="3"/>
        <v>7.5138536550744929E-3</v>
      </c>
    </row>
    <row r="73" spans="1:21" x14ac:dyDescent="0.55000000000000004">
      <c r="A73" s="12" t="s">
        <v>27</v>
      </c>
      <c r="C73" s="8">
        <v>0</v>
      </c>
      <c r="E73" s="8">
        <v>12021089290</v>
      </c>
      <c r="F73" s="8"/>
      <c r="G73" s="8">
        <v>0</v>
      </c>
      <c r="H73" s="8"/>
      <c r="I73" s="8">
        <f t="shared" ref="I73:I86" si="4">C73+E73+G73</f>
        <v>12021089290</v>
      </c>
      <c r="K73" s="10">
        <f t="shared" ref="K73:K79" si="5">I73/$I$100</f>
        <v>2.698189667700357E-3</v>
      </c>
      <c r="M73" s="8">
        <v>0</v>
      </c>
      <c r="N73" s="8"/>
      <c r="O73" s="8">
        <v>59839078266</v>
      </c>
      <c r="P73" s="8"/>
      <c r="Q73" s="8">
        <v>0</v>
      </c>
      <c r="R73" s="8"/>
      <c r="S73" s="8">
        <f t="shared" ref="S73:S82" si="6">M73+O73+Q73</f>
        <v>59839078266</v>
      </c>
      <c r="U73" s="10">
        <f t="shared" ref="U73:U79" si="7">S73/$S$100</f>
        <v>9.4466615203763378E-3</v>
      </c>
    </row>
    <row r="74" spans="1:21" x14ac:dyDescent="0.55000000000000004">
      <c r="A74" s="12" t="s">
        <v>74</v>
      </c>
      <c r="C74" s="8">
        <v>0</v>
      </c>
      <c r="E74" s="8">
        <v>-1169577517</v>
      </c>
      <c r="F74" s="8"/>
      <c r="G74" s="8">
        <v>0</v>
      </c>
      <c r="H74" s="8"/>
      <c r="I74" s="8">
        <f t="shared" si="4"/>
        <v>-1169577517</v>
      </c>
      <c r="K74" s="10">
        <f t="shared" si="5"/>
        <v>-2.6251713932190902E-4</v>
      </c>
      <c r="M74" s="8">
        <v>0</v>
      </c>
      <c r="N74" s="8"/>
      <c r="O74" s="8">
        <v>-1169577517</v>
      </c>
      <c r="P74" s="8"/>
      <c r="Q74" s="8">
        <v>0</v>
      </c>
      <c r="R74" s="8"/>
      <c r="S74" s="8">
        <f t="shared" si="6"/>
        <v>-1169577517</v>
      </c>
      <c r="U74" s="10">
        <f t="shared" si="7"/>
        <v>-1.8463858811172421E-4</v>
      </c>
    </row>
    <row r="75" spans="1:21" x14ac:dyDescent="0.55000000000000004">
      <c r="A75" s="12" t="s">
        <v>36</v>
      </c>
      <c r="C75" s="8">
        <v>0</v>
      </c>
      <c r="E75" s="8">
        <v>21619567982</v>
      </c>
      <c r="F75" s="8"/>
      <c r="G75" s="8">
        <v>0</v>
      </c>
      <c r="H75" s="8"/>
      <c r="I75" s="8">
        <f t="shared" si="4"/>
        <v>21619567982</v>
      </c>
      <c r="K75" s="10">
        <f t="shared" si="5"/>
        <v>4.8526130654152934E-3</v>
      </c>
      <c r="M75" s="8">
        <v>0</v>
      </c>
      <c r="N75" s="8"/>
      <c r="O75" s="8">
        <v>1391358335</v>
      </c>
      <c r="P75" s="8"/>
      <c r="Q75" s="8">
        <v>0</v>
      </c>
      <c r="R75" s="8"/>
      <c r="S75" s="8">
        <f t="shared" si="6"/>
        <v>1391358335</v>
      </c>
      <c r="U75" s="10">
        <f t="shared" si="7"/>
        <v>2.1965063007609045E-4</v>
      </c>
    </row>
    <row r="76" spans="1:21" x14ac:dyDescent="0.55000000000000004">
      <c r="A76" s="12" t="s">
        <v>37</v>
      </c>
      <c r="C76" s="8">
        <v>0</v>
      </c>
      <c r="E76" s="8">
        <v>4500167715</v>
      </c>
      <c r="F76" s="8"/>
      <c r="G76" s="8">
        <v>0</v>
      </c>
      <c r="H76" s="8"/>
      <c r="I76" s="8">
        <f t="shared" si="4"/>
        <v>4500167715</v>
      </c>
      <c r="K76" s="10">
        <f t="shared" si="5"/>
        <v>1.0100836736677899E-3</v>
      </c>
      <c r="M76" s="8">
        <v>0</v>
      </c>
      <c r="N76" s="8"/>
      <c r="O76" s="8">
        <v>5764428880</v>
      </c>
      <c r="P76" s="8"/>
      <c r="Q76" s="8">
        <v>0</v>
      </c>
      <c r="R76" s="8"/>
      <c r="S76" s="8">
        <f t="shared" si="6"/>
        <v>5764428880</v>
      </c>
      <c r="U76" s="10">
        <f t="shared" si="7"/>
        <v>9.1001750136553605E-4</v>
      </c>
    </row>
    <row r="77" spans="1:21" x14ac:dyDescent="0.55000000000000004">
      <c r="A77" s="12" t="s">
        <v>54</v>
      </c>
      <c r="C77" s="8">
        <v>0</v>
      </c>
      <c r="E77" s="8">
        <v>20197741885</v>
      </c>
      <c r="F77" s="8"/>
      <c r="G77" s="8">
        <v>0</v>
      </c>
      <c r="H77" s="8"/>
      <c r="I77" s="8">
        <f t="shared" si="4"/>
        <v>20197741885</v>
      </c>
      <c r="K77" s="10">
        <f t="shared" si="5"/>
        <v>4.5334775535126014E-3</v>
      </c>
      <c r="M77" s="8">
        <v>0</v>
      </c>
      <c r="N77" s="8"/>
      <c r="O77" s="8">
        <v>59524562064</v>
      </c>
      <c r="P77" s="8"/>
      <c r="Q77" s="8">
        <v>0</v>
      </c>
      <c r="R77" s="8"/>
      <c r="S77" s="8">
        <f t="shared" si="6"/>
        <v>59524562064</v>
      </c>
      <c r="U77" s="10">
        <f t="shared" si="7"/>
        <v>9.3970095506424305E-3</v>
      </c>
    </row>
    <row r="78" spans="1:21" x14ac:dyDescent="0.55000000000000004">
      <c r="A78" s="12" t="s">
        <v>71</v>
      </c>
      <c r="C78" s="8">
        <v>0</v>
      </c>
      <c r="E78" s="8">
        <v>13112122391</v>
      </c>
      <c r="F78" s="8"/>
      <c r="G78" s="8">
        <v>0</v>
      </c>
      <c r="H78" s="8"/>
      <c r="I78" s="8">
        <f t="shared" si="4"/>
        <v>13112122391</v>
      </c>
      <c r="K78" s="10">
        <f t="shared" si="5"/>
        <v>2.9430771457998792E-3</v>
      </c>
      <c r="M78" s="8">
        <v>0</v>
      </c>
      <c r="N78" s="8"/>
      <c r="O78" s="8">
        <v>47248854824</v>
      </c>
      <c r="P78" s="8"/>
      <c r="Q78" s="8">
        <v>0</v>
      </c>
      <c r="R78" s="8"/>
      <c r="S78" s="8">
        <f t="shared" si="6"/>
        <v>47248854824</v>
      </c>
      <c r="U78" s="10">
        <f t="shared" si="7"/>
        <v>7.4590710900260832E-3</v>
      </c>
    </row>
    <row r="79" spans="1:21" x14ac:dyDescent="0.55000000000000004">
      <c r="A79" s="12" t="s">
        <v>32</v>
      </c>
      <c r="C79" s="8">
        <v>0</v>
      </c>
      <c r="E79" s="8">
        <v>34596821836</v>
      </c>
      <c r="F79" s="8"/>
      <c r="G79" s="8">
        <v>0</v>
      </c>
      <c r="H79" s="8"/>
      <c r="I79" s="8">
        <f t="shared" si="4"/>
        <v>34596821836</v>
      </c>
      <c r="K79" s="10">
        <f t="shared" si="5"/>
        <v>7.7654183378223027E-3</v>
      </c>
      <c r="M79" s="8">
        <v>0</v>
      </c>
      <c r="N79" s="8"/>
      <c r="O79" s="8">
        <v>38628956541</v>
      </c>
      <c r="P79" s="8"/>
      <c r="Q79" s="8">
        <v>0</v>
      </c>
      <c r="R79" s="8"/>
      <c r="S79" s="8">
        <f t="shared" si="6"/>
        <v>38628956541</v>
      </c>
      <c r="U79" s="10">
        <f t="shared" si="7"/>
        <v>6.0982670171825758E-3</v>
      </c>
    </row>
    <row r="80" spans="1:21" x14ac:dyDescent="0.55000000000000004">
      <c r="A80" s="14" t="s">
        <v>150</v>
      </c>
      <c r="C80" s="8">
        <v>0</v>
      </c>
      <c r="E80" s="8">
        <v>0</v>
      </c>
      <c r="F80" s="8"/>
      <c r="G80" s="16">
        <v>-342712929</v>
      </c>
      <c r="H80" s="8"/>
      <c r="I80" s="8">
        <f t="shared" si="4"/>
        <v>-342712929</v>
      </c>
      <c r="K80" s="10">
        <f>I80/$I$100</f>
        <v>-7.6923518468859651E-5</v>
      </c>
      <c r="M80" s="8">
        <v>0</v>
      </c>
      <c r="N80" s="8"/>
      <c r="O80" s="8">
        <v>0</v>
      </c>
      <c r="P80" s="8"/>
      <c r="Q80" s="8">
        <v>-339124929</v>
      </c>
      <c r="R80" s="8"/>
      <c r="S80" s="8">
        <f t="shared" si="6"/>
        <v>-339124929</v>
      </c>
      <c r="U80" s="10">
        <f>S80/$S$100</f>
        <v>-5.3536894454554325E-5</v>
      </c>
    </row>
    <row r="81" spans="1:21" x14ac:dyDescent="0.55000000000000004">
      <c r="A81" s="14" t="s">
        <v>151</v>
      </c>
      <c r="C81" s="8">
        <v>0</v>
      </c>
      <c r="E81" s="8">
        <v>0</v>
      </c>
      <c r="F81" s="8"/>
      <c r="G81" s="16">
        <v>221097750</v>
      </c>
      <c r="H81" s="8"/>
      <c r="I81" s="8">
        <f t="shared" si="4"/>
        <v>221097750</v>
      </c>
      <c r="K81" s="10">
        <f t="shared" ref="K81:K99" si="8">I81/$I$100</f>
        <v>4.9626423214247381E-5</v>
      </c>
      <c r="M81" s="8">
        <v>0</v>
      </c>
      <c r="N81" s="8"/>
      <c r="O81" s="8">
        <v>0</v>
      </c>
      <c r="P81" s="8"/>
      <c r="Q81" s="8">
        <v>365038244</v>
      </c>
      <c r="R81" s="8"/>
      <c r="S81" s="8">
        <f t="shared" si="6"/>
        <v>365038244</v>
      </c>
      <c r="U81" s="10">
        <f t="shared" ref="U81:U99" si="9">S81/$S$100</f>
        <v>5.7627771566459651E-5</v>
      </c>
    </row>
    <row r="82" spans="1:21" x14ac:dyDescent="0.55000000000000004">
      <c r="A82" s="14" t="s">
        <v>152</v>
      </c>
      <c r="C82" s="8">
        <v>0</v>
      </c>
      <c r="E82" s="8">
        <v>0</v>
      </c>
      <c r="F82" s="8"/>
      <c r="G82" s="16">
        <v>-4299865200</v>
      </c>
      <c r="H82" s="8"/>
      <c r="I82" s="8">
        <f t="shared" si="4"/>
        <v>-4299865200</v>
      </c>
      <c r="K82" s="10">
        <f t="shared" si="8"/>
        <v>-9.6512483812890204E-4</v>
      </c>
      <c r="M82" s="8">
        <v>0</v>
      </c>
      <c r="N82" s="8"/>
      <c r="O82" s="8">
        <v>0</v>
      </c>
      <c r="P82" s="8"/>
      <c r="Q82" s="8">
        <v>-4288885325</v>
      </c>
      <c r="R82" s="8"/>
      <c r="S82" s="8">
        <f t="shared" si="6"/>
        <v>-4288885325</v>
      </c>
      <c r="U82" s="10">
        <f t="shared" si="9"/>
        <v>-6.7707673879737677E-4</v>
      </c>
    </row>
    <row r="83" spans="1:21" x14ac:dyDescent="0.55000000000000004">
      <c r="A83" s="14" t="s">
        <v>153</v>
      </c>
      <c r="C83" s="8">
        <v>0</v>
      </c>
      <c r="E83" s="8">
        <v>0</v>
      </c>
      <c r="F83" s="8"/>
      <c r="G83" s="16">
        <v>-15030673589</v>
      </c>
      <c r="H83" s="8"/>
      <c r="I83" s="8">
        <f t="shared" si="4"/>
        <v>-15030673589</v>
      </c>
      <c r="K83" s="10">
        <f t="shared" si="8"/>
        <v>-3.3737049279014583E-3</v>
      </c>
      <c r="M83" s="8">
        <v>0</v>
      </c>
      <c r="N83" s="8"/>
      <c r="O83" s="8">
        <v>0</v>
      </c>
      <c r="P83" s="8"/>
      <c r="Q83" s="8">
        <v>-14982643489</v>
      </c>
      <c r="R83" s="8"/>
      <c r="S83" s="8">
        <f>M83+O83+Q83</f>
        <v>-14982643489</v>
      </c>
      <c r="U83" s="10">
        <f t="shared" si="9"/>
        <v>-2.3652764351063337E-3</v>
      </c>
    </row>
    <row r="84" spans="1:21" x14ac:dyDescent="0.55000000000000004">
      <c r="A84" s="14" t="s">
        <v>154</v>
      </c>
      <c r="C84" s="8">
        <v>0</v>
      </c>
      <c r="E84" s="8">
        <v>0</v>
      </c>
      <c r="F84" s="8"/>
      <c r="G84" s="16">
        <v>125251741</v>
      </c>
      <c r="H84" s="8"/>
      <c r="I84" s="8">
        <f t="shared" si="4"/>
        <v>125251741</v>
      </c>
      <c r="K84" s="10">
        <f t="shared" si="8"/>
        <v>2.8113338589774436E-5</v>
      </c>
      <c r="M84" s="8">
        <v>0</v>
      </c>
      <c r="N84" s="8"/>
      <c r="O84" s="8">
        <v>0</v>
      </c>
      <c r="P84" s="8"/>
      <c r="Q84" s="8">
        <v>129067741</v>
      </c>
      <c r="R84" s="8"/>
      <c r="S84" s="8">
        <f t="shared" ref="S84:S99" si="10">M84+O84+Q84</f>
        <v>129067741</v>
      </c>
      <c r="U84" s="10">
        <f t="shared" si="9"/>
        <v>2.037563575105018E-5</v>
      </c>
    </row>
    <row r="85" spans="1:21" x14ac:dyDescent="0.55000000000000004">
      <c r="A85" s="14" t="s">
        <v>155</v>
      </c>
      <c r="C85" s="8">
        <v>0</v>
      </c>
      <c r="E85" s="8">
        <v>0</v>
      </c>
      <c r="F85" s="8"/>
      <c r="G85" s="16">
        <v>5247779028</v>
      </c>
      <c r="H85" s="8"/>
      <c r="I85" s="8">
        <f t="shared" si="4"/>
        <v>5247779028</v>
      </c>
      <c r="K85" s="10">
        <f t="shared" si="8"/>
        <v>1.1778885265832861E-3</v>
      </c>
      <c r="M85" s="8">
        <v>0</v>
      </c>
      <c r="N85" s="8"/>
      <c r="O85" s="8">
        <v>0</v>
      </c>
      <c r="P85" s="8"/>
      <c r="Q85" s="8">
        <v>5283846928</v>
      </c>
      <c r="R85" s="8"/>
      <c r="S85" s="8">
        <f t="shared" si="10"/>
        <v>5283846928</v>
      </c>
      <c r="U85" s="10">
        <f t="shared" si="9"/>
        <v>8.3414910290584125E-4</v>
      </c>
    </row>
    <row r="86" spans="1:21" x14ac:dyDescent="0.55000000000000004">
      <c r="A86" s="14" t="s">
        <v>156</v>
      </c>
      <c r="C86" s="8">
        <v>0</v>
      </c>
      <c r="E86" s="8">
        <v>0</v>
      </c>
      <c r="F86" s="8"/>
      <c r="G86" s="8">
        <v>0</v>
      </c>
      <c r="H86" s="8"/>
      <c r="I86" s="8">
        <f t="shared" si="4"/>
        <v>0</v>
      </c>
      <c r="K86" s="10">
        <f t="shared" si="8"/>
        <v>0</v>
      </c>
      <c r="M86" s="8">
        <v>0</v>
      </c>
      <c r="N86" s="8"/>
      <c r="O86" s="8">
        <v>0</v>
      </c>
      <c r="P86" s="8"/>
      <c r="Q86" s="16">
        <v>-95975280</v>
      </c>
      <c r="R86" s="8"/>
      <c r="S86" s="8">
        <f t="shared" si="10"/>
        <v>-95975280</v>
      </c>
      <c r="U86" s="10">
        <f t="shared" si="9"/>
        <v>-1.5151402908531972E-5</v>
      </c>
    </row>
    <row r="87" spans="1:21" x14ac:dyDescent="0.55000000000000004">
      <c r="A87" s="14" t="s">
        <v>157</v>
      </c>
      <c r="C87" s="8">
        <v>0</v>
      </c>
      <c r="E87" s="8">
        <v>0</v>
      </c>
      <c r="F87" s="8"/>
      <c r="G87" s="8">
        <v>0</v>
      </c>
      <c r="H87" s="8"/>
      <c r="I87" s="8">
        <f>C87+E87+G87</f>
        <v>0</v>
      </c>
      <c r="K87" s="10">
        <f t="shared" si="8"/>
        <v>0</v>
      </c>
      <c r="M87" s="8">
        <v>0</v>
      </c>
      <c r="N87" s="8"/>
      <c r="O87" s="8">
        <v>0</v>
      </c>
      <c r="P87" s="8"/>
      <c r="Q87" s="8">
        <v>-306968972</v>
      </c>
      <c r="R87" s="8"/>
      <c r="S87" s="8">
        <f t="shared" si="10"/>
        <v>-306968972</v>
      </c>
      <c r="U87" s="10">
        <f t="shared" si="9"/>
        <v>-4.846050540503627E-5</v>
      </c>
    </row>
    <row r="88" spans="1:21" x14ac:dyDescent="0.55000000000000004">
      <c r="A88" s="14" t="s">
        <v>158</v>
      </c>
      <c r="C88" s="8">
        <v>0</v>
      </c>
      <c r="E88" s="8">
        <v>0</v>
      </c>
      <c r="F88" s="8"/>
      <c r="G88" s="8">
        <v>0</v>
      </c>
      <c r="H88" s="8"/>
      <c r="I88" s="8">
        <f t="shared" ref="I88:I99" si="11">C88+E88+G88</f>
        <v>0</v>
      </c>
      <c r="K88" s="10">
        <f t="shared" si="8"/>
        <v>0</v>
      </c>
      <c r="M88" s="8">
        <v>0</v>
      </c>
      <c r="N88" s="8"/>
      <c r="O88" s="8">
        <v>0</v>
      </c>
      <c r="P88" s="8"/>
      <c r="Q88" s="8">
        <v>1544521133</v>
      </c>
      <c r="R88" s="8"/>
      <c r="S88" s="8">
        <f t="shared" si="10"/>
        <v>1544521133</v>
      </c>
      <c r="U88" s="10">
        <f t="shared" si="9"/>
        <v>2.4383009861315641E-4</v>
      </c>
    </row>
    <row r="89" spans="1:21" x14ac:dyDescent="0.55000000000000004">
      <c r="A89" s="14" t="s">
        <v>159</v>
      </c>
      <c r="C89" s="8">
        <v>0</v>
      </c>
      <c r="E89" s="8">
        <v>0</v>
      </c>
      <c r="F89" s="8"/>
      <c r="G89" s="8">
        <v>0</v>
      </c>
      <c r="H89" s="8"/>
      <c r="I89" s="8">
        <f t="shared" si="11"/>
        <v>0</v>
      </c>
      <c r="K89" s="10">
        <f t="shared" si="8"/>
        <v>0</v>
      </c>
      <c r="M89" s="8">
        <v>0</v>
      </c>
      <c r="N89" s="8"/>
      <c r="O89" s="8">
        <v>0</v>
      </c>
      <c r="P89" s="8"/>
      <c r="Q89" s="8">
        <v>2265634191</v>
      </c>
      <c r="R89" s="8"/>
      <c r="S89" s="8">
        <f t="shared" si="10"/>
        <v>2265634191</v>
      </c>
      <c r="U89" s="10">
        <f t="shared" si="9"/>
        <v>3.5767060508900709E-4</v>
      </c>
    </row>
    <row r="90" spans="1:21" x14ac:dyDescent="0.55000000000000004">
      <c r="A90" s="14" t="s">
        <v>160</v>
      </c>
      <c r="C90" s="8">
        <v>0</v>
      </c>
      <c r="E90" s="8">
        <v>0</v>
      </c>
      <c r="F90" s="8"/>
      <c r="G90" s="8">
        <v>0</v>
      </c>
      <c r="H90" s="8"/>
      <c r="I90" s="8">
        <f t="shared" si="11"/>
        <v>0</v>
      </c>
      <c r="K90" s="10">
        <f t="shared" si="8"/>
        <v>0</v>
      </c>
      <c r="M90" s="8">
        <v>0</v>
      </c>
      <c r="N90" s="8"/>
      <c r="O90" s="8">
        <v>0</v>
      </c>
      <c r="P90" s="8"/>
      <c r="Q90" s="8">
        <v>1077538128</v>
      </c>
      <c r="R90" s="8"/>
      <c r="S90" s="8">
        <f t="shared" si="10"/>
        <v>1077538128</v>
      </c>
      <c r="U90" s="10">
        <f t="shared" si="9"/>
        <v>1.7010853551699246E-4</v>
      </c>
    </row>
    <row r="91" spans="1:21" x14ac:dyDescent="0.55000000000000004">
      <c r="A91" s="14" t="s">
        <v>161</v>
      </c>
      <c r="C91" s="8">
        <v>0</v>
      </c>
      <c r="E91" s="8">
        <v>0</v>
      </c>
      <c r="F91" s="8"/>
      <c r="G91" s="8">
        <v>0</v>
      </c>
      <c r="H91" s="8"/>
      <c r="I91" s="8">
        <f t="shared" si="11"/>
        <v>0</v>
      </c>
      <c r="K91" s="10">
        <f t="shared" si="8"/>
        <v>0</v>
      </c>
      <c r="M91" s="8">
        <v>0</v>
      </c>
      <c r="N91" s="8"/>
      <c r="O91" s="8">
        <v>0</v>
      </c>
      <c r="P91" s="8"/>
      <c r="Q91" s="8">
        <v>188349291</v>
      </c>
      <c r="R91" s="8"/>
      <c r="S91" s="8">
        <f t="shared" si="10"/>
        <v>188349291</v>
      </c>
      <c r="U91" s="10">
        <f t="shared" si="9"/>
        <v>2.9734281530382977E-5</v>
      </c>
    </row>
    <row r="92" spans="1:21" x14ac:dyDescent="0.55000000000000004">
      <c r="A92" s="14" t="s">
        <v>162</v>
      </c>
      <c r="C92" s="8">
        <v>0</v>
      </c>
      <c r="E92" s="8">
        <v>0</v>
      </c>
      <c r="F92" s="8"/>
      <c r="G92" s="8">
        <v>0</v>
      </c>
      <c r="H92" s="8"/>
      <c r="I92" s="8">
        <f t="shared" si="11"/>
        <v>0</v>
      </c>
      <c r="K92" s="10">
        <f t="shared" si="8"/>
        <v>0</v>
      </c>
      <c r="M92" s="8">
        <v>0</v>
      </c>
      <c r="N92" s="8"/>
      <c r="O92" s="8">
        <v>0</v>
      </c>
      <c r="P92" s="8"/>
      <c r="Q92" s="8">
        <v>396033594</v>
      </c>
      <c r="R92" s="8"/>
      <c r="S92" s="8">
        <f t="shared" si="10"/>
        <v>396033594</v>
      </c>
      <c r="U92" s="10">
        <f t="shared" si="9"/>
        <v>6.2520938183331903E-5</v>
      </c>
    </row>
    <row r="93" spans="1:21" x14ac:dyDescent="0.55000000000000004">
      <c r="A93" s="14" t="s">
        <v>163</v>
      </c>
      <c r="C93" s="8">
        <v>0</v>
      </c>
      <c r="E93" s="8">
        <v>0</v>
      </c>
      <c r="F93" s="8"/>
      <c r="G93" s="8">
        <v>0</v>
      </c>
      <c r="H93" s="8"/>
      <c r="I93" s="8">
        <f t="shared" si="11"/>
        <v>0</v>
      </c>
      <c r="K93" s="10">
        <f t="shared" si="8"/>
        <v>0</v>
      </c>
      <c r="M93" s="8">
        <v>0</v>
      </c>
      <c r="N93" s="8"/>
      <c r="O93" s="8">
        <v>0</v>
      </c>
      <c r="P93" s="8"/>
      <c r="Q93" s="8">
        <v>3013419932</v>
      </c>
      <c r="R93" s="8"/>
      <c r="S93" s="8">
        <f t="shared" si="10"/>
        <v>3013419932</v>
      </c>
      <c r="U93" s="10">
        <f t="shared" si="9"/>
        <v>4.7572186840541666E-4</v>
      </c>
    </row>
    <row r="94" spans="1:21" x14ac:dyDescent="0.55000000000000004">
      <c r="A94" s="14" t="s">
        <v>164</v>
      </c>
      <c r="C94" s="8">
        <v>0</v>
      </c>
      <c r="E94" s="8">
        <v>0</v>
      </c>
      <c r="F94" s="8"/>
      <c r="G94" s="8">
        <v>0</v>
      </c>
      <c r="H94" s="8"/>
      <c r="I94" s="8">
        <f t="shared" si="11"/>
        <v>0</v>
      </c>
      <c r="K94" s="10">
        <f t="shared" si="8"/>
        <v>0</v>
      </c>
      <c r="M94" s="8">
        <v>0</v>
      </c>
      <c r="N94" s="8"/>
      <c r="O94" s="8">
        <v>0</v>
      </c>
      <c r="P94" s="8"/>
      <c r="Q94" s="8">
        <v>59972205</v>
      </c>
      <c r="R94" s="8"/>
      <c r="S94" s="8">
        <f t="shared" si="10"/>
        <v>59972205</v>
      </c>
      <c r="U94" s="10">
        <f t="shared" si="9"/>
        <v>9.4676779402787433E-6</v>
      </c>
    </row>
    <row r="95" spans="1:21" x14ac:dyDescent="0.55000000000000004">
      <c r="A95" s="14" t="s">
        <v>165</v>
      </c>
      <c r="C95" s="8">
        <v>0</v>
      </c>
      <c r="E95" s="8">
        <v>0</v>
      </c>
      <c r="F95" s="8"/>
      <c r="G95" s="8">
        <v>0</v>
      </c>
      <c r="H95" s="8"/>
      <c r="I95" s="8">
        <f t="shared" si="11"/>
        <v>0</v>
      </c>
      <c r="K95" s="10">
        <f t="shared" si="8"/>
        <v>0</v>
      </c>
      <c r="M95" s="8">
        <v>0</v>
      </c>
      <c r="N95" s="8"/>
      <c r="O95" s="8">
        <v>0</v>
      </c>
      <c r="P95" s="8"/>
      <c r="Q95" s="8">
        <v>-2151249233</v>
      </c>
      <c r="R95" s="8"/>
      <c r="S95" s="8">
        <f t="shared" si="10"/>
        <v>-2151249233</v>
      </c>
      <c r="U95" s="10">
        <f t="shared" si="9"/>
        <v>-3.39612907467979E-4</v>
      </c>
    </row>
    <row r="96" spans="1:21" x14ac:dyDescent="0.55000000000000004">
      <c r="A96" s="14" t="s">
        <v>166</v>
      </c>
      <c r="C96" s="8">
        <v>0</v>
      </c>
      <c r="E96" s="8">
        <v>0</v>
      </c>
      <c r="F96" s="8"/>
      <c r="G96" s="8">
        <v>0</v>
      </c>
      <c r="H96" s="8"/>
      <c r="I96" s="8">
        <f t="shared" si="11"/>
        <v>0</v>
      </c>
      <c r="K96" s="10">
        <f t="shared" si="8"/>
        <v>0</v>
      </c>
      <c r="M96" s="8">
        <v>0</v>
      </c>
      <c r="N96" s="8"/>
      <c r="O96" s="8">
        <v>0</v>
      </c>
      <c r="P96" s="8"/>
      <c r="Q96" s="8">
        <v>740246335</v>
      </c>
      <c r="R96" s="8"/>
      <c r="S96" s="8">
        <f t="shared" si="10"/>
        <v>740246335</v>
      </c>
      <c r="U96" s="10">
        <f t="shared" si="9"/>
        <v>1.1686103414492912E-4</v>
      </c>
    </row>
    <row r="97" spans="1:21" x14ac:dyDescent="0.55000000000000004">
      <c r="A97" s="14" t="s">
        <v>167</v>
      </c>
      <c r="C97" s="8">
        <v>0</v>
      </c>
      <c r="E97" s="8">
        <v>0</v>
      </c>
      <c r="F97" s="8"/>
      <c r="G97" s="8">
        <v>0</v>
      </c>
      <c r="H97" s="8"/>
      <c r="I97" s="8">
        <f t="shared" si="11"/>
        <v>0</v>
      </c>
      <c r="K97" s="10">
        <f t="shared" si="8"/>
        <v>0</v>
      </c>
      <c r="M97" s="8">
        <v>0</v>
      </c>
      <c r="N97" s="8"/>
      <c r="O97" s="8">
        <v>0</v>
      </c>
      <c r="P97" s="8"/>
      <c r="Q97" s="8">
        <v>5395519</v>
      </c>
      <c r="R97" s="8"/>
      <c r="S97" s="8">
        <f t="shared" si="10"/>
        <v>5395519</v>
      </c>
      <c r="U97" s="10">
        <f t="shared" si="9"/>
        <v>8.5177852327848925E-7</v>
      </c>
    </row>
    <row r="98" spans="1:21" x14ac:dyDescent="0.55000000000000004">
      <c r="A98" s="14" t="s">
        <v>168</v>
      </c>
      <c r="C98" s="8">
        <v>0</v>
      </c>
      <c r="E98" s="8">
        <v>0</v>
      </c>
      <c r="F98" s="8"/>
      <c r="G98" s="8">
        <v>0</v>
      </c>
      <c r="H98" s="8"/>
      <c r="I98" s="8">
        <f t="shared" si="11"/>
        <v>0</v>
      </c>
      <c r="K98" s="10">
        <f t="shared" si="8"/>
        <v>0</v>
      </c>
      <c r="M98" s="8">
        <v>0</v>
      </c>
      <c r="N98" s="8"/>
      <c r="O98" s="8">
        <v>0</v>
      </c>
      <c r="P98" s="8"/>
      <c r="Q98" s="8">
        <v>5104984007</v>
      </c>
      <c r="R98" s="8"/>
      <c r="S98" s="8">
        <f t="shared" si="10"/>
        <v>5104984007</v>
      </c>
      <c r="U98" s="10">
        <f t="shared" si="9"/>
        <v>8.0591241340133627E-4</v>
      </c>
    </row>
    <row r="99" spans="1:21" x14ac:dyDescent="0.55000000000000004">
      <c r="A99" s="14" t="s">
        <v>169</v>
      </c>
      <c r="C99" s="8">
        <v>0</v>
      </c>
      <c r="E99" s="8">
        <v>0</v>
      </c>
      <c r="F99" s="8"/>
      <c r="G99" s="8">
        <v>0</v>
      </c>
      <c r="H99" s="8"/>
      <c r="I99" s="8">
        <f t="shared" si="11"/>
        <v>0</v>
      </c>
      <c r="K99" s="10">
        <f t="shared" si="8"/>
        <v>0</v>
      </c>
      <c r="M99" s="8">
        <v>0</v>
      </c>
      <c r="N99" s="8"/>
      <c r="O99" s="8">
        <v>0</v>
      </c>
      <c r="P99" s="8"/>
      <c r="Q99" s="8">
        <v>589907854</v>
      </c>
      <c r="R99" s="8"/>
      <c r="S99" s="8">
        <f t="shared" si="10"/>
        <v>589907854</v>
      </c>
      <c r="U99" s="10">
        <f t="shared" si="9"/>
        <v>9.312743421911824E-5</v>
      </c>
    </row>
    <row r="100" spans="1:21" x14ac:dyDescent="0.55000000000000004">
      <c r="A100" s="1" t="s">
        <v>83</v>
      </c>
      <c r="C100" s="4">
        <f>SUM(C8:C99)</f>
        <v>144081434738</v>
      </c>
      <c r="E100" s="4">
        <f>SUM(E8:E99)</f>
        <v>4286199299125</v>
      </c>
      <c r="G100" s="4">
        <f>SUM(G8:G99)</f>
        <v>24961769621</v>
      </c>
      <c r="I100" s="4">
        <f>SUM(I8:I99)</f>
        <v>4455242503484</v>
      </c>
      <c r="K100" s="11">
        <f>SUM(K8:K99)</f>
        <v>1.0000000000000002</v>
      </c>
      <c r="M100" s="4">
        <f>SUM(M8:M99)</f>
        <v>253783820154</v>
      </c>
      <c r="O100" s="4">
        <f>SUM(O8:O99)</f>
        <v>5990270518639</v>
      </c>
      <c r="Q100" s="4">
        <f>SUM(Q8:Q99)</f>
        <v>90361066790</v>
      </c>
      <c r="S100" s="4">
        <f>SUM(S8:S99)</f>
        <v>6334415405583</v>
      </c>
      <c r="U100" s="19">
        <f>SUM(U8:U99)</f>
        <v>0.99999999999999967</v>
      </c>
    </row>
    <row r="101" spans="1:21" x14ac:dyDescent="0.55000000000000004">
      <c r="C101" s="3"/>
      <c r="E101" s="3"/>
      <c r="G101" s="3"/>
      <c r="M101" s="3"/>
      <c r="Q101" s="3"/>
    </row>
    <row r="103" spans="1:21" x14ac:dyDescent="0.55000000000000004">
      <c r="A103" s="14"/>
      <c r="C103" s="8"/>
      <c r="E103" s="14"/>
    </row>
    <row r="104" spans="1:21" x14ac:dyDescent="0.55000000000000004">
      <c r="A104" s="14"/>
      <c r="C104" s="8"/>
      <c r="E104" s="14"/>
      <c r="G104" s="22"/>
    </row>
    <row r="105" spans="1:21" x14ac:dyDescent="0.55000000000000004">
      <c r="A105" s="14"/>
      <c r="C105" s="8"/>
      <c r="E105" s="14"/>
      <c r="G105" s="22"/>
    </row>
    <row r="106" spans="1:21" x14ac:dyDescent="0.55000000000000004">
      <c r="A106" s="14"/>
      <c r="C106" s="8"/>
      <c r="E106" s="14"/>
      <c r="G106" s="22"/>
    </row>
    <row r="107" spans="1:21" x14ac:dyDescent="0.55000000000000004">
      <c r="A107" s="14"/>
      <c r="C107" s="8"/>
      <c r="E107" s="14"/>
      <c r="G107" s="22"/>
    </row>
    <row r="108" spans="1:21" x14ac:dyDescent="0.55000000000000004">
      <c r="A108" s="14"/>
      <c r="C108" s="8"/>
      <c r="E108" s="14"/>
      <c r="G108" s="22"/>
    </row>
    <row r="109" spans="1:21" x14ac:dyDescent="0.55000000000000004">
      <c r="A109" s="14"/>
      <c r="C109" s="16"/>
      <c r="E109" s="14"/>
      <c r="G109" s="22"/>
    </row>
    <row r="110" spans="1:21" x14ac:dyDescent="0.55000000000000004">
      <c r="A110" s="14"/>
      <c r="C110" s="8"/>
      <c r="E110" s="14"/>
    </row>
    <row r="111" spans="1:21" x14ac:dyDescent="0.55000000000000004">
      <c r="A111" s="14"/>
      <c r="C111" s="8"/>
      <c r="E111" s="14"/>
    </row>
    <row r="112" spans="1:21" x14ac:dyDescent="0.55000000000000004">
      <c r="A112" s="14"/>
      <c r="C112" s="8"/>
      <c r="E112" s="14"/>
    </row>
    <row r="113" spans="1:5" x14ac:dyDescent="0.55000000000000004">
      <c r="A113" s="14"/>
      <c r="C113" s="8"/>
      <c r="E113" s="14"/>
    </row>
    <row r="114" spans="1:5" x14ac:dyDescent="0.55000000000000004">
      <c r="A114" s="14"/>
      <c r="C114" s="8"/>
      <c r="E114" s="14"/>
    </row>
    <row r="115" spans="1:5" x14ac:dyDescent="0.55000000000000004">
      <c r="A115" s="14"/>
      <c r="C115" s="8"/>
      <c r="E115" s="14"/>
    </row>
    <row r="116" spans="1:5" x14ac:dyDescent="0.55000000000000004">
      <c r="A116" s="14"/>
      <c r="C116" s="8"/>
      <c r="E116" s="14"/>
    </row>
    <row r="117" spans="1:5" x14ac:dyDescent="0.55000000000000004">
      <c r="A117" s="14"/>
      <c r="C117" s="8"/>
      <c r="E117" s="14"/>
    </row>
    <row r="118" spans="1:5" x14ac:dyDescent="0.55000000000000004">
      <c r="A118" s="14"/>
      <c r="C118" s="8"/>
      <c r="E118" s="14"/>
    </row>
    <row r="119" spans="1:5" x14ac:dyDescent="0.55000000000000004">
      <c r="A119" s="14"/>
      <c r="C119" s="8"/>
      <c r="E119" s="14"/>
    </row>
    <row r="120" spans="1:5" x14ac:dyDescent="0.55000000000000004">
      <c r="A120" s="14"/>
      <c r="C120" s="8"/>
      <c r="E120" s="14"/>
    </row>
    <row r="121" spans="1:5" x14ac:dyDescent="0.55000000000000004">
      <c r="A121" s="14"/>
      <c r="C121" s="8"/>
      <c r="E121" s="14"/>
    </row>
    <row r="122" spans="1:5" x14ac:dyDescent="0.55000000000000004">
      <c r="A122" s="14"/>
      <c r="C122" s="8"/>
      <c r="E122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A8" sqref="A8"/>
    </sheetView>
  </sheetViews>
  <sheetFormatPr defaultRowHeight="24" x14ac:dyDescent="0.55000000000000004"/>
  <cols>
    <col min="1" max="1" width="30" style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1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19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  <c r="N3" s="25" t="s">
        <v>108</v>
      </c>
      <c r="O3" s="25" t="s">
        <v>108</v>
      </c>
      <c r="P3" s="25" t="s">
        <v>108</v>
      </c>
      <c r="Q3" s="25" t="s">
        <v>108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112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H6" s="24" t="s">
        <v>110</v>
      </c>
      <c r="I6" s="24" t="s">
        <v>110</v>
      </c>
      <c r="K6" s="24" t="s">
        <v>111</v>
      </c>
      <c r="L6" s="24" t="s">
        <v>111</v>
      </c>
      <c r="M6" s="24" t="s">
        <v>111</v>
      </c>
      <c r="N6" s="24" t="s">
        <v>111</v>
      </c>
      <c r="O6" s="24" t="s">
        <v>111</v>
      </c>
      <c r="P6" s="24" t="s">
        <v>111</v>
      </c>
      <c r="Q6" s="24" t="s">
        <v>111</v>
      </c>
    </row>
    <row r="7" spans="1:17" ht="24.75" x14ac:dyDescent="0.55000000000000004">
      <c r="A7" s="24" t="s">
        <v>112</v>
      </c>
      <c r="C7" s="24" t="s">
        <v>139</v>
      </c>
      <c r="E7" s="24" t="s">
        <v>136</v>
      </c>
      <c r="G7" s="24" t="s">
        <v>137</v>
      </c>
      <c r="I7" s="24" t="s">
        <v>140</v>
      </c>
      <c r="K7" s="24" t="s">
        <v>139</v>
      </c>
      <c r="M7" s="24" t="s">
        <v>136</v>
      </c>
      <c r="O7" s="24" t="s">
        <v>137</v>
      </c>
      <c r="Q7" s="24" t="s">
        <v>140</v>
      </c>
    </row>
    <row r="8" spans="1:17" x14ac:dyDescent="0.55000000000000004">
      <c r="A8" s="1" t="s">
        <v>116</v>
      </c>
      <c r="C8" s="3">
        <v>0</v>
      </c>
      <c r="E8" s="3">
        <v>0</v>
      </c>
      <c r="G8" s="3">
        <v>0</v>
      </c>
      <c r="I8" s="3">
        <v>0</v>
      </c>
      <c r="K8" s="3">
        <v>930609994</v>
      </c>
      <c r="M8" s="3">
        <v>0</v>
      </c>
      <c r="O8" s="3">
        <v>421102971</v>
      </c>
      <c r="Q8" s="3">
        <v>1351712965</v>
      </c>
    </row>
    <row r="9" spans="1:17" x14ac:dyDescent="0.55000000000000004">
      <c r="A9" s="1" t="s">
        <v>83</v>
      </c>
      <c r="C9" s="4">
        <f>SUM(C8:C8)</f>
        <v>0</v>
      </c>
      <c r="E9" s="4">
        <f>SUM(E8:E8)</f>
        <v>0</v>
      </c>
      <c r="G9" s="4">
        <f>SUM(G8:G8)</f>
        <v>0</v>
      </c>
      <c r="I9" s="4">
        <f>SUM(I8:I8)</f>
        <v>0</v>
      </c>
      <c r="K9" s="4">
        <f>SUM(K8:K8)</f>
        <v>930609994</v>
      </c>
      <c r="M9" s="4">
        <f>SUM(M8:M8)</f>
        <v>0</v>
      </c>
      <c r="O9" s="4">
        <f>SUM(O8:O8)</f>
        <v>421102971</v>
      </c>
      <c r="Q9" s="4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2"/>
  <sheetViews>
    <sheetView rightToLeft="1" topLeftCell="A5" workbookViewId="0">
      <selection activeCell="K25" sqref="K25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</row>
    <row r="4" spans="1:1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4.75" x14ac:dyDescent="0.55000000000000004">
      <c r="A6" s="24" t="s">
        <v>141</v>
      </c>
      <c r="B6" s="24" t="s">
        <v>141</v>
      </c>
      <c r="C6" s="24" t="s">
        <v>141</v>
      </c>
      <c r="E6" s="24" t="s">
        <v>110</v>
      </c>
      <c r="F6" s="24" t="s">
        <v>110</v>
      </c>
      <c r="G6" s="24" t="s">
        <v>110</v>
      </c>
      <c r="I6" s="24" t="s">
        <v>111</v>
      </c>
      <c r="J6" s="24" t="s">
        <v>111</v>
      </c>
      <c r="K6" s="24" t="s">
        <v>111</v>
      </c>
    </row>
    <row r="7" spans="1:11" ht="25.5" thickBot="1" x14ac:dyDescent="0.6">
      <c r="A7" s="24" t="s">
        <v>142</v>
      </c>
      <c r="C7" s="24" t="s">
        <v>86</v>
      </c>
      <c r="E7" s="24" t="s">
        <v>143</v>
      </c>
      <c r="G7" s="24" t="s">
        <v>144</v>
      </c>
      <c r="I7" s="24" t="s">
        <v>143</v>
      </c>
      <c r="K7" s="24" t="s">
        <v>144</v>
      </c>
    </row>
    <row r="8" spans="1:11" x14ac:dyDescent="0.55000000000000004">
      <c r="A8" s="1" t="s">
        <v>90</v>
      </c>
      <c r="C8" s="6" t="s">
        <v>91</v>
      </c>
      <c r="D8" s="6"/>
      <c r="E8" s="5">
        <v>39883</v>
      </c>
      <c r="F8" s="6"/>
      <c r="G8" s="10">
        <f>E8/$E$19</f>
        <v>8.0231585605012556E-7</v>
      </c>
      <c r="H8" s="6"/>
      <c r="I8" s="5">
        <v>133451572</v>
      </c>
      <c r="K8" s="10">
        <f>I8/$I$19</f>
        <v>1.1132603573438718E-3</v>
      </c>
    </row>
    <row r="9" spans="1:11" x14ac:dyDescent="0.55000000000000004">
      <c r="A9" s="1" t="s">
        <v>92</v>
      </c>
      <c r="C9" s="6" t="s">
        <v>93</v>
      </c>
      <c r="D9" s="6"/>
      <c r="E9" s="5">
        <v>17750</v>
      </c>
      <c r="F9" s="6"/>
      <c r="G9" s="10">
        <f t="shared" ref="G9:G18" si="0">E9/$E$19</f>
        <v>3.5707209700598571E-7</v>
      </c>
      <c r="H9" s="6"/>
      <c r="I9" s="5">
        <v>7688424</v>
      </c>
      <c r="K9" s="10">
        <f t="shared" ref="K9:K18" si="1">I9/$I$19</f>
        <v>6.4137256095051469E-5</v>
      </c>
    </row>
    <row r="10" spans="1:11" x14ac:dyDescent="0.55000000000000004">
      <c r="A10" s="1" t="s">
        <v>94</v>
      </c>
      <c r="C10" s="6" t="s">
        <v>95</v>
      </c>
      <c r="D10" s="6"/>
      <c r="E10" s="5">
        <v>11119567232</v>
      </c>
      <c r="F10" s="6"/>
      <c r="G10" s="10">
        <f t="shared" si="0"/>
        <v>0.22368941911714277</v>
      </c>
      <c r="H10" s="6"/>
      <c r="I10" s="5">
        <v>19114790944</v>
      </c>
      <c r="K10" s="10">
        <f t="shared" si="1"/>
        <v>0.1594566379245862</v>
      </c>
    </row>
    <row r="11" spans="1:11" x14ac:dyDescent="0.55000000000000004">
      <c r="A11" s="1" t="s">
        <v>96</v>
      </c>
      <c r="C11" s="6" t="s">
        <v>97</v>
      </c>
      <c r="D11" s="6"/>
      <c r="E11" s="5">
        <v>1229508197</v>
      </c>
      <c r="F11" s="6"/>
      <c r="G11" s="10">
        <f t="shared" si="0"/>
        <v>2.4733694095145836E-2</v>
      </c>
      <c r="H11" s="6"/>
      <c r="I11" s="5">
        <v>3648907105</v>
      </c>
      <c r="K11" s="10">
        <f t="shared" si="1"/>
        <v>3.0439383865983181E-2</v>
      </c>
    </row>
    <row r="12" spans="1:11" x14ac:dyDescent="0.55000000000000004">
      <c r="A12" s="1" t="s">
        <v>98</v>
      </c>
      <c r="C12" s="6" t="s">
        <v>99</v>
      </c>
      <c r="D12" s="6"/>
      <c r="E12" s="5">
        <v>172419</v>
      </c>
      <c r="F12" s="6"/>
      <c r="G12" s="10">
        <f t="shared" si="0"/>
        <v>3.4685078249957778E-6</v>
      </c>
      <c r="H12" s="6"/>
      <c r="I12" s="5">
        <v>242156</v>
      </c>
      <c r="K12" s="10">
        <f t="shared" si="1"/>
        <v>2.0200786776266871E-6</v>
      </c>
    </row>
    <row r="13" spans="1:11" x14ac:dyDescent="0.55000000000000004">
      <c r="A13" s="1" t="s">
        <v>98</v>
      </c>
      <c r="C13" s="6" t="s">
        <v>100</v>
      </c>
      <c r="D13" s="6"/>
      <c r="E13" s="5">
        <v>7459016370</v>
      </c>
      <c r="F13" s="6"/>
      <c r="G13" s="10">
        <f t="shared" si="0"/>
        <v>0.15005107700495074</v>
      </c>
      <c r="H13" s="6"/>
      <c r="I13" s="5">
        <v>22377049110</v>
      </c>
      <c r="K13" s="10">
        <f t="shared" si="1"/>
        <v>0.18667057506448834</v>
      </c>
    </row>
    <row r="14" spans="1:11" x14ac:dyDescent="0.55000000000000004">
      <c r="A14" s="1" t="s">
        <v>98</v>
      </c>
      <c r="C14" s="6" t="s">
        <v>101</v>
      </c>
      <c r="D14" s="6"/>
      <c r="E14" s="5">
        <v>3196721310</v>
      </c>
      <c r="F14" s="6"/>
      <c r="G14" s="10">
        <f t="shared" si="0"/>
        <v>6.4307604603122348E-2</v>
      </c>
      <c r="H14" s="6"/>
      <c r="I14" s="5">
        <v>9590163930</v>
      </c>
      <c r="K14" s="10">
        <f t="shared" si="1"/>
        <v>8.0001675242147838E-2</v>
      </c>
    </row>
    <row r="15" spans="1:11" x14ac:dyDescent="0.55000000000000004">
      <c r="A15" s="1" t="s">
        <v>102</v>
      </c>
      <c r="C15" s="6" t="s">
        <v>103</v>
      </c>
      <c r="D15" s="6"/>
      <c r="E15" s="5">
        <v>3196721310</v>
      </c>
      <c r="F15" s="6"/>
      <c r="G15" s="10">
        <f t="shared" si="0"/>
        <v>6.4307604603122348E-2</v>
      </c>
      <c r="H15" s="6"/>
      <c r="I15" s="5">
        <v>9590163930</v>
      </c>
      <c r="K15" s="10">
        <f t="shared" si="1"/>
        <v>8.0001675242147838E-2</v>
      </c>
    </row>
    <row r="16" spans="1:11" x14ac:dyDescent="0.55000000000000004">
      <c r="A16" s="1" t="s">
        <v>104</v>
      </c>
      <c r="C16" s="6" t="s">
        <v>105</v>
      </c>
      <c r="D16" s="6"/>
      <c r="E16" s="5">
        <v>6154371605</v>
      </c>
      <c r="F16" s="6"/>
      <c r="G16" s="10">
        <f t="shared" si="0"/>
        <v>0.12380588026768699</v>
      </c>
      <c r="H16" s="6"/>
      <c r="I16" s="5">
        <v>21222677585</v>
      </c>
      <c r="K16" s="10">
        <f t="shared" si="1"/>
        <v>0.1770407442789125</v>
      </c>
    </row>
    <row r="17" spans="1:11" x14ac:dyDescent="0.55000000000000004">
      <c r="A17" s="1" t="s">
        <v>92</v>
      </c>
      <c r="C17" s="6" t="s">
        <v>106</v>
      </c>
      <c r="D17" s="6"/>
      <c r="E17" s="5">
        <v>7821842968</v>
      </c>
      <c r="F17" s="6"/>
      <c r="G17" s="10">
        <f t="shared" si="0"/>
        <v>0.15734996456536807</v>
      </c>
      <c r="H17" s="6"/>
      <c r="I17" s="5">
        <v>24657534245</v>
      </c>
      <c r="K17" s="10">
        <f t="shared" si="1"/>
        <v>0.20569450755370239</v>
      </c>
    </row>
    <row r="18" spans="1:11" ht="24.75" thickBot="1" x14ac:dyDescent="0.6">
      <c r="A18" s="1" t="s">
        <v>92</v>
      </c>
      <c r="C18" s="6" t="s">
        <v>107</v>
      </c>
      <c r="D18" s="6"/>
      <c r="E18" s="5">
        <v>9531869888</v>
      </c>
      <c r="F18" s="6"/>
      <c r="G18" s="10">
        <f t="shared" si="0"/>
        <v>0.19175012784768283</v>
      </c>
      <c r="H18" s="6"/>
      <c r="I18" s="5">
        <v>9531869888</v>
      </c>
      <c r="K18" s="10">
        <f t="shared" si="1"/>
        <v>7.9515383135915191E-2</v>
      </c>
    </row>
    <row r="19" spans="1:11" ht="24.75" thickBot="1" x14ac:dyDescent="0.6">
      <c r="A19" s="1" t="s">
        <v>83</v>
      </c>
      <c r="C19" s="6" t="s">
        <v>83</v>
      </c>
      <c r="D19" s="6"/>
      <c r="E19" s="7">
        <f>SUM(E8:E18)</f>
        <v>49709848932</v>
      </c>
      <c r="F19" s="6"/>
      <c r="G19" s="20">
        <f>SUM(G8:G18)</f>
        <v>1</v>
      </c>
      <c r="H19" s="6"/>
      <c r="I19" s="7">
        <f>SUM(I8:I18)</f>
        <v>119874538889</v>
      </c>
      <c r="K19" s="21">
        <f>SUM(K8:K18)</f>
        <v>1</v>
      </c>
    </row>
    <row r="20" spans="1:11" ht="24.75" thickTop="1" x14ac:dyDescent="0.55000000000000004">
      <c r="C20" s="6"/>
      <c r="D20" s="6"/>
      <c r="E20" s="6"/>
      <c r="F20" s="6"/>
      <c r="G20" s="6"/>
      <c r="H20" s="6"/>
      <c r="I20" s="6"/>
    </row>
    <row r="21" spans="1:11" x14ac:dyDescent="0.55000000000000004">
      <c r="C21" s="6"/>
      <c r="D21" s="6"/>
      <c r="E21" s="6"/>
      <c r="F21" s="6"/>
      <c r="G21" s="6"/>
      <c r="H21" s="6"/>
      <c r="I21" s="6"/>
    </row>
    <row r="22" spans="1:11" x14ac:dyDescent="0.55000000000000004">
      <c r="C22" s="6"/>
      <c r="D22" s="6"/>
      <c r="E22" s="6"/>
      <c r="F22" s="6"/>
      <c r="G22" s="6"/>
      <c r="H22" s="6"/>
      <c r="I22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T21" sqref="T21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</row>
    <row r="3" spans="1:5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</row>
    <row r="4" spans="1: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</row>
    <row r="5" spans="1:5" ht="24.75" x14ac:dyDescent="0.6">
      <c r="E5" s="2" t="s">
        <v>170</v>
      </c>
    </row>
    <row r="6" spans="1:5" ht="24.75" x14ac:dyDescent="0.55000000000000004">
      <c r="A6" s="24" t="s">
        <v>145</v>
      </c>
      <c r="C6" s="24" t="s">
        <v>110</v>
      </c>
      <c r="E6" s="9" t="s">
        <v>171</v>
      </c>
    </row>
    <row r="7" spans="1:5" ht="24.75" x14ac:dyDescent="0.55000000000000004">
      <c r="A7" s="24" t="s">
        <v>145</v>
      </c>
      <c r="C7" s="24" t="s">
        <v>87</v>
      </c>
      <c r="E7" s="24" t="s">
        <v>87</v>
      </c>
    </row>
    <row r="8" spans="1:5" x14ac:dyDescent="0.55000000000000004">
      <c r="A8" s="1" t="s">
        <v>146</v>
      </c>
      <c r="C8" s="5">
        <v>2317238422</v>
      </c>
      <c r="D8" s="6"/>
      <c r="E8" s="5">
        <v>29478717741</v>
      </c>
    </row>
    <row r="9" spans="1:5" x14ac:dyDescent="0.55000000000000004">
      <c r="A9" s="1" t="s">
        <v>172</v>
      </c>
      <c r="C9" s="5">
        <v>0</v>
      </c>
      <c r="D9" s="6"/>
      <c r="E9" s="5">
        <v>1040310</v>
      </c>
    </row>
    <row r="10" spans="1:5" x14ac:dyDescent="0.55000000000000004">
      <c r="A10" s="1" t="s">
        <v>83</v>
      </c>
      <c r="C10" s="7">
        <f>SUM(C8:C9)</f>
        <v>2317238422</v>
      </c>
      <c r="D10" s="6"/>
      <c r="E10" s="7">
        <f>SUM(E8:E9)</f>
        <v>29479758051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0"/>
  <sheetViews>
    <sheetView rightToLeft="1" topLeftCell="A4" workbookViewId="0">
      <selection activeCell="K22" sqref="K2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1" style="1" customWidth="1"/>
    <col min="4" max="4" width="1" style="1" customWidth="1"/>
    <col min="5" max="5" width="19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</row>
    <row r="3" spans="1:13" ht="24.75" x14ac:dyDescent="0.55000000000000004">
      <c r="A3" s="25" t="s">
        <v>108</v>
      </c>
      <c r="B3" s="25" t="s">
        <v>108</v>
      </c>
      <c r="C3" s="25" t="s">
        <v>108</v>
      </c>
      <c r="D3" s="25" t="s">
        <v>108</v>
      </c>
      <c r="E3" s="25" t="s">
        <v>108</v>
      </c>
      <c r="F3" s="25" t="s">
        <v>108</v>
      </c>
      <c r="G3" s="25" t="s">
        <v>108</v>
      </c>
      <c r="H3" s="25" t="s">
        <v>108</v>
      </c>
      <c r="I3" s="25" t="s">
        <v>108</v>
      </c>
      <c r="J3" s="25" t="s">
        <v>108</v>
      </c>
      <c r="K3" s="25" t="s">
        <v>108</v>
      </c>
      <c r="L3" s="25" t="s">
        <v>108</v>
      </c>
      <c r="M3" s="25" t="s">
        <v>108</v>
      </c>
    </row>
    <row r="4" spans="1:13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</row>
    <row r="6" spans="1:13" ht="25.5" thickBot="1" x14ac:dyDescent="0.6">
      <c r="A6" s="9" t="s">
        <v>109</v>
      </c>
      <c r="C6" s="24" t="s">
        <v>110</v>
      </c>
      <c r="D6" s="24" t="s">
        <v>110</v>
      </c>
      <c r="E6" s="24" t="s">
        <v>110</v>
      </c>
      <c r="F6" s="24" t="s">
        <v>110</v>
      </c>
      <c r="G6" s="24" t="s">
        <v>110</v>
      </c>
      <c r="I6" s="24" t="s">
        <v>111</v>
      </c>
      <c r="J6" s="24" t="s">
        <v>111</v>
      </c>
      <c r="K6" s="24" t="s">
        <v>111</v>
      </c>
      <c r="L6" s="24" t="s">
        <v>111</v>
      </c>
      <c r="M6" s="24" t="s">
        <v>111</v>
      </c>
    </row>
    <row r="7" spans="1:13" ht="25.5" thickBot="1" x14ac:dyDescent="0.6">
      <c r="A7" s="24" t="s">
        <v>112</v>
      </c>
      <c r="C7" s="24" t="s">
        <v>113</v>
      </c>
      <c r="E7" s="24" t="s">
        <v>114</v>
      </c>
      <c r="G7" s="24" t="s">
        <v>115</v>
      </c>
      <c r="I7" s="24" t="s">
        <v>113</v>
      </c>
      <c r="K7" s="24" t="s">
        <v>114</v>
      </c>
      <c r="M7" s="24" t="s">
        <v>115</v>
      </c>
    </row>
    <row r="8" spans="1:13" x14ac:dyDescent="0.55000000000000004">
      <c r="A8" s="1" t="s">
        <v>90</v>
      </c>
      <c r="C8" s="8">
        <v>39883</v>
      </c>
      <c r="D8" s="6"/>
      <c r="E8" s="8">
        <v>0</v>
      </c>
      <c r="F8" s="8"/>
      <c r="G8" s="8">
        <f>C8-E8</f>
        <v>39883</v>
      </c>
      <c r="H8" s="8"/>
      <c r="I8" s="8">
        <v>133451572</v>
      </c>
      <c r="J8" s="8"/>
      <c r="K8" s="8">
        <v>0</v>
      </c>
      <c r="L8" s="8"/>
      <c r="M8" s="8">
        <f>I8-K8</f>
        <v>133451572</v>
      </c>
    </row>
    <row r="9" spans="1:13" x14ac:dyDescent="0.55000000000000004">
      <c r="A9" s="1" t="s">
        <v>92</v>
      </c>
      <c r="C9" s="8">
        <v>17750</v>
      </c>
      <c r="D9" s="6"/>
      <c r="E9" s="8">
        <v>0</v>
      </c>
      <c r="F9" s="8"/>
      <c r="G9" s="8">
        <f t="shared" ref="G9:G18" si="0">C9-E9</f>
        <v>17750</v>
      </c>
      <c r="H9" s="8"/>
      <c r="I9" s="8">
        <v>7688424</v>
      </c>
      <c r="J9" s="8"/>
      <c r="K9" s="8">
        <v>0</v>
      </c>
      <c r="L9" s="8"/>
      <c r="M9" s="8">
        <f t="shared" ref="M9:M18" si="1">I9-K9</f>
        <v>7688424</v>
      </c>
    </row>
    <row r="10" spans="1:13" x14ac:dyDescent="0.55000000000000004">
      <c r="A10" s="1" t="s">
        <v>94</v>
      </c>
      <c r="C10" s="8">
        <v>11119567232</v>
      </c>
      <c r="D10" s="6"/>
      <c r="E10" s="8">
        <v>0</v>
      </c>
      <c r="F10" s="8"/>
      <c r="G10" s="8">
        <f t="shared" si="0"/>
        <v>11119567232</v>
      </c>
      <c r="H10" s="8"/>
      <c r="I10" s="8">
        <v>19114790944</v>
      </c>
      <c r="J10" s="8"/>
      <c r="K10" s="8">
        <v>0</v>
      </c>
      <c r="L10" s="8"/>
      <c r="M10" s="8">
        <f t="shared" si="1"/>
        <v>19114790944</v>
      </c>
    </row>
    <row r="11" spans="1:13" x14ac:dyDescent="0.55000000000000004">
      <c r="A11" s="1" t="s">
        <v>96</v>
      </c>
      <c r="C11" s="8">
        <v>1229508197</v>
      </c>
      <c r="D11" s="6"/>
      <c r="E11" s="8">
        <v>0</v>
      </c>
      <c r="F11" s="8"/>
      <c r="G11" s="8">
        <f t="shared" si="0"/>
        <v>1229508197</v>
      </c>
      <c r="H11" s="8"/>
      <c r="I11" s="8">
        <v>3648907105</v>
      </c>
      <c r="J11" s="8"/>
      <c r="K11" s="8">
        <v>120448</v>
      </c>
      <c r="L11" s="8"/>
      <c r="M11" s="8">
        <f t="shared" si="1"/>
        <v>3648786657</v>
      </c>
    </row>
    <row r="12" spans="1:13" x14ac:dyDescent="0.55000000000000004">
      <c r="A12" s="1" t="s">
        <v>98</v>
      </c>
      <c r="C12" s="8">
        <v>172419</v>
      </c>
      <c r="D12" s="6"/>
      <c r="E12" s="8">
        <v>0</v>
      </c>
      <c r="F12" s="8"/>
      <c r="G12" s="8">
        <f t="shared" si="0"/>
        <v>172419</v>
      </c>
      <c r="H12" s="8"/>
      <c r="I12" s="8">
        <v>242156</v>
      </c>
      <c r="J12" s="8"/>
      <c r="K12" s="8">
        <v>0</v>
      </c>
      <c r="L12" s="8"/>
      <c r="M12" s="8">
        <f t="shared" si="1"/>
        <v>242156</v>
      </c>
    </row>
    <row r="13" spans="1:13" x14ac:dyDescent="0.55000000000000004">
      <c r="A13" s="1" t="s">
        <v>98</v>
      </c>
      <c r="C13" s="8">
        <v>7459016370</v>
      </c>
      <c r="D13" s="6"/>
      <c r="E13" s="8">
        <v>0</v>
      </c>
      <c r="F13" s="8"/>
      <c r="G13" s="8">
        <f t="shared" si="0"/>
        <v>7459016370</v>
      </c>
      <c r="H13" s="8"/>
      <c r="I13" s="8">
        <v>22377049110</v>
      </c>
      <c r="J13" s="8"/>
      <c r="K13" s="8">
        <v>0</v>
      </c>
      <c r="L13" s="8"/>
      <c r="M13" s="8">
        <f t="shared" si="1"/>
        <v>22377049110</v>
      </c>
    </row>
    <row r="14" spans="1:13" x14ac:dyDescent="0.55000000000000004">
      <c r="A14" s="1" t="s">
        <v>98</v>
      </c>
      <c r="C14" s="8">
        <v>3196721310</v>
      </c>
      <c r="D14" s="6"/>
      <c r="E14" s="8">
        <v>0</v>
      </c>
      <c r="F14" s="8"/>
      <c r="G14" s="8">
        <f t="shared" si="0"/>
        <v>3196721310</v>
      </c>
      <c r="H14" s="8"/>
      <c r="I14" s="8">
        <v>9590163930</v>
      </c>
      <c r="J14" s="8"/>
      <c r="K14" s="8">
        <v>0</v>
      </c>
      <c r="L14" s="8"/>
      <c r="M14" s="8">
        <f t="shared" si="1"/>
        <v>9590163930</v>
      </c>
    </row>
    <row r="15" spans="1:13" x14ac:dyDescent="0.55000000000000004">
      <c r="A15" s="1" t="s">
        <v>102</v>
      </c>
      <c r="C15" s="8">
        <v>3196721310</v>
      </c>
      <c r="D15" s="6"/>
      <c r="E15" s="8">
        <v>0</v>
      </c>
      <c r="F15" s="8"/>
      <c r="G15" s="8">
        <f t="shared" si="0"/>
        <v>3196721310</v>
      </c>
      <c r="H15" s="8"/>
      <c r="I15" s="8">
        <v>9590163930</v>
      </c>
      <c r="J15" s="8"/>
      <c r="K15" s="8">
        <v>0</v>
      </c>
      <c r="L15" s="8"/>
      <c r="M15" s="8">
        <f t="shared" si="1"/>
        <v>9590163930</v>
      </c>
    </row>
    <row r="16" spans="1:13" x14ac:dyDescent="0.55000000000000004">
      <c r="A16" s="1" t="s">
        <v>104</v>
      </c>
      <c r="C16" s="8">
        <v>6154371605</v>
      </c>
      <c r="D16" s="6"/>
      <c r="E16" s="8">
        <v>22895412</v>
      </c>
      <c r="F16" s="8"/>
      <c r="G16" s="8">
        <f t="shared" si="0"/>
        <v>6131476193</v>
      </c>
      <c r="H16" s="8"/>
      <c r="I16" s="8">
        <v>21222677585</v>
      </c>
      <c r="J16" s="8"/>
      <c r="K16" s="8">
        <v>38192788</v>
      </c>
      <c r="L16" s="8"/>
      <c r="M16" s="8">
        <f t="shared" si="1"/>
        <v>21184484797</v>
      </c>
    </row>
    <row r="17" spans="1:13" x14ac:dyDescent="0.55000000000000004">
      <c r="A17" s="1" t="s">
        <v>92</v>
      </c>
      <c r="C17" s="8">
        <v>7821842968</v>
      </c>
      <c r="D17" s="6"/>
      <c r="E17" s="8">
        <v>-49371120</v>
      </c>
      <c r="F17" s="8"/>
      <c r="G17" s="8">
        <f t="shared" si="0"/>
        <v>7871214088</v>
      </c>
      <c r="H17" s="8"/>
      <c r="I17" s="8">
        <v>24657534245</v>
      </c>
      <c r="J17" s="8"/>
      <c r="K17" s="8">
        <v>0</v>
      </c>
      <c r="L17" s="8"/>
      <c r="M17" s="8">
        <f t="shared" si="1"/>
        <v>24657534245</v>
      </c>
    </row>
    <row r="18" spans="1:13" ht="24.75" thickBot="1" x14ac:dyDescent="0.6">
      <c r="A18" s="1" t="s">
        <v>92</v>
      </c>
      <c r="C18" s="8">
        <v>9531869888</v>
      </c>
      <c r="D18" s="6"/>
      <c r="E18" s="8">
        <v>36945345</v>
      </c>
      <c r="F18" s="8"/>
      <c r="G18" s="8">
        <f t="shared" si="0"/>
        <v>9494924543</v>
      </c>
      <c r="H18" s="8"/>
      <c r="I18" s="8">
        <v>9531869888</v>
      </c>
      <c r="J18" s="8"/>
      <c r="K18" s="8">
        <v>36945345</v>
      </c>
      <c r="L18" s="8"/>
      <c r="M18" s="8">
        <f t="shared" si="1"/>
        <v>9494924543</v>
      </c>
    </row>
    <row r="19" spans="1:13" ht="24.75" thickBot="1" x14ac:dyDescent="0.6">
      <c r="A19" s="1" t="s">
        <v>83</v>
      </c>
      <c r="C19" s="7">
        <f>SUM(C8:C18)</f>
        <v>49709848932</v>
      </c>
      <c r="D19" s="6"/>
      <c r="E19" s="7">
        <f>SUM(E8:E18)</f>
        <v>10469637</v>
      </c>
      <c r="F19" s="6"/>
      <c r="G19" s="7">
        <f>SUM(G8:G18)</f>
        <v>49699379295</v>
      </c>
      <c r="H19" s="6"/>
      <c r="I19" s="7">
        <f>SUM(I8:I18)</f>
        <v>119874538889</v>
      </c>
      <c r="J19" s="6"/>
      <c r="K19" s="7">
        <f>SUM(K8:K18)</f>
        <v>75258581</v>
      </c>
      <c r="L19" s="6"/>
      <c r="M19" s="7">
        <f>SUM(M8:M18)</f>
        <v>119799280308</v>
      </c>
    </row>
    <row r="20" spans="1:13" ht="24.75" thickTop="1" x14ac:dyDescent="0.55000000000000004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سود اوراق بهادار</vt:lpstr>
      <vt:lpstr>سپرده</vt:lpstr>
      <vt:lpstr> درآمدها</vt:lpstr>
      <vt:lpstr>درآمددرسرمایه‌گذاری در سهام</vt:lpstr>
      <vt:lpstr>درآمدسرمایه‌گذاری در اوراق بها</vt:lpstr>
      <vt:lpstr>درآمد سپرده بانکی</vt:lpstr>
      <vt:lpstr>سایر درآمدها</vt:lpstr>
      <vt:lpstr> سپرده بانکی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2024-12-25T11:07:54Z</dcterms:created>
  <dcterms:modified xsi:type="dcterms:W3CDTF">2024-12-27T12:31:32Z</dcterms:modified>
</cp:coreProperties>
</file>