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0D971A16-1D1C-4CE7-9C39-3F56A0EEE5DB}" xr6:coauthVersionLast="47" xr6:coauthVersionMax="47" xr10:uidLastSave="{00000000-0000-0000-0000-000000000000}"/>
  <bookViews>
    <workbookView xWindow="-120" yWindow="-120" windowWidth="29040" windowHeight="15720" tabRatio="916" activeTab="10" xr2:uid="{00000000-000D-0000-FFFF-FFFF00000000}"/>
  </bookViews>
  <sheets>
    <sheet name="سهام" sheetId="1" r:id="rId1"/>
    <sheet name="سود اراق  بهادار" sheetId="16" r:id="rId2"/>
    <sheet name="سپرده" sheetId="6" r:id="rId3"/>
    <sheet name=" درآمدها" sheetId="15" r:id="rId4"/>
    <sheet name="درآمدسرمایه‌گذاری در سهام" sheetId="11" r:id="rId5"/>
    <sheet name="درآمدسرمایه‌گذاری در اوراق بها" sheetId="12" r:id="rId6"/>
    <sheet name="درآمد سپرده بانکی" sheetId="13" r:id="rId7"/>
    <sheet name="سایر درآمدها" sheetId="14" r:id="rId8"/>
    <sheet name="سودسپرده بانکی" sheetId="7" r:id="rId9"/>
    <sheet name="درآمد سود سهام" sheetId="8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0" l="1"/>
  <c r="G61" i="10"/>
  <c r="I61" i="10"/>
  <c r="M61" i="10"/>
  <c r="O61" i="10"/>
  <c r="Q61" i="10"/>
  <c r="E10" i="15"/>
  <c r="E8" i="15"/>
  <c r="E9" i="15"/>
  <c r="E7" i="15"/>
  <c r="C10" i="15"/>
  <c r="E10" i="14"/>
  <c r="C10" i="14"/>
  <c r="K21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8" i="13"/>
  <c r="G21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8" i="13"/>
  <c r="Q8" i="12"/>
  <c r="U109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" i="11"/>
  <c r="S108" i="11"/>
  <c r="S86" i="11"/>
  <c r="I105" i="11"/>
  <c r="K109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8" i="11"/>
  <c r="C109" i="11"/>
  <c r="E109" i="11"/>
  <c r="G109" i="11"/>
  <c r="I109" i="11"/>
  <c r="M109" i="11"/>
  <c r="O109" i="11"/>
  <c r="Q109" i="11"/>
  <c r="S109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6" i="11"/>
  <c r="I107" i="11"/>
  <c r="I108" i="11"/>
  <c r="I8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" i="11"/>
  <c r="M9" i="8"/>
  <c r="M10" i="8"/>
  <c r="M11" i="8"/>
  <c r="M12" i="8"/>
  <c r="M8" i="8"/>
  <c r="Q5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8" i="10"/>
  <c r="M85" i="9"/>
  <c r="O85" i="9"/>
  <c r="Q85" i="9"/>
  <c r="I85" i="9"/>
  <c r="G85" i="9"/>
  <c r="E85" i="9"/>
  <c r="I84" i="9"/>
  <c r="I83" i="9"/>
  <c r="I82" i="9"/>
  <c r="Q82" i="9"/>
  <c r="Q83" i="9"/>
  <c r="Q8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" i="9"/>
  <c r="S9" i="8"/>
  <c r="S10" i="8"/>
  <c r="S11" i="8"/>
  <c r="S12" i="8"/>
  <c r="S8" i="8"/>
  <c r="M21" i="7"/>
  <c r="M9" i="7"/>
  <c r="M10" i="7"/>
  <c r="M11" i="7"/>
  <c r="M12" i="7"/>
  <c r="M13" i="7"/>
  <c r="M14" i="7"/>
  <c r="M15" i="7"/>
  <c r="M16" i="7"/>
  <c r="M17" i="7"/>
  <c r="M18" i="7"/>
  <c r="M19" i="7"/>
  <c r="M20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8" i="7"/>
  <c r="K21" i="7"/>
  <c r="I21" i="7"/>
  <c r="E21" i="7"/>
  <c r="C21" i="7"/>
  <c r="M8" i="16"/>
  <c r="M9" i="16" s="1"/>
  <c r="G8" i="16"/>
  <c r="K9" i="16"/>
  <c r="I9" i="16"/>
  <c r="E9" i="16"/>
  <c r="C9" i="16"/>
  <c r="K20" i="6"/>
  <c r="G20" i="6"/>
  <c r="I20" i="6"/>
  <c r="G21" i="7" l="1"/>
  <c r="G9" i="16"/>
  <c r="I21" i="13"/>
  <c r="E21" i="13"/>
  <c r="Q9" i="12"/>
  <c r="O9" i="12"/>
  <c r="M9" i="12"/>
  <c r="K9" i="12"/>
  <c r="I9" i="12"/>
  <c r="G9" i="12"/>
  <c r="E9" i="12"/>
  <c r="C9" i="12"/>
  <c r="S13" i="8"/>
  <c r="Q13" i="8"/>
  <c r="O13" i="8"/>
  <c r="M13" i="8"/>
  <c r="K13" i="8"/>
  <c r="I13" i="8"/>
  <c r="E20" i="6"/>
  <c r="C20" i="6"/>
  <c r="W85" i="1"/>
  <c r="U85" i="1"/>
  <c r="O85" i="1"/>
  <c r="K85" i="1"/>
  <c r="G85" i="1"/>
  <c r="E85" i="1"/>
</calcChain>
</file>

<file path=xl/sharedStrings.xml><?xml version="1.0" encoding="utf-8"?>
<sst xmlns="http://schemas.openxmlformats.org/spreadsheetml/2006/main" count="1181" uniqueCount="184">
  <si>
    <t>صندوق سرمایه‌گذاری مشترک امید توسعه مفید</t>
  </si>
  <si>
    <t>صورت وضعیت پورتفوی</t>
  </si>
  <si>
    <t>برای ماه منتهی به 1403/10/30</t>
  </si>
  <si>
    <t>نام شرکت</t>
  </si>
  <si>
    <t>1403/09/30</t>
  </si>
  <si>
    <t>تغییرات طی دوره</t>
  </si>
  <si>
    <t>1403/10/30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</si>
  <si>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</si>
  <si>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</si>
  <si>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</si>
  <si>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</si>
  <si>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</si>
  <si>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</si>
  <si>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</si>
  <si>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</si>
  <si>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</si>
  <si>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ایران‌یاساتایرورابر</t>
  </si>
  <si>
    <t>بانک خاورمیانه</t>
  </si>
  <si>
    <t>بانک ملت</t>
  </si>
  <si>
    <t>بهمن  دیزل</t>
  </si>
  <si>
    <t>پارس فولاد سبزوار</t>
  </si>
  <si>
    <t>پارس‌ دارو</t>
  </si>
  <si>
    <t>پارس‌ مینو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</si>
  <si>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</si>
  <si>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</si>
  <si>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</si>
  <si>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</si>
  <si>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</si>
  <si>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تندگویان</t>
  </si>
  <si>
    <t>پتروشیمی جم پیلن</t>
  </si>
  <si>
    <t>پتروشیمی زاگرس</t>
  </si>
  <si>
    <t>پتروشیمی‌شیراز</t>
  </si>
  <si>
    <t>تراکتورسازی‌ایران‌</t>
  </si>
  <si>
    <t>توزیع دارو پخش</t>
  </si>
  <si>
    <t>توسعه معدنی و صنعتی صبانور</t>
  </si>
  <si>
    <t>توسعه‌معادن‌وفلزات‌</t>
  </si>
  <si>
    <t>تولیدات پتروشیمی قائد بصیر</t>
  </si>
  <si>
    <t>تولیدی برنا باطری</t>
  </si>
  <si>
    <t>تولیدی چدن سازان</t>
  </si>
  <si>
    <t>ح . حمل و نقل گهرترابر سیرجان</t>
  </si>
  <si>
    <t>حمل و نقل گهرترابر سیرجان</t>
  </si>
  <si>
    <t>داروپخش‌ (هلدینگ‌</t>
  </si>
  <si>
    <t>زغال سنگ پروده طبس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</si>
  <si>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</si>
  <si>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</si>
  <si>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</si>
  <si>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</si>
  <si>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</si>
  <si>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</si>
  <si>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</si>
  <si>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</si>
  <si>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</si>
  <si>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</si>
  <si>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</si>
  <si>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</si>
  <si>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</si>
  <si>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</si>
  <si>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</si>
  <si>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</si>
  <si>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شمش طلا</t>
  </si>
  <si>
    <t>صبا فولاد خلیج فارس</t>
  </si>
  <si>
    <t>صنایع پتروشیمی کرمانشاه</t>
  </si>
  <si>
    <t>صنایع‌ کاشی‌ و سرامیک‌ سینا</t>
  </si>
  <si>
    <t>صنعتی دوده فام</t>
  </si>
  <si>
    <t>فولاد آلیاژی ایران</t>
  </si>
  <si>
    <t>فولاد مبارکه اصفهان</t>
  </si>
  <si>
    <t>قاسم ایران</t>
  </si>
  <si>
    <t>گروه‌بهمن‌</t>
  </si>
  <si>
    <t>گسترش سوخت سبززاگرس(سهامی عام)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</si>
  <si>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</si>
  <si>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</si>
  <si>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</si>
  <si>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</si>
  <si>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</si>
  <si>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</si>
  <si>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موتوژن‌</t>
  </si>
  <si>
    <t>نفت سپاهان</t>
  </si>
  <si>
    <t>نفت‌ بهران‌</t>
  </si>
  <si>
    <t>نوردوقطعات‌ فولادی‌</t>
  </si>
  <si>
    <t>کاشی‌ پارس‌</t>
  </si>
  <si>
    <t>کانی کربن طبس</t>
  </si>
  <si>
    <t>کشت و دامداری فکا</t>
  </si>
  <si>
    <t>کویر تایر</t>
  </si>
  <si>
    <t>دامداری تلیسه نمونه</t>
  </si>
  <si>
    <t>کشت و دام قیام اصفهان</t>
  </si>
  <si>
    <t>کشت و صنعت جوین</t>
  </si>
  <si>
    <t>پخش هجرت</t>
  </si>
  <si>
    <t>توسعه نیشکر و  صنایع جانبی</t>
  </si>
  <si>
    <t>مدیریت نیروگاهی ایرانیان مپنا</t>
  </si>
  <si>
    <t>صنایع ارتباطی آوا</t>
  </si>
  <si>
    <t>دارویی و نهاده های زاگرس دارو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</si>
  <si>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</si>
  <si>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</si>
  <si>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</si>
  <si>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</si>
  <si>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</si>
  <si>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</si>
  <si>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</si>
  <si>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</si>
  <si>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4491619461</t>
  </si>
  <si>
    <t>بانک پاسارگاد هفت تیر</t>
  </si>
  <si>
    <t>207-8100-15888888-1</t>
  </si>
  <si>
    <t xml:space="preserve">بانک خاورمیانه ظفر </t>
  </si>
  <si>
    <t>1009-10-810-707074687</t>
  </si>
  <si>
    <t>بانک خاورمیانه آفریقا</t>
  </si>
  <si>
    <t>100960935000000712</t>
  </si>
  <si>
    <t>بانک صادرات بورس کالا</t>
  </si>
  <si>
    <t>0219067620003</t>
  </si>
  <si>
    <t>0407313019003</t>
  </si>
  <si>
    <t>0407331272008</t>
  </si>
  <si>
    <t>بانک صادرات سپهبد قرنی</t>
  </si>
  <si>
    <t>0407352615002</t>
  </si>
  <si>
    <t xml:space="preserve">بانک صادرات سپهبد قرنی  </t>
  </si>
  <si>
    <t>0407385594006</t>
  </si>
  <si>
    <t>207303158888882</t>
  </si>
  <si>
    <t>207303158888883</t>
  </si>
  <si>
    <t>0407520049007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</si>
  <si>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</si>
  <si>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</si>
  <si>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</si>
  <si>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</si>
  <si>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</si>
  <si>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</si>
  <si>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</si>
  <si>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</si>
  <si>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</si>
  <si>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</si>
  <si>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</si>
  <si>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</si>
  <si>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</si>
  <si>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</si>
  <si>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</si>
  <si>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1403/09/25</t>
  </si>
  <si>
    <t>1403/10/19</t>
  </si>
  <si>
    <t>1403/09/10</t>
  </si>
  <si>
    <t>1403/07/10</t>
  </si>
  <si>
    <t>1403/07/30</t>
  </si>
  <si>
    <t>بهای فروش</t>
  </si>
  <si>
    <t>ارزش دفتری</t>
  </si>
  <si>
    <t>سود و زیان ناشی از تغییر قیمت</t>
  </si>
  <si>
    <t>سود و زیان ناشی از فروش</t>
  </si>
  <si>
    <t>نورایستا پلاستیک</t>
  </si>
  <si>
    <t>مس‌ شهیدباهنر</t>
  </si>
  <si>
    <t>بیمه اتکایی ایران معین</t>
  </si>
  <si>
    <t>ح . موتوژن‌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</si>
  <si>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</si>
  <si>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</si>
  <si>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</si>
  <si>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</si>
  <si>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</si>
  <si>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</si>
  <si>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</si>
  <si>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</si>
  <si>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</si>
  <si>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</si>
  <si>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207303158888881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</si>
  <si>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</si>
  <si>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</si>
  <si>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</si>
  <si>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</si>
  <si>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</si>
  <si>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ارزشیابی اوراق اختیارخ خساپا-3000-1403/11/24</t>
  </si>
  <si>
    <t>ارزشیابی اوراق اختیارخ وبملت-2400-1403/11/24</t>
  </si>
  <si>
    <t>ارزشیابی اوراق اختیارخ وبملت-2600-1403/11/24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</si>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</sst>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70" formatCode="_ * #,##0_-_ ;_ * #,##0\-_ ;_ * &quot;-&quot;??_-_ ;_ @_ "/>
  </numFmts>
  <fonts count="5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4" fillId="0" borderId="0" xfId="0" applyNumberFormat="1" applyFont="1" applyAlignment="1">
      <alignment horizontal="center" vertical="center" readingOrder="2"/>
    </xf>
    <xf numFmtId="10" fontId="4" fillId="0" borderId="0" xfId="2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64" fontId="4" fillId="0" borderId="3" xfId="0" applyNumberFormat="1" applyFont="1" applyBorder="1" applyAlignment="1">
      <alignment horizontal="center" vertical="center" readingOrder="2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 readingOrder="2"/>
    </xf>
    <xf numFmtId="10" fontId="3" fillId="0" borderId="0" xfId="2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70" fontId="3" fillId="0" borderId="0" xfId="1" applyNumberFormat="1" applyFont="1"/>
    <xf numFmtId="10" fontId="3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8"/>
  <sheetViews>
    <sheetView rightToLeft="1" topLeftCell="D77" workbookViewId="0">
      <selection activeCell="Y88" sqref="Y88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7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15</v>
      </c>
      <c r="C9" s="6">
        <v>78077</v>
      </c>
      <c r="D9" s="6"/>
      <c r="E9" s="6">
        <v>227185857</v>
      </c>
      <c r="F9" s="6"/>
      <c r="G9" s="6">
        <v>260777804.616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78077</v>
      </c>
      <c r="R9" s="6"/>
      <c r="S9" s="6">
        <v>3469</v>
      </c>
      <c r="T9" s="6"/>
      <c r="U9" s="6">
        <v>227185857</v>
      </c>
      <c r="V9" s="6"/>
      <c r="W9" s="6">
        <v>269237560.77765</v>
      </c>
      <c r="X9" s="6"/>
      <c r="Y9" s="7">
        <v>8.2549664166542041E-6</v>
      </c>
    </row>
    <row r="10" spans="1:25" x14ac:dyDescent="0.55000000000000004">
      <c r="A10" s="3" t="s">
        <v>16</v>
      </c>
      <c r="C10" s="6">
        <v>7989424</v>
      </c>
      <c r="D10" s="6"/>
      <c r="E10" s="6">
        <v>115279708248</v>
      </c>
      <c r="F10" s="6"/>
      <c r="G10" s="6">
        <v>114283752882.408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7989424</v>
      </c>
      <c r="R10" s="6"/>
      <c r="S10" s="6">
        <v>18560</v>
      </c>
      <c r="T10" s="6"/>
      <c r="U10" s="6">
        <v>115279708248</v>
      </c>
      <c r="V10" s="6"/>
      <c r="W10" s="6">
        <v>147401421368.832</v>
      </c>
      <c r="X10" s="6"/>
      <c r="Y10" s="7">
        <v>4.5194057606683397E-3</v>
      </c>
    </row>
    <row r="11" spans="1:25" x14ac:dyDescent="0.55000000000000004">
      <c r="A11" s="3" t="s">
        <v>17</v>
      </c>
      <c r="C11" s="6">
        <v>71100000</v>
      </c>
      <c r="D11" s="6"/>
      <c r="E11" s="6">
        <v>186950109647</v>
      </c>
      <c r="F11" s="6"/>
      <c r="G11" s="6">
        <v>231042965895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71100000</v>
      </c>
      <c r="R11" s="6"/>
      <c r="S11" s="6">
        <v>3148</v>
      </c>
      <c r="T11" s="6"/>
      <c r="U11" s="6">
        <v>186950109647</v>
      </c>
      <c r="V11" s="6"/>
      <c r="W11" s="6">
        <v>222491054340</v>
      </c>
      <c r="X11" s="6"/>
      <c r="Y11" s="7">
        <v>6.8216937349966904E-3</v>
      </c>
    </row>
    <row r="12" spans="1:25" x14ac:dyDescent="0.55000000000000004">
      <c r="A12" s="3" t="s">
        <v>18</v>
      </c>
      <c r="C12" s="6">
        <v>63224532</v>
      </c>
      <c r="D12" s="6"/>
      <c r="E12" s="6">
        <v>89262816315</v>
      </c>
      <c r="F12" s="6"/>
      <c r="G12" s="6">
        <v>201617494078.99701</v>
      </c>
      <c r="H12" s="6"/>
      <c r="I12" s="6">
        <v>3514000</v>
      </c>
      <c r="J12" s="6"/>
      <c r="K12" s="6">
        <v>10943403172</v>
      </c>
      <c r="L12" s="6"/>
      <c r="M12" s="6">
        <v>0</v>
      </c>
      <c r="N12" s="6"/>
      <c r="O12" s="6">
        <v>0</v>
      </c>
      <c r="P12" s="6"/>
      <c r="Q12" s="6">
        <v>66738532</v>
      </c>
      <c r="R12" s="6"/>
      <c r="S12" s="6">
        <v>3158</v>
      </c>
      <c r="T12" s="6"/>
      <c r="U12" s="6">
        <v>100206219487</v>
      </c>
      <c r="V12" s="6"/>
      <c r="W12" s="6">
        <v>209506260365.867</v>
      </c>
      <c r="X12" s="6"/>
      <c r="Y12" s="7">
        <v>6.4235730646338956E-3</v>
      </c>
    </row>
    <row r="13" spans="1:25" x14ac:dyDescent="0.55000000000000004">
      <c r="A13" s="3" t="s">
        <v>19</v>
      </c>
      <c r="C13" s="6">
        <v>67322904</v>
      </c>
      <c r="D13" s="6"/>
      <c r="E13" s="6">
        <v>373458785571</v>
      </c>
      <c r="F13" s="6"/>
      <c r="G13" s="6">
        <v>195747823209.51001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67322904</v>
      </c>
      <c r="R13" s="6"/>
      <c r="S13" s="6">
        <v>2858</v>
      </c>
      <c r="T13" s="6"/>
      <c r="U13" s="6">
        <v>373458785571</v>
      </c>
      <c r="V13" s="6"/>
      <c r="W13" s="6">
        <v>191264026917.19</v>
      </c>
      <c r="X13" s="6"/>
      <c r="Y13" s="7">
        <v>5.8642565114433156E-3</v>
      </c>
    </row>
    <row r="14" spans="1:25" x14ac:dyDescent="0.55000000000000004">
      <c r="A14" s="3" t="s">
        <v>20</v>
      </c>
      <c r="C14" s="6">
        <v>5550554</v>
      </c>
      <c r="D14" s="6"/>
      <c r="E14" s="6">
        <v>272052099644</v>
      </c>
      <c r="F14" s="6"/>
      <c r="G14" s="6">
        <v>274055625877.77899</v>
      </c>
      <c r="H14" s="6"/>
      <c r="I14" s="6">
        <v>726520</v>
      </c>
      <c r="J14" s="6"/>
      <c r="K14" s="6">
        <v>37995154434</v>
      </c>
      <c r="L14" s="6"/>
      <c r="M14" s="6">
        <v>0</v>
      </c>
      <c r="N14" s="6"/>
      <c r="O14" s="6">
        <v>0</v>
      </c>
      <c r="P14" s="6"/>
      <c r="Q14" s="6">
        <v>6277074</v>
      </c>
      <c r="R14" s="6"/>
      <c r="S14" s="6">
        <v>51530</v>
      </c>
      <c r="T14" s="6"/>
      <c r="U14" s="6">
        <v>310047254078</v>
      </c>
      <c r="V14" s="6"/>
      <c r="W14" s="6">
        <v>321533050361.841</v>
      </c>
      <c r="X14" s="6"/>
      <c r="Y14" s="7">
        <v>9.8583738647572729E-3</v>
      </c>
    </row>
    <row r="15" spans="1:25" x14ac:dyDescent="0.55000000000000004">
      <c r="A15" s="3" t="s">
        <v>21</v>
      </c>
      <c r="C15" s="6">
        <v>18245071</v>
      </c>
      <c r="D15" s="6"/>
      <c r="E15" s="6">
        <v>869270455528</v>
      </c>
      <c r="F15" s="6"/>
      <c r="G15" s="6">
        <v>1034506691683.45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18245071</v>
      </c>
      <c r="R15" s="6"/>
      <c r="S15" s="6">
        <v>74450</v>
      </c>
      <c r="T15" s="6"/>
      <c r="U15" s="6">
        <v>869270455528</v>
      </c>
      <c r="V15" s="6"/>
      <c r="W15" s="6">
        <v>1350263380011.1001</v>
      </c>
      <c r="X15" s="6"/>
      <c r="Y15" s="7">
        <v>4.1399791408877271E-2</v>
      </c>
    </row>
    <row r="16" spans="1:25" x14ac:dyDescent="0.55000000000000004">
      <c r="A16" s="3" t="s">
        <v>22</v>
      </c>
      <c r="C16" s="6">
        <v>28883024</v>
      </c>
      <c r="D16" s="6"/>
      <c r="E16" s="6">
        <v>136973411652</v>
      </c>
      <c r="F16" s="6"/>
      <c r="G16" s="6">
        <v>135803834134.056</v>
      </c>
      <c r="H16" s="6"/>
      <c r="I16" s="6">
        <v>16522853</v>
      </c>
      <c r="J16" s="6"/>
      <c r="K16" s="6">
        <v>80286811093</v>
      </c>
      <c r="L16" s="6"/>
      <c r="M16" s="6">
        <v>0</v>
      </c>
      <c r="N16" s="6"/>
      <c r="O16" s="6">
        <v>0</v>
      </c>
      <c r="P16" s="6"/>
      <c r="Q16" s="6">
        <v>45405877</v>
      </c>
      <c r="R16" s="6"/>
      <c r="S16" s="6">
        <v>5750</v>
      </c>
      <c r="T16" s="6"/>
      <c r="U16" s="6">
        <v>217260222745</v>
      </c>
      <c r="V16" s="6"/>
      <c r="W16" s="6">
        <v>259530344183.138</v>
      </c>
      <c r="X16" s="6"/>
      <c r="Y16" s="7">
        <v>7.9573380071728747E-3</v>
      </c>
    </row>
    <row r="17" spans="1:25" x14ac:dyDescent="0.55000000000000004">
      <c r="A17" s="3" t="s">
        <v>23</v>
      </c>
      <c r="C17" s="6">
        <v>16932695</v>
      </c>
      <c r="D17" s="6"/>
      <c r="E17" s="6">
        <v>86581625119</v>
      </c>
      <c r="F17" s="6"/>
      <c r="G17" s="6">
        <v>80237884030.463196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16932695</v>
      </c>
      <c r="R17" s="6"/>
      <c r="S17" s="6">
        <v>4750</v>
      </c>
      <c r="T17" s="6"/>
      <c r="U17" s="6">
        <v>86581625119</v>
      </c>
      <c r="V17" s="6"/>
      <c r="W17" s="6">
        <v>79951740957.5625</v>
      </c>
      <c r="X17" s="6"/>
      <c r="Y17" s="7">
        <v>2.4513627840462254E-3</v>
      </c>
    </row>
    <row r="18" spans="1:25" x14ac:dyDescent="0.55000000000000004">
      <c r="A18" s="3" t="s">
        <v>24</v>
      </c>
      <c r="C18" s="6">
        <v>25458356</v>
      </c>
      <c r="D18" s="6"/>
      <c r="E18" s="6">
        <v>210865134982</v>
      </c>
      <c r="F18" s="6"/>
      <c r="G18" s="6">
        <v>230292596914.38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25458356</v>
      </c>
      <c r="R18" s="6"/>
      <c r="S18" s="6">
        <v>9940</v>
      </c>
      <c r="T18" s="6"/>
      <c r="U18" s="6">
        <v>210865134982</v>
      </c>
      <c r="V18" s="6"/>
      <c r="W18" s="6">
        <v>251550375091.09201</v>
      </c>
      <c r="X18" s="6"/>
      <c r="Y18" s="7">
        <v>7.7126679222467203E-3</v>
      </c>
    </row>
    <row r="19" spans="1:25" x14ac:dyDescent="0.55000000000000004">
      <c r="A19" s="3" t="s">
        <v>25</v>
      </c>
      <c r="C19" s="6">
        <v>33214162</v>
      </c>
      <c r="D19" s="6"/>
      <c r="E19" s="6">
        <v>455624759326</v>
      </c>
      <c r="F19" s="6"/>
      <c r="G19" s="6">
        <v>538499730475.79102</v>
      </c>
      <c r="H19" s="6"/>
      <c r="I19" s="6">
        <v>0</v>
      </c>
      <c r="J19" s="6"/>
      <c r="K19" s="6">
        <v>0</v>
      </c>
      <c r="L19" s="6"/>
      <c r="M19" s="6">
        <v>-1000000</v>
      </c>
      <c r="N19" s="6"/>
      <c r="O19" s="6">
        <v>17461608703</v>
      </c>
      <c r="P19" s="6"/>
      <c r="Q19" s="6">
        <v>32214162</v>
      </c>
      <c r="R19" s="6"/>
      <c r="S19" s="6">
        <v>18710</v>
      </c>
      <c r="T19" s="6"/>
      <c r="U19" s="6">
        <v>441906973539</v>
      </c>
      <c r="V19" s="6"/>
      <c r="W19" s="6">
        <v>599140745542.43103</v>
      </c>
      <c r="X19" s="6"/>
      <c r="Y19" s="7">
        <v>1.8369973041712759E-2</v>
      </c>
    </row>
    <row r="20" spans="1:25" x14ac:dyDescent="0.55000000000000004">
      <c r="A20" s="3" t="s">
        <v>26</v>
      </c>
      <c r="C20" s="6">
        <v>7214006</v>
      </c>
      <c r="D20" s="6"/>
      <c r="E20" s="6">
        <v>146330620965</v>
      </c>
      <c r="F20" s="6"/>
      <c r="G20" s="6">
        <v>147724302884.57999</v>
      </c>
      <c r="H20" s="6"/>
      <c r="I20" s="6">
        <v>2933954</v>
      </c>
      <c r="J20" s="6"/>
      <c r="K20" s="6">
        <v>62114553566</v>
      </c>
      <c r="L20" s="6"/>
      <c r="M20" s="6">
        <v>0</v>
      </c>
      <c r="N20" s="6"/>
      <c r="O20" s="6">
        <v>0</v>
      </c>
      <c r="P20" s="6"/>
      <c r="Q20" s="6">
        <v>10147960</v>
      </c>
      <c r="R20" s="6"/>
      <c r="S20" s="6">
        <v>22750</v>
      </c>
      <c r="T20" s="6"/>
      <c r="U20" s="6">
        <v>208445174531</v>
      </c>
      <c r="V20" s="6"/>
      <c r="W20" s="6">
        <v>229492436764.5</v>
      </c>
      <c r="X20" s="6"/>
      <c r="Y20" s="7">
        <v>7.0363598336549366E-3</v>
      </c>
    </row>
    <row r="21" spans="1:25" x14ac:dyDescent="0.55000000000000004">
      <c r="A21" s="3" t="s">
        <v>27</v>
      </c>
      <c r="C21" s="6">
        <v>3402614</v>
      </c>
      <c r="D21" s="6"/>
      <c r="E21" s="6">
        <v>252665539275</v>
      </c>
      <c r="F21" s="6"/>
      <c r="G21" s="6">
        <v>698763497403.75305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3402614</v>
      </c>
      <c r="R21" s="6"/>
      <c r="S21" s="6">
        <v>206590</v>
      </c>
      <c r="T21" s="6"/>
      <c r="U21" s="6">
        <v>252665539275</v>
      </c>
      <c r="V21" s="6"/>
      <c r="W21" s="6">
        <v>698763497403.75305</v>
      </c>
      <c r="X21" s="6"/>
      <c r="Y21" s="7">
        <v>2.1424459453543883E-2</v>
      </c>
    </row>
    <row r="22" spans="1:25" x14ac:dyDescent="0.55000000000000004">
      <c r="A22" s="3" t="s">
        <v>28</v>
      </c>
      <c r="C22" s="6">
        <v>17051968</v>
      </c>
      <c r="D22" s="6"/>
      <c r="E22" s="6">
        <v>178002229923</v>
      </c>
      <c r="F22" s="6"/>
      <c r="G22" s="6">
        <v>190354213716.19199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17051968</v>
      </c>
      <c r="R22" s="6"/>
      <c r="S22" s="6">
        <v>11230</v>
      </c>
      <c r="T22" s="6"/>
      <c r="U22" s="6">
        <v>178002229923</v>
      </c>
      <c r="V22" s="6"/>
      <c r="W22" s="6">
        <v>190354213716.19199</v>
      </c>
      <c r="X22" s="6"/>
      <c r="Y22" s="7">
        <v>5.8363611561371145E-3</v>
      </c>
    </row>
    <row r="23" spans="1:25" x14ac:dyDescent="0.55000000000000004">
      <c r="A23" s="3" t="s">
        <v>29</v>
      </c>
      <c r="C23" s="6">
        <v>474965</v>
      </c>
      <c r="D23" s="6"/>
      <c r="E23" s="6">
        <v>78028434799</v>
      </c>
      <c r="F23" s="6"/>
      <c r="G23" s="6">
        <v>79201310246.4375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474965</v>
      </c>
      <c r="R23" s="6"/>
      <c r="S23" s="6">
        <v>167750</v>
      </c>
      <c r="T23" s="6"/>
      <c r="U23" s="6">
        <v>78028434799</v>
      </c>
      <c r="V23" s="6"/>
      <c r="W23" s="6">
        <v>79201310246.4375</v>
      </c>
      <c r="X23" s="6"/>
      <c r="Y23" s="7">
        <v>2.4283541804157728E-3</v>
      </c>
    </row>
    <row r="24" spans="1:25" x14ac:dyDescent="0.55000000000000004">
      <c r="A24" s="3" t="s">
        <v>30</v>
      </c>
      <c r="C24" s="6">
        <v>590000</v>
      </c>
      <c r="D24" s="6"/>
      <c r="E24" s="6">
        <v>80307188016</v>
      </c>
      <c r="F24" s="6"/>
      <c r="G24" s="6">
        <v>82196503425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590000</v>
      </c>
      <c r="R24" s="6"/>
      <c r="S24" s="6">
        <v>140150</v>
      </c>
      <c r="T24" s="6"/>
      <c r="U24" s="6">
        <v>80307188016</v>
      </c>
      <c r="V24" s="6"/>
      <c r="W24" s="6">
        <v>82196503425</v>
      </c>
      <c r="X24" s="6"/>
      <c r="Y24" s="7">
        <v>2.5201883919166138E-3</v>
      </c>
    </row>
    <row r="25" spans="1:25" x14ac:dyDescent="0.55000000000000004">
      <c r="A25" s="3" t="s">
        <v>31</v>
      </c>
      <c r="C25" s="6">
        <v>8156906</v>
      </c>
      <c r="D25" s="6"/>
      <c r="E25" s="6">
        <v>183807762742</v>
      </c>
      <c r="F25" s="6"/>
      <c r="G25" s="6">
        <v>271711559435.64301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8156906</v>
      </c>
      <c r="R25" s="6"/>
      <c r="S25" s="6">
        <v>38890</v>
      </c>
      <c r="T25" s="6"/>
      <c r="U25" s="6">
        <v>183807762742</v>
      </c>
      <c r="V25" s="6"/>
      <c r="W25" s="6">
        <v>315334602997.677</v>
      </c>
      <c r="X25" s="6"/>
      <c r="Y25" s="7">
        <v>9.6683261809245198E-3</v>
      </c>
    </row>
    <row r="26" spans="1:25" x14ac:dyDescent="0.55000000000000004">
      <c r="A26" s="3" t="s">
        <v>32</v>
      </c>
      <c r="C26" s="6">
        <v>59567417</v>
      </c>
      <c r="D26" s="6"/>
      <c r="E26" s="6">
        <v>362165898104</v>
      </c>
      <c r="F26" s="6"/>
      <c r="G26" s="6">
        <v>756149893395.21399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59567417</v>
      </c>
      <c r="R26" s="6"/>
      <c r="S26" s="6">
        <v>15010</v>
      </c>
      <c r="T26" s="6"/>
      <c r="U26" s="6">
        <v>362165898104</v>
      </c>
      <c r="V26" s="6"/>
      <c r="W26" s="6">
        <v>888786992941.43799</v>
      </c>
      <c r="X26" s="6"/>
      <c r="Y26" s="7">
        <v>2.7250680614915528E-2</v>
      </c>
    </row>
    <row r="27" spans="1:25" x14ac:dyDescent="0.55000000000000004">
      <c r="A27" s="3" t="s">
        <v>33</v>
      </c>
      <c r="C27" s="6">
        <v>10520626</v>
      </c>
      <c r="D27" s="6"/>
      <c r="E27" s="6">
        <v>321625630692</v>
      </c>
      <c r="F27" s="6"/>
      <c r="G27" s="6">
        <v>258313298399.91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10520626</v>
      </c>
      <c r="R27" s="6"/>
      <c r="S27" s="6">
        <v>31550</v>
      </c>
      <c r="T27" s="6"/>
      <c r="U27" s="6">
        <v>321625630692</v>
      </c>
      <c r="V27" s="6"/>
      <c r="W27" s="6">
        <v>329950792085.71503</v>
      </c>
      <c r="X27" s="6"/>
      <c r="Y27" s="7">
        <v>1.0116466290769243E-2</v>
      </c>
    </row>
    <row r="28" spans="1:25" x14ac:dyDescent="0.55000000000000004">
      <c r="A28" s="3" t="s">
        <v>34</v>
      </c>
      <c r="C28" s="6">
        <v>56125194</v>
      </c>
      <c r="D28" s="6"/>
      <c r="E28" s="6">
        <v>373179195143</v>
      </c>
      <c r="F28" s="6"/>
      <c r="G28" s="6">
        <v>383285881287.45898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56125194</v>
      </c>
      <c r="R28" s="6"/>
      <c r="S28" s="6">
        <v>6670</v>
      </c>
      <c r="T28" s="6"/>
      <c r="U28" s="6">
        <v>373179195143</v>
      </c>
      <c r="V28" s="6"/>
      <c r="W28" s="6">
        <v>372127631468.31897</v>
      </c>
      <c r="X28" s="6"/>
      <c r="Y28" s="7">
        <v>1.1409630556774271E-2</v>
      </c>
    </row>
    <row r="29" spans="1:25" x14ac:dyDescent="0.55000000000000004">
      <c r="A29" s="3" t="s">
        <v>35</v>
      </c>
      <c r="C29" s="6">
        <v>115503881</v>
      </c>
      <c r="D29" s="6"/>
      <c r="E29" s="6">
        <v>365021725582</v>
      </c>
      <c r="F29" s="6"/>
      <c r="G29" s="6">
        <v>446062618847.77399</v>
      </c>
      <c r="H29" s="6"/>
      <c r="I29" s="6">
        <v>1183216</v>
      </c>
      <c r="J29" s="6"/>
      <c r="K29" s="6">
        <v>4629782148</v>
      </c>
      <c r="L29" s="6"/>
      <c r="M29" s="6">
        <v>0</v>
      </c>
      <c r="N29" s="6"/>
      <c r="O29" s="6">
        <v>0</v>
      </c>
      <c r="P29" s="6"/>
      <c r="Q29" s="6">
        <v>116687097</v>
      </c>
      <c r="R29" s="6"/>
      <c r="S29" s="6">
        <v>3610</v>
      </c>
      <c r="T29" s="6"/>
      <c r="U29" s="6">
        <v>369651507730</v>
      </c>
      <c r="V29" s="6"/>
      <c r="W29" s="6">
        <v>418734039669.98901</v>
      </c>
      <c r="X29" s="6"/>
      <c r="Y29" s="7">
        <v>1.283860775220874E-2</v>
      </c>
    </row>
    <row r="30" spans="1:25" x14ac:dyDescent="0.55000000000000004">
      <c r="A30" s="3" t="s">
        <v>36</v>
      </c>
      <c r="C30" s="6">
        <v>11349796</v>
      </c>
      <c r="D30" s="6"/>
      <c r="E30" s="6">
        <v>194306867660</v>
      </c>
      <c r="F30" s="6"/>
      <c r="G30" s="6">
        <v>192813903958.84201</v>
      </c>
      <c r="H30" s="6"/>
      <c r="I30" s="6">
        <v>2614748</v>
      </c>
      <c r="J30" s="6"/>
      <c r="K30" s="6">
        <v>47222403670</v>
      </c>
      <c r="L30" s="6"/>
      <c r="M30" s="6">
        <v>0</v>
      </c>
      <c r="N30" s="6"/>
      <c r="O30" s="6">
        <v>0</v>
      </c>
      <c r="P30" s="6"/>
      <c r="Q30" s="6">
        <v>13964544</v>
      </c>
      <c r="R30" s="6"/>
      <c r="S30" s="6">
        <v>19700</v>
      </c>
      <c r="T30" s="6"/>
      <c r="U30" s="6">
        <v>241529271330</v>
      </c>
      <c r="V30" s="6"/>
      <c r="W30" s="6">
        <v>273464662775.04001</v>
      </c>
      <c r="X30" s="6"/>
      <c r="Y30" s="7">
        <v>8.3845716059429472E-3</v>
      </c>
    </row>
    <row r="31" spans="1:25" x14ac:dyDescent="0.55000000000000004">
      <c r="A31" s="3" t="s">
        <v>37</v>
      </c>
      <c r="C31" s="6">
        <v>2000000</v>
      </c>
      <c r="D31" s="6"/>
      <c r="E31" s="6">
        <v>11011989816</v>
      </c>
      <c r="F31" s="6"/>
      <c r="G31" s="6">
        <v>13081698000</v>
      </c>
      <c r="H31" s="6"/>
      <c r="I31" s="6">
        <v>0</v>
      </c>
      <c r="J31" s="6"/>
      <c r="K31" s="6">
        <v>0</v>
      </c>
      <c r="L31" s="6"/>
      <c r="M31" s="6">
        <v>-1000000</v>
      </c>
      <c r="N31" s="6"/>
      <c r="O31" s="6">
        <v>7753590079</v>
      </c>
      <c r="P31" s="6"/>
      <c r="Q31" s="6">
        <v>1000000</v>
      </c>
      <c r="R31" s="6"/>
      <c r="S31" s="6">
        <v>7170</v>
      </c>
      <c r="T31" s="6"/>
      <c r="U31" s="6">
        <v>5505994909</v>
      </c>
      <c r="V31" s="6"/>
      <c r="W31" s="6">
        <v>7127338500</v>
      </c>
      <c r="X31" s="6"/>
      <c r="Y31" s="7">
        <v>2.1852797873999553E-4</v>
      </c>
    </row>
    <row r="32" spans="1:25" x14ac:dyDescent="0.55000000000000004">
      <c r="A32" s="3" t="s">
        <v>38</v>
      </c>
      <c r="C32" s="6">
        <v>72357391</v>
      </c>
      <c r="D32" s="6"/>
      <c r="E32" s="6">
        <v>155412277588</v>
      </c>
      <c r="F32" s="6"/>
      <c r="G32" s="6">
        <v>156800564661.33899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72357391</v>
      </c>
      <c r="R32" s="6"/>
      <c r="S32" s="6">
        <v>2287</v>
      </c>
      <c r="T32" s="6"/>
      <c r="U32" s="6">
        <v>155412277588</v>
      </c>
      <c r="V32" s="6"/>
      <c r="W32" s="6">
        <v>164496739165.35901</v>
      </c>
      <c r="X32" s="6"/>
      <c r="Y32" s="7">
        <v>5.0435572716416048E-3</v>
      </c>
    </row>
    <row r="33" spans="1:25" x14ac:dyDescent="0.55000000000000004">
      <c r="A33" s="3" t="s">
        <v>39</v>
      </c>
      <c r="C33" s="6">
        <v>5917153</v>
      </c>
      <c r="D33" s="6"/>
      <c r="E33" s="6">
        <v>13343240199</v>
      </c>
      <c r="F33" s="6"/>
      <c r="G33" s="6">
        <v>13504947877.436399</v>
      </c>
      <c r="H33" s="6"/>
      <c r="I33" s="6">
        <v>1137602</v>
      </c>
      <c r="J33" s="6"/>
      <c r="K33" s="6">
        <v>2614657230</v>
      </c>
      <c r="L33" s="6"/>
      <c r="M33" s="6">
        <v>-7054755</v>
      </c>
      <c r="N33" s="6"/>
      <c r="O33" s="6">
        <v>0</v>
      </c>
      <c r="P33" s="6"/>
      <c r="Q33" s="6">
        <v>0</v>
      </c>
      <c r="R33" s="6"/>
      <c r="S33" s="6">
        <v>0</v>
      </c>
      <c r="T33" s="6"/>
      <c r="U33" s="6">
        <v>0</v>
      </c>
      <c r="V33" s="6"/>
      <c r="W33" s="6">
        <v>0</v>
      </c>
      <c r="X33" s="6"/>
      <c r="Y33" s="7">
        <v>0</v>
      </c>
    </row>
    <row r="34" spans="1:25" x14ac:dyDescent="0.55000000000000004">
      <c r="A34" s="3" t="s">
        <v>40</v>
      </c>
      <c r="C34" s="6">
        <v>18465207</v>
      </c>
      <c r="D34" s="6"/>
      <c r="E34" s="6">
        <v>64890224339</v>
      </c>
      <c r="F34" s="6"/>
      <c r="G34" s="6">
        <v>66354550551.335297</v>
      </c>
      <c r="H34" s="6"/>
      <c r="I34" s="6">
        <v>7054755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25519962</v>
      </c>
      <c r="R34" s="6"/>
      <c r="S34" s="6">
        <v>3754</v>
      </c>
      <c r="T34" s="6"/>
      <c r="U34" s="6">
        <v>87902876768</v>
      </c>
      <c r="V34" s="6"/>
      <c r="W34" s="6">
        <v>95231915820.779404</v>
      </c>
      <c r="X34" s="6"/>
      <c r="Y34" s="7">
        <v>2.919861049935025E-3</v>
      </c>
    </row>
    <row r="35" spans="1:25" x14ac:dyDescent="0.55000000000000004">
      <c r="A35" s="3" t="s">
        <v>41</v>
      </c>
      <c r="C35" s="6">
        <v>41604131</v>
      </c>
      <c r="D35" s="6"/>
      <c r="E35" s="6">
        <v>440169773494</v>
      </c>
      <c r="F35" s="6"/>
      <c r="G35" s="6">
        <v>560795311862.65796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41604131</v>
      </c>
      <c r="R35" s="6"/>
      <c r="S35" s="6">
        <v>15480</v>
      </c>
      <c r="T35" s="6"/>
      <c r="U35" s="6">
        <v>440169773494</v>
      </c>
      <c r="V35" s="6"/>
      <c r="W35" s="6">
        <v>640199957790.11401</v>
      </c>
      <c r="X35" s="6"/>
      <c r="Y35" s="7">
        <v>1.9628870266973301E-2</v>
      </c>
    </row>
    <row r="36" spans="1:25" x14ac:dyDescent="0.55000000000000004">
      <c r="A36" s="3" t="s">
        <v>42</v>
      </c>
      <c r="C36" s="6">
        <v>10766819</v>
      </c>
      <c r="D36" s="6"/>
      <c r="E36" s="6">
        <v>254471541809</v>
      </c>
      <c r="F36" s="6"/>
      <c r="G36" s="6">
        <v>160327291275.711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10766819</v>
      </c>
      <c r="R36" s="6"/>
      <c r="S36" s="6">
        <v>16030</v>
      </c>
      <c r="T36" s="6"/>
      <c r="U36" s="6">
        <v>254471541809</v>
      </c>
      <c r="V36" s="6"/>
      <c r="W36" s="6">
        <v>171565185524.008</v>
      </c>
      <c r="X36" s="6"/>
      <c r="Y36" s="7">
        <v>5.2602795860914719E-3</v>
      </c>
    </row>
    <row r="37" spans="1:25" x14ac:dyDescent="0.55000000000000004">
      <c r="A37" s="3" t="s">
        <v>43</v>
      </c>
      <c r="C37" s="6">
        <v>15140816</v>
      </c>
      <c r="D37" s="6"/>
      <c r="E37" s="6">
        <v>40407844012</v>
      </c>
      <c r="F37" s="6"/>
      <c r="G37" s="6">
        <v>42382850455.756798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15140816</v>
      </c>
      <c r="R37" s="6"/>
      <c r="S37" s="6">
        <v>2896</v>
      </c>
      <c r="T37" s="6"/>
      <c r="U37" s="6">
        <v>40407844012</v>
      </c>
      <c r="V37" s="6"/>
      <c r="W37" s="6">
        <v>43586908707.340797</v>
      </c>
      <c r="X37" s="6"/>
      <c r="Y37" s="7">
        <v>1.3363977394001837E-3</v>
      </c>
    </row>
    <row r="38" spans="1:25" x14ac:dyDescent="0.55000000000000004">
      <c r="A38" s="3" t="s">
        <v>44</v>
      </c>
      <c r="C38" s="6">
        <v>281698836</v>
      </c>
      <c r="D38" s="6"/>
      <c r="E38" s="6">
        <v>294678156728</v>
      </c>
      <c r="F38" s="6"/>
      <c r="G38" s="6">
        <v>392031819096.12</v>
      </c>
      <c r="H38" s="6"/>
      <c r="I38" s="6">
        <v>0</v>
      </c>
      <c r="J38" s="6"/>
      <c r="K38" s="6">
        <v>0</v>
      </c>
      <c r="L38" s="6"/>
      <c r="M38" s="6">
        <v>-50000000</v>
      </c>
      <c r="N38" s="6"/>
      <c r="O38" s="6">
        <v>69404849218</v>
      </c>
      <c r="P38" s="6"/>
      <c r="Q38" s="6">
        <v>231698836</v>
      </c>
      <c r="R38" s="6"/>
      <c r="S38" s="6">
        <v>1372</v>
      </c>
      <c r="T38" s="6"/>
      <c r="U38" s="6">
        <v>242374398383</v>
      </c>
      <c r="V38" s="6"/>
      <c r="W38" s="6">
        <v>315999352714.198</v>
      </c>
      <c r="X38" s="6"/>
      <c r="Y38" s="7">
        <v>9.6887077598153386E-3</v>
      </c>
    </row>
    <row r="39" spans="1:25" x14ac:dyDescent="0.55000000000000004">
      <c r="A39" s="3" t="s">
        <v>45</v>
      </c>
      <c r="C39" s="6">
        <v>8397292</v>
      </c>
      <c r="D39" s="6"/>
      <c r="E39" s="6">
        <v>103919785303</v>
      </c>
      <c r="F39" s="6"/>
      <c r="G39" s="6">
        <v>219200836236.87601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8397292</v>
      </c>
      <c r="R39" s="6"/>
      <c r="S39" s="6">
        <v>27950</v>
      </c>
      <c r="T39" s="6"/>
      <c r="U39" s="6">
        <v>103919785303</v>
      </c>
      <c r="V39" s="6"/>
      <c r="W39" s="6">
        <v>233307820747.17001</v>
      </c>
      <c r="X39" s="6"/>
      <c r="Y39" s="7">
        <v>7.1533415302377258E-3</v>
      </c>
    </row>
    <row r="40" spans="1:25" x14ac:dyDescent="0.55000000000000004">
      <c r="A40" s="3" t="s">
        <v>46</v>
      </c>
      <c r="C40" s="6">
        <v>23612395</v>
      </c>
      <c r="D40" s="6"/>
      <c r="E40" s="6">
        <v>222840440645</v>
      </c>
      <c r="F40" s="6"/>
      <c r="G40" s="6">
        <v>265936641159.668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23612395</v>
      </c>
      <c r="R40" s="6"/>
      <c r="S40" s="6">
        <v>11940</v>
      </c>
      <c r="T40" s="6"/>
      <c r="U40" s="6">
        <v>222840440645</v>
      </c>
      <c r="V40" s="6"/>
      <c r="W40" s="6">
        <v>280254500922.01501</v>
      </c>
      <c r="X40" s="6"/>
      <c r="Y40" s="7">
        <v>8.5927516448494994E-3</v>
      </c>
    </row>
    <row r="41" spans="1:25" x14ac:dyDescent="0.55000000000000004">
      <c r="A41" s="3" t="s">
        <v>47</v>
      </c>
      <c r="C41" s="6">
        <v>10913082</v>
      </c>
      <c r="D41" s="6"/>
      <c r="E41" s="6">
        <v>90808523547</v>
      </c>
      <c r="F41" s="6"/>
      <c r="G41" s="6">
        <v>81578081698.992004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10913082</v>
      </c>
      <c r="R41" s="6"/>
      <c r="S41" s="6">
        <v>8430</v>
      </c>
      <c r="T41" s="6"/>
      <c r="U41" s="6">
        <v>90808523547</v>
      </c>
      <c r="V41" s="6"/>
      <c r="W41" s="6">
        <v>91449897436.503006</v>
      </c>
      <c r="X41" s="6"/>
      <c r="Y41" s="7">
        <v>2.8039023602960491E-3</v>
      </c>
    </row>
    <row r="42" spans="1:25" x14ac:dyDescent="0.55000000000000004">
      <c r="A42" s="3" t="s">
        <v>48</v>
      </c>
      <c r="C42" s="6">
        <v>333953104</v>
      </c>
      <c r="D42" s="6"/>
      <c r="E42" s="6">
        <v>1238410429868</v>
      </c>
      <c r="F42" s="6"/>
      <c r="G42" s="6">
        <v>1995116159017.51</v>
      </c>
      <c r="H42" s="6"/>
      <c r="I42" s="6">
        <v>0</v>
      </c>
      <c r="J42" s="6"/>
      <c r="K42" s="6">
        <v>0</v>
      </c>
      <c r="L42" s="6"/>
      <c r="M42" s="6">
        <v>-20500000</v>
      </c>
      <c r="N42" s="6"/>
      <c r="O42" s="6">
        <v>149008279847</v>
      </c>
      <c r="P42" s="6"/>
      <c r="Q42" s="6">
        <v>313453104</v>
      </c>
      <c r="R42" s="6"/>
      <c r="S42" s="6">
        <v>7240</v>
      </c>
      <c r="T42" s="6"/>
      <c r="U42" s="6">
        <v>1162389534996</v>
      </c>
      <c r="V42" s="6"/>
      <c r="W42" s="6">
        <v>2255897540145.8901</v>
      </c>
      <c r="X42" s="6"/>
      <c r="Y42" s="7">
        <v>6.9167015105653998E-2</v>
      </c>
    </row>
    <row r="43" spans="1:25" x14ac:dyDescent="0.55000000000000004">
      <c r="A43" s="3" t="s">
        <v>49</v>
      </c>
      <c r="C43" s="6">
        <v>62975330</v>
      </c>
      <c r="D43" s="6"/>
      <c r="E43" s="6">
        <v>651036125469</v>
      </c>
      <c r="F43" s="6"/>
      <c r="G43" s="6">
        <v>1434806365946.5801</v>
      </c>
      <c r="H43" s="6"/>
      <c r="I43" s="6">
        <v>0</v>
      </c>
      <c r="J43" s="6"/>
      <c r="K43" s="6">
        <v>0</v>
      </c>
      <c r="L43" s="6"/>
      <c r="M43" s="6">
        <v>-2000000</v>
      </c>
      <c r="N43" s="6"/>
      <c r="O43" s="6">
        <v>53678700100</v>
      </c>
      <c r="P43" s="6"/>
      <c r="Q43" s="6">
        <v>60975330</v>
      </c>
      <c r="R43" s="6"/>
      <c r="S43" s="6">
        <v>23370</v>
      </c>
      <c r="T43" s="6"/>
      <c r="U43" s="6">
        <v>630360215538</v>
      </c>
      <c r="V43" s="6"/>
      <c r="W43" s="6">
        <v>1416514751000.5</v>
      </c>
      <c r="X43" s="6"/>
      <c r="Y43" s="7">
        <v>4.3431093583043284E-2</v>
      </c>
    </row>
    <row r="44" spans="1:25" x14ac:dyDescent="0.55000000000000004">
      <c r="A44" s="3" t="s">
        <v>50</v>
      </c>
      <c r="C44" s="6">
        <v>210591480</v>
      </c>
      <c r="D44" s="6"/>
      <c r="E44" s="6">
        <v>937941357524</v>
      </c>
      <c r="F44" s="6"/>
      <c r="G44" s="6">
        <v>2208520760321.7002</v>
      </c>
      <c r="H44" s="6"/>
      <c r="I44" s="6">
        <v>0</v>
      </c>
      <c r="J44" s="6"/>
      <c r="K44" s="6">
        <v>0</v>
      </c>
      <c r="L44" s="6"/>
      <c r="M44" s="6">
        <v>-6639057</v>
      </c>
      <c r="N44" s="6"/>
      <c r="O44" s="6">
        <v>77726016769</v>
      </c>
      <c r="P44" s="6"/>
      <c r="Q44" s="6">
        <v>203952423</v>
      </c>
      <c r="R44" s="6"/>
      <c r="S44" s="6">
        <v>10730</v>
      </c>
      <c r="T44" s="6"/>
      <c r="U44" s="6">
        <v>908372040971</v>
      </c>
      <c r="V44" s="6"/>
      <c r="W44" s="6">
        <v>2175388462272.2</v>
      </c>
      <c r="X44" s="6"/>
      <c r="Y44" s="7">
        <v>6.6698564076148603E-2</v>
      </c>
    </row>
    <row r="45" spans="1:25" x14ac:dyDescent="0.55000000000000004">
      <c r="A45" s="3" t="s">
        <v>51</v>
      </c>
      <c r="C45" s="6">
        <v>8302349</v>
      </c>
      <c r="D45" s="6"/>
      <c r="E45" s="6">
        <v>196757013556</v>
      </c>
      <c r="F45" s="6"/>
      <c r="G45" s="6">
        <v>391519949112.46802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8302349</v>
      </c>
      <c r="R45" s="6"/>
      <c r="S45" s="6">
        <v>64960</v>
      </c>
      <c r="T45" s="6"/>
      <c r="U45" s="6">
        <v>196757013556</v>
      </c>
      <c r="V45" s="6"/>
      <c r="W45" s="6">
        <v>536111633523.31201</v>
      </c>
      <c r="X45" s="6"/>
      <c r="Y45" s="7">
        <v>1.6437467036657036E-2</v>
      </c>
    </row>
    <row r="46" spans="1:25" x14ac:dyDescent="0.55000000000000004">
      <c r="A46" s="3" t="s">
        <v>52</v>
      </c>
      <c r="C46" s="6">
        <v>52019947</v>
      </c>
      <c r="D46" s="6"/>
      <c r="E46" s="6">
        <v>118851036667</v>
      </c>
      <c r="F46" s="6"/>
      <c r="G46" s="6">
        <v>409029487974.41901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52019947</v>
      </c>
      <c r="R46" s="6"/>
      <c r="S46" s="6">
        <v>8920</v>
      </c>
      <c r="T46" s="6"/>
      <c r="U46" s="6">
        <v>118851036667</v>
      </c>
      <c r="V46" s="6"/>
      <c r="W46" s="6">
        <v>461257020572.922</v>
      </c>
      <c r="X46" s="6"/>
      <c r="Y46" s="7">
        <v>1.4142384900820017E-2</v>
      </c>
    </row>
    <row r="47" spans="1:25" x14ac:dyDescent="0.55000000000000004">
      <c r="A47" s="3" t="s">
        <v>53</v>
      </c>
      <c r="C47" s="6">
        <v>10936278</v>
      </c>
      <c r="D47" s="6"/>
      <c r="E47" s="6">
        <v>167238714027</v>
      </c>
      <c r="F47" s="6"/>
      <c r="G47" s="6">
        <v>312221069230.24799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10936278</v>
      </c>
      <c r="R47" s="6"/>
      <c r="S47" s="6">
        <v>33130</v>
      </c>
      <c r="T47" s="6"/>
      <c r="U47" s="6">
        <v>167238714027</v>
      </c>
      <c r="V47" s="6"/>
      <c r="W47" s="6">
        <v>360163092743.66699</v>
      </c>
      <c r="X47" s="6"/>
      <c r="Y47" s="7">
        <v>1.1042791453502468E-2</v>
      </c>
    </row>
    <row r="48" spans="1:25" x14ac:dyDescent="0.55000000000000004">
      <c r="A48" s="3" t="s">
        <v>54</v>
      </c>
      <c r="C48" s="6">
        <v>10814617</v>
      </c>
      <c r="D48" s="6"/>
      <c r="E48" s="6">
        <v>406411367866</v>
      </c>
      <c r="F48" s="6"/>
      <c r="G48" s="6">
        <v>536545977139.90399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10814617</v>
      </c>
      <c r="R48" s="6"/>
      <c r="S48" s="6">
        <v>54490</v>
      </c>
      <c r="T48" s="6"/>
      <c r="U48" s="6">
        <v>406411367866</v>
      </c>
      <c r="V48" s="6"/>
      <c r="W48" s="6">
        <v>585782213872.03601</v>
      </c>
      <c r="X48" s="6"/>
      <c r="Y48" s="7">
        <v>1.7960393375352636E-2</v>
      </c>
    </row>
    <row r="49" spans="1:25" x14ac:dyDescent="0.55000000000000004">
      <c r="A49" s="3" t="s">
        <v>55</v>
      </c>
      <c r="C49" s="6">
        <v>1085372</v>
      </c>
      <c r="D49" s="6"/>
      <c r="E49" s="6">
        <v>56904148983</v>
      </c>
      <c r="F49" s="6"/>
      <c r="G49" s="6">
        <v>49198480068.959999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1085372</v>
      </c>
      <c r="R49" s="6"/>
      <c r="S49" s="6">
        <v>50650</v>
      </c>
      <c r="T49" s="6"/>
      <c r="U49" s="6">
        <v>56904148983</v>
      </c>
      <c r="V49" s="6"/>
      <c r="W49" s="6">
        <v>54646995953.790001</v>
      </c>
      <c r="X49" s="6"/>
      <c r="Y49" s="7">
        <v>1.6755058806305389E-3</v>
      </c>
    </row>
    <row r="50" spans="1:25" x14ac:dyDescent="0.55000000000000004">
      <c r="A50" s="3" t="s">
        <v>56</v>
      </c>
      <c r="C50" s="6">
        <v>44630390</v>
      </c>
      <c r="D50" s="6"/>
      <c r="E50" s="6">
        <v>528167513012</v>
      </c>
      <c r="F50" s="6"/>
      <c r="G50" s="6">
        <v>1027046027005.4301</v>
      </c>
      <c r="H50" s="6"/>
      <c r="I50" s="6">
        <v>10000</v>
      </c>
      <c r="J50" s="6"/>
      <c r="K50" s="6">
        <v>238410990</v>
      </c>
      <c r="L50" s="6"/>
      <c r="M50" s="6">
        <v>0</v>
      </c>
      <c r="N50" s="6"/>
      <c r="O50" s="6">
        <v>0</v>
      </c>
      <c r="P50" s="6"/>
      <c r="Q50" s="6">
        <v>44640390</v>
      </c>
      <c r="R50" s="6"/>
      <c r="S50" s="6">
        <v>28090</v>
      </c>
      <c r="T50" s="6"/>
      <c r="U50" s="6">
        <v>528405924002</v>
      </c>
      <c r="V50" s="6"/>
      <c r="W50" s="6">
        <v>1246487561197.1599</v>
      </c>
      <c r="X50" s="6"/>
      <c r="Y50" s="7">
        <v>3.8217969761498188E-2</v>
      </c>
    </row>
    <row r="51" spans="1:25" x14ac:dyDescent="0.55000000000000004">
      <c r="A51" s="3" t="s">
        <v>57</v>
      </c>
      <c r="C51" s="6">
        <v>12542356</v>
      </c>
      <c r="D51" s="6"/>
      <c r="E51" s="6">
        <v>246635664066</v>
      </c>
      <c r="F51" s="6"/>
      <c r="G51" s="6">
        <v>667646886975.39001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12542356</v>
      </c>
      <c r="R51" s="6"/>
      <c r="S51" s="6">
        <v>59820</v>
      </c>
      <c r="T51" s="6"/>
      <c r="U51" s="6">
        <v>246635664066</v>
      </c>
      <c r="V51" s="6"/>
      <c r="W51" s="6">
        <v>745819547691.276</v>
      </c>
      <c r="X51" s="6"/>
      <c r="Y51" s="7">
        <v>2.2867222913820109E-2</v>
      </c>
    </row>
    <row r="52" spans="1:25" x14ac:dyDescent="0.55000000000000004">
      <c r="A52" s="3" t="s">
        <v>58</v>
      </c>
      <c r="C52" s="6">
        <v>26690029</v>
      </c>
      <c r="D52" s="6"/>
      <c r="E52" s="6">
        <v>112817881412</v>
      </c>
      <c r="F52" s="6"/>
      <c r="G52" s="6">
        <v>143268605968.23001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26690029</v>
      </c>
      <c r="R52" s="6"/>
      <c r="S52" s="6">
        <v>6580</v>
      </c>
      <c r="T52" s="6"/>
      <c r="U52" s="6">
        <v>112817881412</v>
      </c>
      <c r="V52" s="6"/>
      <c r="W52" s="6">
        <v>174575449494.621</v>
      </c>
      <c r="X52" s="6"/>
      <c r="Y52" s="7">
        <v>5.3525758760701071E-3</v>
      </c>
    </row>
    <row r="53" spans="1:25" x14ac:dyDescent="0.55000000000000004">
      <c r="A53" s="3" t="s">
        <v>59</v>
      </c>
      <c r="C53" s="6">
        <v>56638</v>
      </c>
      <c r="D53" s="6"/>
      <c r="E53" s="6">
        <v>345966125610</v>
      </c>
      <c r="F53" s="6"/>
      <c r="G53" s="6">
        <v>374507520938.77899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56638</v>
      </c>
      <c r="R53" s="6"/>
      <c r="S53" s="6">
        <v>6993820</v>
      </c>
      <c r="T53" s="6"/>
      <c r="U53" s="6">
        <v>345966125610</v>
      </c>
      <c r="V53" s="6"/>
      <c r="W53" s="6">
        <v>395165298814.81598</v>
      </c>
      <c r="X53" s="6"/>
      <c r="Y53" s="7">
        <v>1.2115977656763192E-2</v>
      </c>
    </row>
    <row r="54" spans="1:25" x14ac:dyDescent="0.55000000000000004">
      <c r="A54" s="3" t="s">
        <v>60</v>
      </c>
      <c r="C54" s="6">
        <v>21000000</v>
      </c>
      <c r="D54" s="6"/>
      <c r="E54" s="6">
        <v>96958403721</v>
      </c>
      <c r="F54" s="6"/>
      <c r="G54" s="6">
        <v>102329495100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21000000</v>
      </c>
      <c r="R54" s="6"/>
      <c r="S54" s="6">
        <v>4800</v>
      </c>
      <c r="T54" s="6"/>
      <c r="U54" s="6">
        <v>96958403721</v>
      </c>
      <c r="V54" s="6"/>
      <c r="W54" s="6">
        <v>100200240000</v>
      </c>
      <c r="X54" s="6"/>
      <c r="Y54" s="7">
        <v>3.0721925044618621E-3</v>
      </c>
    </row>
    <row r="55" spans="1:25" x14ac:dyDescent="0.55000000000000004">
      <c r="A55" s="3" t="s">
        <v>61</v>
      </c>
      <c r="C55" s="6">
        <v>10750602</v>
      </c>
      <c r="D55" s="6"/>
      <c r="E55" s="6">
        <v>171076326024</v>
      </c>
      <c r="F55" s="6"/>
      <c r="G55" s="6">
        <v>253593870336.513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10750602</v>
      </c>
      <c r="R55" s="6"/>
      <c r="S55" s="6">
        <v>27330</v>
      </c>
      <c r="T55" s="6"/>
      <c r="U55" s="6">
        <v>171076326024</v>
      </c>
      <c r="V55" s="6"/>
      <c r="W55" s="6">
        <v>292065759641.67297</v>
      </c>
      <c r="X55" s="6"/>
      <c r="Y55" s="7">
        <v>8.9548911018686936E-3</v>
      </c>
    </row>
    <row r="56" spans="1:25" x14ac:dyDescent="0.55000000000000004">
      <c r="A56" s="3" t="s">
        <v>62</v>
      </c>
      <c r="C56" s="6">
        <v>11771160</v>
      </c>
      <c r="D56" s="6"/>
      <c r="E56" s="6">
        <v>209293934385</v>
      </c>
      <c r="F56" s="6"/>
      <c r="G56" s="6">
        <v>253914338676.60001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11771160</v>
      </c>
      <c r="R56" s="6"/>
      <c r="S56" s="6">
        <v>22210</v>
      </c>
      <c r="T56" s="6"/>
      <c r="U56" s="6">
        <v>209293934385</v>
      </c>
      <c r="V56" s="6"/>
      <c r="W56" s="6">
        <v>259881910691.57999</v>
      </c>
      <c r="X56" s="6"/>
      <c r="Y56" s="7">
        <v>7.9681172227920715E-3</v>
      </c>
    </row>
    <row r="57" spans="1:25" x14ac:dyDescent="0.55000000000000004">
      <c r="A57" s="3" t="s">
        <v>63</v>
      </c>
      <c r="C57" s="6">
        <v>10054271</v>
      </c>
      <c r="D57" s="6"/>
      <c r="E57" s="6">
        <v>129213103591</v>
      </c>
      <c r="F57" s="6"/>
      <c r="G57" s="6">
        <v>166507505138.58301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10054271</v>
      </c>
      <c r="R57" s="6"/>
      <c r="S57" s="6">
        <v>16910</v>
      </c>
      <c r="T57" s="6"/>
      <c r="U57" s="6">
        <v>129213103591</v>
      </c>
      <c r="V57" s="6"/>
      <c r="W57" s="6">
        <v>169006117160.47</v>
      </c>
      <c r="X57" s="6"/>
      <c r="Y57" s="7">
        <v>5.1818171927392508E-3</v>
      </c>
    </row>
    <row r="58" spans="1:25" x14ac:dyDescent="0.55000000000000004">
      <c r="A58" s="3" t="s">
        <v>64</v>
      </c>
      <c r="C58" s="6">
        <v>54879611</v>
      </c>
      <c r="D58" s="6"/>
      <c r="E58" s="6">
        <v>411629590731</v>
      </c>
      <c r="F58" s="6"/>
      <c r="G58" s="6">
        <v>306588294507.771</v>
      </c>
      <c r="H58" s="6"/>
      <c r="I58" s="6">
        <v>0</v>
      </c>
      <c r="J58" s="6"/>
      <c r="K58" s="6">
        <v>0</v>
      </c>
      <c r="L58" s="6"/>
      <c r="M58" s="6">
        <v>-259874</v>
      </c>
      <c r="N58" s="6"/>
      <c r="O58" s="6">
        <v>1438138737</v>
      </c>
      <c r="P58" s="6"/>
      <c r="Q58" s="6">
        <v>54619737</v>
      </c>
      <c r="R58" s="6"/>
      <c r="S58" s="6">
        <v>5460</v>
      </c>
      <c r="T58" s="6"/>
      <c r="U58" s="6">
        <v>409680381794</v>
      </c>
      <c r="V58" s="6"/>
      <c r="W58" s="6">
        <v>296449332624.08099</v>
      </c>
      <c r="X58" s="6"/>
      <c r="Y58" s="7">
        <v>9.0892937745500699E-3</v>
      </c>
    </row>
    <row r="59" spans="1:25" x14ac:dyDescent="0.55000000000000004">
      <c r="A59" s="3" t="s">
        <v>65</v>
      </c>
      <c r="C59" s="6">
        <v>315750288</v>
      </c>
      <c r="D59" s="6"/>
      <c r="E59" s="6">
        <v>740185392863</v>
      </c>
      <c r="F59" s="6"/>
      <c r="G59" s="6">
        <v>1795345402058.21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315750288</v>
      </c>
      <c r="R59" s="6"/>
      <c r="S59" s="6">
        <v>5670</v>
      </c>
      <c r="T59" s="6"/>
      <c r="U59" s="6">
        <v>740185392863</v>
      </c>
      <c r="V59" s="6"/>
      <c r="W59" s="6">
        <v>1779651823368.8899</v>
      </c>
      <c r="X59" s="6"/>
      <c r="Y59" s="7">
        <v>5.4565068829234231E-2</v>
      </c>
    </row>
    <row r="60" spans="1:25" x14ac:dyDescent="0.55000000000000004">
      <c r="A60" s="3" t="s">
        <v>66</v>
      </c>
      <c r="C60" s="6">
        <v>3748659</v>
      </c>
      <c r="D60" s="6"/>
      <c r="E60" s="6">
        <v>20690431808</v>
      </c>
      <c r="F60" s="6"/>
      <c r="G60" s="6">
        <v>16612088267.1591</v>
      </c>
      <c r="H60" s="6"/>
      <c r="I60" s="6">
        <v>0</v>
      </c>
      <c r="J60" s="6"/>
      <c r="K60" s="6">
        <v>0</v>
      </c>
      <c r="L60" s="6"/>
      <c r="M60" s="6">
        <v>-3748659</v>
      </c>
      <c r="N60" s="6"/>
      <c r="O60" s="6">
        <v>15050745906</v>
      </c>
      <c r="P60" s="6"/>
      <c r="Q60" s="6">
        <v>0</v>
      </c>
      <c r="R60" s="6"/>
      <c r="S60" s="6">
        <v>0</v>
      </c>
      <c r="T60" s="6"/>
      <c r="U60" s="6">
        <v>0</v>
      </c>
      <c r="V60" s="6"/>
      <c r="W60" s="6">
        <v>0</v>
      </c>
      <c r="X60" s="6"/>
      <c r="Y60" s="7">
        <v>0</v>
      </c>
    </row>
    <row r="61" spans="1:25" x14ac:dyDescent="0.55000000000000004">
      <c r="A61" s="3" t="s">
        <v>67</v>
      </c>
      <c r="C61" s="6">
        <v>29800000</v>
      </c>
      <c r="D61" s="6"/>
      <c r="E61" s="6">
        <v>50069057514</v>
      </c>
      <c r="F61" s="6"/>
      <c r="G61" s="6">
        <v>52669142820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29800000</v>
      </c>
      <c r="R61" s="6"/>
      <c r="S61" s="6">
        <v>2085</v>
      </c>
      <c r="T61" s="6"/>
      <c r="U61" s="6">
        <v>50069057514</v>
      </c>
      <c r="V61" s="6"/>
      <c r="W61" s="6">
        <v>61763308650</v>
      </c>
      <c r="X61" s="6"/>
      <c r="Y61" s="7">
        <v>1.8936958023782625E-3</v>
      </c>
    </row>
    <row r="62" spans="1:25" x14ac:dyDescent="0.55000000000000004">
      <c r="A62" s="3" t="s">
        <v>68</v>
      </c>
      <c r="C62" s="6">
        <v>84593632</v>
      </c>
      <c r="D62" s="6"/>
      <c r="E62" s="6">
        <v>105798529195</v>
      </c>
      <c r="F62" s="6"/>
      <c r="G62" s="6">
        <v>127396804332.744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84593632</v>
      </c>
      <c r="R62" s="6"/>
      <c r="S62" s="6">
        <v>1431</v>
      </c>
      <c r="T62" s="6"/>
      <c r="U62" s="6">
        <v>105798529195</v>
      </c>
      <c r="V62" s="6"/>
      <c r="W62" s="6">
        <v>120333219142.01801</v>
      </c>
      <c r="X62" s="6"/>
      <c r="Y62" s="7">
        <v>3.6894803234590492E-3</v>
      </c>
    </row>
    <row r="63" spans="1:25" x14ac:dyDescent="0.55000000000000004">
      <c r="A63" s="3" t="s">
        <v>69</v>
      </c>
      <c r="C63" s="6">
        <v>43865199</v>
      </c>
      <c r="D63" s="6"/>
      <c r="E63" s="6">
        <v>1021059503255</v>
      </c>
      <c r="F63" s="6"/>
      <c r="G63" s="6">
        <v>2630205408298.1001</v>
      </c>
      <c r="H63" s="6"/>
      <c r="I63" s="6">
        <v>0</v>
      </c>
      <c r="J63" s="6"/>
      <c r="K63" s="6">
        <v>0</v>
      </c>
      <c r="L63" s="6"/>
      <c r="M63" s="6">
        <v>-11477497</v>
      </c>
      <c r="N63" s="6"/>
      <c r="O63" s="6">
        <v>807518475610</v>
      </c>
      <c r="P63" s="6"/>
      <c r="Q63" s="6">
        <v>32387702</v>
      </c>
      <c r="R63" s="6"/>
      <c r="S63" s="6">
        <v>62080</v>
      </c>
      <c r="T63" s="6"/>
      <c r="U63" s="6">
        <v>753895381067</v>
      </c>
      <c r="V63" s="6"/>
      <c r="W63" s="6">
        <v>1998665300346.05</v>
      </c>
      <c r="X63" s="6"/>
      <c r="Y63" s="7">
        <v>6.1280138197784266E-2</v>
      </c>
    </row>
    <row r="64" spans="1:25" x14ac:dyDescent="0.55000000000000004">
      <c r="A64" s="3" t="s">
        <v>70</v>
      </c>
      <c r="C64" s="6">
        <v>25125252</v>
      </c>
      <c r="D64" s="6"/>
      <c r="E64" s="6">
        <v>325364067288</v>
      </c>
      <c r="F64" s="6"/>
      <c r="G64" s="6">
        <v>175080054821.70599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25125252</v>
      </c>
      <c r="R64" s="6"/>
      <c r="S64" s="6">
        <v>8170</v>
      </c>
      <c r="T64" s="6"/>
      <c r="U64" s="6">
        <v>325364067288</v>
      </c>
      <c r="V64" s="6"/>
      <c r="W64" s="6">
        <v>204051932652.40201</v>
      </c>
      <c r="X64" s="6"/>
      <c r="Y64" s="7">
        <v>6.2563404839715564E-3</v>
      </c>
    </row>
    <row r="65" spans="1:25" x14ac:dyDescent="0.55000000000000004">
      <c r="A65" s="3" t="s">
        <v>71</v>
      </c>
      <c r="C65" s="6">
        <v>27038968</v>
      </c>
      <c r="D65" s="6"/>
      <c r="E65" s="6">
        <v>141273308250</v>
      </c>
      <c r="F65" s="6"/>
      <c r="G65" s="6">
        <v>255879380056.608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27038968</v>
      </c>
      <c r="R65" s="6"/>
      <c r="S65" s="6">
        <v>9520</v>
      </c>
      <c r="T65" s="6"/>
      <c r="U65" s="6">
        <v>141273308250</v>
      </c>
      <c r="V65" s="6"/>
      <c r="W65" s="6">
        <v>255879380056.608</v>
      </c>
      <c r="X65" s="6"/>
      <c r="Y65" s="7">
        <v>7.8453975105873906E-3</v>
      </c>
    </row>
    <row r="66" spans="1:25" x14ac:dyDescent="0.55000000000000004">
      <c r="A66" s="3" t="s">
        <v>72</v>
      </c>
      <c r="C66" s="6">
        <v>10659100</v>
      </c>
      <c r="D66" s="6"/>
      <c r="E66" s="6">
        <v>479558752241</v>
      </c>
      <c r="F66" s="6"/>
      <c r="G66" s="6">
        <v>191675821441.95001</v>
      </c>
      <c r="H66" s="6"/>
      <c r="I66" s="6">
        <v>0</v>
      </c>
      <c r="J66" s="6"/>
      <c r="K66" s="6">
        <v>0</v>
      </c>
      <c r="L66" s="6"/>
      <c r="M66" s="6">
        <v>-500000</v>
      </c>
      <c r="N66" s="6"/>
      <c r="O66" s="6">
        <v>10989222801</v>
      </c>
      <c r="P66" s="6"/>
      <c r="Q66" s="6">
        <v>10159100</v>
      </c>
      <c r="R66" s="6"/>
      <c r="S66" s="6">
        <v>23370</v>
      </c>
      <c r="T66" s="6"/>
      <c r="U66" s="6">
        <v>457063478144</v>
      </c>
      <c r="V66" s="6"/>
      <c r="W66" s="6">
        <v>236005528906.35001</v>
      </c>
      <c r="X66" s="6"/>
      <c r="Y66" s="7">
        <v>7.2360546932586766E-3</v>
      </c>
    </row>
    <row r="67" spans="1:25" x14ac:dyDescent="0.55000000000000004">
      <c r="A67" s="3" t="s">
        <v>73</v>
      </c>
      <c r="C67" s="6">
        <v>60000000</v>
      </c>
      <c r="D67" s="6"/>
      <c r="E67" s="6">
        <v>175349663652</v>
      </c>
      <c r="F67" s="6"/>
      <c r="G67" s="6">
        <v>222945534000</v>
      </c>
      <c r="H67" s="6"/>
      <c r="I67" s="6">
        <v>39200000</v>
      </c>
      <c r="J67" s="6"/>
      <c r="K67" s="6">
        <v>148537507320</v>
      </c>
      <c r="L67" s="6"/>
      <c r="M67" s="6">
        <v>0</v>
      </c>
      <c r="N67" s="6"/>
      <c r="O67" s="6">
        <v>0</v>
      </c>
      <c r="P67" s="6"/>
      <c r="Q67" s="6">
        <v>99200000</v>
      </c>
      <c r="R67" s="6"/>
      <c r="S67" s="6">
        <v>3482</v>
      </c>
      <c r="T67" s="6"/>
      <c r="U67" s="6">
        <v>323887170972</v>
      </c>
      <c r="V67" s="6"/>
      <c r="W67" s="6">
        <v>343359184320</v>
      </c>
      <c r="X67" s="6"/>
      <c r="Y67" s="7">
        <v>1.05275747084642E-2</v>
      </c>
    </row>
    <row r="68" spans="1:25" x14ac:dyDescent="0.55000000000000004">
      <c r="A68" s="3" t="s">
        <v>74</v>
      </c>
      <c r="C68" s="6">
        <v>41027209</v>
      </c>
      <c r="D68" s="6"/>
      <c r="E68" s="6">
        <v>220965051377</v>
      </c>
      <c r="F68" s="6"/>
      <c r="G68" s="6">
        <v>315661171603.92297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41027209</v>
      </c>
      <c r="R68" s="6"/>
      <c r="S68" s="6">
        <v>8270</v>
      </c>
      <c r="T68" s="6"/>
      <c r="U68" s="6">
        <v>220965051377</v>
      </c>
      <c r="V68" s="6"/>
      <c r="W68" s="6">
        <v>337276213070.341</v>
      </c>
      <c r="X68" s="6"/>
      <c r="Y68" s="7">
        <v>1.0341067583550533E-2</v>
      </c>
    </row>
    <row r="69" spans="1:25" x14ac:dyDescent="0.55000000000000004">
      <c r="A69" s="3" t="s">
        <v>75</v>
      </c>
      <c r="C69" s="6">
        <v>89075843</v>
      </c>
      <c r="D69" s="6"/>
      <c r="E69" s="6">
        <v>150038415730</v>
      </c>
      <c r="F69" s="6"/>
      <c r="G69" s="6">
        <v>174612399899.74399</v>
      </c>
      <c r="H69" s="6"/>
      <c r="I69" s="6">
        <v>3000000</v>
      </c>
      <c r="J69" s="6"/>
      <c r="K69" s="6">
        <v>5650039555</v>
      </c>
      <c r="L69" s="6"/>
      <c r="M69" s="6">
        <v>0</v>
      </c>
      <c r="N69" s="6"/>
      <c r="O69" s="6">
        <v>0</v>
      </c>
      <c r="P69" s="6"/>
      <c r="Q69" s="6">
        <v>92075843</v>
      </c>
      <c r="R69" s="6"/>
      <c r="S69" s="6">
        <v>1778</v>
      </c>
      <c r="T69" s="6"/>
      <c r="U69" s="6">
        <v>155688455285</v>
      </c>
      <c r="V69" s="6"/>
      <c r="W69" s="6">
        <v>162736769303.319</v>
      </c>
      <c r="X69" s="6"/>
      <c r="Y69" s="7">
        <v>4.9895956621859973E-3</v>
      </c>
    </row>
    <row r="70" spans="1:25" x14ac:dyDescent="0.55000000000000004">
      <c r="A70" s="3" t="s">
        <v>76</v>
      </c>
      <c r="C70" s="6">
        <v>46713330</v>
      </c>
      <c r="D70" s="6"/>
      <c r="E70" s="6">
        <v>321005101955</v>
      </c>
      <c r="F70" s="6"/>
      <c r="G70" s="6">
        <v>306009191674.03497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46713330</v>
      </c>
      <c r="R70" s="6"/>
      <c r="S70" s="6">
        <v>7090</v>
      </c>
      <c r="T70" s="6"/>
      <c r="U70" s="6">
        <v>321005101955</v>
      </c>
      <c r="V70" s="6"/>
      <c r="W70" s="6">
        <v>329226884517.28497</v>
      </c>
      <c r="X70" s="6"/>
      <c r="Y70" s="7">
        <v>1.0094270900761653E-2</v>
      </c>
    </row>
    <row r="71" spans="1:25" x14ac:dyDescent="0.55000000000000004">
      <c r="A71" s="3" t="s">
        <v>77</v>
      </c>
      <c r="C71" s="6">
        <v>20091077</v>
      </c>
      <c r="D71" s="6"/>
      <c r="E71" s="6">
        <v>254398447024</v>
      </c>
      <c r="F71" s="6"/>
      <c r="G71" s="6">
        <v>322939722435.21399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20091077</v>
      </c>
      <c r="R71" s="6"/>
      <c r="S71" s="6">
        <v>16700</v>
      </c>
      <c r="T71" s="6"/>
      <c r="U71" s="6">
        <v>254398447024</v>
      </c>
      <c r="V71" s="6"/>
      <c r="W71" s="6">
        <v>333524636033.89502</v>
      </c>
      <c r="X71" s="6"/>
      <c r="Y71" s="7">
        <v>1.0226042241782085E-2</v>
      </c>
    </row>
    <row r="72" spans="1:25" x14ac:dyDescent="0.55000000000000004">
      <c r="A72" s="3" t="s">
        <v>78</v>
      </c>
      <c r="C72" s="6">
        <v>22742425</v>
      </c>
      <c r="D72" s="6"/>
      <c r="E72" s="6">
        <v>239957351755</v>
      </c>
      <c r="F72" s="6"/>
      <c r="G72" s="6">
        <v>210472171488.33701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22742425</v>
      </c>
      <c r="R72" s="6"/>
      <c r="S72" s="6">
        <v>9990</v>
      </c>
      <c r="T72" s="6"/>
      <c r="U72" s="6">
        <v>239957351755</v>
      </c>
      <c r="V72" s="6"/>
      <c r="W72" s="6">
        <v>225845004636.78799</v>
      </c>
      <c r="X72" s="6"/>
      <c r="Y72" s="7">
        <v>6.9245276300265802E-3</v>
      </c>
    </row>
    <row r="73" spans="1:25" x14ac:dyDescent="0.55000000000000004">
      <c r="A73" s="3" t="s">
        <v>79</v>
      </c>
      <c r="C73" s="6">
        <v>1990404</v>
      </c>
      <c r="D73" s="6"/>
      <c r="E73" s="6">
        <v>16987807671</v>
      </c>
      <c r="F73" s="6"/>
      <c r="G73" s="6">
        <v>18143405252.153999</v>
      </c>
      <c r="H73" s="6"/>
      <c r="I73" s="6">
        <v>2207594</v>
      </c>
      <c r="J73" s="6"/>
      <c r="K73" s="6">
        <v>22219591407</v>
      </c>
      <c r="L73" s="6"/>
      <c r="M73" s="6">
        <v>0</v>
      </c>
      <c r="N73" s="6"/>
      <c r="O73" s="6">
        <v>0</v>
      </c>
      <c r="P73" s="6"/>
      <c r="Q73" s="6">
        <v>4197998</v>
      </c>
      <c r="R73" s="6"/>
      <c r="S73" s="6">
        <v>10150</v>
      </c>
      <c r="T73" s="6"/>
      <c r="U73" s="6">
        <v>39207399078</v>
      </c>
      <c r="V73" s="6"/>
      <c r="W73" s="6">
        <v>42356152105.785004</v>
      </c>
      <c r="X73" s="6"/>
      <c r="Y73" s="7">
        <v>1.298662089204968E-3</v>
      </c>
    </row>
    <row r="74" spans="1:25" x14ac:dyDescent="0.55000000000000004">
      <c r="A74" s="3" t="s">
        <v>80</v>
      </c>
      <c r="C74" s="6">
        <v>500000</v>
      </c>
      <c r="D74" s="6"/>
      <c r="E74" s="6">
        <v>7307128854</v>
      </c>
      <c r="F74" s="6"/>
      <c r="G74" s="6">
        <v>9080646750</v>
      </c>
      <c r="H74" s="6"/>
      <c r="I74" s="6">
        <v>0</v>
      </c>
      <c r="J74" s="6"/>
      <c r="K74" s="6">
        <v>0</v>
      </c>
      <c r="L74" s="6"/>
      <c r="M74" s="6">
        <v>-250000</v>
      </c>
      <c r="N74" s="6"/>
      <c r="O74" s="6">
        <v>4833568172</v>
      </c>
      <c r="P74" s="6"/>
      <c r="Q74" s="6">
        <v>250000</v>
      </c>
      <c r="R74" s="6"/>
      <c r="S74" s="6">
        <v>17430</v>
      </c>
      <c r="T74" s="6"/>
      <c r="U74" s="6">
        <v>3653564425</v>
      </c>
      <c r="V74" s="6"/>
      <c r="W74" s="6">
        <v>4331572875</v>
      </c>
      <c r="X74" s="6"/>
      <c r="Y74" s="7">
        <v>1.3280832180746589E-4</v>
      </c>
    </row>
    <row r="75" spans="1:25" x14ac:dyDescent="0.55000000000000004">
      <c r="A75" s="3" t="s">
        <v>81</v>
      </c>
      <c r="C75" s="6">
        <v>182602419</v>
      </c>
      <c r="D75" s="6"/>
      <c r="E75" s="6">
        <v>375114718424</v>
      </c>
      <c r="F75" s="6"/>
      <c r="G75" s="6">
        <v>489366959700.33698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182602419</v>
      </c>
      <c r="R75" s="6"/>
      <c r="S75" s="6">
        <v>3175</v>
      </c>
      <c r="T75" s="6"/>
      <c r="U75" s="6">
        <v>375114718424</v>
      </c>
      <c r="V75" s="6"/>
      <c r="W75" s="6">
        <v>576313092377.06604</v>
      </c>
      <c r="X75" s="6"/>
      <c r="Y75" s="7">
        <v>1.7670065087908561E-2</v>
      </c>
    </row>
    <row r="76" spans="1:25" x14ac:dyDescent="0.55000000000000004">
      <c r="A76" s="3" t="s">
        <v>82</v>
      </c>
      <c r="C76" s="6">
        <v>99657472</v>
      </c>
      <c r="D76" s="6"/>
      <c r="E76" s="6">
        <v>249781581121</v>
      </c>
      <c r="F76" s="6"/>
      <c r="G76" s="6">
        <v>638966089768.31995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99657472</v>
      </c>
      <c r="R76" s="6"/>
      <c r="S76" s="6">
        <v>7310</v>
      </c>
      <c r="T76" s="6"/>
      <c r="U76" s="6">
        <v>249781581121</v>
      </c>
      <c r="V76" s="6"/>
      <c r="W76" s="6">
        <v>724161568404.09595</v>
      </c>
      <c r="X76" s="6"/>
      <c r="Y76" s="7">
        <v>2.2203177781514389E-2</v>
      </c>
    </row>
    <row r="77" spans="1:25" x14ac:dyDescent="0.55000000000000004">
      <c r="A77" s="3" t="s">
        <v>83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29271605</v>
      </c>
      <c r="J77" s="6"/>
      <c r="K77" s="6">
        <v>117372996711</v>
      </c>
      <c r="L77" s="6"/>
      <c r="M77" s="6">
        <v>0</v>
      </c>
      <c r="N77" s="6"/>
      <c r="O77" s="6">
        <v>0</v>
      </c>
      <c r="P77" s="6"/>
      <c r="Q77" s="6">
        <v>29271605</v>
      </c>
      <c r="R77" s="6"/>
      <c r="S77" s="6">
        <v>4552</v>
      </c>
      <c r="T77" s="6"/>
      <c r="U77" s="6">
        <v>117372996711</v>
      </c>
      <c r="V77" s="6"/>
      <c r="W77" s="6">
        <v>132451542101.53799</v>
      </c>
      <c r="X77" s="6"/>
      <c r="Y77" s="7">
        <v>4.0610345329388413E-3</v>
      </c>
    </row>
    <row r="78" spans="1:25" x14ac:dyDescent="0.55000000000000004">
      <c r="A78" s="3" t="s">
        <v>84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10391533</v>
      </c>
      <c r="J78" s="6"/>
      <c r="K78" s="6">
        <v>48818315474</v>
      </c>
      <c r="L78" s="6"/>
      <c r="M78" s="6">
        <v>0</v>
      </c>
      <c r="N78" s="6"/>
      <c r="O78" s="6">
        <v>0</v>
      </c>
      <c r="P78" s="6"/>
      <c r="Q78" s="6">
        <v>10391533</v>
      </c>
      <c r="R78" s="6"/>
      <c r="S78" s="6">
        <v>4853</v>
      </c>
      <c r="T78" s="6"/>
      <c r="U78" s="6">
        <v>48818315474</v>
      </c>
      <c r="V78" s="6"/>
      <c r="W78" s="6">
        <v>50130050496.588402</v>
      </c>
      <c r="X78" s="6"/>
      <c r="Y78" s="7">
        <v>1.5370139371314233E-3</v>
      </c>
    </row>
    <row r="79" spans="1:25" x14ac:dyDescent="0.55000000000000004">
      <c r="A79" s="3" t="s">
        <v>85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v>41475221</v>
      </c>
      <c r="J79" s="6"/>
      <c r="K79" s="6">
        <v>156258493328</v>
      </c>
      <c r="L79" s="6"/>
      <c r="M79" s="6">
        <v>0</v>
      </c>
      <c r="N79" s="6"/>
      <c r="O79" s="6">
        <v>0</v>
      </c>
      <c r="P79" s="6"/>
      <c r="Q79" s="6">
        <v>41475221</v>
      </c>
      <c r="R79" s="6"/>
      <c r="S79" s="6">
        <v>3724</v>
      </c>
      <c r="T79" s="6"/>
      <c r="U79" s="6">
        <v>156258493328</v>
      </c>
      <c r="V79" s="6"/>
      <c r="W79" s="6">
        <v>153534723352.12601</v>
      </c>
      <c r="X79" s="6"/>
      <c r="Y79" s="7">
        <v>4.7074560525706037E-3</v>
      </c>
    </row>
    <row r="80" spans="1:25" x14ac:dyDescent="0.55000000000000004">
      <c r="A80" s="3" t="s">
        <v>86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v>5301936</v>
      </c>
      <c r="J80" s="6"/>
      <c r="K80" s="6">
        <v>200636707688</v>
      </c>
      <c r="L80" s="6"/>
      <c r="M80" s="6">
        <v>0</v>
      </c>
      <c r="N80" s="6"/>
      <c r="O80" s="6">
        <v>0</v>
      </c>
      <c r="P80" s="6"/>
      <c r="Q80" s="6">
        <v>5301936</v>
      </c>
      <c r="R80" s="6"/>
      <c r="S80" s="6">
        <v>38750</v>
      </c>
      <c r="T80" s="6"/>
      <c r="U80" s="6">
        <v>200636707688</v>
      </c>
      <c r="V80" s="6"/>
      <c r="W80" s="6">
        <v>204227592381</v>
      </c>
      <c r="X80" s="6"/>
      <c r="Y80" s="7">
        <v>6.2617263044200356E-3</v>
      </c>
    </row>
    <row r="81" spans="1:25" x14ac:dyDescent="0.55000000000000004">
      <c r="A81" s="3" t="s">
        <v>87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v>571500</v>
      </c>
      <c r="J81" s="6"/>
      <c r="K81" s="6">
        <v>25741423494</v>
      </c>
      <c r="L81" s="6"/>
      <c r="M81" s="6">
        <v>0</v>
      </c>
      <c r="N81" s="6"/>
      <c r="O81" s="6">
        <v>0</v>
      </c>
      <c r="P81" s="6"/>
      <c r="Q81" s="6">
        <v>571500</v>
      </c>
      <c r="R81" s="6"/>
      <c r="S81" s="6">
        <v>47450</v>
      </c>
      <c r="T81" s="6"/>
      <c r="U81" s="6">
        <v>25741423494</v>
      </c>
      <c r="V81" s="6"/>
      <c r="W81" s="6">
        <v>26956324833.75</v>
      </c>
      <c r="X81" s="6"/>
      <c r="Y81" s="7">
        <v>8.264952169983415E-4</v>
      </c>
    </row>
    <row r="82" spans="1:25" x14ac:dyDescent="0.55000000000000004">
      <c r="A82" s="3" t="s">
        <v>88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v>1600000</v>
      </c>
      <c r="J82" s="6"/>
      <c r="K82" s="6">
        <v>22087637372</v>
      </c>
      <c r="L82" s="6"/>
      <c r="M82" s="6">
        <v>0</v>
      </c>
      <c r="N82" s="6"/>
      <c r="O82" s="6">
        <v>0</v>
      </c>
      <c r="P82" s="6"/>
      <c r="Q82" s="6">
        <v>1600000</v>
      </c>
      <c r="R82" s="6"/>
      <c r="S82" s="6">
        <v>17340</v>
      </c>
      <c r="T82" s="6"/>
      <c r="U82" s="6">
        <v>22087637372</v>
      </c>
      <c r="V82" s="6"/>
      <c r="W82" s="6">
        <v>27578923200</v>
      </c>
      <c r="X82" s="6"/>
      <c r="Y82" s="7">
        <v>8.4558441313283635E-4</v>
      </c>
    </row>
    <row r="83" spans="1:25" x14ac:dyDescent="0.55000000000000004">
      <c r="A83" s="3" t="s">
        <v>89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v>500000</v>
      </c>
      <c r="J83" s="6"/>
      <c r="K83" s="6">
        <v>3228428742</v>
      </c>
      <c r="L83" s="6"/>
      <c r="M83" s="6">
        <v>-250001</v>
      </c>
      <c r="N83" s="6"/>
      <c r="O83" s="6">
        <v>2201829587</v>
      </c>
      <c r="P83" s="6"/>
      <c r="Q83" s="6">
        <v>249999</v>
      </c>
      <c r="R83" s="6"/>
      <c r="S83" s="6">
        <v>10050</v>
      </c>
      <c r="T83" s="6"/>
      <c r="U83" s="6">
        <v>1614207914</v>
      </c>
      <c r="V83" s="6"/>
      <c r="W83" s="6">
        <v>2497540634.7975001</v>
      </c>
      <c r="X83" s="6"/>
      <c r="Y83" s="7">
        <v>7.6575920554819036E-5</v>
      </c>
    </row>
    <row r="84" spans="1:25" ht="24.75" thickBot="1" x14ac:dyDescent="0.6">
      <c r="A84" s="3" t="s">
        <v>90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v>595000</v>
      </c>
      <c r="J84" s="6"/>
      <c r="K84" s="6">
        <v>11970359226</v>
      </c>
      <c r="L84" s="6"/>
      <c r="M84" s="6">
        <v>-297500</v>
      </c>
      <c r="N84" s="6"/>
      <c r="O84" s="6">
        <v>8236077020</v>
      </c>
      <c r="P84" s="6"/>
      <c r="Q84" s="6">
        <v>297500</v>
      </c>
      <c r="R84" s="6"/>
      <c r="S84" s="6">
        <v>29600</v>
      </c>
      <c r="T84" s="6"/>
      <c r="U84" s="6">
        <v>5985179613</v>
      </c>
      <c r="V84" s="6"/>
      <c r="W84" s="6">
        <v>8753604300</v>
      </c>
      <c r="X84" s="6"/>
      <c r="Y84" s="7">
        <v>2.6839015073701545E-4</v>
      </c>
    </row>
    <row r="85" spans="1:25" ht="24.75" thickBot="1" x14ac:dyDescent="0.6">
      <c r="A85" s="3" t="s">
        <v>91</v>
      </c>
      <c r="C85" s="3" t="s">
        <v>91</v>
      </c>
      <c r="E85" s="5">
        <f>SUM(E9:E84)</f>
        <v>17944154028759</v>
      </c>
      <c r="G85" s="5">
        <f>SUM(G9:G84)</f>
        <v>27100342940990.77</v>
      </c>
      <c r="I85" s="3" t="s">
        <v>91</v>
      </c>
      <c r="K85" s="5">
        <f>SUM(K9:K84)</f>
        <v>1008566676620</v>
      </c>
      <c r="M85" s="3" t="s">
        <v>91</v>
      </c>
      <c r="O85" s="5">
        <f>SUM(O9:O84)</f>
        <v>1225301102549</v>
      </c>
      <c r="Q85" s="3" t="s">
        <v>91</v>
      </c>
      <c r="S85" s="3" t="s">
        <v>91</v>
      </c>
      <c r="U85" s="5">
        <f>SUM(U9:U84)</f>
        <v>18438429798084</v>
      </c>
      <c r="W85" s="5">
        <f>SUM(W9:W84)</f>
        <v>29421552736987.074</v>
      </c>
      <c r="Y85" s="9">
        <v>0.90208041206489187</v>
      </c>
    </row>
    <row r="86" spans="1:25" ht="24.75" thickTop="1" x14ac:dyDescent="0.55000000000000004"/>
    <row r="88" spans="1:25" x14ac:dyDescent="0.55000000000000004">
      <c r="Y88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workbookViewId="0">
      <selection activeCell="E18" sqref="E18"/>
    </sheetView>
  </sheetViews>
  <sheetFormatPr defaultRowHeight="24" x14ac:dyDescent="0.55000000000000004"/>
  <cols>
    <col min="1" max="1" width="26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  <c r="L3" s="1" t="s">
        <v>117</v>
      </c>
      <c r="M3" s="1" t="s">
        <v>117</v>
      </c>
      <c r="N3" s="1" t="s">
        <v>117</v>
      </c>
      <c r="O3" s="1" t="s">
        <v>117</v>
      </c>
      <c r="P3" s="1" t="s">
        <v>117</v>
      </c>
      <c r="Q3" s="1" t="s">
        <v>117</v>
      </c>
      <c r="R3" s="1" t="s">
        <v>117</v>
      </c>
      <c r="S3" s="1" t="s">
        <v>117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 x14ac:dyDescent="0.55000000000000004">
      <c r="A6" s="2" t="s">
        <v>3</v>
      </c>
      <c r="C6" s="2" t="s">
        <v>126</v>
      </c>
      <c r="D6" s="2" t="s">
        <v>126</v>
      </c>
      <c r="E6" s="2" t="s">
        <v>126</v>
      </c>
      <c r="F6" s="2" t="s">
        <v>126</v>
      </c>
      <c r="G6" s="2" t="s">
        <v>126</v>
      </c>
      <c r="I6" s="2" t="s">
        <v>119</v>
      </c>
      <c r="J6" s="2" t="s">
        <v>119</v>
      </c>
      <c r="K6" s="2" t="s">
        <v>119</v>
      </c>
      <c r="L6" s="2" t="s">
        <v>119</v>
      </c>
      <c r="M6" s="2" t="s">
        <v>119</v>
      </c>
      <c r="O6" s="2" t="s">
        <v>120</v>
      </c>
      <c r="P6" s="2" t="s">
        <v>120</v>
      </c>
      <c r="Q6" s="2" t="s">
        <v>120</v>
      </c>
      <c r="R6" s="2" t="s">
        <v>120</v>
      </c>
      <c r="S6" s="2" t="s">
        <v>120</v>
      </c>
    </row>
    <row r="7" spans="1:19" ht="24.75" x14ac:dyDescent="0.55000000000000004">
      <c r="A7" s="2" t="s">
        <v>3</v>
      </c>
      <c r="C7" s="2" t="s">
        <v>127</v>
      </c>
      <c r="E7" s="2" t="s">
        <v>128</v>
      </c>
      <c r="G7" s="2" t="s">
        <v>129</v>
      </c>
      <c r="I7" s="2" t="s">
        <v>130</v>
      </c>
      <c r="K7" s="2" t="s">
        <v>123</v>
      </c>
      <c r="M7" s="2" t="s">
        <v>131</v>
      </c>
      <c r="O7" s="2" t="s">
        <v>130</v>
      </c>
      <c r="Q7" s="2" t="s">
        <v>123</v>
      </c>
      <c r="S7" s="2" t="s">
        <v>131</v>
      </c>
    </row>
    <row r="8" spans="1:19" x14ac:dyDescent="0.55000000000000004">
      <c r="A8" s="3" t="s">
        <v>75</v>
      </c>
      <c r="C8" s="11" t="s">
        <v>132</v>
      </c>
      <c r="D8" s="11"/>
      <c r="E8" s="10">
        <v>59075843</v>
      </c>
      <c r="F8" s="11"/>
      <c r="G8" s="10">
        <v>323</v>
      </c>
      <c r="H8" s="11"/>
      <c r="I8" s="10">
        <v>0</v>
      </c>
      <c r="J8" s="11"/>
      <c r="K8" s="10">
        <v>0</v>
      </c>
      <c r="L8" s="11"/>
      <c r="M8" s="10">
        <f>I8-K8</f>
        <v>0</v>
      </c>
      <c r="N8" s="11"/>
      <c r="O8" s="10">
        <v>19081497289</v>
      </c>
      <c r="P8" s="11"/>
      <c r="Q8" s="13">
        <v>533570497</v>
      </c>
      <c r="R8" s="11"/>
      <c r="S8" s="10">
        <f>O8-Q8</f>
        <v>18547926792</v>
      </c>
    </row>
    <row r="9" spans="1:19" x14ac:dyDescent="0.55000000000000004">
      <c r="A9" s="3" t="s">
        <v>69</v>
      </c>
      <c r="C9" s="11" t="s">
        <v>133</v>
      </c>
      <c r="D9" s="11"/>
      <c r="E9" s="10">
        <v>32387702</v>
      </c>
      <c r="F9" s="11"/>
      <c r="G9" s="10">
        <v>7240</v>
      </c>
      <c r="H9" s="11"/>
      <c r="I9" s="10">
        <v>234486962480</v>
      </c>
      <c r="J9" s="11"/>
      <c r="K9" s="10">
        <v>32390761051</v>
      </c>
      <c r="L9" s="11"/>
      <c r="M9" s="10">
        <f t="shared" ref="M9:M12" si="0">I9-K9</f>
        <v>202096201429</v>
      </c>
      <c r="N9" s="11"/>
      <c r="O9" s="10">
        <v>234486962480</v>
      </c>
      <c r="P9" s="11"/>
      <c r="Q9" s="13">
        <v>32390761051</v>
      </c>
      <c r="R9" s="11"/>
      <c r="S9" s="10">
        <f t="shared" ref="S9:S12" si="1">O9-Q9</f>
        <v>202096201429</v>
      </c>
    </row>
    <row r="10" spans="1:19" x14ac:dyDescent="0.55000000000000004">
      <c r="A10" s="3" t="s">
        <v>27</v>
      </c>
      <c r="C10" s="11" t="s">
        <v>134</v>
      </c>
      <c r="D10" s="11"/>
      <c r="E10" s="10">
        <v>3402614</v>
      </c>
      <c r="F10" s="11"/>
      <c r="G10" s="10">
        <v>37000</v>
      </c>
      <c r="H10" s="11"/>
      <c r="I10" s="10">
        <v>0</v>
      </c>
      <c r="J10" s="11"/>
      <c r="K10" s="10">
        <v>0</v>
      </c>
      <c r="L10" s="11"/>
      <c r="M10" s="10">
        <f t="shared" si="0"/>
        <v>0</v>
      </c>
      <c r="N10" s="11"/>
      <c r="O10" s="10">
        <v>125896718000</v>
      </c>
      <c r="P10" s="11"/>
      <c r="Q10" s="13">
        <v>0</v>
      </c>
      <c r="R10" s="11"/>
      <c r="S10" s="10">
        <f t="shared" si="1"/>
        <v>125896718000</v>
      </c>
    </row>
    <row r="11" spans="1:19" x14ac:dyDescent="0.55000000000000004">
      <c r="A11" s="3" t="s">
        <v>71</v>
      </c>
      <c r="C11" s="11" t="s">
        <v>135</v>
      </c>
      <c r="D11" s="11"/>
      <c r="E11" s="10">
        <v>27038968</v>
      </c>
      <c r="F11" s="11"/>
      <c r="G11" s="10">
        <v>1800</v>
      </c>
      <c r="H11" s="11"/>
      <c r="I11" s="10">
        <v>0</v>
      </c>
      <c r="J11" s="11"/>
      <c r="K11" s="10">
        <v>0</v>
      </c>
      <c r="L11" s="11"/>
      <c r="M11" s="10">
        <f t="shared" si="0"/>
        <v>0</v>
      </c>
      <c r="N11" s="11"/>
      <c r="O11" s="10">
        <v>48670142400</v>
      </c>
      <c r="P11" s="11"/>
      <c r="Q11" s="10">
        <v>0</v>
      </c>
      <c r="R11" s="11"/>
      <c r="S11" s="10">
        <f t="shared" si="1"/>
        <v>48670142400</v>
      </c>
    </row>
    <row r="12" spans="1:19" x14ac:dyDescent="0.55000000000000004">
      <c r="A12" s="3" t="s">
        <v>44</v>
      </c>
      <c r="C12" s="11" t="s">
        <v>136</v>
      </c>
      <c r="D12" s="11"/>
      <c r="E12" s="10">
        <v>408649836</v>
      </c>
      <c r="F12" s="11"/>
      <c r="G12" s="10">
        <v>150</v>
      </c>
      <c r="H12" s="11"/>
      <c r="I12" s="10">
        <v>0</v>
      </c>
      <c r="J12" s="11"/>
      <c r="K12" s="10">
        <v>0</v>
      </c>
      <c r="L12" s="11"/>
      <c r="M12" s="10">
        <f t="shared" si="0"/>
        <v>0</v>
      </c>
      <c r="N12" s="11"/>
      <c r="O12" s="10">
        <v>61297475400</v>
      </c>
      <c r="P12" s="11"/>
      <c r="Q12" s="10">
        <v>0</v>
      </c>
      <c r="R12" s="11"/>
      <c r="S12" s="10">
        <f t="shared" si="1"/>
        <v>61297475400</v>
      </c>
    </row>
    <row r="13" spans="1:19" x14ac:dyDescent="0.55000000000000004">
      <c r="A13" s="3" t="s">
        <v>91</v>
      </c>
      <c r="C13" s="11" t="s">
        <v>91</v>
      </c>
      <c r="D13" s="11"/>
      <c r="E13" s="11" t="s">
        <v>91</v>
      </c>
      <c r="F13" s="11"/>
      <c r="G13" s="11" t="s">
        <v>91</v>
      </c>
      <c r="H13" s="11"/>
      <c r="I13" s="12">
        <f>SUM(I8:I12)</f>
        <v>234486962480</v>
      </c>
      <c r="J13" s="11"/>
      <c r="K13" s="12">
        <f>SUM(K8:K12)</f>
        <v>32390761051</v>
      </c>
      <c r="L13" s="11"/>
      <c r="M13" s="12">
        <f>SUM(M8:M12)</f>
        <v>202096201429</v>
      </c>
      <c r="N13" s="11"/>
      <c r="O13" s="12">
        <f>SUM(O8:O12)</f>
        <v>489432795569</v>
      </c>
      <c r="P13" s="11"/>
      <c r="Q13" s="12">
        <f>SUM(Q8:Q12)</f>
        <v>32924331548</v>
      </c>
      <c r="R13" s="11"/>
      <c r="S13" s="12">
        <f>SUM(S8:S12)</f>
        <v>456508464021</v>
      </c>
    </row>
    <row r="14" spans="1:19" x14ac:dyDescent="0.55000000000000004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0"/>
      <c r="R14" s="11"/>
      <c r="S14" s="11"/>
    </row>
    <row r="15" spans="1:19" x14ac:dyDescent="0.55000000000000004">
      <c r="Q15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65"/>
  <sheetViews>
    <sheetView rightToLeft="1" tabSelected="1" topLeftCell="A44" workbookViewId="0">
      <selection activeCell="K53" sqref="K53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8" style="11" customWidth="1"/>
    <col min="4" max="4" width="1" style="11" customWidth="1"/>
    <col min="5" max="5" width="22" style="11" customWidth="1"/>
    <col min="6" max="6" width="1" style="11" customWidth="1"/>
    <col min="7" max="7" width="22" style="11" customWidth="1"/>
    <col min="8" max="8" width="1" style="11" customWidth="1"/>
    <col min="9" max="9" width="28" style="11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16.5703125" style="3" bestFit="1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  <c r="L3" s="1" t="s">
        <v>117</v>
      </c>
      <c r="M3" s="1" t="s">
        <v>117</v>
      </c>
      <c r="N3" s="1" t="s">
        <v>117</v>
      </c>
      <c r="O3" s="1" t="s">
        <v>117</v>
      </c>
      <c r="P3" s="1" t="s">
        <v>117</v>
      </c>
      <c r="Q3" s="1" t="s">
        <v>117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119</v>
      </c>
      <c r="D6" s="2" t="s">
        <v>119</v>
      </c>
      <c r="E6" s="2" t="s">
        <v>119</v>
      </c>
      <c r="F6" s="2" t="s">
        <v>119</v>
      </c>
      <c r="G6" s="2" t="s">
        <v>119</v>
      </c>
      <c r="H6" s="2" t="s">
        <v>119</v>
      </c>
      <c r="I6" s="2" t="s">
        <v>119</v>
      </c>
      <c r="K6" s="2" t="s">
        <v>120</v>
      </c>
      <c r="L6" s="2" t="s">
        <v>120</v>
      </c>
      <c r="M6" s="2" t="s">
        <v>120</v>
      </c>
      <c r="N6" s="2" t="s">
        <v>120</v>
      </c>
      <c r="O6" s="2" t="s">
        <v>120</v>
      </c>
      <c r="P6" s="2" t="s">
        <v>120</v>
      </c>
      <c r="Q6" s="2" t="s">
        <v>120</v>
      </c>
    </row>
    <row r="7" spans="1:17" ht="24.75" x14ac:dyDescent="0.55000000000000004">
      <c r="A7" s="2" t="s">
        <v>3</v>
      </c>
      <c r="C7" s="2" t="s">
        <v>7</v>
      </c>
      <c r="E7" s="2" t="s">
        <v>137</v>
      </c>
      <c r="G7" s="2" t="s">
        <v>138</v>
      </c>
      <c r="I7" s="2" t="s">
        <v>140</v>
      </c>
      <c r="K7" s="2" t="s">
        <v>7</v>
      </c>
      <c r="M7" s="2" t="s">
        <v>137</v>
      </c>
      <c r="O7" s="2" t="s">
        <v>138</v>
      </c>
      <c r="Q7" s="2" t="s">
        <v>140</v>
      </c>
    </row>
    <row r="8" spans="1:17" x14ac:dyDescent="0.55000000000000004">
      <c r="A8" s="3" t="s">
        <v>48</v>
      </c>
      <c r="C8" s="6">
        <v>20500000</v>
      </c>
      <c r="D8" s="6"/>
      <c r="E8" s="6">
        <v>149008279847</v>
      </c>
      <c r="F8" s="6"/>
      <c r="G8" s="6">
        <v>88285957330</v>
      </c>
      <c r="H8" s="6"/>
      <c r="I8" s="6">
        <f>E8-G8</f>
        <v>60722322517</v>
      </c>
      <c r="J8" s="6"/>
      <c r="K8" s="6">
        <v>25500000</v>
      </c>
      <c r="L8" s="6"/>
      <c r="M8" s="6">
        <v>173526523255</v>
      </c>
      <c r="N8" s="6"/>
      <c r="O8" s="6">
        <v>109682883583</v>
      </c>
      <c r="P8" s="6"/>
      <c r="Q8" s="6">
        <f>M8-O8</f>
        <v>63843639672</v>
      </c>
    </row>
    <row r="9" spans="1:17" x14ac:dyDescent="0.55000000000000004">
      <c r="A9" s="3" t="s">
        <v>49</v>
      </c>
      <c r="C9" s="6">
        <v>2000000</v>
      </c>
      <c r="D9" s="6"/>
      <c r="E9" s="6">
        <v>53678700100</v>
      </c>
      <c r="F9" s="6"/>
      <c r="G9" s="6">
        <v>34135677000</v>
      </c>
      <c r="H9" s="6"/>
      <c r="I9" s="6">
        <f t="shared" ref="I9:I60" si="0">E9-G9</f>
        <v>19543023100</v>
      </c>
      <c r="J9" s="6"/>
      <c r="K9" s="6">
        <v>2000000</v>
      </c>
      <c r="L9" s="6"/>
      <c r="M9" s="6">
        <v>53678700100</v>
      </c>
      <c r="N9" s="6"/>
      <c r="O9" s="6">
        <v>34135677000</v>
      </c>
      <c r="P9" s="6"/>
      <c r="Q9" s="6">
        <f t="shared" ref="Q9:Q59" si="1">M9-O9</f>
        <v>19543023100</v>
      </c>
    </row>
    <row r="10" spans="1:17" x14ac:dyDescent="0.55000000000000004">
      <c r="A10" s="3" t="s">
        <v>66</v>
      </c>
      <c r="C10" s="6">
        <v>3748659</v>
      </c>
      <c r="D10" s="6"/>
      <c r="E10" s="6">
        <v>15050745906</v>
      </c>
      <c r="F10" s="6"/>
      <c r="G10" s="6">
        <v>13150304956</v>
      </c>
      <c r="H10" s="6"/>
      <c r="I10" s="6">
        <f t="shared" si="0"/>
        <v>1900440950</v>
      </c>
      <c r="J10" s="6"/>
      <c r="K10" s="6">
        <v>3748659</v>
      </c>
      <c r="L10" s="6"/>
      <c r="M10" s="6">
        <v>15050745906</v>
      </c>
      <c r="N10" s="6"/>
      <c r="O10" s="6">
        <v>13150304956</v>
      </c>
      <c r="P10" s="6"/>
      <c r="Q10" s="6">
        <f t="shared" si="1"/>
        <v>1900440950</v>
      </c>
    </row>
    <row r="11" spans="1:17" x14ac:dyDescent="0.55000000000000004">
      <c r="A11" s="3" t="s">
        <v>69</v>
      </c>
      <c r="C11" s="6">
        <v>11477497</v>
      </c>
      <c r="D11" s="6"/>
      <c r="E11" s="6">
        <v>807518475610</v>
      </c>
      <c r="F11" s="6"/>
      <c r="G11" s="6">
        <v>437230861694</v>
      </c>
      <c r="H11" s="6"/>
      <c r="I11" s="6">
        <f t="shared" si="0"/>
        <v>370287613916</v>
      </c>
      <c r="J11" s="6"/>
      <c r="K11" s="6">
        <v>13077497</v>
      </c>
      <c r="L11" s="6"/>
      <c r="M11" s="6">
        <v>872100641578</v>
      </c>
      <c r="N11" s="6"/>
      <c r="O11" s="6">
        <v>497185941500</v>
      </c>
      <c r="P11" s="6"/>
      <c r="Q11" s="6">
        <f t="shared" si="1"/>
        <v>374914700078</v>
      </c>
    </row>
    <row r="12" spans="1:17" x14ac:dyDescent="0.55000000000000004">
      <c r="A12" s="3" t="s">
        <v>25</v>
      </c>
      <c r="C12" s="6">
        <v>1000000</v>
      </c>
      <c r="D12" s="6"/>
      <c r="E12" s="6">
        <v>17461608703</v>
      </c>
      <c r="F12" s="6"/>
      <c r="G12" s="6">
        <v>11202943489</v>
      </c>
      <c r="H12" s="6"/>
      <c r="I12" s="6">
        <f t="shared" si="0"/>
        <v>6258665214</v>
      </c>
      <c r="J12" s="6"/>
      <c r="K12" s="6">
        <v>1000000</v>
      </c>
      <c r="L12" s="6"/>
      <c r="M12" s="6">
        <v>17461608703</v>
      </c>
      <c r="N12" s="6"/>
      <c r="O12" s="6">
        <v>11202943489</v>
      </c>
      <c r="P12" s="6"/>
      <c r="Q12" s="6">
        <f t="shared" si="1"/>
        <v>6258665214</v>
      </c>
    </row>
    <row r="13" spans="1:17" x14ac:dyDescent="0.55000000000000004">
      <c r="A13" s="3" t="s">
        <v>44</v>
      </c>
      <c r="C13" s="6">
        <v>50000000</v>
      </c>
      <c r="D13" s="6"/>
      <c r="E13" s="6">
        <v>69404849218</v>
      </c>
      <c r="F13" s="6"/>
      <c r="G13" s="6">
        <v>57257280030</v>
      </c>
      <c r="H13" s="6"/>
      <c r="I13" s="6">
        <f t="shared" si="0"/>
        <v>12147569188</v>
      </c>
      <c r="J13" s="6"/>
      <c r="K13" s="6">
        <v>50000000</v>
      </c>
      <c r="L13" s="6"/>
      <c r="M13" s="6">
        <v>69404849218</v>
      </c>
      <c r="N13" s="6"/>
      <c r="O13" s="6">
        <v>57257280030</v>
      </c>
      <c r="P13" s="6"/>
      <c r="Q13" s="6">
        <f t="shared" si="1"/>
        <v>12147569188</v>
      </c>
    </row>
    <row r="14" spans="1:17" x14ac:dyDescent="0.55000000000000004">
      <c r="A14" s="3" t="s">
        <v>89</v>
      </c>
      <c r="C14" s="6">
        <v>250001</v>
      </c>
      <c r="D14" s="6"/>
      <c r="E14" s="6">
        <v>2201829587</v>
      </c>
      <c r="F14" s="6"/>
      <c r="G14" s="6">
        <v>1614220828</v>
      </c>
      <c r="H14" s="6"/>
      <c r="I14" s="6">
        <f t="shared" si="0"/>
        <v>587608759</v>
      </c>
      <c r="J14" s="6"/>
      <c r="K14" s="6">
        <v>250001</v>
      </c>
      <c r="L14" s="6"/>
      <c r="M14" s="6">
        <v>2201829587</v>
      </c>
      <c r="N14" s="6"/>
      <c r="O14" s="6">
        <v>1614220828</v>
      </c>
      <c r="P14" s="6"/>
      <c r="Q14" s="6">
        <f t="shared" si="1"/>
        <v>587608759</v>
      </c>
    </row>
    <row r="15" spans="1:17" x14ac:dyDescent="0.55000000000000004">
      <c r="A15" s="3" t="s">
        <v>50</v>
      </c>
      <c r="C15" s="6">
        <v>6639057</v>
      </c>
      <c r="D15" s="6"/>
      <c r="E15" s="6">
        <v>77726016769</v>
      </c>
      <c r="F15" s="6"/>
      <c r="G15" s="6">
        <v>46059585984</v>
      </c>
      <c r="H15" s="6"/>
      <c r="I15" s="6">
        <f t="shared" si="0"/>
        <v>31666430785</v>
      </c>
      <c r="J15" s="6"/>
      <c r="K15" s="6">
        <v>6639057</v>
      </c>
      <c r="L15" s="6"/>
      <c r="M15" s="6">
        <v>77726016769</v>
      </c>
      <c r="N15" s="6"/>
      <c r="O15" s="6">
        <v>46059585984</v>
      </c>
      <c r="P15" s="6"/>
      <c r="Q15" s="6">
        <f t="shared" si="1"/>
        <v>31666430785</v>
      </c>
    </row>
    <row r="16" spans="1:17" x14ac:dyDescent="0.55000000000000004">
      <c r="A16" s="3" t="s">
        <v>64</v>
      </c>
      <c r="C16" s="6">
        <v>259874</v>
      </c>
      <c r="D16" s="6"/>
      <c r="E16" s="6">
        <v>1438138737</v>
      </c>
      <c r="F16" s="6"/>
      <c r="G16" s="6">
        <v>1684296928</v>
      </c>
      <c r="H16" s="6"/>
      <c r="I16" s="6">
        <f t="shared" si="0"/>
        <v>-246158191</v>
      </c>
      <c r="J16" s="6"/>
      <c r="K16" s="6">
        <v>5659874</v>
      </c>
      <c r="L16" s="6"/>
      <c r="M16" s="6">
        <v>34192086353</v>
      </c>
      <c r="N16" s="6"/>
      <c r="O16" s="6">
        <v>36682809323</v>
      </c>
      <c r="P16" s="6"/>
      <c r="Q16" s="6">
        <f t="shared" si="1"/>
        <v>-2490722970</v>
      </c>
    </row>
    <row r="17" spans="1:17" x14ac:dyDescent="0.55000000000000004">
      <c r="A17" s="3" t="s">
        <v>37</v>
      </c>
      <c r="C17" s="6">
        <v>1000000</v>
      </c>
      <c r="D17" s="6"/>
      <c r="E17" s="6">
        <v>7753590079</v>
      </c>
      <c r="F17" s="6"/>
      <c r="G17" s="6">
        <v>5505994907</v>
      </c>
      <c r="H17" s="6"/>
      <c r="I17" s="6">
        <f t="shared" si="0"/>
        <v>2247595172</v>
      </c>
      <c r="J17" s="6"/>
      <c r="K17" s="6">
        <v>1000000</v>
      </c>
      <c r="L17" s="6"/>
      <c r="M17" s="6">
        <v>7753590079</v>
      </c>
      <c r="N17" s="6"/>
      <c r="O17" s="6">
        <v>5505994907</v>
      </c>
      <c r="P17" s="6"/>
      <c r="Q17" s="6">
        <f t="shared" si="1"/>
        <v>2247595172</v>
      </c>
    </row>
    <row r="18" spans="1:17" x14ac:dyDescent="0.55000000000000004">
      <c r="A18" s="3" t="s">
        <v>80</v>
      </c>
      <c r="C18" s="6">
        <v>250000</v>
      </c>
      <c r="D18" s="6"/>
      <c r="E18" s="6">
        <v>4833568172</v>
      </c>
      <c r="F18" s="6"/>
      <c r="G18" s="6">
        <v>3653564429</v>
      </c>
      <c r="H18" s="6"/>
      <c r="I18" s="6">
        <f t="shared" si="0"/>
        <v>1180003743</v>
      </c>
      <c r="J18" s="6"/>
      <c r="K18" s="6">
        <v>250000</v>
      </c>
      <c r="L18" s="6"/>
      <c r="M18" s="6">
        <v>4833568172</v>
      </c>
      <c r="N18" s="6"/>
      <c r="O18" s="6">
        <v>3653564429</v>
      </c>
      <c r="P18" s="6"/>
      <c r="Q18" s="6">
        <f t="shared" si="1"/>
        <v>1180003743</v>
      </c>
    </row>
    <row r="19" spans="1:17" x14ac:dyDescent="0.55000000000000004">
      <c r="A19" s="3" t="s">
        <v>39</v>
      </c>
      <c r="C19" s="6">
        <v>7054755</v>
      </c>
      <c r="D19" s="6"/>
      <c r="E19" s="6">
        <v>15957897429</v>
      </c>
      <c r="F19" s="6"/>
      <c r="G19" s="6">
        <v>15957897429</v>
      </c>
      <c r="H19" s="6"/>
      <c r="I19" s="6">
        <f t="shared" si="0"/>
        <v>0</v>
      </c>
      <c r="J19" s="6"/>
      <c r="K19" s="6">
        <v>7054755</v>
      </c>
      <c r="L19" s="6"/>
      <c r="M19" s="6">
        <v>15957897429</v>
      </c>
      <c r="N19" s="6"/>
      <c r="O19" s="6">
        <v>15957897429</v>
      </c>
      <c r="P19" s="6"/>
      <c r="Q19" s="6">
        <f t="shared" si="1"/>
        <v>0</v>
      </c>
    </row>
    <row r="20" spans="1:17" x14ac:dyDescent="0.55000000000000004">
      <c r="A20" s="3" t="s">
        <v>72</v>
      </c>
      <c r="C20" s="6">
        <v>500000</v>
      </c>
      <c r="D20" s="6"/>
      <c r="E20" s="6">
        <v>10989222801</v>
      </c>
      <c r="F20" s="6"/>
      <c r="G20" s="6">
        <v>6978231017</v>
      </c>
      <c r="H20" s="6"/>
      <c r="I20" s="6">
        <f t="shared" si="0"/>
        <v>4010991784</v>
      </c>
      <c r="J20" s="6"/>
      <c r="K20" s="6">
        <v>6950000</v>
      </c>
      <c r="L20" s="6"/>
      <c r="M20" s="6">
        <v>132497443174</v>
      </c>
      <c r="N20" s="6"/>
      <c r="O20" s="6">
        <v>96997410949</v>
      </c>
      <c r="P20" s="6"/>
      <c r="Q20" s="6">
        <f t="shared" si="1"/>
        <v>35500032225</v>
      </c>
    </row>
    <row r="21" spans="1:17" x14ac:dyDescent="0.55000000000000004">
      <c r="A21" s="3" t="s">
        <v>90</v>
      </c>
      <c r="C21" s="6">
        <v>297500</v>
      </c>
      <c r="D21" s="6"/>
      <c r="E21" s="6">
        <v>8236077020</v>
      </c>
      <c r="F21" s="6"/>
      <c r="G21" s="6">
        <v>5985179613</v>
      </c>
      <c r="H21" s="6"/>
      <c r="I21" s="6">
        <f t="shared" si="0"/>
        <v>2250897407</v>
      </c>
      <c r="J21" s="6"/>
      <c r="K21" s="6">
        <v>297500</v>
      </c>
      <c r="L21" s="6"/>
      <c r="M21" s="6">
        <v>8236077020</v>
      </c>
      <c r="N21" s="6"/>
      <c r="O21" s="6">
        <v>5985179613</v>
      </c>
      <c r="P21" s="6"/>
      <c r="Q21" s="6">
        <f t="shared" si="1"/>
        <v>2250897407</v>
      </c>
    </row>
    <row r="22" spans="1:17" x14ac:dyDescent="0.55000000000000004">
      <c r="A22" s="3" t="s">
        <v>68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1</v>
      </c>
      <c r="L22" s="6"/>
      <c r="M22" s="6">
        <v>1</v>
      </c>
      <c r="N22" s="6"/>
      <c r="O22" s="6">
        <v>1535</v>
      </c>
      <c r="P22" s="6"/>
      <c r="Q22" s="6">
        <f t="shared" si="1"/>
        <v>-1534</v>
      </c>
    </row>
    <row r="23" spans="1:17" x14ac:dyDescent="0.55000000000000004">
      <c r="A23" s="3" t="s">
        <v>70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3000000</v>
      </c>
      <c r="L23" s="6"/>
      <c r="M23" s="6">
        <v>20953636102</v>
      </c>
      <c r="N23" s="6"/>
      <c r="O23" s="6">
        <v>14013122966</v>
      </c>
      <c r="P23" s="6"/>
      <c r="Q23" s="6">
        <f t="shared" si="1"/>
        <v>6940513136</v>
      </c>
    </row>
    <row r="24" spans="1:17" x14ac:dyDescent="0.55000000000000004">
      <c r="A24" s="3" t="s">
        <v>32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1168002</v>
      </c>
      <c r="L24" s="6"/>
      <c r="M24" s="6">
        <v>13320362742</v>
      </c>
      <c r="N24" s="6"/>
      <c r="O24" s="6">
        <v>12318765821</v>
      </c>
      <c r="P24" s="6"/>
      <c r="Q24" s="6">
        <f t="shared" si="1"/>
        <v>1001596921</v>
      </c>
    </row>
    <row r="25" spans="1:17" x14ac:dyDescent="0.55000000000000004">
      <c r="A25" s="3" t="s">
        <v>23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30000000</v>
      </c>
      <c r="L25" s="6"/>
      <c r="M25" s="6">
        <v>108573920478</v>
      </c>
      <c r="N25" s="6"/>
      <c r="O25" s="6">
        <v>120777074996</v>
      </c>
      <c r="P25" s="6"/>
      <c r="Q25" s="6">
        <f t="shared" si="1"/>
        <v>-12203154518</v>
      </c>
    </row>
    <row r="26" spans="1:17" x14ac:dyDescent="0.55000000000000004">
      <c r="A26" s="3" t="s">
        <v>57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200000</v>
      </c>
      <c r="L26" s="6"/>
      <c r="M26" s="6">
        <v>8658178055</v>
      </c>
      <c r="N26" s="6"/>
      <c r="O26" s="6">
        <v>7328136610</v>
      </c>
      <c r="P26" s="6"/>
      <c r="Q26" s="6">
        <f t="shared" si="1"/>
        <v>1330041445</v>
      </c>
    </row>
    <row r="27" spans="1:17" x14ac:dyDescent="0.55000000000000004">
      <c r="A27" s="3" t="s">
        <v>141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125000</v>
      </c>
      <c r="L27" s="6"/>
      <c r="M27" s="6">
        <v>2433108050</v>
      </c>
      <c r="N27" s="6"/>
      <c r="O27" s="6">
        <v>2783340000</v>
      </c>
      <c r="P27" s="6"/>
      <c r="Q27" s="6">
        <f t="shared" si="1"/>
        <v>-350231950</v>
      </c>
    </row>
    <row r="28" spans="1:17" x14ac:dyDescent="0.55000000000000004">
      <c r="A28" s="3" t="s">
        <v>142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59311112</v>
      </c>
      <c r="L28" s="6"/>
      <c r="M28" s="6">
        <v>347081451692</v>
      </c>
      <c r="N28" s="6"/>
      <c r="O28" s="6">
        <v>296559800744</v>
      </c>
      <c r="P28" s="6"/>
      <c r="Q28" s="6">
        <f t="shared" si="1"/>
        <v>50521650948</v>
      </c>
    </row>
    <row r="29" spans="1:17" x14ac:dyDescent="0.55000000000000004">
      <c r="A29" s="3" t="s">
        <v>74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7008368</v>
      </c>
      <c r="L29" s="6"/>
      <c r="M29" s="6">
        <v>46784762487</v>
      </c>
      <c r="N29" s="6"/>
      <c r="O29" s="6">
        <v>43193342912</v>
      </c>
      <c r="P29" s="6"/>
      <c r="Q29" s="6">
        <f t="shared" si="1"/>
        <v>3591419575</v>
      </c>
    </row>
    <row r="30" spans="1:17" x14ac:dyDescent="0.55000000000000004">
      <c r="A30" s="3" t="s">
        <v>65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5000000</v>
      </c>
      <c r="L30" s="6"/>
      <c r="M30" s="6">
        <v>23228012562</v>
      </c>
      <c r="N30" s="6"/>
      <c r="O30" s="6">
        <v>20760734247</v>
      </c>
      <c r="P30" s="6"/>
      <c r="Q30" s="6">
        <f t="shared" si="1"/>
        <v>2467278315</v>
      </c>
    </row>
    <row r="31" spans="1:17" x14ac:dyDescent="0.55000000000000004">
      <c r="A31" s="3" t="s">
        <v>143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1562500</v>
      </c>
      <c r="L31" s="6"/>
      <c r="M31" s="6">
        <v>3559941607</v>
      </c>
      <c r="N31" s="6"/>
      <c r="O31" s="6">
        <v>3980859609</v>
      </c>
      <c r="P31" s="6"/>
      <c r="Q31" s="6">
        <f t="shared" si="1"/>
        <v>-420918002</v>
      </c>
    </row>
    <row r="32" spans="1:17" x14ac:dyDescent="0.55000000000000004">
      <c r="A32" s="3" t="s">
        <v>18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43269000</v>
      </c>
      <c r="L32" s="6"/>
      <c r="M32" s="6">
        <v>89249723987</v>
      </c>
      <c r="N32" s="6"/>
      <c r="O32" s="6">
        <v>90496300026</v>
      </c>
      <c r="P32" s="6"/>
      <c r="Q32" s="6">
        <f t="shared" si="1"/>
        <v>-1246576039</v>
      </c>
    </row>
    <row r="33" spans="1:17" x14ac:dyDescent="0.55000000000000004">
      <c r="A33" s="3" t="s">
        <v>144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30000000</v>
      </c>
      <c r="L33" s="6"/>
      <c r="M33" s="6">
        <v>19518095984</v>
      </c>
      <c r="N33" s="6"/>
      <c r="O33" s="6">
        <v>19518095984</v>
      </c>
      <c r="P33" s="6"/>
      <c r="Q33" s="6">
        <f t="shared" si="1"/>
        <v>0</v>
      </c>
    </row>
    <row r="34" spans="1:17" x14ac:dyDescent="0.55000000000000004">
      <c r="A34" s="3" t="s">
        <v>51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63894</v>
      </c>
      <c r="L34" s="6"/>
      <c r="M34" s="6">
        <v>2336236382</v>
      </c>
      <c r="N34" s="6"/>
      <c r="O34" s="6">
        <v>2243859036</v>
      </c>
      <c r="P34" s="6"/>
      <c r="Q34" s="6">
        <f t="shared" si="1"/>
        <v>92377346</v>
      </c>
    </row>
    <row r="35" spans="1:17" x14ac:dyDescent="0.55000000000000004">
      <c r="A35" s="3" t="s">
        <v>24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83355</v>
      </c>
      <c r="L35" s="6"/>
      <c r="M35" s="6">
        <v>621442799</v>
      </c>
      <c r="N35" s="6"/>
      <c r="O35" s="6">
        <v>652100625</v>
      </c>
      <c r="P35" s="6"/>
      <c r="Q35" s="6">
        <f t="shared" si="1"/>
        <v>-30657826</v>
      </c>
    </row>
    <row r="36" spans="1:17" x14ac:dyDescent="0.55000000000000004">
      <c r="A36" s="3" t="s">
        <v>82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3885867</v>
      </c>
      <c r="L36" s="6"/>
      <c r="M36" s="6">
        <v>22108198079</v>
      </c>
      <c r="N36" s="6"/>
      <c r="O36" s="6">
        <v>21013338744</v>
      </c>
      <c r="P36" s="6"/>
      <c r="Q36" s="6">
        <f t="shared" si="1"/>
        <v>1094859335</v>
      </c>
    </row>
    <row r="37" spans="1:17" x14ac:dyDescent="0.55000000000000004">
      <c r="A37" s="3" t="s">
        <v>21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100000</v>
      </c>
      <c r="L37" s="6"/>
      <c r="M37" s="6">
        <v>5409620134</v>
      </c>
      <c r="N37" s="6"/>
      <c r="O37" s="6">
        <v>4916571305</v>
      </c>
      <c r="P37" s="6"/>
      <c r="Q37" s="6">
        <f t="shared" si="1"/>
        <v>493048829</v>
      </c>
    </row>
    <row r="38" spans="1:17" x14ac:dyDescent="0.55000000000000004">
      <c r="A38" s="3" t="s">
        <v>58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3222336</v>
      </c>
      <c r="L38" s="6"/>
      <c r="M38" s="6">
        <v>15298903519</v>
      </c>
      <c r="N38" s="6"/>
      <c r="O38" s="6">
        <v>14340561189</v>
      </c>
      <c r="P38" s="6"/>
      <c r="Q38" s="6">
        <f t="shared" si="1"/>
        <v>958342330</v>
      </c>
    </row>
    <row r="39" spans="1:17" x14ac:dyDescent="0.55000000000000004">
      <c r="A39" s="3" t="s">
        <v>33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1216449</v>
      </c>
      <c r="L39" s="6"/>
      <c r="M39" s="6">
        <v>24498267774</v>
      </c>
      <c r="N39" s="6"/>
      <c r="O39" s="6">
        <v>23968776148</v>
      </c>
      <c r="P39" s="6"/>
      <c r="Q39" s="6">
        <f t="shared" si="1"/>
        <v>529491626</v>
      </c>
    </row>
    <row r="40" spans="1:17" x14ac:dyDescent="0.55000000000000004">
      <c r="A40" s="3" t="s">
        <v>164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0</v>
      </c>
      <c r="L40" s="6"/>
      <c r="M40" s="6">
        <v>-95975280</v>
      </c>
      <c r="N40" s="6"/>
      <c r="O40" s="6">
        <v>0</v>
      </c>
      <c r="P40" s="6"/>
      <c r="Q40" s="6">
        <f t="shared" si="1"/>
        <v>-95975280</v>
      </c>
    </row>
    <row r="41" spans="1:17" x14ac:dyDescent="0.55000000000000004">
      <c r="A41" s="3" t="s">
        <v>165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0</v>
      </c>
      <c r="L41" s="6"/>
      <c r="M41" s="6">
        <v>-306968972</v>
      </c>
      <c r="N41" s="6"/>
      <c r="O41" s="6">
        <v>0</v>
      </c>
      <c r="P41" s="6"/>
      <c r="Q41" s="6">
        <f t="shared" si="1"/>
        <v>-306968972</v>
      </c>
    </row>
    <row r="42" spans="1:17" x14ac:dyDescent="0.55000000000000004">
      <c r="A42" s="3" t="s">
        <v>166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0</v>
      </c>
      <c r="L42" s="6"/>
      <c r="M42" s="6">
        <v>1544521133</v>
      </c>
      <c r="N42" s="6"/>
      <c r="O42" s="6">
        <v>0</v>
      </c>
      <c r="P42" s="6"/>
      <c r="Q42" s="6">
        <f t="shared" si="1"/>
        <v>1544521133</v>
      </c>
    </row>
    <row r="43" spans="1:17" x14ac:dyDescent="0.55000000000000004">
      <c r="A43" s="3" t="s">
        <v>167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0</v>
      </c>
      <c r="L43" s="6"/>
      <c r="M43" s="6">
        <v>2265634191</v>
      </c>
      <c r="N43" s="6"/>
      <c r="O43" s="6">
        <v>0</v>
      </c>
      <c r="P43" s="6"/>
      <c r="Q43" s="6">
        <f t="shared" si="1"/>
        <v>2265634191</v>
      </c>
    </row>
    <row r="44" spans="1:17" x14ac:dyDescent="0.55000000000000004">
      <c r="A44" s="3" t="s">
        <v>168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0</v>
      </c>
      <c r="L44" s="6"/>
      <c r="M44" s="6">
        <v>1077538128</v>
      </c>
      <c r="N44" s="6"/>
      <c r="O44" s="6">
        <v>0</v>
      </c>
      <c r="P44" s="6"/>
      <c r="Q44" s="6">
        <f t="shared" si="1"/>
        <v>1077538128</v>
      </c>
    </row>
    <row r="45" spans="1:17" x14ac:dyDescent="0.55000000000000004">
      <c r="A45" s="3" t="s">
        <v>169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0</v>
      </c>
      <c r="L45" s="6"/>
      <c r="M45" s="6">
        <v>197587091</v>
      </c>
      <c r="N45" s="6"/>
      <c r="O45" s="6">
        <v>0</v>
      </c>
      <c r="P45" s="6"/>
      <c r="Q45" s="6">
        <f t="shared" si="1"/>
        <v>197587091</v>
      </c>
    </row>
    <row r="46" spans="1:17" x14ac:dyDescent="0.55000000000000004">
      <c r="A46" s="3" t="s">
        <v>170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0</v>
      </c>
      <c r="L46" s="6"/>
      <c r="M46" s="6">
        <v>396033594</v>
      </c>
      <c r="N46" s="6"/>
      <c r="O46" s="6">
        <v>0</v>
      </c>
      <c r="P46" s="6"/>
      <c r="Q46" s="6">
        <f t="shared" si="1"/>
        <v>396033594</v>
      </c>
    </row>
    <row r="47" spans="1:17" x14ac:dyDescent="0.55000000000000004">
      <c r="A47" s="3" t="s">
        <v>171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0</v>
      </c>
      <c r="L47" s="6"/>
      <c r="M47" s="6">
        <v>3013419932</v>
      </c>
      <c r="N47" s="6"/>
      <c r="O47" s="6">
        <v>0</v>
      </c>
      <c r="P47" s="6"/>
      <c r="Q47" s="6">
        <f t="shared" si="1"/>
        <v>3013419932</v>
      </c>
    </row>
    <row r="48" spans="1:17" x14ac:dyDescent="0.55000000000000004">
      <c r="A48" s="3" t="s">
        <v>172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0</v>
      </c>
      <c r="L48" s="6"/>
      <c r="M48" s="6">
        <v>59972205</v>
      </c>
      <c r="N48" s="6"/>
      <c r="O48" s="6">
        <v>0</v>
      </c>
      <c r="P48" s="6"/>
      <c r="Q48" s="6">
        <f t="shared" si="1"/>
        <v>59972205</v>
      </c>
    </row>
    <row r="49" spans="1:19" x14ac:dyDescent="0.55000000000000004">
      <c r="A49" s="3" t="s">
        <v>173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0</v>
      </c>
      <c r="L49" s="6"/>
      <c r="M49" s="6">
        <v>-2013001233</v>
      </c>
      <c r="N49" s="6"/>
      <c r="O49" s="6">
        <v>0</v>
      </c>
      <c r="P49" s="6"/>
      <c r="Q49" s="6">
        <f t="shared" si="1"/>
        <v>-2013001233</v>
      </c>
    </row>
    <row r="50" spans="1:19" x14ac:dyDescent="0.55000000000000004">
      <c r="A50" s="3" t="s">
        <v>174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0</v>
      </c>
      <c r="L50" s="6"/>
      <c r="M50" s="6">
        <v>777118055</v>
      </c>
      <c r="N50" s="6"/>
      <c r="O50" s="6">
        <v>0</v>
      </c>
      <c r="P50" s="6"/>
      <c r="Q50" s="6">
        <f t="shared" si="1"/>
        <v>777118055</v>
      </c>
    </row>
    <row r="51" spans="1:19" x14ac:dyDescent="0.55000000000000004">
      <c r="A51" s="3" t="s">
        <v>175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0</v>
      </c>
      <c r="L51" s="6"/>
      <c r="M51" s="6">
        <v>5395519</v>
      </c>
      <c r="N51" s="6"/>
      <c r="O51" s="6">
        <v>0</v>
      </c>
      <c r="P51" s="6"/>
      <c r="Q51" s="6">
        <f t="shared" si="1"/>
        <v>5395519</v>
      </c>
    </row>
    <row r="52" spans="1:19" x14ac:dyDescent="0.55000000000000004">
      <c r="A52" s="3" t="s">
        <v>176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0</v>
      </c>
      <c r="L52" s="6"/>
      <c r="M52" s="6">
        <v>5501730907</v>
      </c>
      <c r="N52" s="6"/>
      <c r="O52" s="6">
        <v>0</v>
      </c>
      <c r="P52" s="6"/>
      <c r="Q52" s="6">
        <f t="shared" si="1"/>
        <v>5501730907</v>
      </c>
    </row>
    <row r="53" spans="1:19" x14ac:dyDescent="0.55000000000000004">
      <c r="A53" s="3" t="s">
        <v>177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0</v>
      </c>
      <c r="L53" s="6"/>
      <c r="M53" s="6">
        <v>589907854</v>
      </c>
      <c r="N53" s="6"/>
      <c r="O53" s="6">
        <v>0</v>
      </c>
      <c r="P53" s="6"/>
      <c r="Q53" s="6">
        <f t="shared" si="1"/>
        <v>589907854</v>
      </c>
    </row>
    <row r="54" spans="1:19" x14ac:dyDescent="0.55000000000000004">
      <c r="A54" s="3" t="s">
        <v>178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0</v>
      </c>
      <c r="L54" s="6"/>
      <c r="M54" s="6">
        <v>-303244929</v>
      </c>
      <c r="N54" s="6"/>
      <c r="O54" s="6">
        <v>0</v>
      </c>
      <c r="P54" s="6"/>
      <c r="Q54" s="6">
        <f t="shared" si="1"/>
        <v>-303244929</v>
      </c>
    </row>
    <row r="55" spans="1:19" x14ac:dyDescent="0.55000000000000004">
      <c r="A55" s="3" t="s">
        <v>179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0</v>
      </c>
      <c r="L55" s="6"/>
      <c r="M55" s="6">
        <v>365038244</v>
      </c>
      <c r="N55" s="6"/>
      <c r="O55" s="6">
        <v>0</v>
      </c>
      <c r="P55" s="6"/>
      <c r="Q55" s="6">
        <f t="shared" si="1"/>
        <v>365038244</v>
      </c>
    </row>
    <row r="56" spans="1:19" x14ac:dyDescent="0.55000000000000004">
      <c r="A56" s="3" t="s">
        <v>180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0</v>
      </c>
      <c r="L56" s="6"/>
      <c r="M56" s="6">
        <v>-4179086575</v>
      </c>
      <c r="N56" s="6"/>
      <c r="O56" s="6">
        <v>0</v>
      </c>
      <c r="P56" s="6"/>
      <c r="Q56" s="6">
        <f t="shared" si="1"/>
        <v>-4179086575</v>
      </c>
    </row>
    <row r="57" spans="1:19" x14ac:dyDescent="0.55000000000000004">
      <c r="A57" s="3" t="s">
        <v>181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0</v>
      </c>
      <c r="L57" s="6"/>
      <c r="M57" s="6">
        <v>-14502342489</v>
      </c>
      <c r="N57" s="6"/>
      <c r="O57" s="6">
        <v>0</v>
      </c>
      <c r="P57" s="6"/>
      <c r="Q57" s="6">
        <f t="shared" si="1"/>
        <v>-14502342489</v>
      </c>
    </row>
    <row r="58" spans="1:19" x14ac:dyDescent="0.55000000000000004">
      <c r="A58" s="3" t="s">
        <v>182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0</v>
      </c>
      <c r="L58" s="6"/>
      <c r="M58" s="6">
        <v>167227741</v>
      </c>
      <c r="N58" s="6"/>
      <c r="O58" s="6">
        <v>0</v>
      </c>
      <c r="P58" s="6"/>
      <c r="Q58" s="6">
        <f t="shared" si="1"/>
        <v>167227741</v>
      </c>
    </row>
    <row r="59" spans="1:19" x14ac:dyDescent="0.55000000000000004">
      <c r="A59" s="3" t="s">
        <v>183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0</v>
      </c>
      <c r="L59" s="6"/>
      <c r="M59" s="6">
        <v>5644525928</v>
      </c>
      <c r="N59" s="6"/>
      <c r="O59" s="6">
        <v>0</v>
      </c>
      <c r="P59" s="6"/>
      <c r="Q59" s="6">
        <f>M59-O59</f>
        <v>5644525928</v>
      </c>
    </row>
    <row r="60" spans="1:19" ht="24.75" thickBot="1" x14ac:dyDescent="0.6">
      <c r="A60" s="3" t="s">
        <v>125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41368</v>
      </c>
      <c r="L60" s="6"/>
      <c r="M60" s="6">
        <v>41368000000</v>
      </c>
      <c r="N60" s="6"/>
      <c r="O60" s="6">
        <v>40946897029</v>
      </c>
      <c r="P60" s="6"/>
      <c r="Q60" s="6">
        <v>421102971</v>
      </c>
    </row>
    <row r="61" spans="1:19" x14ac:dyDescent="0.55000000000000004">
      <c r="A61" s="3" t="s">
        <v>91</v>
      </c>
      <c r="C61" s="11" t="s">
        <v>91</v>
      </c>
      <c r="E61" s="12">
        <f>SUM(E8:E60)</f>
        <v>1241258999978</v>
      </c>
      <c r="G61" s="12">
        <f>SUM(G8:G60)</f>
        <v>728701995634</v>
      </c>
      <c r="I61" s="12">
        <f>SUM(I8:I60)</f>
        <v>512557004344</v>
      </c>
      <c r="K61" s="3" t="s">
        <v>91</v>
      </c>
      <c r="M61" s="5">
        <f>SUM(M8:M60)</f>
        <v>2279828470821</v>
      </c>
      <c r="O61" s="5">
        <f>SUM(O8:O60)</f>
        <v>1674883373546</v>
      </c>
      <c r="Q61" s="5">
        <f>SUM(Q8:Q60)</f>
        <v>604945097275</v>
      </c>
      <c r="S61" s="4"/>
    </row>
    <row r="62" spans="1:19" x14ac:dyDescent="0.55000000000000004">
      <c r="S62" s="4"/>
    </row>
    <row r="63" spans="1:19" x14ac:dyDescent="0.55000000000000004">
      <c r="S63" s="4"/>
    </row>
    <row r="64" spans="1:19" x14ac:dyDescent="0.55000000000000004">
      <c r="S64" s="4"/>
    </row>
    <row r="65" spans="19:19" x14ac:dyDescent="0.55000000000000004">
      <c r="S65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87"/>
  <sheetViews>
    <sheetView rightToLeft="1" topLeftCell="A76" workbookViewId="0">
      <selection activeCell="G92" sqref="G92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5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  <c r="L3" s="1" t="s">
        <v>117</v>
      </c>
      <c r="M3" s="1" t="s">
        <v>117</v>
      </c>
      <c r="N3" s="1" t="s">
        <v>117</v>
      </c>
      <c r="O3" s="1" t="s">
        <v>117</v>
      </c>
      <c r="P3" s="1" t="s">
        <v>117</v>
      </c>
      <c r="Q3" s="1" t="s">
        <v>117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5" ht="24.75" x14ac:dyDescent="0.55000000000000004">
      <c r="A6" s="2" t="s">
        <v>3</v>
      </c>
      <c r="C6" s="2" t="s">
        <v>119</v>
      </c>
      <c r="D6" s="2" t="s">
        <v>119</v>
      </c>
      <c r="E6" s="2" t="s">
        <v>119</v>
      </c>
      <c r="F6" s="2" t="s">
        <v>119</v>
      </c>
      <c r="G6" s="2" t="s">
        <v>119</v>
      </c>
      <c r="H6" s="2" t="s">
        <v>119</v>
      </c>
      <c r="I6" s="2" t="s">
        <v>119</v>
      </c>
      <c r="K6" s="2" t="s">
        <v>120</v>
      </c>
      <c r="L6" s="2" t="s">
        <v>120</v>
      </c>
      <c r="M6" s="2" t="s">
        <v>120</v>
      </c>
      <c r="N6" s="2" t="s">
        <v>120</v>
      </c>
      <c r="O6" s="2" t="s">
        <v>120</v>
      </c>
      <c r="P6" s="2" t="s">
        <v>120</v>
      </c>
      <c r="Q6" s="2" t="s">
        <v>120</v>
      </c>
    </row>
    <row r="7" spans="1:25" ht="24.75" x14ac:dyDescent="0.55000000000000004">
      <c r="A7" s="2" t="s">
        <v>3</v>
      </c>
      <c r="C7" s="2" t="s">
        <v>7</v>
      </c>
      <c r="E7" s="2" t="s">
        <v>137</v>
      </c>
      <c r="G7" s="2" t="s">
        <v>138</v>
      </c>
      <c r="I7" s="2" t="s">
        <v>139</v>
      </c>
      <c r="K7" s="2" t="s">
        <v>7</v>
      </c>
      <c r="M7" s="2" t="s">
        <v>137</v>
      </c>
      <c r="O7" s="2" t="s">
        <v>138</v>
      </c>
      <c r="Q7" s="2" t="s">
        <v>139</v>
      </c>
    </row>
    <row r="8" spans="1:25" x14ac:dyDescent="0.55000000000000004">
      <c r="A8" s="3" t="s">
        <v>48</v>
      </c>
      <c r="C8" s="6">
        <v>313453104</v>
      </c>
      <c r="D8" s="6"/>
      <c r="E8" s="6">
        <v>2255897540145</v>
      </c>
      <c r="F8" s="6"/>
      <c r="G8" s="6">
        <v>1906830201687</v>
      </c>
      <c r="H8" s="6"/>
      <c r="I8" s="6">
        <f>E8-G8</f>
        <v>349067338458</v>
      </c>
      <c r="J8" s="6"/>
      <c r="K8" s="6">
        <v>313453104</v>
      </c>
      <c r="L8" s="6"/>
      <c r="M8" s="6">
        <v>2255897540145</v>
      </c>
      <c r="N8" s="6"/>
      <c r="O8" s="6">
        <v>1349927188554</v>
      </c>
      <c r="P8" s="6"/>
      <c r="Q8" s="6">
        <f>M8-O8</f>
        <v>905970351591</v>
      </c>
      <c r="R8" s="6"/>
      <c r="S8" s="6"/>
      <c r="T8" s="6"/>
      <c r="U8" s="6"/>
      <c r="V8" s="6"/>
      <c r="W8" s="6"/>
      <c r="X8" s="6"/>
      <c r="Y8" s="7"/>
    </row>
    <row r="9" spans="1:25" x14ac:dyDescent="0.55000000000000004">
      <c r="A9" s="3" t="s">
        <v>79</v>
      </c>
      <c r="C9" s="6">
        <v>4197998</v>
      </c>
      <c r="D9" s="6"/>
      <c r="E9" s="6">
        <v>42356152105</v>
      </c>
      <c r="F9" s="6"/>
      <c r="G9" s="6">
        <v>40362996659</v>
      </c>
      <c r="H9" s="6"/>
      <c r="I9" s="6">
        <f t="shared" ref="I9:I72" si="0">E9-G9</f>
        <v>1993155446</v>
      </c>
      <c r="J9" s="6"/>
      <c r="K9" s="6">
        <v>4197998</v>
      </c>
      <c r="L9" s="6"/>
      <c r="M9" s="6">
        <v>42356152105</v>
      </c>
      <c r="N9" s="6"/>
      <c r="O9" s="6">
        <v>39207399078</v>
      </c>
      <c r="P9" s="6"/>
      <c r="Q9" s="6">
        <f t="shared" ref="Q9:Q72" si="1">M9-O9</f>
        <v>3148753027</v>
      </c>
    </row>
    <row r="10" spans="1:25" x14ac:dyDescent="0.55000000000000004">
      <c r="A10" s="3" t="s">
        <v>41</v>
      </c>
      <c r="C10" s="6">
        <v>41604131</v>
      </c>
      <c r="D10" s="6"/>
      <c r="E10" s="6">
        <v>640199957790</v>
      </c>
      <c r="F10" s="6"/>
      <c r="G10" s="6">
        <v>560795311862</v>
      </c>
      <c r="H10" s="6"/>
      <c r="I10" s="6">
        <f t="shared" si="0"/>
        <v>79404645928</v>
      </c>
      <c r="J10" s="6"/>
      <c r="K10" s="6">
        <v>41604131</v>
      </c>
      <c r="L10" s="6"/>
      <c r="M10" s="6">
        <v>640199957790</v>
      </c>
      <c r="N10" s="6"/>
      <c r="O10" s="6">
        <v>524815081676</v>
      </c>
      <c r="P10" s="6"/>
      <c r="Q10" s="6">
        <f t="shared" si="1"/>
        <v>115384876114</v>
      </c>
    </row>
    <row r="11" spans="1:25" x14ac:dyDescent="0.55000000000000004">
      <c r="A11" s="3" t="s">
        <v>49</v>
      </c>
      <c r="C11" s="6">
        <v>60975330</v>
      </c>
      <c r="D11" s="6"/>
      <c r="E11" s="6">
        <v>1416514751000</v>
      </c>
      <c r="F11" s="6"/>
      <c r="G11" s="6">
        <v>1400670688946</v>
      </c>
      <c r="H11" s="6"/>
      <c r="I11" s="6">
        <f t="shared" si="0"/>
        <v>15844062054</v>
      </c>
      <c r="J11" s="6"/>
      <c r="K11" s="6">
        <v>60975330</v>
      </c>
      <c r="L11" s="6"/>
      <c r="M11" s="6">
        <v>1416514751000</v>
      </c>
      <c r="N11" s="6"/>
      <c r="O11" s="6">
        <v>1040717084924</v>
      </c>
      <c r="P11" s="6"/>
      <c r="Q11" s="6">
        <f t="shared" si="1"/>
        <v>375797666076</v>
      </c>
    </row>
    <row r="12" spans="1:25" x14ac:dyDescent="0.55000000000000004">
      <c r="A12" s="3" t="s">
        <v>84</v>
      </c>
      <c r="C12" s="6">
        <v>10391533</v>
      </c>
      <c r="D12" s="6"/>
      <c r="E12" s="6">
        <v>50130050496</v>
      </c>
      <c r="F12" s="6"/>
      <c r="G12" s="6">
        <v>48818315474</v>
      </c>
      <c r="H12" s="6"/>
      <c r="I12" s="6">
        <f t="shared" si="0"/>
        <v>1311735022</v>
      </c>
      <c r="J12" s="6"/>
      <c r="K12" s="6">
        <v>10391533</v>
      </c>
      <c r="L12" s="6"/>
      <c r="M12" s="6">
        <v>50130050496</v>
      </c>
      <c r="N12" s="6"/>
      <c r="O12" s="6">
        <v>48818315474</v>
      </c>
      <c r="P12" s="6"/>
      <c r="Q12" s="6">
        <f t="shared" si="1"/>
        <v>1311735022</v>
      </c>
    </row>
    <row r="13" spans="1:25" x14ac:dyDescent="0.55000000000000004">
      <c r="A13" s="3" t="s">
        <v>28</v>
      </c>
      <c r="C13" s="6">
        <v>17051968</v>
      </c>
      <c r="D13" s="6"/>
      <c r="E13" s="6">
        <v>190354213716</v>
      </c>
      <c r="F13" s="6"/>
      <c r="G13" s="6">
        <v>190354213716</v>
      </c>
      <c r="H13" s="6"/>
      <c r="I13" s="6">
        <f t="shared" si="0"/>
        <v>0</v>
      </c>
      <c r="J13" s="6"/>
      <c r="K13" s="6">
        <v>17051968</v>
      </c>
      <c r="L13" s="6"/>
      <c r="M13" s="6">
        <v>190354213716</v>
      </c>
      <c r="N13" s="6"/>
      <c r="O13" s="6">
        <v>188828667925</v>
      </c>
      <c r="P13" s="6"/>
      <c r="Q13" s="6">
        <f t="shared" si="1"/>
        <v>1525545791</v>
      </c>
    </row>
    <row r="14" spans="1:25" x14ac:dyDescent="0.55000000000000004">
      <c r="A14" s="3" t="s">
        <v>55</v>
      </c>
      <c r="C14" s="6">
        <v>1085372</v>
      </c>
      <c r="D14" s="6"/>
      <c r="E14" s="6">
        <v>54646995953</v>
      </c>
      <c r="F14" s="6"/>
      <c r="G14" s="6">
        <v>49198480068</v>
      </c>
      <c r="H14" s="6"/>
      <c r="I14" s="6">
        <f t="shared" si="0"/>
        <v>5448515885</v>
      </c>
      <c r="J14" s="6"/>
      <c r="K14" s="6">
        <v>1085372</v>
      </c>
      <c r="L14" s="6"/>
      <c r="M14" s="6">
        <v>54646995953</v>
      </c>
      <c r="N14" s="6"/>
      <c r="O14" s="6">
        <v>44667041115</v>
      </c>
      <c r="P14" s="6"/>
      <c r="Q14" s="6">
        <f t="shared" si="1"/>
        <v>9979954838</v>
      </c>
    </row>
    <row r="15" spans="1:25" x14ac:dyDescent="0.55000000000000004">
      <c r="A15" s="3" t="s">
        <v>57</v>
      </c>
      <c r="C15" s="6">
        <v>12542356</v>
      </c>
      <c r="D15" s="6"/>
      <c r="E15" s="6">
        <v>745819547691</v>
      </c>
      <c r="F15" s="6"/>
      <c r="G15" s="6">
        <v>667646886975</v>
      </c>
      <c r="H15" s="6"/>
      <c r="I15" s="6">
        <f t="shared" si="0"/>
        <v>78172660716</v>
      </c>
      <c r="J15" s="6"/>
      <c r="K15" s="6">
        <v>12542356</v>
      </c>
      <c r="L15" s="6"/>
      <c r="M15" s="6">
        <v>745819547691</v>
      </c>
      <c r="N15" s="6"/>
      <c r="O15" s="6">
        <v>459560490259</v>
      </c>
      <c r="P15" s="6"/>
      <c r="Q15" s="6">
        <f t="shared" si="1"/>
        <v>286259057432</v>
      </c>
    </row>
    <row r="16" spans="1:25" x14ac:dyDescent="0.55000000000000004">
      <c r="A16" s="3" t="s">
        <v>62</v>
      </c>
      <c r="C16" s="6">
        <v>11771160</v>
      </c>
      <c r="D16" s="6"/>
      <c r="E16" s="6">
        <v>259881910691</v>
      </c>
      <c r="F16" s="6"/>
      <c r="G16" s="6">
        <v>253914338676</v>
      </c>
      <c r="H16" s="6"/>
      <c r="I16" s="6">
        <f t="shared" si="0"/>
        <v>5967572015</v>
      </c>
      <c r="J16" s="6"/>
      <c r="K16" s="6">
        <v>11771160</v>
      </c>
      <c r="L16" s="6"/>
      <c r="M16" s="6">
        <v>259881910691</v>
      </c>
      <c r="N16" s="6"/>
      <c r="O16" s="6">
        <v>199270100813</v>
      </c>
      <c r="P16" s="6"/>
      <c r="Q16" s="6">
        <f t="shared" si="1"/>
        <v>60611809878</v>
      </c>
    </row>
    <row r="17" spans="1:17" x14ac:dyDescent="0.55000000000000004">
      <c r="A17" s="3" t="s">
        <v>25</v>
      </c>
      <c r="C17" s="6">
        <v>32214162</v>
      </c>
      <c r="D17" s="6"/>
      <c r="E17" s="6">
        <v>599140745542</v>
      </c>
      <c r="F17" s="6"/>
      <c r="G17" s="6">
        <v>527296786986</v>
      </c>
      <c r="H17" s="6"/>
      <c r="I17" s="6">
        <f t="shared" si="0"/>
        <v>71843958556</v>
      </c>
      <c r="J17" s="6"/>
      <c r="K17" s="6">
        <v>32214162</v>
      </c>
      <c r="L17" s="6"/>
      <c r="M17" s="6">
        <v>599140745542</v>
      </c>
      <c r="N17" s="6"/>
      <c r="O17" s="6">
        <v>360893436796</v>
      </c>
      <c r="P17" s="6"/>
      <c r="Q17" s="6">
        <f t="shared" si="1"/>
        <v>238247308746</v>
      </c>
    </row>
    <row r="18" spans="1:17" x14ac:dyDescent="0.55000000000000004">
      <c r="A18" s="3" t="s">
        <v>44</v>
      </c>
      <c r="C18" s="6">
        <v>231698836</v>
      </c>
      <c r="D18" s="6"/>
      <c r="E18" s="6">
        <v>315999352714</v>
      </c>
      <c r="F18" s="6"/>
      <c r="G18" s="6">
        <v>334774539066</v>
      </c>
      <c r="H18" s="6"/>
      <c r="I18" s="6">
        <f t="shared" si="0"/>
        <v>-18775186352</v>
      </c>
      <c r="J18" s="6"/>
      <c r="K18" s="6">
        <v>231698836</v>
      </c>
      <c r="L18" s="6"/>
      <c r="M18" s="6">
        <v>315999352714</v>
      </c>
      <c r="N18" s="6"/>
      <c r="O18" s="6">
        <v>265328902542</v>
      </c>
      <c r="P18" s="6"/>
      <c r="Q18" s="6">
        <f t="shared" si="1"/>
        <v>50670450172</v>
      </c>
    </row>
    <row r="19" spans="1:17" x14ac:dyDescent="0.55000000000000004">
      <c r="A19" s="3" t="s">
        <v>52</v>
      </c>
      <c r="C19" s="6">
        <v>52019947</v>
      </c>
      <c r="D19" s="6"/>
      <c r="E19" s="6">
        <v>461257020572</v>
      </c>
      <c r="F19" s="6"/>
      <c r="G19" s="6">
        <v>409029487974</v>
      </c>
      <c r="H19" s="6"/>
      <c r="I19" s="6">
        <f t="shared" si="0"/>
        <v>52227532598</v>
      </c>
      <c r="J19" s="6"/>
      <c r="K19" s="6">
        <v>52019947</v>
      </c>
      <c r="L19" s="6"/>
      <c r="M19" s="6">
        <v>461257020572</v>
      </c>
      <c r="N19" s="6"/>
      <c r="O19" s="6">
        <v>310779674175</v>
      </c>
      <c r="P19" s="6"/>
      <c r="Q19" s="6">
        <f t="shared" si="1"/>
        <v>150477346397</v>
      </c>
    </row>
    <row r="20" spans="1:17" x14ac:dyDescent="0.55000000000000004">
      <c r="A20" s="3" t="s">
        <v>63</v>
      </c>
      <c r="C20" s="6">
        <v>10054271</v>
      </c>
      <c r="D20" s="6"/>
      <c r="E20" s="6">
        <v>169006117160</v>
      </c>
      <c r="F20" s="6"/>
      <c r="G20" s="6">
        <v>166507505138</v>
      </c>
      <c r="H20" s="6"/>
      <c r="I20" s="6">
        <f t="shared" si="0"/>
        <v>2498612022</v>
      </c>
      <c r="J20" s="6"/>
      <c r="K20" s="6">
        <v>10054271</v>
      </c>
      <c r="L20" s="6"/>
      <c r="M20" s="6">
        <v>169006117160</v>
      </c>
      <c r="N20" s="6"/>
      <c r="O20" s="6">
        <v>149716832351</v>
      </c>
      <c r="P20" s="6"/>
      <c r="Q20" s="6">
        <f t="shared" si="1"/>
        <v>19289284809</v>
      </c>
    </row>
    <row r="21" spans="1:17" x14ac:dyDescent="0.55000000000000004">
      <c r="A21" s="3" t="s">
        <v>36</v>
      </c>
      <c r="C21" s="6">
        <v>13964544</v>
      </c>
      <c r="D21" s="6"/>
      <c r="E21" s="6">
        <v>273464662775</v>
      </c>
      <c r="F21" s="6"/>
      <c r="G21" s="6">
        <v>240036307628</v>
      </c>
      <c r="H21" s="6"/>
      <c r="I21" s="6">
        <f t="shared" si="0"/>
        <v>33428355147</v>
      </c>
      <c r="J21" s="6"/>
      <c r="K21" s="6">
        <v>13964544</v>
      </c>
      <c r="L21" s="6"/>
      <c r="M21" s="6">
        <v>273464662775</v>
      </c>
      <c r="N21" s="6"/>
      <c r="O21" s="6">
        <v>241529271330</v>
      </c>
      <c r="P21" s="6"/>
      <c r="Q21" s="6">
        <f t="shared" si="1"/>
        <v>31935391445</v>
      </c>
    </row>
    <row r="22" spans="1:17" x14ac:dyDescent="0.55000000000000004">
      <c r="A22" s="3" t="s">
        <v>70</v>
      </c>
      <c r="C22" s="6">
        <v>25125252</v>
      </c>
      <c r="D22" s="6"/>
      <c r="E22" s="6">
        <v>204051932652</v>
      </c>
      <c r="F22" s="6"/>
      <c r="G22" s="6">
        <v>175080054821</v>
      </c>
      <c r="H22" s="6"/>
      <c r="I22" s="6">
        <f t="shared" si="0"/>
        <v>28971877831</v>
      </c>
      <c r="J22" s="6"/>
      <c r="K22" s="6">
        <v>25125252</v>
      </c>
      <c r="L22" s="6"/>
      <c r="M22" s="6">
        <v>204051932652</v>
      </c>
      <c r="N22" s="6"/>
      <c r="O22" s="6">
        <v>117361080855</v>
      </c>
      <c r="P22" s="6"/>
      <c r="Q22" s="6">
        <f t="shared" si="1"/>
        <v>86690851797</v>
      </c>
    </row>
    <row r="23" spans="1:17" x14ac:dyDescent="0.55000000000000004">
      <c r="A23" s="3" t="s">
        <v>32</v>
      </c>
      <c r="C23" s="6">
        <v>59567417</v>
      </c>
      <c r="D23" s="6"/>
      <c r="E23" s="6">
        <v>888786992941</v>
      </c>
      <c r="F23" s="6"/>
      <c r="G23" s="6">
        <v>756149893395</v>
      </c>
      <c r="H23" s="6"/>
      <c r="I23" s="6">
        <f t="shared" si="0"/>
        <v>132637099546</v>
      </c>
      <c r="J23" s="6"/>
      <c r="K23" s="6">
        <v>59567417</v>
      </c>
      <c r="L23" s="6"/>
      <c r="M23" s="6">
        <v>888786992941</v>
      </c>
      <c r="N23" s="6"/>
      <c r="O23" s="6">
        <v>628249833135</v>
      </c>
      <c r="P23" s="6"/>
      <c r="Q23" s="6">
        <f t="shared" si="1"/>
        <v>260537159806</v>
      </c>
    </row>
    <row r="24" spans="1:17" x14ac:dyDescent="0.55000000000000004">
      <c r="A24" s="3" t="s">
        <v>54</v>
      </c>
      <c r="C24" s="6">
        <v>10814617</v>
      </c>
      <c r="D24" s="6"/>
      <c r="E24" s="6">
        <v>585782213872</v>
      </c>
      <c r="F24" s="6"/>
      <c r="G24" s="6">
        <v>536545977139</v>
      </c>
      <c r="H24" s="6"/>
      <c r="I24" s="6">
        <f t="shared" si="0"/>
        <v>49236236733</v>
      </c>
      <c r="J24" s="6"/>
      <c r="K24" s="6">
        <v>10814617</v>
      </c>
      <c r="L24" s="6"/>
      <c r="M24" s="6">
        <v>585782213872</v>
      </c>
      <c r="N24" s="6"/>
      <c r="O24" s="6">
        <v>377119472612</v>
      </c>
      <c r="P24" s="6"/>
      <c r="Q24" s="6">
        <f t="shared" si="1"/>
        <v>208662741260</v>
      </c>
    </row>
    <row r="25" spans="1:17" x14ac:dyDescent="0.55000000000000004">
      <c r="A25" s="3" t="s">
        <v>69</v>
      </c>
      <c r="C25" s="6">
        <v>32387702</v>
      </c>
      <c r="D25" s="6"/>
      <c r="E25" s="6">
        <v>1998665300346</v>
      </c>
      <c r="F25" s="6"/>
      <c r="G25" s="6">
        <v>2192974546604</v>
      </c>
      <c r="H25" s="6"/>
      <c r="I25" s="6">
        <f t="shared" si="0"/>
        <v>-194309246258</v>
      </c>
      <c r="J25" s="6"/>
      <c r="K25" s="6">
        <v>32387702</v>
      </c>
      <c r="L25" s="6"/>
      <c r="M25" s="6">
        <v>1998665300346</v>
      </c>
      <c r="N25" s="6"/>
      <c r="O25" s="6">
        <v>1233797129680</v>
      </c>
      <c r="P25" s="6"/>
      <c r="Q25" s="6">
        <f t="shared" si="1"/>
        <v>764868170666</v>
      </c>
    </row>
    <row r="26" spans="1:17" x14ac:dyDescent="0.55000000000000004">
      <c r="A26" s="3" t="s">
        <v>53</v>
      </c>
      <c r="C26" s="6">
        <v>10936278</v>
      </c>
      <c r="D26" s="6"/>
      <c r="E26" s="6">
        <v>360163092743</v>
      </c>
      <c r="F26" s="6"/>
      <c r="G26" s="6">
        <v>312221069230</v>
      </c>
      <c r="H26" s="6"/>
      <c r="I26" s="6">
        <f t="shared" si="0"/>
        <v>47942023513</v>
      </c>
      <c r="J26" s="6"/>
      <c r="K26" s="6">
        <v>10936278</v>
      </c>
      <c r="L26" s="6"/>
      <c r="M26" s="6">
        <v>360163092743</v>
      </c>
      <c r="N26" s="6"/>
      <c r="O26" s="6">
        <v>231556712207</v>
      </c>
      <c r="P26" s="6"/>
      <c r="Q26" s="6">
        <f t="shared" si="1"/>
        <v>128606380536</v>
      </c>
    </row>
    <row r="27" spans="1:17" x14ac:dyDescent="0.55000000000000004">
      <c r="A27" s="3" t="s">
        <v>23</v>
      </c>
      <c r="C27" s="6">
        <v>16932695</v>
      </c>
      <c r="D27" s="6"/>
      <c r="E27" s="6">
        <v>79951740957</v>
      </c>
      <c r="F27" s="6"/>
      <c r="G27" s="6">
        <v>80237884030</v>
      </c>
      <c r="H27" s="6"/>
      <c r="I27" s="6">
        <f t="shared" si="0"/>
        <v>-286143073</v>
      </c>
      <c r="J27" s="6"/>
      <c r="K27" s="6">
        <v>16932695</v>
      </c>
      <c r="L27" s="6"/>
      <c r="M27" s="6">
        <v>79951740957</v>
      </c>
      <c r="N27" s="6"/>
      <c r="O27" s="6">
        <v>68169379136</v>
      </c>
      <c r="P27" s="6"/>
      <c r="Q27" s="6">
        <f t="shared" si="1"/>
        <v>11782361821</v>
      </c>
    </row>
    <row r="28" spans="1:17" x14ac:dyDescent="0.55000000000000004">
      <c r="A28" s="3" t="s">
        <v>40</v>
      </c>
      <c r="C28" s="6">
        <v>25519962</v>
      </c>
      <c r="D28" s="6"/>
      <c r="E28" s="6">
        <v>95231915820</v>
      </c>
      <c r="F28" s="6"/>
      <c r="G28" s="6">
        <v>89367202980</v>
      </c>
      <c r="H28" s="6"/>
      <c r="I28" s="6">
        <f t="shared" si="0"/>
        <v>5864712840</v>
      </c>
      <c r="J28" s="6"/>
      <c r="K28" s="6">
        <v>25519962</v>
      </c>
      <c r="L28" s="6"/>
      <c r="M28" s="6">
        <v>95231915820</v>
      </c>
      <c r="N28" s="6"/>
      <c r="O28" s="6">
        <v>87902876768</v>
      </c>
      <c r="P28" s="6"/>
      <c r="Q28" s="6">
        <f t="shared" si="1"/>
        <v>7329039052</v>
      </c>
    </row>
    <row r="29" spans="1:17" x14ac:dyDescent="0.55000000000000004">
      <c r="A29" s="3" t="s">
        <v>60</v>
      </c>
      <c r="C29" s="6">
        <v>21000000</v>
      </c>
      <c r="D29" s="6"/>
      <c r="E29" s="6">
        <v>100200240000</v>
      </c>
      <c r="F29" s="6"/>
      <c r="G29" s="6">
        <v>102329495100</v>
      </c>
      <c r="H29" s="6"/>
      <c r="I29" s="6">
        <f t="shared" si="0"/>
        <v>-2129255100</v>
      </c>
      <c r="J29" s="6"/>
      <c r="K29" s="6">
        <v>21000000</v>
      </c>
      <c r="L29" s="6"/>
      <c r="M29" s="6">
        <v>100200240000</v>
      </c>
      <c r="N29" s="6"/>
      <c r="O29" s="6">
        <v>96958403721</v>
      </c>
      <c r="P29" s="6"/>
      <c r="Q29" s="6">
        <f t="shared" si="1"/>
        <v>3241836279</v>
      </c>
    </row>
    <row r="30" spans="1:17" x14ac:dyDescent="0.55000000000000004">
      <c r="A30" s="3" t="s">
        <v>89</v>
      </c>
      <c r="C30" s="6">
        <v>249999</v>
      </c>
      <c r="D30" s="6"/>
      <c r="E30" s="6">
        <v>2497540634</v>
      </c>
      <c r="F30" s="6"/>
      <c r="G30" s="6">
        <v>1614207914</v>
      </c>
      <c r="H30" s="6"/>
      <c r="I30" s="6">
        <f t="shared" si="0"/>
        <v>883332720</v>
      </c>
      <c r="J30" s="6"/>
      <c r="K30" s="6">
        <v>249999</v>
      </c>
      <c r="L30" s="6"/>
      <c r="M30" s="6">
        <v>2497540634</v>
      </c>
      <c r="N30" s="6"/>
      <c r="O30" s="6">
        <v>1614207914</v>
      </c>
      <c r="P30" s="6"/>
      <c r="Q30" s="6">
        <f t="shared" si="1"/>
        <v>883332720</v>
      </c>
    </row>
    <row r="31" spans="1:17" x14ac:dyDescent="0.55000000000000004">
      <c r="A31" s="3" t="s">
        <v>74</v>
      </c>
      <c r="C31" s="6">
        <v>41027209</v>
      </c>
      <c r="D31" s="6"/>
      <c r="E31" s="6">
        <v>337276213070</v>
      </c>
      <c r="F31" s="6"/>
      <c r="G31" s="6">
        <v>315661171603</v>
      </c>
      <c r="H31" s="6"/>
      <c r="I31" s="6">
        <f t="shared" si="0"/>
        <v>21615041467</v>
      </c>
      <c r="J31" s="6"/>
      <c r="K31" s="6">
        <v>41027209</v>
      </c>
      <c r="L31" s="6"/>
      <c r="M31" s="6">
        <v>337276213070</v>
      </c>
      <c r="N31" s="6"/>
      <c r="O31" s="6">
        <v>252855202052</v>
      </c>
      <c r="P31" s="6"/>
      <c r="Q31" s="6">
        <f t="shared" si="1"/>
        <v>84421011018</v>
      </c>
    </row>
    <row r="32" spans="1:17" x14ac:dyDescent="0.55000000000000004">
      <c r="A32" s="3" t="s">
        <v>50</v>
      </c>
      <c r="C32" s="6">
        <v>203952423</v>
      </c>
      <c r="D32" s="6"/>
      <c r="E32" s="6">
        <v>2175388462272</v>
      </c>
      <c r="F32" s="6"/>
      <c r="G32" s="6">
        <v>2162461174337</v>
      </c>
      <c r="H32" s="6"/>
      <c r="I32" s="6">
        <f t="shared" si="0"/>
        <v>12927287935</v>
      </c>
      <c r="J32" s="6"/>
      <c r="K32" s="6">
        <v>203952423</v>
      </c>
      <c r="L32" s="6"/>
      <c r="M32" s="6">
        <v>2175388462272</v>
      </c>
      <c r="N32" s="6"/>
      <c r="O32" s="6">
        <v>1414954588029</v>
      </c>
      <c r="P32" s="6"/>
      <c r="Q32" s="6">
        <f t="shared" si="1"/>
        <v>760433874243</v>
      </c>
    </row>
    <row r="33" spans="1:17" x14ac:dyDescent="0.55000000000000004">
      <c r="A33" s="3" t="s">
        <v>85</v>
      </c>
      <c r="C33" s="6">
        <v>41475221</v>
      </c>
      <c r="D33" s="6"/>
      <c r="E33" s="6">
        <v>153534723352</v>
      </c>
      <c r="F33" s="6"/>
      <c r="G33" s="6">
        <v>156258493328</v>
      </c>
      <c r="H33" s="6"/>
      <c r="I33" s="6">
        <f t="shared" si="0"/>
        <v>-2723769976</v>
      </c>
      <c r="J33" s="6"/>
      <c r="K33" s="6">
        <v>41475221</v>
      </c>
      <c r="L33" s="6"/>
      <c r="M33" s="6">
        <v>153534723352</v>
      </c>
      <c r="N33" s="6"/>
      <c r="O33" s="6">
        <v>156258493328</v>
      </c>
      <c r="P33" s="6"/>
      <c r="Q33" s="6">
        <f t="shared" si="1"/>
        <v>-2723769976</v>
      </c>
    </row>
    <row r="34" spans="1:17" x14ac:dyDescent="0.55000000000000004">
      <c r="A34" s="3" t="s">
        <v>64</v>
      </c>
      <c r="C34" s="6">
        <v>54619737</v>
      </c>
      <c r="D34" s="6"/>
      <c r="E34" s="6">
        <v>296449332624</v>
      </c>
      <c r="F34" s="6"/>
      <c r="G34" s="6">
        <v>304903997579</v>
      </c>
      <c r="H34" s="6"/>
      <c r="I34" s="6">
        <f t="shared" si="0"/>
        <v>-8454664955</v>
      </c>
      <c r="J34" s="6"/>
      <c r="K34" s="6">
        <v>54619737</v>
      </c>
      <c r="L34" s="6"/>
      <c r="M34" s="6">
        <v>296449332624</v>
      </c>
      <c r="N34" s="6"/>
      <c r="O34" s="6">
        <v>354001767167</v>
      </c>
      <c r="P34" s="6"/>
      <c r="Q34" s="6">
        <f t="shared" si="1"/>
        <v>-57552434543</v>
      </c>
    </row>
    <row r="35" spans="1:17" x14ac:dyDescent="0.55000000000000004">
      <c r="A35" s="3" t="s">
        <v>17</v>
      </c>
      <c r="C35" s="6">
        <v>71100000</v>
      </c>
      <c r="D35" s="6"/>
      <c r="E35" s="6">
        <v>222491054340</v>
      </c>
      <c r="F35" s="6"/>
      <c r="G35" s="6">
        <v>231042965895</v>
      </c>
      <c r="H35" s="6"/>
      <c r="I35" s="6">
        <f t="shared" si="0"/>
        <v>-8551911555</v>
      </c>
      <c r="J35" s="6"/>
      <c r="K35" s="6">
        <v>71100000</v>
      </c>
      <c r="L35" s="6"/>
      <c r="M35" s="6">
        <v>222491054340</v>
      </c>
      <c r="N35" s="6"/>
      <c r="O35" s="6">
        <v>184042790820</v>
      </c>
      <c r="P35" s="6"/>
      <c r="Q35" s="6">
        <f t="shared" si="1"/>
        <v>38448263520</v>
      </c>
    </row>
    <row r="36" spans="1:17" x14ac:dyDescent="0.55000000000000004">
      <c r="A36" s="3" t="s">
        <v>81</v>
      </c>
      <c r="C36" s="6">
        <v>182602419</v>
      </c>
      <c r="D36" s="6"/>
      <c r="E36" s="6">
        <v>576313092377</v>
      </c>
      <c r="F36" s="6"/>
      <c r="G36" s="6">
        <v>489366959700</v>
      </c>
      <c r="H36" s="6"/>
      <c r="I36" s="6">
        <f t="shared" si="0"/>
        <v>86946132677</v>
      </c>
      <c r="J36" s="6"/>
      <c r="K36" s="6">
        <v>182602419</v>
      </c>
      <c r="L36" s="6"/>
      <c r="M36" s="6">
        <v>576313092377</v>
      </c>
      <c r="N36" s="6"/>
      <c r="O36" s="6">
        <v>394978673704</v>
      </c>
      <c r="P36" s="6"/>
      <c r="Q36" s="6">
        <f t="shared" si="1"/>
        <v>181334418673</v>
      </c>
    </row>
    <row r="37" spans="1:17" x14ac:dyDescent="0.55000000000000004">
      <c r="A37" s="3" t="s">
        <v>59</v>
      </c>
      <c r="C37" s="6">
        <v>56638</v>
      </c>
      <c r="D37" s="6"/>
      <c r="E37" s="6">
        <v>395165298814</v>
      </c>
      <c r="F37" s="6"/>
      <c r="G37" s="6">
        <v>374507520938</v>
      </c>
      <c r="H37" s="6"/>
      <c r="I37" s="6">
        <f t="shared" si="0"/>
        <v>20657777876</v>
      </c>
      <c r="J37" s="6"/>
      <c r="K37" s="6">
        <v>56638</v>
      </c>
      <c r="L37" s="6"/>
      <c r="M37" s="6">
        <v>395165298814</v>
      </c>
      <c r="N37" s="6"/>
      <c r="O37" s="6">
        <v>345966125610</v>
      </c>
      <c r="P37" s="6"/>
      <c r="Q37" s="6">
        <f t="shared" si="1"/>
        <v>49199173204</v>
      </c>
    </row>
    <row r="38" spans="1:17" x14ac:dyDescent="0.55000000000000004">
      <c r="A38" s="3" t="s">
        <v>88</v>
      </c>
      <c r="C38" s="6">
        <v>1600000</v>
      </c>
      <c r="D38" s="6"/>
      <c r="E38" s="6">
        <v>27578923200</v>
      </c>
      <c r="F38" s="6"/>
      <c r="G38" s="6">
        <v>22087637372</v>
      </c>
      <c r="H38" s="6"/>
      <c r="I38" s="6">
        <f t="shared" si="0"/>
        <v>5491285828</v>
      </c>
      <c r="J38" s="6"/>
      <c r="K38" s="6">
        <v>1600000</v>
      </c>
      <c r="L38" s="6"/>
      <c r="M38" s="6">
        <v>27578923200</v>
      </c>
      <c r="N38" s="6"/>
      <c r="O38" s="6">
        <v>22087637372</v>
      </c>
      <c r="P38" s="6"/>
      <c r="Q38" s="6">
        <f t="shared" si="1"/>
        <v>5491285828</v>
      </c>
    </row>
    <row r="39" spans="1:17" x14ac:dyDescent="0.55000000000000004">
      <c r="A39" s="3" t="s">
        <v>76</v>
      </c>
      <c r="C39" s="6">
        <v>46713330</v>
      </c>
      <c r="D39" s="6"/>
      <c r="E39" s="6">
        <v>329226884517</v>
      </c>
      <c r="F39" s="6"/>
      <c r="G39" s="6">
        <v>306009191674</v>
      </c>
      <c r="H39" s="6"/>
      <c r="I39" s="6">
        <f t="shared" si="0"/>
        <v>23217692843</v>
      </c>
      <c r="J39" s="6"/>
      <c r="K39" s="6">
        <v>46713330</v>
      </c>
      <c r="L39" s="6"/>
      <c r="M39" s="6">
        <v>329226884517</v>
      </c>
      <c r="N39" s="6"/>
      <c r="O39" s="6">
        <v>234407104493</v>
      </c>
      <c r="P39" s="6"/>
      <c r="Q39" s="6">
        <f t="shared" si="1"/>
        <v>94819780024</v>
      </c>
    </row>
    <row r="40" spans="1:17" x14ac:dyDescent="0.55000000000000004">
      <c r="A40" s="3" t="s">
        <v>51</v>
      </c>
      <c r="C40" s="6">
        <v>8302349</v>
      </c>
      <c r="D40" s="6"/>
      <c r="E40" s="6">
        <v>536111633523</v>
      </c>
      <c r="F40" s="6"/>
      <c r="G40" s="6">
        <v>391519949112</v>
      </c>
      <c r="H40" s="6"/>
      <c r="I40" s="6">
        <f t="shared" si="0"/>
        <v>144591684411</v>
      </c>
      <c r="J40" s="6"/>
      <c r="K40" s="6">
        <v>8302349</v>
      </c>
      <c r="L40" s="6"/>
      <c r="M40" s="6">
        <v>536111633523</v>
      </c>
      <c r="N40" s="6"/>
      <c r="O40" s="6">
        <v>303552516881</v>
      </c>
      <c r="P40" s="6"/>
      <c r="Q40" s="6">
        <f t="shared" si="1"/>
        <v>232559116642</v>
      </c>
    </row>
    <row r="41" spans="1:17" x14ac:dyDescent="0.55000000000000004">
      <c r="A41" s="3" t="s">
        <v>47</v>
      </c>
      <c r="C41" s="6">
        <v>10913082</v>
      </c>
      <c r="D41" s="6"/>
      <c r="E41" s="6">
        <v>91449897436</v>
      </c>
      <c r="F41" s="6"/>
      <c r="G41" s="6">
        <v>81578081698</v>
      </c>
      <c r="H41" s="6"/>
      <c r="I41" s="6">
        <f t="shared" si="0"/>
        <v>9871815738</v>
      </c>
      <c r="J41" s="6"/>
      <c r="K41" s="6">
        <v>10913082</v>
      </c>
      <c r="L41" s="6"/>
      <c r="M41" s="6">
        <v>91449897436</v>
      </c>
      <c r="N41" s="6"/>
      <c r="O41" s="6">
        <v>76696414576</v>
      </c>
      <c r="P41" s="6"/>
      <c r="Q41" s="6">
        <f t="shared" si="1"/>
        <v>14753482860</v>
      </c>
    </row>
    <row r="42" spans="1:17" x14ac:dyDescent="0.55000000000000004">
      <c r="A42" s="3" t="s">
        <v>16</v>
      </c>
      <c r="C42" s="6">
        <v>7989424</v>
      </c>
      <c r="D42" s="6"/>
      <c r="E42" s="6">
        <v>147401421368</v>
      </c>
      <c r="F42" s="6"/>
      <c r="G42" s="6">
        <v>114283752882</v>
      </c>
      <c r="H42" s="6"/>
      <c r="I42" s="6">
        <f t="shared" si="0"/>
        <v>33117668486</v>
      </c>
      <c r="J42" s="6"/>
      <c r="K42" s="6">
        <v>7989424</v>
      </c>
      <c r="L42" s="6"/>
      <c r="M42" s="6">
        <v>147401421368</v>
      </c>
      <c r="N42" s="6"/>
      <c r="O42" s="6">
        <v>115279708248</v>
      </c>
      <c r="P42" s="6"/>
      <c r="Q42" s="6">
        <f t="shared" si="1"/>
        <v>32121713120</v>
      </c>
    </row>
    <row r="43" spans="1:17" x14ac:dyDescent="0.55000000000000004">
      <c r="A43" s="3" t="s">
        <v>30</v>
      </c>
      <c r="C43" s="6">
        <v>590000</v>
      </c>
      <c r="D43" s="6"/>
      <c r="E43" s="6">
        <v>82196503425</v>
      </c>
      <c r="F43" s="6"/>
      <c r="G43" s="6">
        <v>82196503425</v>
      </c>
      <c r="H43" s="6"/>
      <c r="I43" s="6">
        <f t="shared" si="0"/>
        <v>0</v>
      </c>
      <c r="J43" s="6"/>
      <c r="K43" s="6">
        <v>590000</v>
      </c>
      <c r="L43" s="6"/>
      <c r="M43" s="6">
        <v>82196503425</v>
      </c>
      <c r="N43" s="6"/>
      <c r="O43" s="6">
        <v>70290766575</v>
      </c>
      <c r="P43" s="6"/>
      <c r="Q43" s="6">
        <f t="shared" si="1"/>
        <v>11905736850</v>
      </c>
    </row>
    <row r="44" spans="1:17" x14ac:dyDescent="0.55000000000000004">
      <c r="A44" s="3" t="s">
        <v>75</v>
      </c>
      <c r="C44" s="6">
        <v>92075843</v>
      </c>
      <c r="D44" s="6"/>
      <c r="E44" s="6">
        <v>162736769303</v>
      </c>
      <c r="F44" s="6"/>
      <c r="G44" s="6">
        <v>180262439454</v>
      </c>
      <c r="H44" s="6"/>
      <c r="I44" s="6">
        <f t="shared" si="0"/>
        <v>-17525670151</v>
      </c>
      <c r="J44" s="6"/>
      <c r="K44" s="6">
        <v>92075843</v>
      </c>
      <c r="L44" s="6"/>
      <c r="M44" s="6">
        <v>162736769303</v>
      </c>
      <c r="N44" s="6"/>
      <c r="O44" s="6">
        <v>155688455285</v>
      </c>
      <c r="P44" s="6"/>
      <c r="Q44" s="6">
        <f t="shared" si="1"/>
        <v>7048314018</v>
      </c>
    </row>
    <row r="45" spans="1:17" x14ac:dyDescent="0.55000000000000004">
      <c r="A45" s="3" t="s">
        <v>72</v>
      </c>
      <c r="C45" s="6">
        <v>10159100</v>
      </c>
      <c r="D45" s="6"/>
      <c r="E45" s="6">
        <v>236005528906</v>
      </c>
      <c r="F45" s="6"/>
      <c r="G45" s="6">
        <v>184697590424</v>
      </c>
      <c r="H45" s="6"/>
      <c r="I45" s="6">
        <f t="shared" si="0"/>
        <v>51307938482</v>
      </c>
      <c r="J45" s="6"/>
      <c r="K45" s="6">
        <v>10159100</v>
      </c>
      <c r="L45" s="6"/>
      <c r="M45" s="6">
        <v>236005528906</v>
      </c>
      <c r="N45" s="6"/>
      <c r="O45" s="6">
        <v>141785093055</v>
      </c>
      <c r="P45" s="6"/>
      <c r="Q45" s="6">
        <f t="shared" si="1"/>
        <v>94220435851</v>
      </c>
    </row>
    <row r="46" spans="1:17" x14ac:dyDescent="0.55000000000000004">
      <c r="A46" s="3" t="s">
        <v>19</v>
      </c>
      <c r="C46" s="6">
        <v>67322904</v>
      </c>
      <c r="D46" s="6"/>
      <c r="E46" s="6">
        <v>191264026917</v>
      </c>
      <c r="F46" s="6"/>
      <c r="G46" s="6">
        <v>195747823209</v>
      </c>
      <c r="H46" s="6"/>
      <c r="I46" s="6">
        <f t="shared" si="0"/>
        <v>-4483796292</v>
      </c>
      <c r="J46" s="6"/>
      <c r="K46" s="6">
        <v>67322904</v>
      </c>
      <c r="L46" s="6"/>
      <c r="M46" s="6">
        <v>191264026917</v>
      </c>
      <c r="N46" s="6"/>
      <c r="O46" s="6">
        <v>187382531619</v>
      </c>
      <c r="P46" s="6"/>
      <c r="Q46" s="6">
        <f t="shared" si="1"/>
        <v>3881495298</v>
      </c>
    </row>
    <row r="47" spans="1:17" x14ac:dyDescent="0.55000000000000004">
      <c r="A47" s="3" t="s">
        <v>21</v>
      </c>
      <c r="C47" s="6">
        <v>18245071</v>
      </c>
      <c r="D47" s="6"/>
      <c r="E47" s="6">
        <v>1350263380011</v>
      </c>
      <c r="F47" s="6"/>
      <c r="G47" s="6">
        <v>1034506691683</v>
      </c>
      <c r="H47" s="6"/>
      <c r="I47" s="6">
        <f t="shared" si="0"/>
        <v>315756688328</v>
      </c>
      <c r="J47" s="6"/>
      <c r="K47" s="6">
        <v>18245071</v>
      </c>
      <c r="L47" s="6"/>
      <c r="M47" s="6">
        <v>1350263380011</v>
      </c>
      <c r="N47" s="6"/>
      <c r="O47" s="6">
        <v>904296585734</v>
      </c>
      <c r="P47" s="6"/>
      <c r="Q47" s="6">
        <f t="shared" si="1"/>
        <v>445966794277</v>
      </c>
    </row>
    <row r="48" spans="1:17" x14ac:dyDescent="0.55000000000000004">
      <c r="A48" s="3" t="s">
        <v>18</v>
      </c>
      <c r="C48" s="6">
        <v>66738532</v>
      </c>
      <c r="D48" s="6"/>
      <c r="E48" s="6">
        <v>209506260365</v>
      </c>
      <c r="F48" s="6"/>
      <c r="G48" s="6">
        <v>212560897250</v>
      </c>
      <c r="H48" s="6"/>
      <c r="I48" s="6">
        <f t="shared" si="0"/>
        <v>-3054636885</v>
      </c>
      <c r="J48" s="6"/>
      <c r="K48" s="6">
        <v>66738532</v>
      </c>
      <c r="L48" s="6"/>
      <c r="M48" s="6">
        <v>209506260365</v>
      </c>
      <c r="N48" s="6"/>
      <c r="O48" s="6">
        <v>143176323240</v>
      </c>
      <c r="P48" s="6"/>
      <c r="Q48" s="6">
        <f t="shared" si="1"/>
        <v>66329937125</v>
      </c>
    </row>
    <row r="49" spans="1:17" x14ac:dyDescent="0.55000000000000004">
      <c r="A49" s="3" t="s">
        <v>86</v>
      </c>
      <c r="C49" s="6">
        <v>5301936</v>
      </c>
      <c r="D49" s="6"/>
      <c r="E49" s="6">
        <v>204227592381</v>
      </c>
      <c r="F49" s="6"/>
      <c r="G49" s="6">
        <v>200636707688</v>
      </c>
      <c r="H49" s="6"/>
      <c r="I49" s="6">
        <f t="shared" si="0"/>
        <v>3590884693</v>
      </c>
      <c r="J49" s="6"/>
      <c r="K49" s="6">
        <v>5301936</v>
      </c>
      <c r="L49" s="6"/>
      <c r="M49" s="6">
        <v>204227592381</v>
      </c>
      <c r="N49" s="6"/>
      <c r="O49" s="6">
        <v>200636707688</v>
      </c>
      <c r="P49" s="6"/>
      <c r="Q49" s="6">
        <f t="shared" si="1"/>
        <v>3590884693</v>
      </c>
    </row>
    <row r="50" spans="1:17" x14ac:dyDescent="0.55000000000000004">
      <c r="A50" s="3" t="s">
        <v>56</v>
      </c>
      <c r="C50" s="6">
        <v>44640390</v>
      </c>
      <c r="D50" s="6"/>
      <c r="E50" s="6">
        <v>1246487561197</v>
      </c>
      <c r="F50" s="6"/>
      <c r="G50" s="6">
        <v>1027284437995</v>
      </c>
      <c r="H50" s="6"/>
      <c r="I50" s="6">
        <f t="shared" si="0"/>
        <v>219203123202</v>
      </c>
      <c r="J50" s="6"/>
      <c r="K50" s="6">
        <v>44640390</v>
      </c>
      <c r="L50" s="6"/>
      <c r="M50" s="6">
        <v>1246487561197</v>
      </c>
      <c r="N50" s="6"/>
      <c r="O50" s="6">
        <v>756471451885</v>
      </c>
      <c r="P50" s="6"/>
      <c r="Q50" s="6">
        <f t="shared" si="1"/>
        <v>490016109312</v>
      </c>
    </row>
    <row r="51" spans="1:17" x14ac:dyDescent="0.55000000000000004">
      <c r="A51" s="3" t="s">
        <v>15</v>
      </c>
      <c r="C51" s="6">
        <v>78077</v>
      </c>
      <c r="D51" s="6"/>
      <c r="E51" s="6">
        <v>269237560</v>
      </c>
      <c r="F51" s="6"/>
      <c r="G51" s="6">
        <v>260777804</v>
      </c>
      <c r="H51" s="6"/>
      <c r="I51" s="6">
        <f t="shared" si="0"/>
        <v>8459756</v>
      </c>
      <c r="J51" s="6"/>
      <c r="K51" s="6">
        <v>78077</v>
      </c>
      <c r="L51" s="6"/>
      <c r="M51" s="6">
        <v>269237560</v>
      </c>
      <c r="N51" s="6"/>
      <c r="O51" s="6">
        <v>200395324</v>
      </c>
      <c r="P51" s="6"/>
      <c r="Q51" s="6">
        <f t="shared" si="1"/>
        <v>68842236</v>
      </c>
    </row>
    <row r="52" spans="1:17" x14ac:dyDescent="0.55000000000000004">
      <c r="A52" s="3" t="s">
        <v>29</v>
      </c>
      <c r="C52" s="6">
        <v>474965</v>
      </c>
      <c r="D52" s="6"/>
      <c r="E52" s="6">
        <v>79201310246</v>
      </c>
      <c r="F52" s="6"/>
      <c r="G52" s="6">
        <v>79201310246</v>
      </c>
      <c r="H52" s="6"/>
      <c r="I52" s="6">
        <f t="shared" si="0"/>
        <v>0</v>
      </c>
      <c r="J52" s="6"/>
      <c r="K52" s="6">
        <v>474965</v>
      </c>
      <c r="L52" s="6"/>
      <c r="M52" s="6">
        <v>79201310246</v>
      </c>
      <c r="N52" s="6"/>
      <c r="O52" s="6">
        <v>78028434799</v>
      </c>
      <c r="P52" s="6"/>
      <c r="Q52" s="6">
        <f t="shared" si="1"/>
        <v>1172875447</v>
      </c>
    </row>
    <row r="53" spans="1:17" x14ac:dyDescent="0.55000000000000004">
      <c r="A53" s="3" t="s">
        <v>37</v>
      </c>
      <c r="C53" s="6">
        <v>1000000</v>
      </c>
      <c r="D53" s="6"/>
      <c r="E53" s="6">
        <v>7127338500</v>
      </c>
      <c r="F53" s="6"/>
      <c r="G53" s="6">
        <v>7575703093</v>
      </c>
      <c r="H53" s="6"/>
      <c r="I53" s="6">
        <f t="shared" si="0"/>
        <v>-448364593</v>
      </c>
      <c r="J53" s="6"/>
      <c r="K53" s="6">
        <v>1000000</v>
      </c>
      <c r="L53" s="6"/>
      <c r="M53" s="6">
        <v>7127338500</v>
      </c>
      <c r="N53" s="6"/>
      <c r="O53" s="6">
        <v>5505994909</v>
      </c>
      <c r="P53" s="6"/>
      <c r="Q53" s="6">
        <f t="shared" si="1"/>
        <v>1621343591</v>
      </c>
    </row>
    <row r="54" spans="1:17" x14ac:dyDescent="0.55000000000000004">
      <c r="A54" s="3" t="s">
        <v>65</v>
      </c>
      <c r="C54" s="6">
        <v>315750288</v>
      </c>
      <c r="D54" s="6"/>
      <c r="E54" s="6">
        <v>1779651823368</v>
      </c>
      <c r="F54" s="6"/>
      <c r="G54" s="6">
        <v>1795345402058</v>
      </c>
      <c r="H54" s="6"/>
      <c r="I54" s="6">
        <f t="shared" si="0"/>
        <v>-15693578690</v>
      </c>
      <c r="J54" s="6"/>
      <c r="K54" s="6">
        <v>315750288</v>
      </c>
      <c r="L54" s="6"/>
      <c r="M54" s="6">
        <v>1779651823368</v>
      </c>
      <c r="N54" s="6"/>
      <c r="O54" s="6">
        <v>1311041563708</v>
      </c>
      <c r="P54" s="6"/>
      <c r="Q54" s="6">
        <f t="shared" si="1"/>
        <v>468610259660</v>
      </c>
    </row>
    <row r="55" spans="1:17" x14ac:dyDescent="0.55000000000000004">
      <c r="A55" s="3" t="s">
        <v>87</v>
      </c>
      <c r="C55" s="6">
        <v>571500</v>
      </c>
      <c r="D55" s="6"/>
      <c r="E55" s="6">
        <v>26956324833</v>
      </c>
      <c r="F55" s="6"/>
      <c r="G55" s="6">
        <v>25741423494</v>
      </c>
      <c r="H55" s="6"/>
      <c r="I55" s="6">
        <f t="shared" si="0"/>
        <v>1214901339</v>
      </c>
      <c r="J55" s="6"/>
      <c r="K55" s="6">
        <v>571500</v>
      </c>
      <c r="L55" s="6"/>
      <c r="M55" s="6">
        <v>26956324833</v>
      </c>
      <c r="N55" s="6"/>
      <c r="O55" s="6">
        <v>25741423494</v>
      </c>
      <c r="P55" s="6"/>
      <c r="Q55" s="6">
        <f t="shared" si="1"/>
        <v>1214901339</v>
      </c>
    </row>
    <row r="56" spans="1:17" x14ac:dyDescent="0.55000000000000004">
      <c r="A56" s="3" t="s">
        <v>80</v>
      </c>
      <c r="C56" s="6">
        <v>250000</v>
      </c>
      <c r="D56" s="6"/>
      <c r="E56" s="6">
        <v>4331572875</v>
      </c>
      <c r="F56" s="6"/>
      <c r="G56" s="6">
        <v>5427082321</v>
      </c>
      <c r="H56" s="6"/>
      <c r="I56" s="6">
        <f t="shared" si="0"/>
        <v>-1095509446</v>
      </c>
      <c r="J56" s="6"/>
      <c r="K56" s="6">
        <v>250000</v>
      </c>
      <c r="L56" s="6"/>
      <c r="M56" s="6">
        <v>4331572875</v>
      </c>
      <c r="N56" s="6"/>
      <c r="O56" s="6">
        <v>3653564425</v>
      </c>
      <c r="P56" s="6"/>
      <c r="Q56" s="6">
        <f t="shared" si="1"/>
        <v>678008450</v>
      </c>
    </row>
    <row r="57" spans="1:17" x14ac:dyDescent="0.55000000000000004">
      <c r="A57" s="3" t="s">
        <v>58</v>
      </c>
      <c r="C57" s="6">
        <v>26690029</v>
      </c>
      <c r="D57" s="6"/>
      <c r="E57" s="6">
        <v>174575449494</v>
      </c>
      <c r="F57" s="6"/>
      <c r="G57" s="6">
        <v>143268605968</v>
      </c>
      <c r="H57" s="6"/>
      <c r="I57" s="6">
        <f t="shared" si="0"/>
        <v>31306843526</v>
      </c>
      <c r="J57" s="6"/>
      <c r="K57" s="6">
        <v>26690029</v>
      </c>
      <c r="L57" s="6"/>
      <c r="M57" s="6">
        <v>174575449494</v>
      </c>
      <c r="N57" s="6"/>
      <c r="O57" s="6">
        <v>121095981847</v>
      </c>
      <c r="P57" s="6"/>
      <c r="Q57" s="6">
        <f t="shared" si="1"/>
        <v>53479467647</v>
      </c>
    </row>
    <row r="58" spans="1:17" x14ac:dyDescent="0.55000000000000004">
      <c r="A58" s="3" t="s">
        <v>20</v>
      </c>
      <c r="C58" s="6">
        <v>6277074</v>
      </c>
      <c r="D58" s="6"/>
      <c r="E58" s="6">
        <v>321533050361</v>
      </c>
      <c r="F58" s="6"/>
      <c r="G58" s="6">
        <v>312050780311</v>
      </c>
      <c r="H58" s="6"/>
      <c r="I58" s="6">
        <f t="shared" si="0"/>
        <v>9482270050</v>
      </c>
      <c r="J58" s="6"/>
      <c r="K58" s="6">
        <v>6277074</v>
      </c>
      <c r="L58" s="6"/>
      <c r="M58" s="6">
        <v>321533050361</v>
      </c>
      <c r="N58" s="6"/>
      <c r="O58" s="6">
        <v>310047254078</v>
      </c>
      <c r="P58" s="6"/>
      <c r="Q58" s="6">
        <f t="shared" si="1"/>
        <v>11485796283</v>
      </c>
    </row>
    <row r="59" spans="1:17" x14ac:dyDescent="0.55000000000000004">
      <c r="A59" s="3" t="s">
        <v>71</v>
      </c>
      <c r="C59" s="6">
        <v>27038968</v>
      </c>
      <c r="D59" s="6"/>
      <c r="E59" s="6">
        <v>255879380056</v>
      </c>
      <c r="F59" s="6"/>
      <c r="G59" s="6">
        <v>255879380056</v>
      </c>
      <c r="H59" s="6"/>
      <c r="I59" s="6">
        <f t="shared" si="0"/>
        <v>0</v>
      </c>
      <c r="J59" s="6"/>
      <c r="K59" s="6">
        <v>27038968</v>
      </c>
      <c r="L59" s="6"/>
      <c r="M59" s="6">
        <v>255879380056</v>
      </c>
      <c r="N59" s="6"/>
      <c r="O59" s="6">
        <v>210455414479</v>
      </c>
      <c r="P59" s="6"/>
      <c r="Q59" s="6">
        <f t="shared" si="1"/>
        <v>45423965577</v>
      </c>
    </row>
    <row r="60" spans="1:17" x14ac:dyDescent="0.55000000000000004">
      <c r="A60" s="3" t="s">
        <v>27</v>
      </c>
      <c r="C60" s="6">
        <v>3402614</v>
      </c>
      <c r="D60" s="6"/>
      <c r="E60" s="6">
        <v>698763497403</v>
      </c>
      <c r="F60" s="6"/>
      <c r="G60" s="6">
        <v>698763497403</v>
      </c>
      <c r="H60" s="6"/>
      <c r="I60" s="6">
        <f t="shared" si="0"/>
        <v>0</v>
      </c>
      <c r="J60" s="6"/>
      <c r="K60" s="6">
        <v>3402614</v>
      </c>
      <c r="L60" s="6"/>
      <c r="M60" s="6">
        <v>698763497403</v>
      </c>
      <c r="N60" s="6"/>
      <c r="O60" s="6">
        <v>658310370781</v>
      </c>
      <c r="P60" s="6"/>
      <c r="Q60" s="6">
        <f t="shared" si="1"/>
        <v>40453126622</v>
      </c>
    </row>
    <row r="61" spans="1:17" x14ac:dyDescent="0.55000000000000004">
      <c r="A61" s="3" t="s">
        <v>90</v>
      </c>
      <c r="C61" s="6">
        <v>297500</v>
      </c>
      <c r="D61" s="6"/>
      <c r="E61" s="6">
        <v>8753604300</v>
      </c>
      <c r="F61" s="6"/>
      <c r="G61" s="6">
        <v>5985179613</v>
      </c>
      <c r="H61" s="6"/>
      <c r="I61" s="6">
        <f t="shared" si="0"/>
        <v>2768424687</v>
      </c>
      <c r="J61" s="6"/>
      <c r="K61" s="6">
        <v>297500</v>
      </c>
      <c r="L61" s="6"/>
      <c r="M61" s="6">
        <v>8753604300</v>
      </c>
      <c r="N61" s="6"/>
      <c r="O61" s="6">
        <v>5985179613</v>
      </c>
      <c r="P61" s="6"/>
      <c r="Q61" s="6">
        <f t="shared" si="1"/>
        <v>2768424687</v>
      </c>
    </row>
    <row r="62" spans="1:17" x14ac:dyDescent="0.55000000000000004">
      <c r="A62" s="3" t="s">
        <v>35</v>
      </c>
      <c r="C62" s="6">
        <v>116687097</v>
      </c>
      <c r="D62" s="6"/>
      <c r="E62" s="6">
        <v>418734039669</v>
      </c>
      <c r="F62" s="6"/>
      <c r="G62" s="6">
        <v>450692400995</v>
      </c>
      <c r="H62" s="6"/>
      <c r="I62" s="6">
        <f t="shared" si="0"/>
        <v>-31958361326</v>
      </c>
      <c r="J62" s="6"/>
      <c r="K62" s="6">
        <v>116687097</v>
      </c>
      <c r="L62" s="6"/>
      <c r="M62" s="6">
        <v>418734039669</v>
      </c>
      <c r="N62" s="6"/>
      <c r="O62" s="6">
        <v>340471213571</v>
      </c>
      <c r="P62" s="6"/>
      <c r="Q62" s="6">
        <f t="shared" si="1"/>
        <v>78262826098</v>
      </c>
    </row>
    <row r="63" spans="1:17" x14ac:dyDescent="0.55000000000000004">
      <c r="A63" s="3" t="s">
        <v>26</v>
      </c>
      <c r="C63" s="6">
        <v>10147960</v>
      </c>
      <c r="D63" s="6"/>
      <c r="E63" s="6">
        <v>229492436764</v>
      </c>
      <c r="F63" s="6"/>
      <c r="G63" s="6">
        <v>209838856450</v>
      </c>
      <c r="H63" s="6"/>
      <c r="I63" s="6">
        <f t="shared" si="0"/>
        <v>19653580314</v>
      </c>
      <c r="J63" s="6"/>
      <c r="K63" s="6">
        <v>10147960</v>
      </c>
      <c r="L63" s="6"/>
      <c r="M63" s="6">
        <v>229492436764</v>
      </c>
      <c r="N63" s="6"/>
      <c r="O63" s="6">
        <v>208445174531</v>
      </c>
      <c r="P63" s="6"/>
      <c r="Q63" s="6">
        <f t="shared" si="1"/>
        <v>21047262233</v>
      </c>
    </row>
    <row r="64" spans="1:17" x14ac:dyDescent="0.55000000000000004">
      <c r="A64" s="3" t="s">
        <v>45</v>
      </c>
      <c r="C64" s="6">
        <v>8397292</v>
      </c>
      <c r="D64" s="6"/>
      <c r="E64" s="6">
        <v>233307820747</v>
      </c>
      <c r="F64" s="6"/>
      <c r="G64" s="6">
        <v>219200836236</v>
      </c>
      <c r="H64" s="6"/>
      <c r="I64" s="6">
        <f t="shared" si="0"/>
        <v>14106984511</v>
      </c>
      <c r="J64" s="6"/>
      <c r="K64" s="6">
        <v>8397292</v>
      </c>
      <c r="L64" s="6"/>
      <c r="M64" s="6">
        <v>233307820747</v>
      </c>
      <c r="N64" s="6"/>
      <c r="O64" s="6">
        <v>166696142408</v>
      </c>
      <c r="P64" s="6"/>
      <c r="Q64" s="6">
        <f t="shared" si="1"/>
        <v>66611678339</v>
      </c>
    </row>
    <row r="65" spans="1:17" x14ac:dyDescent="0.55000000000000004">
      <c r="A65" s="3" t="s">
        <v>34</v>
      </c>
      <c r="C65" s="6">
        <v>56125194</v>
      </c>
      <c r="D65" s="6"/>
      <c r="E65" s="6">
        <v>372127631468</v>
      </c>
      <c r="F65" s="6"/>
      <c r="G65" s="6">
        <v>383285881287</v>
      </c>
      <c r="H65" s="6"/>
      <c r="I65" s="6">
        <f t="shared" si="0"/>
        <v>-11158249819</v>
      </c>
      <c r="J65" s="6"/>
      <c r="K65" s="6">
        <v>56125194</v>
      </c>
      <c r="L65" s="6"/>
      <c r="M65" s="6">
        <v>372127631468</v>
      </c>
      <c r="N65" s="6"/>
      <c r="O65" s="6">
        <v>335305407065</v>
      </c>
      <c r="P65" s="6"/>
      <c r="Q65" s="6">
        <f t="shared" si="1"/>
        <v>36822224403</v>
      </c>
    </row>
    <row r="66" spans="1:17" x14ac:dyDescent="0.55000000000000004">
      <c r="A66" s="3" t="s">
        <v>67</v>
      </c>
      <c r="C66" s="6">
        <v>29800000</v>
      </c>
      <c r="D66" s="6"/>
      <c r="E66" s="6">
        <v>61763308650</v>
      </c>
      <c r="F66" s="6"/>
      <c r="G66" s="6">
        <v>52669142820</v>
      </c>
      <c r="H66" s="6"/>
      <c r="I66" s="6">
        <f t="shared" si="0"/>
        <v>9094165830</v>
      </c>
      <c r="J66" s="6"/>
      <c r="K66" s="6">
        <v>29800000</v>
      </c>
      <c r="L66" s="6"/>
      <c r="M66" s="6">
        <v>61763308650</v>
      </c>
      <c r="N66" s="6"/>
      <c r="O66" s="6">
        <v>47337058620</v>
      </c>
      <c r="P66" s="6"/>
      <c r="Q66" s="6">
        <f t="shared" si="1"/>
        <v>14426250030</v>
      </c>
    </row>
    <row r="67" spans="1:17" x14ac:dyDescent="0.55000000000000004">
      <c r="A67" s="3" t="s">
        <v>46</v>
      </c>
      <c r="C67" s="6">
        <v>23612395</v>
      </c>
      <c r="D67" s="6"/>
      <c r="E67" s="6">
        <v>280254500922</v>
      </c>
      <c r="F67" s="6"/>
      <c r="G67" s="6">
        <v>265936641159</v>
      </c>
      <c r="H67" s="6"/>
      <c r="I67" s="6">
        <f t="shared" si="0"/>
        <v>14317859763</v>
      </c>
      <c r="J67" s="6"/>
      <c r="K67" s="6">
        <v>23612395</v>
      </c>
      <c r="L67" s="6"/>
      <c r="M67" s="6">
        <v>280254500922</v>
      </c>
      <c r="N67" s="6"/>
      <c r="O67" s="6">
        <v>204909697910</v>
      </c>
      <c r="P67" s="6"/>
      <c r="Q67" s="6">
        <f t="shared" si="1"/>
        <v>75344803012</v>
      </c>
    </row>
    <row r="68" spans="1:17" x14ac:dyDescent="0.55000000000000004">
      <c r="A68" s="3" t="s">
        <v>68</v>
      </c>
      <c r="C68" s="6">
        <v>84593632</v>
      </c>
      <c r="D68" s="6"/>
      <c r="E68" s="6">
        <v>120333219142</v>
      </c>
      <c r="F68" s="6"/>
      <c r="G68" s="6">
        <v>127396804332</v>
      </c>
      <c r="H68" s="6"/>
      <c r="I68" s="6">
        <f t="shared" si="0"/>
        <v>-7063585190</v>
      </c>
      <c r="J68" s="6"/>
      <c r="K68" s="6">
        <v>84593632</v>
      </c>
      <c r="L68" s="6"/>
      <c r="M68" s="6">
        <v>120333219142</v>
      </c>
      <c r="N68" s="6"/>
      <c r="O68" s="6">
        <v>129898337028</v>
      </c>
      <c r="P68" s="6"/>
      <c r="Q68" s="6">
        <f t="shared" si="1"/>
        <v>-9565117886</v>
      </c>
    </row>
    <row r="69" spans="1:17" x14ac:dyDescent="0.55000000000000004">
      <c r="A69" s="3" t="s">
        <v>77</v>
      </c>
      <c r="C69" s="6">
        <v>20091077</v>
      </c>
      <c r="D69" s="6"/>
      <c r="E69" s="6">
        <v>333524636033</v>
      </c>
      <c r="F69" s="6"/>
      <c r="G69" s="6">
        <v>322939722435</v>
      </c>
      <c r="H69" s="6"/>
      <c r="I69" s="6">
        <f t="shared" si="0"/>
        <v>10584913598</v>
      </c>
      <c r="J69" s="6"/>
      <c r="K69" s="6">
        <v>20091077</v>
      </c>
      <c r="L69" s="6"/>
      <c r="M69" s="6">
        <v>333524636033</v>
      </c>
      <c r="N69" s="6"/>
      <c r="O69" s="6">
        <v>280106942674</v>
      </c>
      <c r="P69" s="6"/>
      <c r="Q69" s="6">
        <f t="shared" si="1"/>
        <v>53417693359</v>
      </c>
    </row>
    <row r="70" spans="1:17" x14ac:dyDescent="0.55000000000000004">
      <c r="A70" s="3" t="s">
        <v>73</v>
      </c>
      <c r="C70" s="6">
        <v>99200000</v>
      </c>
      <c r="D70" s="6"/>
      <c r="E70" s="6">
        <v>343359184320</v>
      </c>
      <c r="F70" s="6"/>
      <c r="G70" s="6">
        <v>371483041320</v>
      </c>
      <c r="H70" s="6"/>
      <c r="I70" s="6">
        <f t="shared" si="0"/>
        <v>-28123857000</v>
      </c>
      <c r="J70" s="6"/>
      <c r="K70" s="6">
        <v>99200000</v>
      </c>
      <c r="L70" s="6"/>
      <c r="M70" s="6">
        <v>343359184320</v>
      </c>
      <c r="N70" s="6"/>
      <c r="O70" s="6">
        <v>323887170972</v>
      </c>
      <c r="P70" s="6"/>
      <c r="Q70" s="6">
        <f t="shared" si="1"/>
        <v>19472013348</v>
      </c>
    </row>
    <row r="71" spans="1:17" x14ac:dyDescent="0.55000000000000004">
      <c r="A71" s="3" t="s">
        <v>31</v>
      </c>
      <c r="C71" s="6">
        <v>8156906</v>
      </c>
      <c r="D71" s="6"/>
      <c r="E71" s="6">
        <v>315334602997</v>
      </c>
      <c r="F71" s="6"/>
      <c r="G71" s="6">
        <v>271711559435</v>
      </c>
      <c r="H71" s="6"/>
      <c r="I71" s="6">
        <f t="shared" si="0"/>
        <v>43623043562</v>
      </c>
      <c r="J71" s="6"/>
      <c r="K71" s="6">
        <v>8156906</v>
      </c>
      <c r="L71" s="6"/>
      <c r="M71" s="6">
        <v>315334602997</v>
      </c>
      <c r="N71" s="6"/>
      <c r="O71" s="6">
        <v>211872481169</v>
      </c>
      <c r="P71" s="6"/>
      <c r="Q71" s="6">
        <f t="shared" si="1"/>
        <v>103462121828</v>
      </c>
    </row>
    <row r="72" spans="1:17" x14ac:dyDescent="0.55000000000000004">
      <c r="A72" s="3" t="s">
        <v>22</v>
      </c>
      <c r="C72" s="6">
        <v>45405877</v>
      </c>
      <c r="D72" s="6"/>
      <c r="E72" s="6">
        <v>259530344183</v>
      </c>
      <c r="F72" s="6"/>
      <c r="G72" s="6">
        <v>216090645227</v>
      </c>
      <c r="H72" s="6"/>
      <c r="I72" s="6">
        <f t="shared" si="0"/>
        <v>43439698956</v>
      </c>
      <c r="J72" s="6"/>
      <c r="K72" s="6">
        <v>45405877</v>
      </c>
      <c r="L72" s="6"/>
      <c r="M72" s="6">
        <v>259530344183</v>
      </c>
      <c r="N72" s="6"/>
      <c r="O72" s="6">
        <v>217260222745</v>
      </c>
      <c r="P72" s="6"/>
      <c r="Q72" s="6">
        <f t="shared" si="1"/>
        <v>42270121438</v>
      </c>
    </row>
    <row r="73" spans="1:17" x14ac:dyDescent="0.55000000000000004">
      <c r="A73" s="3" t="s">
        <v>42</v>
      </c>
      <c r="C73" s="6">
        <v>10766819</v>
      </c>
      <c r="D73" s="6"/>
      <c r="E73" s="6">
        <v>171565185524</v>
      </c>
      <c r="F73" s="6"/>
      <c r="G73" s="6">
        <v>160327291275</v>
      </c>
      <c r="H73" s="6"/>
      <c r="I73" s="6">
        <f t="shared" ref="I73:I84" si="2">E73-G73</f>
        <v>11237894249</v>
      </c>
      <c r="J73" s="6"/>
      <c r="K73" s="6">
        <v>10766819</v>
      </c>
      <c r="L73" s="6"/>
      <c r="M73" s="6">
        <v>171565185524</v>
      </c>
      <c r="N73" s="6"/>
      <c r="O73" s="6">
        <v>158935932940</v>
      </c>
      <c r="P73" s="6"/>
      <c r="Q73" s="6">
        <f t="shared" ref="Q73:Q84" si="3">M73-O73</f>
        <v>12629252584</v>
      </c>
    </row>
    <row r="74" spans="1:17" x14ac:dyDescent="0.55000000000000004">
      <c r="A74" s="3" t="s">
        <v>33</v>
      </c>
      <c r="C74" s="6">
        <v>10520626</v>
      </c>
      <c r="D74" s="6"/>
      <c r="E74" s="6">
        <v>329950792085</v>
      </c>
      <c r="F74" s="6"/>
      <c r="G74" s="6">
        <v>258313298399</v>
      </c>
      <c r="H74" s="6"/>
      <c r="I74" s="6">
        <f t="shared" si="2"/>
        <v>71637493686</v>
      </c>
      <c r="J74" s="6"/>
      <c r="K74" s="6">
        <v>10520626</v>
      </c>
      <c r="L74" s="6"/>
      <c r="M74" s="6">
        <v>329950792085</v>
      </c>
      <c r="N74" s="6"/>
      <c r="O74" s="6">
        <v>208629154273</v>
      </c>
      <c r="P74" s="6"/>
      <c r="Q74" s="6">
        <f t="shared" si="3"/>
        <v>121321637812</v>
      </c>
    </row>
    <row r="75" spans="1:17" x14ac:dyDescent="0.55000000000000004">
      <c r="A75" s="3" t="s">
        <v>43</v>
      </c>
      <c r="C75" s="6">
        <v>15140816</v>
      </c>
      <c r="D75" s="6"/>
      <c r="E75" s="6">
        <v>43586908707</v>
      </c>
      <c r="F75" s="6"/>
      <c r="G75" s="6">
        <v>42382850455</v>
      </c>
      <c r="H75" s="6"/>
      <c r="I75" s="6">
        <f t="shared" si="2"/>
        <v>1204058252</v>
      </c>
      <c r="J75" s="6"/>
      <c r="K75" s="6">
        <v>15140816</v>
      </c>
      <c r="L75" s="6"/>
      <c r="M75" s="6">
        <v>43586908707</v>
      </c>
      <c r="N75" s="6"/>
      <c r="O75" s="6">
        <v>36618421575</v>
      </c>
      <c r="P75" s="6"/>
      <c r="Q75" s="6">
        <f t="shared" si="3"/>
        <v>6968487132</v>
      </c>
    </row>
    <row r="76" spans="1:17" x14ac:dyDescent="0.55000000000000004">
      <c r="A76" s="3" t="s">
        <v>61</v>
      </c>
      <c r="C76" s="6">
        <v>10750602</v>
      </c>
      <c r="D76" s="6"/>
      <c r="E76" s="6">
        <v>292065759641</v>
      </c>
      <c r="F76" s="6"/>
      <c r="G76" s="6">
        <v>253593870336</v>
      </c>
      <c r="H76" s="6"/>
      <c r="I76" s="6">
        <f t="shared" si="2"/>
        <v>38471889305</v>
      </c>
      <c r="J76" s="6"/>
      <c r="K76" s="6">
        <v>10750602</v>
      </c>
      <c r="L76" s="6"/>
      <c r="M76" s="6">
        <v>292065759641</v>
      </c>
      <c r="N76" s="6"/>
      <c r="O76" s="6">
        <v>194069308272</v>
      </c>
      <c r="P76" s="6"/>
      <c r="Q76" s="6">
        <f t="shared" si="3"/>
        <v>97996451369</v>
      </c>
    </row>
    <row r="77" spans="1:17" x14ac:dyDescent="0.55000000000000004">
      <c r="A77" s="3" t="s">
        <v>24</v>
      </c>
      <c r="C77" s="6">
        <v>25458356</v>
      </c>
      <c r="D77" s="6"/>
      <c r="E77" s="6">
        <v>251550375091</v>
      </c>
      <c r="F77" s="6"/>
      <c r="G77" s="6">
        <v>230292596914</v>
      </c>
      <c r="H77" s="6"/>
      <c r="I77" s="6">
        <f t="shared" si="2"/>
        <v>21257778177</v>
      </c>
      <c r="J77" s="6"/>
      <c r="K77" s="6">
        <v>25458356</v>
      </c>
      <c r="L77" s="6"/>
      <c r="M77" s="6">
        <v>251550375091</v>
      </c>
      <c r="N77" s="6"/>
      <c r="O77" s="6">
        <v>199165136014</v>
      </c>
      <c r="P77" s="6"/>
      <c r="Q77" s="6">
        <f t="shared" si="3"/>
        <v>52385239077</v>
      </c>
    </row>
    <row r="78" spans="1:17" x14ac:dyDescent="0.55000000000000004">
      <c r="A78" s="3" t="s">
        <v>82</v>
      </c>
      <c r="C78" s="6">
        <v>99657472</v>
      </c>
      <c r="D78" s="6"/>
      <c r="E78" s="6">
        <v>724161568404</v>
      </c>
      <c r="F78" s="6"/>
      <c r="G78" s="6">
        <v>638966089768</v>
      </c>
      <c r="H78" s="6"/>
      <c r="I78" s="6">
        <f t="shared" si="2"/>
        <v>85195478636</v>
      </c>
      <c r="J78" s="6"/>
      <c r="K78" s="6">
        <v>99657472</v>
      </c>
      <c r="L78" s="6"/>
      <c r="M78" s="6">
        <v>724161568404</v>
      </c>
      <c r="N78" s="6"/>
      <c r="O78" s="6">
        <v>538910934619</v>
      </c>
      <c r="P78" s="6"/>
      <c r="Q78" s="6">
        <f t="shared" si="3"/>
        <v>185250633785</v>
      </c>
    </row>
    <row r="79" spans="1:17" x14ac:dyDescent="0.55000000000000004">
      <c r="A79" s="3" t="s">
        <v>78</v>
      </c>
      <c r="C79" s="6">
        <v>22742425</v>
      </c>
      <c r="D79" s="6"/>
      <c r="E79" s="6">
        <v>225845004636</v>
      </c>
      <c r="F79" s="6"/>
      <c r="G79" s="6">
        <v>210472171488</v>
      </c>
      <c r="H79" s="6"/>
      <c r="I79" s="6">
        <f t="shared" si="2"/>
        <v>15372833148</v>
      </c>
      <c r="J79" s="6"/>
      <c r="K79" s="6">
        <v>22742425</v>
      </c>
      <c r="L79" s="6"/>
      <c r="M79" s="6">
        <v>225845004636</v>
      </c>
      <c r="N79" s="6"/>
      <c r="O79" s="6">
        <v>163223316664</v>
      </c>
      <c r="P79" s="6"/>
      <c r="Q79" s="6">
        <f t="shared" si="3"/>
        <v>62621687972</v>
      </c>
    </row>
    <row r="80" spans="1:17" x14ac:dyDescent="0.55000000000000004">
      <c r="A80" s="3" t="s">
        <v>38</v>
      </c>
      <c r="C80" s="6">
        <v>72357391</v>
      </c>
      <c r="D80" s="6"/>
      <c r="E80" s="6">
        <v>164496739165</v>
      </c>
      <c r="F80" s="6"/>
      <c r="G80" s="6">
        <v>156800564661</v>
      </c>
      <c r="H80" s="6"/>
      <c r="I80" s="6">
        <f t="shared" si="2"/>
        <v>7696174504</v>
      </c>
      <c r="J80" s="6"/>
      <c r="K80" s="6">
        <v>72357391</v>
      </c>
      <c r="L80" s="6"/>
      <c r="M80" s="6">
        <v>164496739165</v>
      </c>
      <c r="N80" s="6"/>
      <c r="O80" s="6">
        <v>118171608120</v>
      </c>
      <c r="P80" s="6"/>
      <c r="Q80" s="6">
        <f t="shared" si="3"/>
        <v>46325131045</v>
      </c>
    </row>
    <row r="81" spans="1:17" x14ac:dyDescent="0.55000000000000004">
      <c r="A81" s="3" t="s">
        <v>83</v>
      </c>
      <c r="C81" s="6">
        <v>29271605</v>
      </c>
      <c r="D81" s="6"/>
      <c r="E81" s="6">
        <v>132451542101</v>
      </c>
      <c r="F81" s="6"/>
      <c r="G81" s="6">
        <v>117372996711</v>
      </c>
      <c r="H81" s="6"/>
      <c r="I81" s="6">
        <f t="shared" si="2"/>
        <v>15078545390</v>
      </c>
      <c r="J81" s="6"/>
      <c r="K81" s="6">
        <v>29271605</v>
      </c>
      <c r="L81" s="6"/>
      <c r="M81" s="6">
        <v>132451542101</v>
      </c>
      <c r="N81" s="6"/>
      <c r="O81" s="6">
        <v>117372996711</v>
      </c>
      <c r="P81" s="6"/>
      <c r="Q81" s="6">
        <f t="shared" si="3"/>
        <v>15078545390</v>
      </c>
    </row>
    <row r="82" spans="1:17" x14ac:dyDescent="0.55000000000000004">
      <c r="A82" s="3" t="s">
        <v>161</v>
      </c>
      <c r="C82" s="6">
        <v>0</v>
      </c>
      <c r="D82" s="6"/>
      <c r="E82" s="6">
        <v>1305963566</v>
      </c>
      <c r="F82" s="6"/>
      <c r="G82" s="6">
        <v>0</v>
      </c>
      <c r="H82" s="6"/>
      <c r="I82" s="6">
        <f t="shared" si="2"/>
        <v>1305963566</v>
      </c>
      <c r="J82" s="6"/>
      <c r="K82" s="6">
        <v>0</v>
      </c>
      <c r="L82" s="6"/>
      <c r="M82" s="6">
        <v>1305963566</v>
      </c>
      <c r="N82" s="6"/>
      <c r="O82" s="6">
        <v>0</v>
      </c>
      <c r="P82" s="6"/>
      <c r="Q82" s="6">
        <f t="shared" si="3"/>
        <v>1305963566</v>
      </c>
    </row>
    <row r="83" spans="1:17" x14ac:dyDescent="0.55000000000000004">
      <c r="A83" s="3" t="s">
        <v>162</v>
      </c>
      <c r="C83" s="6">
        <v>0</v>
      </c>
      <c r="D83" s="6"/>
      <c r="E83" s="6">
        <v>243393848</v>
      </c>
      <c r="F83" s="6"/>
      <c r="G83" s="6">
        <v>0</v>
      </c>
      <c r="H83" s="6"/>
      <c r="I83" s="6">
        <f t="shared" si="2"/>
        <v>243393848</v>
      </c>
      <c r="J83" s="6"/>
      <c r="K83" s="6">
        <v>0</v>
      </c>
      <c r="L83" s="6"/>
      <c r="M83" s="6">
        <v>243393848</v>
      </c>
      <c r="N83" s="6"/>
      <c r="O83" s="6">
        <v>0</v>
      </c>
      <c r="P83" s="6"/>
      <c r="Q83" s="6">
        <f t="shared" si="3"/>
        <v>243393848</v>
      </c>
    </row>
    <row r="84" spans="1:17" x14ac:dyDescent="0.55000000000000004">
      <c r="A84" s="3" t="s">
        <v>163</v>
      </c>
      <c r="C84" s="6">
        <v>0</v>
      </c>
      <c r="D84" s="6"/>
      <c r="E84" s="6">
        <v>16936744</v>
      </c>
      <c r="F84" s="6"/>
      <c r="G84" s="6">
        <v>0</v>
      </c>
      <c r="H84" s="6"/>
      <c r="I84" s="6">
        <f t="shared" si="2"/>
        <v>16936744</v>
      </c>
      <c r="J84" s="6"/>
      <c r="K84" s="6">
        <v>0</v>
      </c>
      <c r="L84" s="6"/>
      <c r="M84" s="6">
        <v>16936744</v>
      </c>
      <c r="N84" s="6"/>
      <c r="O84" s="6">
        <v>0</v>
      </c>
      <c r="P84" s="6"/>
      <c r="Q84" s="6">
        <f t="shared" si="3"/>
        <v>16936744</v>
      </c>
    </row>
    <row r="85" spans="1:17" x14ac:dyDescent="0.55000000000000004">
      <c r="A85" s="3" t="s">
        <v>91</v>
      </c>
      <c r="C85" s="3" t="s">
        <v>91</v>
      </c>
      <c r="E85" s="12">
        <f>SUM(E8:E84)</f>
        <v>29423119031116</v>
      </c>
      <c r="F85" s="11"/>
      <c r="G85" s="12">
        <f>SUM(G8:G84)</f>
        <v>27399596783384</v>
      </c>
      <c r="H85" s="11"/>
      <c r="I85" s="12">
        <f>SUM(I8:I84)</f>
        <v>2023522247732</v>
      </c>
      <c r="J85" s="11"/>
      <c r="K85" s="11" t="s">
        <v>91</v>
      </c>
      <c r="L85" s="11"/>
      <c r="M85" s="12">
        <f>SUM(M8:M84)</f>
        <v>29423119031116</v>
      </c>
      <c r="N85" s="11"/>
      <c r="O85" s="12">
        <f>SUM(O8:O84)</f>
        <v>21412949755739</v>
      </c>
      <c r="P85" s="11"/>
      <c r="Q85" s="12">
        <f>SUM(Q8:Q84)</f>
        <v>8010169275377</v>
      </c>
    </row>
    <row r="86" spans="1:17" x14ac:dyDescent="0.55000000000000004">
      <c r="Q86" s="4"/>
    </row>
    <row r="87" spans="1:17" x14ac:dyDescent="0.55000000000000004">
      <c r="Q87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1B67-21DB-4C1E-B9C7-B5A95AB316C7}">
  <dimension ref="A2:M10"/>
  <sheetViews>
    <sheetView rightToLeft="1" topLeftCell="A5" workbookViewId="0">
      <selection activeCell="C12" sqref="C12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21" style="3" customWidth="1"/>
    <col min="4" max="4" width="1" style="3" customWidth="1"/>
    <col min="5" max="5" width="18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8" style="3" customWidth="1"/>
    <col min="12" max="12" width="1" style="3" customWidth="1"/>
    <col min="13" max="13" width="21" style="3" customWidth="1"/>
    <col min="14" max="14" width="1" style="3" customWidth="1"/>
    <col min="15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  <c r="L3" s="1" t="s">
        <v>117</v>
      </c>
      <c r="M3" s="1" t="s">
        <v>117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8" t="s">
        <v>118</v>
      </c>
      <c r="C6" s="2" t="s">
        <v>119</v>
      </c>
      <c r="D6" s="2" t="s">
        <v>119</v>
      </c>
      <c r="E6" s="2" t="s">
        <v>119</v>
      </c>
      <c r="F6" s="2" t="s">
        <v>119</v>
      </c>
      <c r="G6" s="2" t="s">
        <v>119</v>
      </c>
      <c r="I6" s="2" t="s">
        <v>120</v>
      </c>
      <c r="J6" s="2" t="s">
        <v>120</v>
      </c>
      <c r="K6" s="2" t="s">
        <v>120</v>
      </c>
      <c r="L6" s="2" t="s">
        <v>120</v>
      </c>
      <c r="M6" s="2" t="s">
        <v>120</v>
      </c>
    </row>
    <row r="7" spans="1:13" ht="25.5" thickBot="1" x14ac:dyDescent="0.6">
      <c r="A7" s="8" t="s">
        <v>121</v>
      </c>
      <c r="C7" s="8" t="s">
        <v>122</v>
      </c>
      <c r="E7" s="8" t="s">
        <v>123</v>
      </c>
      <c r="G7" s="8" t="s">
        <v>124</v>
      </c>
      <c r="I7" s="8" t="s">
        <v>122</v>
      </c>
      <c r="K7" s="8" t="s">
        <v>123</v>
      </c>
      <c r="M7" s="8" t="s">
        <v>124</v>
      </c>
    </row>
    <row r="8" spans="1:13" ht="24.75" thickBot="1" x14ac:dyDescent="0.6">
      <c r="A8" s="3" t="s">
        <v>125</v>
      </c>
      <c r="C8" s="10">
        <v>0</v>
      </c>
      <c r="D8" s="11"/>
      <c r="E8" s="11">
        <v>0</v>
      </c>
      <c r="F8" s="11"/>
      <c r="G8" s="10">
        <f>C8-E8</f>
        <v>0</v>
      </c>
      <c r="H8" s="11"/>
      <c r="I8" s="10">
        <v>930609994</v>
      </c>
      <c r="J8" s="11"/>
      <c r="K8" s="11">
        <v>0</v>
      </c>
      <c r="L8" s="11"/>
      <c r="M8" s="10">
        <f>I8-K8</f>
        <v>930609994</v>
      </c>
    </row>
    <row r="9" spans="1:13" ht="24.75" thickBot="1" x14ac:dyDescent="0.6">
      <c r="A9" s="3" t="s">
        <v>91</v>
      </c>
      <c r="C9" s="12">
        <f>SUM(C8:C8)</f>
        <v>0</v>
      </c>
      <c r="D9" s="11"/>
      <c r="E9" s="12">
        <f>SUM(E8:E8)</f>
        <v>0</v>
      </c>
      <c r="F9" s="11"/>
      <c r="G9" s="12">
        <f>SUM(G8:G8)</f>
        <v>0</v>
      </c>
      <c r="H9" s="11"/>
      <c r="I9" s="12">
        <f>SUM(I8:I8)</f>
        <v>930609994</v>
      </c>
      <c r="J9" s="11"/>
      <c r="K9" s="12">
        <f>SUM(K8:K8)</f>
        <v>0</v>
      </c>
      <c r="L9" s="11"/>
      <c r="M9" s="12">
        <f>SUM(M8:M8)</f>
        <v>930609994</v>
      </c>
    </row>
    <row r="10" spans="1:13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21"/>
  <sheetViews>
    <sheetView rightToLeft="1" topLeftCell="A6" workbookViewId="0">
      <selection activeCell="A23" sqref="A23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3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25" ht="25.5" thickBot="1" x14ac:dyDescent="0.6">
      <c r="A6" s="2" t="s">
        <v>93</v>
      </c>
      <c r="C6" s="2" t="s">
        <v>4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25" ht="25.5" thickBot="1" x14ac:dyDescent="0.6">
      <c r="A7" s="2" t="s">
        <v>93</v>
      </c>
      <c r="C7" s="2" t="s">
        <v>95</v>
      </c>
      <c r="E7" s="2" t="s">
        <v>96</v>
      </c>
      <c r="G7" s="2" t="s">
        <v>97</v>
      </c>
      <c r="I7" s="2" t="s">
        <v>95</v>
      </c>
      <c r="K7" s="2" t="s">
        <v>92</v>
      </c>
    </row>
    <row r="8" spans="1:25" x14ac:dyDescent="0.55000000000000004">
      <c r="A8" s="3" t="s">
        <v>98</v>
      </c>
      <c r="C8" s="6">
        <v>2754211325</v>
      </c>
      <c r="D8" s="6"/>
      <c r="E8" s="6">
        <v>8440196244037</v>
      </c>
      <c r="F8" s="6"/>
      <c r="G8" s="6">
        <v>8442843030700</v>
      </c>
      <c r="H8" s="6"/>
      <c r="I8" s="6">
        <v>107424662</v>
      </c>
      <c r="J8" s="6"/>
      <c r="K8" s="7">
        <v>3.2936971148048052E-6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/>
    </row>
    <row r="9" spans="1:25" x14ac:dyDescent="0.55000000000000004">
      <c r="A9" s="3" t="s">
        <v>100</v>
      </c>
      <c r="C9" s="6">
        <v>2043204557</v>
      </c>
      <c r="D9" s="6"/>
      <c r="E9" s="6">
        <v>23420735121</v>
      </c>
      <c r="F9" s="6"/>
      <c r="G9" s="6">
        <v>25433207009</v>
      </c>
      <c r="H9" s="6"/>
      <c r="I9" s="6">
        <v>30732669</v>
      </c>
      <c r="J9" s="6"/>
      <c r="K9" s="7">
        <v>9.4227993210303119E-7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7"/>
    </row>
    <row r="10" spans="1:25" x14ac:dyDescent="0.55000000000000004">
      <c r="A10" s="3" t="s">
        <v>102</v>
      </c>
      <c r="C10" s="6">
        <v>2545206665717</v>
      </c>
      <c r="D10" s="6"/>
      <c r="E10" s="6">
        <v>15329382107052</v>
      </c>
      <c r="F10" s="6"/>
      <c r="G10" s="6">
        <v>17033062499036</v>
      </c>
      <c r="H10" s="6"/>
      <c r="I10" s="6">
        <v>841526273733</v>
      </c>
      <c r="J10" s="6"/>
      <c r="K10" s="7">
        <v>2.5801641896967948E-2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</row>
    <row r="11" spans="1:25" x14ac:dyDescent="0.55000000000000004">
      <c r="A11" s="3" t="s">
        <v>104</v>
      </c>
      <c r="C11" s="6">
        <v>50000000000</v>
      </c>
      <c r="D11" s="6"/>
      <c r="E11" s="6">
        <v>0</v>
      </c>
      <c r="F11" s="6"/>
      <c r="G11" s="6">
        <v>0</v>
      </c>
      <c r="H11" s="6"/>
      <c r="I11" s="6">
        <v>50000000000</v>
      </c>
      <c r="J11" s="6"/>
      <c r="K11" s="7">
        <v>1.5330265199274282E-3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</row>
    <row r="12" spans="1:25" x14ac:dyDescent="0.55000000000000004">
      <c r="A12" s="3" t="s">
        <v>106</v>
      </c>
      <c r="C12" s="6">
        <v>840003320</v>
      </c>
      <c r="D12" s="6"/>
      <c r="E12" s="6">
        <v>30430350785</v>
      </c>
      <c r="F12" s="6"/>
      <c r="G12" s="6">
        <v>31252304000</v>
      </c>
      <c r="H12" s="6"/>
      <c r="I12" s="6">
        <v>18050105</v>
      </c>
      <c r="J12" s="6"/>
      <c r="K12" s="7">
        <v>5.5342579304949344E-7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</row>
    <row r="13" spans="1:25" x14ac:dyDescent="0.55000000000000004">
      <c r="A13" s="3" t="s">
        <v>106</v>
      </c>
      <c r="C13" s="6">
        <v>350000000000</v>
      </c>
      <c r="D13" s="6"/>
      <c r="E13" s="6">
        <v>0</v>
      </c>
      <c r="F13" s="6"/>
      <c r="G13" s="6">
        <v>0</v>
      </c>
      <c r="H13" s="6"/>
      <c r="I13" s="6">
        <v>350000000000</v>
      </c>
      <c r="J13" s="6"/>
      <c r="K13" s="7">
        <v>1.0731185639491998E-2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</row>
    <row r="14" spans="1:25" x14ac:dyDescent="0.55000000000000004">
      <c r="A14" s="3" t="s">
        <v>106</v>
      </c>
      <c r="C14" s="6">
        <v>150000000000</v>
      </c>
      <c r="D14" s="6"/>
      <c r="E14" s="6">
        <v>0</v>
      </c>
      <c r="F14" s="6"/>
      <c r="G14" s="6">
        <v>0</v>
      </c>
      <c r="H14" s="6"/>
      <c r="I14" s="6">
        <v>150000000000</v>
      </c>
      <c r="J14" s="6"/>
      <c r="K14" s="7">
        <v>4.5990795597822846E-3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</row>
    <row r="15" spans="1:25" x14ac:dyDescent="0.55000000000000004">
      <c r="A15" s="3" t="s">
        <v>110</v>
      </c>
      <c r="C15" s="6">
        <v>150000000000</v>
      </c>
      <c r="D15" s="6"/>
      <c r="E15" s="6">
        <v>0</v>
      </c>
      <c r="F15" s="6"/>
      <c r="G15" s="6">
        <v>0</v>
      </c>
      <c r="H15" s="6"/>
      <c r="I15" s="6">
        <v>150000000000</v>
      </c>
      <c r="J15" s="6"/>
      <c r="K15" s="7">
        <v>4.5990795597822846E-3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x14ac:dyDescent="0.55000000000000004">
      <c r="A16" s="3" t="s">
        <v>112</v>
      </c>
      <c r="C16" s="6">
        <v>250000000000</v>
      </c>
      <c r="D16" s="6"/>
      <c r="E16" s="6">
        <v>0</v>
      </c>
      <c r="F16" s="6"/>
      <c r="G16" s="6">
        <v>0</v>
      </c>
      <c r="H16" s="6"/>
      <c r="I16" s="6">
        <v>250000000000</v>
      </c>
      <c r="J16" s="6"/>
      <c r="K16" s="7">
        <v>7.6651325996371419E-3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</row>
    <row r="17" spans="1:25" x14ac:dyDescent="0.55000000000000004">
      <c r="A17" s="3" t="s">
        <v>100</v>
      </c>
      <c r="C17" s="6">
        <v>250000000000</v>
      </c>
      <c r="D17" s="6"/>
      <c r="E17" s="6">
        <v>0</v>
      </c>
      <c r="F17" s="6"/>
      <c r="G17" s="6">
        <v>0</v>
      </c>
      <c r="H17" s="6"/>
      <c r="I17" s="6">
        <v>250000000000</v>
      </c>
      <c r="J17" s="6"/>
      <c r="K17" s="7">
        <v>7.6651325996371419E-3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x14ac:dyDescent="0.55000000000000004">
      <c r="A18" s="3" t="s">
        <v>100</v>
      </c>
      <c r="C18" s="6">
        <v>250000000000</v>
      </c>
      <c r="D18" s="6"/>
      <c r="E18" s="6">
        <v>0</v>
      </c>
      <c r="F18" s="6"/>
      <c r="G18" s="6">
        <v>0</v>
      </c>
      <c r="H18" s="6"/>
      <c r="I18" s="6">
        <v>250000000000</v>
      </c>
      <c r="J18" s="6"/>
      <c r="K18" s="7">
        <v>7.6651325996371419E-3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7"/>
    </row>
    <row r="19" spans="1:25" ht="24.75" thickBot="1" x14ac:dyDescent="0.6">
      <c r="A19" s="3" t="s">
        <v>106</v>
      </c>
      <c r="C19" s="6">
        <v>500000000000</v>
      </c>
      <c r="D19" s="6"/>
      <c r="E19" s="6">
        <v>0</v>
      </c>
      <c r="F19" s="6"/>
      <c r="G19" s="6">
        <v>0</v>
      </c>
      <c r="H19" s="6"/>
      <c r="I19" s="6">
        <v>500000000000</v>
      </c>
      <c r="J19" s="6"/>
      <c r="K19" s="7">
        <v>1.5330265199274284E-2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7"/>
    </row>
    <row r="20" spans="1:25" ht="24.75" thickBot="1" x14ac:dyDescent="0.6">
      <c r="A20" s="3" t="s">
        <v>91</v>
      </c>
      <c r="C20" s="5">
        <f>SUM(C8:C19)</f>
        <v>4500844084919</v>
      </c>
      <c r="E20" s="5">
        <f>SUM(E8:E19)</f>
        <v>23823429436995</v>
      </c>
      <c r="G20" s="5">
        <f>SUM(G8:G19)</f>
        <v>25532591040745</v>
      </c>
      <c r="I20" s="5">
        <f>SUM(I8:I19)</f>
        <v>2791682481169</v>
      </c>
      <c r="K20" s="9">
        <f>SUM(K8:K19)</f>
        <v>8.5594465576977599E-2</v>
      </c>
    </row>
    <row r="21" spans="1:25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M18" sqref="M18"/>
    </sheetView>
  </sheetViews>
  <sheetFormatPr defaultRowHeight="24" x14ac:dyDescent="0.55000000000000004"/>
  <cols>
    <col min="1" max="1" width="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0" width="24.28515625" style="19" bestFit="1" customWidth="1"/>
    <col min="11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 x14ac:dyDescent="0.55000000000000004">
      <c r="A6" s="2" t="s">
        <v>121</v>
      </c>
      <c r="C6" s="2" t="s">
        <v>95</v>
      </c>
      <c r="E6" s="2" t="s">
        <v>148</v>
      </c>
      <c r="G6" s="2" t="s">
        <v>13</v>
      </c>
    </row>
    <row r="7" spans="1:7" x14ac:dyDescent="0.55000000000000004">
      <c r="A7" s="3" t="s">
        <v>159</v>
      </c>
      <c r="C7" s="10">
        <v>2736609159359</v>
      </c>
      <c r="E7" s="17">
        <f>C7/$C$10</f>
        <v>0.97433004290026903</v>
      </c>
      <c r="G7" s="17">
        <v>8.3905888319473057E-2</v>
      </c>
    </row>
    <row r="8" spans="1:7" x14ac:dyDescent="0.55000000000000004">
      <c r="A8" s="3" t="s">
        <v>160</v>
      </c>
      <c r="C8" s="10">
        <v>70613746792</v>
      </c>
      <c r="E8" s="17">
        <f t="shared" ref="E8:E9" si="0">C8/$C$10</f>
        <v>2.5141001485690224E-2</v>
      </c>
      <c r="G8" s="17">
        <v>2.1650549300715272E-3</v>
      </c>
    </row>
    <row r="9" spans="1:7" x14ac:dyDescent="0.55000000000000004">
      <c r="A9" s="3" t="s">
        <v>156</v>
      </c>
      <c r="C9" s="10">
        <v>1485682176</v>
      </c>
      <c r="E9" s="17">
        <f t="shared" si="0"/>
        <v>5.2895561404073699E-4</v>
      </c>
      <c r="G9" s="17">
        <v>4.5551803519829779E-5</v>
      </c>
    </row>
    <row r="10" spans="1:7" x14ac:dyDescent="0.55000000000000004">
      <c r="A10" s="3" t="s">
        <v>91</v>
      </c>
      <c r="C10" s="12">
        <f>SUM(C7:C9)</f>
        <v>2808708588327</v>
      </c>
      <c r="E10" s="20">
        <f>SUM(E7:E9)</f>
        <v>1</v>
      </c>
      <c r="G10" s="20">
        <v>8.6116495053064415E-2</v>
      </c>
    </row>
    <row r="11" spans="1:7" x14ac:dyDescent="0.55000000000000004">
      <c r="C11" s="11"/>
      <c r="G11" s="1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0"/>
  <sheetViews>
    <sheetView rightToLeft="1" topLeftCell="B96" workbookViewId="0">
      <selection activeCell="Q104" sqref="Q104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  <c r="L3" s="1" t="s">
        <v>117</v>
      </c>
      <c r="M3" s="1" t="s">
        <v>117</v>
      </c>
      <c r="N3" s="1" t="s">
        <v>117</v>
      </c>
      <c r="O3" s="1" t="s">
        <v>117</v>
      </c>
      <c r="P3" s="1" t="s">
        <v>117</v>
      </c>
      <c r="Q3" s="1" t="s">
        <v>117</v>
      </c>
      <c r="R3" s="1" t="s">
        <v>117</v>
      </c>
      <c r="S3" s="1" t="s">
        <v>117</v>
      </c>
      <c r="T3" s="1" t="s">
        <v>117</v>
      </c>
      <c r="U3" s="1" t="s">
        <v>117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119</v>
      </c>
      <c r="D6" s="2" t="s">
        <v>119</v>
      </c>
      <c r="E6" s="2" t="s">
        <v>119</v>
      </c>
      <c r="F6" s="2" t="s">
        <v>119</v>
      </c>
      <c r="G6" s="2" t="s">
        <v>119</v>
      </c>
      <c r="H6" s="2" t="s">
        <v>119</v>
      </c>
      <c r="I6" s="2" t="s">
        <v>119</v>
      </c>
      <c r="J6" s="2" t="s">
        <v>119</v>
      </c>
      <c r="K6" s="2" t="s">
        <v>119</v>
      </c>
      <c r="M6" s="2" t="s">
        <v>120</v>
      </c>
      <c r="N6" s="2" t="s">
        <v>120</v>
      </c>
      <c r="O6" s="2" t="s">
        <v>120</v>
      </c>
      <c r="P6" s="2" t="s">
        <v>120</v>
      </c>
      <c r="Q6" s="2" t="s">
        <v>120</v>
      </c>
      <c r="R6" s="2" t="s">
        <v>120</v>
      </c>
      <c r="S6" s="2" t="s">
        <v>120</v>
      </c>
      <c r="T6" s="2" t="s">
        <v>120</v>
      </c>
      <c r="U6" s="2" t="s">
        <v>120</v>
      </c>
    </row>
    <row r="7" spans="1:21" ht="25.5" thickBot="1" x14ac:dyDescent="0.6">
      <c r="A7" s="2" t="s">
        <v>3</v>
      </c>
      <c r="C7" s="2" t="s">
        <v>145</v>
      </c>
      <c r="E7" s="2" t="s">
        <v>146</v>
      </c>
      <c r="G7" s="2" t="s">
        <v>147</v>
      </c>
      <c r="I7" s="2" t="s">
        <v>95</v>
      </c>
      <c r="K7" s="2" t="s">
        <v>148</v>
      </c>
      <c r="M7" s="2" t="s">
        <v>145</v>
      </c>
      <c r="O7" s="2" t="s">
        <v>146</v>
      </c>
      <c r="Q7" s="2" t="s">
        <v>147</v>
      </c>
      <c r="S7" s="2" t="s">
        <v>95</v>
      </c>
      <c r="U7" s="2" t="s">
        <v>148</v>
      </c>
    </row>
    <row r="8" spans="1:21" x14ac:dyDescent="0.55000000000000004">
      <c r="A8" s="3" t="s">
        <v>48</v>
      </c>
      <c r="C8" s="6">
        <v>0</v>
      </c>
      <c r="D8" s="6"/>
      <c r="E8" s="6">
        <v>349067338458</v>
      </c>
      <c r="F8" s="6"/>
      <c r="G8" s="6">
        <v>60722322517</v>
      </c>
      <c r="H8" s="6"/>
      <c r="I8" s="6">
        <f>C8+E8+G8</f>
        <v>409789660975</v>
      </c>
      <c r="J8" s="6"/>
      <c r="K8" s="7">
        <f>I8/$I$109</f>
        <v>0.14965792657612684</v>
      </c>
      <c r="L8" s="6"/>
      <c r="M8" s="6">
        <v>0</v>
      </c>
      <c r="N8" s="6"/>
      <c r="O8" s="6">
        <v>905970351591</v>
      </c>
      <c r="P8" s="6"/>
      <c r="Q8" s="6">
        <v>63843639672</v>
      </c>
      <c r="R8" s="6"/>
      <c r="S8" s="6">
        <f>M8+O8+Q8</f>
        <v>969813991263</v>
      </c>
      <c r="U8" s="17">
        <f>S8/$S$109</f>
        <v>0.10691130235364016</v>
      </c>
    </row>
    <row r="9" spans="1:21" x14ac:dyDescent="0.55000000000000004">
      <c r="A9" s="3" t="s">
        <v>49</v>
      </c>
      <c r="C9" s="6">
        <v>0</v>
      </c>
      <c r="D9" s="6"/>
      <c r="E9" s="6">
        <v>15844062054</v>
      </c>
      <c r="F9" s="6"/>
      <c r="G9" s="6">
        <v>19543023100</v>
      </c>
      <c r="H9" s="6"/>
      <c r="I9" s="6">
        <f t="shared" ref="I9:I72" si="0">C9+E9+G9</f>
        <v>35387085154</v>
      </c>
      <c r="J9" s="6"/>
      <c r="K9" s="7">
        <f t="shared" ref="K9:K72" si="1">I9/$I$109</f>
        <v>1.292360031514697E-2</v>
      </c>
      <c r="L9" s="6"/>
      <c r="M9" s="6">
        <v>0</v>
      </c>
      <c r="N9" s="6"/>
      <c r="O9" s="6">
        <v>375797666076</v>
      </c>
      <c r="P9" s="6"/>
      <c r="Q9" s="6">
        <v>19543023100</v>
      </c>
      <c r="R9" s="6"/>
      <c r="S9" s="6">
        <f t="shared" ref="S9:S72" si="2">M9+O9+Q9</f>
        <v>395340689176</v>
      </c>
      <c r="T9" s="6"/>
      <c r="U9" s="17">
        <f t="shared" ref="U9:U72" si="3">S9/$S$109</f>
        <v>4.3581953172430313E-2</v>
      </c>
    </row>
    <row r="10" spans="1:21" x14ac:dyDescent="0.55000000000000004">
      <c r="A10" s="3" t="s">
        <v>66</v>
      </c>
      <c r="C10" s="6">
        <v>0</v>
      </c>
      <c r="D10" s="6"/>
      <c r="E10" s="6">
        <v>0</v>
      </c>
      <c r="F10" s="6"/>
      <c r="G10" s="6">
        <v>1900440950</v>
      </c>
      <c r="H10" s="6"/>
      <c r="I10" s="6">
        <f t="shared" si="0"/>
        <v>1900440950</v>
      </c>
      <c r="J10" s="6"/>
      <c r="K10" s="7">
        <f t="shared" si="1"/>
        <v>6.9405375304165153E-4</v>
      </c>
      <c r="L10" s="6"/>
      <c r="M10" s="6">
        <v>0</v>
      </c>
      <c r="N10" s="6"/>
      <c r="O10" s="6">
        <v>0</v>
      </c>
      <c r="P10" s="6"/>
      <c r="Q10" s="6">
        <v>1900440950</v>
      </c>
      <c r="R10" s="6"/>
      <c r="S10" s="6">
        <f t="shared" si="2"/>
        <v>1900440950</v>
      </c>
      <c r="T10" s="6"/>
      <c r="U10" s="17">
        <f t="shared" si="3"/>
        <v>2.095026663268564E-4</v>
      </c>
    </row>
    <row r="11" spans="1:21" x14ac:dyDescent="0.55000000000000004">
      <c r="A11" s="3" t="s">
        <v>69</v>
      </c>
      <c r="C11" s="6">
        <v>202096201429</v>
      </c>
      <c r="D11" s="6"/>
      <c r="E11" s="6">
        <v>-194309246257</v>
      </c>
      <c r="F11" s="6"/>
      <c r="G11" s="6">
        <v>370287613916</v>
      </c>
      <c r="H11" s="6"/>
      <c r="I11" s="6">
        <f t="shared" si="0"/>
        <v>378074569088</v>
      </c>
      <c r="J11" s="6"/>
      <c r="K11" s="7">
        <f t="shared" si="1"/>
        <v>0.13807536277574506</v>
      </c>
      <c r="L11" s="6"/>
      <c r="M11" s="6">
        <v>202096201429</v>
      </c>
      <c r="N11" s="6"/>
      <c r="O11" s="6">
        <v>764868170666</v>
      </c>
      <c r="P11" s="6"/>
      <c r="Q11" s="6">
        <v>374914700078</v>
      </c>
      <c r="R11" s="6"/>
      <c r="S11" s="6">
        <f t="shared" si="2"/>
        <v>1341879072173</v>
      </c>
      <c r="T11" s="6"/>
      <c r="U11" s="17">
        <f t="shared" si="3"/>
        <v>0.14792737627993741</v>
      </c>
    </row>
    <row r="12" spans="1:21" x14ac:dyDescent="0.55000000000000004">
      <c r="A12" s="3" t="s">
        <v>25</v>
      </c>
      <c r="C12" s="6">
        <v>0</v>
      </c>
      <c r="D12" s="6"/>
      <c r="E12" s="6">
        <v>71843958556</v>
      </c>
      <c r="F12" s="6"/>
      <c r="G12" s="6">
        <v>6258665214</v>
      </c>
      <c r="H12" s="6"/>
      <c r="I12" s="6">
        <f t="shared" si="0"/>
        <v>78102623770</v>
      </c>
      <c r="J12" s="6"/>
      <c r="K12" s="7">
        <f t="shared" si="1"/>
        <v>2.8523600877979713E-2</v>
      </c>
      <c r="L12" s="6"/>
      <c r="M12" s="6">
        <v>0</v>
      </c>
      <c r="N12" s="6"/>
      <c r="O12" s="6">
        <v>238247308746</v>
      </c>
      <c r="P12" s="6"/>
      <c r="Q12" s="6">
        <v>6258665214</v>
      </c>
      <c r="R12" s="6"/>
      <c r="S12" s="6">
        <f t="shared" si="2"/>
        <v>244505973960</v>
      </c>
      <c r="T12" s="6"/>
      <c r="U12" s="17">
        <f t="shared" si="3"/>
        <v>2.6954088459031005E-2</v>
      </c>
    </row>
    <row r="13" spans="1:21" x14ac:dyDescent="0.55000000000000004">
      <c r="A13" s="3" t="s">
        <v>44</v>
      </c>
      <c r="C13" s="6">
        <v>0</v>
      </c>
      <c r="D13" s="6"/>
      <c r="E13" s="6">
        <v>-18775186351</v>
      </c>
      <c r="F13" s="6"/>
      <c r="G13" s="6">
        <v>12147569188</v>
      </c>
      <c r="H13" s="6"/>
      <c r="I13" s="6">
        <f t="shared" si="0"/>
        <v>-6627617163</v>
      </c>
      <c r="J13" s="6"/>
      <c r="K13" s="7">
        <f t="shared" si="1"/>
        <v>-2.4204501411650876E-3</v>
      </c>
      <c r="L13" s="6"/>
      <c r="M13" s="6">
        <v>61297475400</v>
      </c>
      <c r="N13" s="6"/>
      <c r="O13" s="6">
        <v>50670450172</v>
      </c>
      <c r="P13" s="6"/>
      <c r="Q13" s="6">
        <v>12147569188</v>
      </c>
      <c r="R13" s="6"/>
      <c r="S13" s="6">
        <f t="shared" si="2"/>
        <v>124115494760</v>
      </c>
      <c r="T13" s="6"/>
      <c r="U13" s="17">
        <f t="shared" si="3"/>
        <v>1.36823651819842E-2</v>
      </c>
    </row>
    <row r="14" spans="1:21" x14ac:dyDescent="0.55000000000000004">
      <c r="A14" s="3" t="s">
        <v>89</v>
      </c>
      <c r="C14" s="6">
        <v>0</v>
      </c>
      <c r="D14" s="6"/>
      <c r="E14" s="6">
        <v>883332720</v>
      </c>
      <c r="F14" s="6"/>
      <c r="G14" s="6">
        <v>587608759</v>
      </c>
      <c r="H14" s="6"/>
      <c r="I14" s="6">
        <f t="shared" si="0"/>
        <v>1470941479</v>
      </c>
      <c r="J14" s="6"/>
      <c r="K14" s="7">
        <f t="shared" si="1"/>
        <v>5.3719767194270764E-4</v>
      </c>
      <c r="L14" s="6"/>
      <c r="M14" s="6">
        <v>0</v>
      </c>
      <c r="N14" s="6"/>
      <c r="O14" s="6">
        <v>883332720</v>
      </c>
      <c r="P14" s="6"/>
      <c r="Q14" s="6">
        <v>587608759</v>
      </c>
      <c r="R14" s="6"/>
      <c r="S14" s="6">
        <f t="shared" si="2"/>
        <v>1470941479</v>
      </c>
      <c r="T14" s="6"/>
      <c r="U14" s="17">
        <f t="shared" si="3"/>
        <v>1.6215508398788694E-4</v>
      </c>
    </row>
    <row r="15" spans="1:21" x14ac:dyDescent="0.55000000000000004">
      <c r="A15" s="3" t="s">
        <v>50</v>
      </c>
      <c r="C15" s="6">
        <v>0</v>
      </c>
      <c r="D15" s="6"/>
      <c r="E15" s="6">
        <v>12927287935</v>
      </c>
      <c r="F15" s="6"/>
      <c r="G15" s="6">
        <v>31666430785</v>
      </c>
      <c r="H15" s="6"/>
      <c r="I15" s="6">
        <f t="shared" si="0"/>
        <v>44593718720</v>
      </c>
      <c r="J15" s="6"/>
      <c r="K15" s="7">
        <f t="shared" si="1"/>
        <v>1.6285924505941504E-2</v>
      </c>
      <c r="L15" s="6"/>
      <c r="M15" s="6">
        <v>0</v>
      </c>
      <c r="N15" s="6"/>
      <c r="O15" s="6">
        <v>760433874243</v>
      </c>
      <c r="P15" s="6"/>
      <c r="Q15" s="6">
        <v>31666430785</v>
      </c>
      <c r="R15" s="6"/>
      <c r="S15" s="6">
        <f t="shared" si="2"/>
        <v>792100305028</v>
      </c>
      <c r="T15" s="6"/>
      <c r="U15" s="17">
        <f t="shared" si="3"/>
        <v>8.732032737017284E-2</v>
      </c>
    </row>
    <row r="16" spans="1:21" x14ac:dyDescent="0.55000000000000004">
      <c r="A16" s="3" t="s">
        <v>64</v>
      </c>
      <c r="C16" s="6">
        <v>0</v>
      </c>
      <c r="D16" s="6"/>
      <c r="E16" s="6">
        <v>-8454664954</v>
      </c>
      <c r="F16" s="6"/>
      <c r="G16" s="6">
        <v>-246158191</v>
      </c>
      <c r="H16" s="6"/>
      <c r="I16" s="6">
        <f t="shared" si="0"/>
        <v>-8700823145</v>
      </c>
      <c r="J16" s="6"/>
      <c r="K16" s="7">
        <f t="shared" si="1"/>
        <v>-3.1775988400686247E-3</v>
      </c>
      <c r="L16" s="6"/>
      <c r="M16" s="6">
        <v>0</v>
      </c>
      <c r="N16" s="6"/>
      <c r="O16" s="6">
        <v>-57552434542</v>
      </c>
      <c r="P16" s="6"/>
      <c r="Q16" s="6">
        <v>-2490722970</v>
      </c>
      <c r="R16" s="6"/>
      <c r="S16" s="6">
        <f t="shared" si="2"/>
        <v>-60043157512</v>
      </c>
      <c r="T16" s="6"/>
      <c r="U16" s="17">
        <f t="shared" si="3"/>
        <v>-6.6190962647102603E-3</v>
      </c>
    </row>
    <row r="17" spans="1:21" x14ac:dyDescent="0.55000000000000004">
      <c r="A17" s="3" t="s">
        <v>37</v>
      </c>
      <c r="C17" s="6">
        <v>0</v>
      </c>
      <c r="D17" s="6"/>
      <c r="E17" s="6">
        <v>-448364593</v>
      </c>
      <c r="F17" s="6"/>
      <c r="G17" s="6">
        <v>2247595172</v>
      </c>
      <c r="H17" s="6"/>
      <c r="I17" s="6">
        <f t="shared" si="0"/>
        <v>1799230579</v>
      </c>
      <c r="J17" s="6"/>
      <c r="K17" s="7">
        <f t="shared" si="1"/>
        <v>6.570910482339657E-4</v>
      </c>
      <c r="L17" s="6"/>
      <c r="M17" s="6">
        <v>0</v>
      </c>
      <c r="N17" s="6"/>
      <c r="O17" s="6">
        <v>1621343591</v>
      </c>
      <c r="P17" s="6"/>
      <c r="Q17" s="6">
        <v>2247595172</v>
      </c>
      <c r="R17" s="6"/>
      <c r="S17" s="6">
        <f t="shared" si="2"/>
        <v>3868938763</v>
      </c>
      <c r="T17" s="6"/>
      <c r="U17" s="17">
        <f t="shared" si="3"/>
        <v>4.265078516140318E-4</v>
      </c>
    </row>
    <row r="18" spans="1:21" x14ac:dyDescent="0.55000000000000004">
      <c r="A18" s="3" t="s">
        <v>80</v>
      </c>
      <c r="C18" s="6">
        <v>0</v>
      </c>
      <c r="D18" s="6"/>
      <c r="E18" s="6">
        <v>-1095509446</v>
      </c>
      <c r="F18" s="6"/>
      <c r="G18" s="6">
        <v>1180003743</v>
      </c>
      <c r="H18" s="6"/>
      <c r="I18" s="6">
        <f t="shared" si="0"/>
        <v>84494297</v>
      </c>
      <c r="J18" s="6"/>
      <c r="K18" s="7">
        <f t="shared" si="1"/>
        <v>3.0857882715832848E-5</v>
      </c>
      <c r="L18" s="6"/>
      <c r="M18" s="6">
        <v>0</v>
      </c>
      <c r="N18" s="6"/>
      <c r="O18" s="6">
        <v>678008450</v>
      </c>
      <c r="P18" s="6"/>
      <c r="Q18" s="6">
        <v>1180003743</v>
      </c>
      <c r="R18" s="6"/>
      <c r="S18" s="6">
        <f t="shared" si="2"/>
        <v>1858012193</v>
      </c>
      <c r="T18" s="6"/>
      <c r="U18" s="17">
        <f t="shared" si="3"/>
        <v>2.048253635564471E-4</v>
      </c>
    </row>
    <row r="19" spans="1:21" x14ac:dyDescent="0.55000000000000004">
      <c r="A19" s="3" t="s">
        <v>72</v>
      </c>
      <c r="C19" s="6">
        <v>0</v>
      </c>
      <c r="D19" s="6"/>
      <c r="E19" s="6">
        <v>51307938482</v>
      </c>
      <c r="F19" s="6"/>
      <c r="G19" s="6">
        <v>4010991784</v>
      </c>
      <c r="H19" s="6"/>
      <c r="I19" s="6">
        <f t="shared" si="0"/>
        <v>55318930266</v>
      </c>
      <c r="J19" s="6"/>
      <c r="K19" s="7">
        <f t="shared" si="1"/>
        <v>2.0202843537636201E-2</v>
      </c>
      <c r="L19" s="6"/>
      <c r="M19" s="6">
        <v>0</v>
      </c>
      <c r="N19" s="6"/>
      <c r="O19" s="6">
        <v>94220435851</v>
      </c>
      <c r="P19" s="6"/>
      <c r="Q19" s="6">
        <v>35500032225</v>
      </c>
      <c r="R19" s="6"/>
      <c r="S19" s="6">
        <f t="shared" si="2"/>
        <v>129720468076</v>
      </c>
      <c r="T19" s="6"/>
      <c r="U19" s="17">
        <f t="shared" si="3"/>
        <v>1.4300251706894579E-2</v>
      </c>
    </row>
    <row r="20" spans="1:21" x14ac:dyDescent="0.55000000000000004">
      <c r="A20" s="3" t="s">
        <v>90</v>
      </c>
      <c r="C20" s="6">
        <v>0</v>
      </c>
      <c r="D20" s="6"/>
      <c r="E20" s="6">
        <v>2768424687</v>
      </c>
      <c r="F20" s="6"/>
      <c r="G20" s="6">
        <v>2250897407</v>
      </c>
      <c r="H20" s="6"/>
      <c r="I20" s="6">
        <f t="shared" si="0"/>
        <v>5019322094</v>
      </c>
      <c r="J20" s="6"/>
      <c r="K20" s="7">
        <f t="shared" si="1"/>
        <v>1.8330900189588006E-3</v>
      </c>
      <c r="L20" s="6"/>
      <c r="M20" s="6">
        <v>0</v>
      </c>
      <c r="N20" s="6"/>
      <c r="O20" s="6">
        <v>2768424687</v>
      </c>
      <c r="P20" s="6"/>
      <c r="Q20" s="6">
        <v>2250897407</v>
      </c>
      <c r="R20" s="6"/>
      <c r="S20" s="6">
        <f t="shared" si="2"/>
        <v>5019322094</v>
      </c>
      <c r="T20" s="6"/>
      <c r="U20" s="17">
        <f t="shared" si="3"/>
        <v>5.5332493327209156E-4</v>
      </c>
    </row>
    <row r="21" spans="1:21" x14ac:dyDescent="0.55000000000000004">
      <c r="A21" s="3" t="s">
        <v>68</v>
      </c>
      <c r="C21" s="6">
        <v>0</v>
      </c>
      <c r="D21" s="6"/>
      <c r="E21" s="6">
        <v>-7063585189</v>
      </c>
      <c r="F21" s="6"/>
      <c r="G21" s="6">
        <v>0</v>
      </c>
      <c r="H21" s="6"/>
      <c r="I21" s="6">
        <f t="shared" si="0"/>
        <v>-7063585189</v>
      </c>
      <c r="J21" s="6"/>
      <c r="K21" s="7">
        <f t="shared" si="1"/>
        <v>-2.5796685818387953E-3</v>
      </c>
      <c r="L21" s="6"/>
      <c r="M21" s="6">
        <v>0</v>
      </c>
      <c r="N21" s="6"/>
      <c r="O21" s="6">
        <v>-9565117885</v>
      </c>
      <c r="P21" s="6"/>
      <c r="Q21" s="6">
        <v>-1534</v>
      </c>
      <c r="R21" s="6"/>
      <c r="S21" s="6">
        <f t="shared" si="2"/>
        <v>-9565119419</v>
      </c>
      <c r="T21" s="6"/>
      <c r="U21" s="17">
        <f t="shared" si="3"/>
        <v>-1.0544489803880998E-3</v>
      </c>
    </row>
    <row r="22" spans="1:21" x14ac:dyDescent="0.55000000000000004">
      <c r="A22" s="3" t="s">
        <v>70</v>
      </c>
      <c r="C22" s="6">
        <v>0</v>
      </c>
      <c r="D22" s="6"/>
      <c r="E22" s="6">
        <v>28971877831</v>
      </c>
      <c r="F22" s="6"/>
      <c r="G22" s="6">
        <v>0</v>
      </c>
      <c r="H22" s="6"/>
      <c r="I22" s="6">
        <f t="shared" si="0"/>
        <v>28971877831</v>
      </c>
      <c r="J22" s="6"/>
      <c r="K22" s="7">
        <f t="shared" si="1"/>
        <v>1.0580723669035742E-2</v>
      </c>
      <c r="L22" s="6"/>
      <c r="M22" s="6">
        <v>0</v>
      </c>
      <c r="N22" s="6"/>
      <c r="O22" s="6">
        <v>86690851797</v>
      </c>
      <c r="P22" s="6"/>
      <c r="Q22" s="6">
        <v>6940513136</v>
      </c>
      <c r="R22" s="6"/>
      <c r="S22" s="6">
        <f t="shared" si="2"/>
        <v>93631364933</v>
      </c>
      <c r="T22" s="6"/>
      <c r="U22" s="17">
        <f t="shared" si="3"/>
        <v>1.032182589271528E-2</v>
      </c>
    </row>
    <row r="23" spans="1:21" x14ac:dyDescent="0.55000000000000004">
      <c r="A23" s="3" t="s">
        <v>32</v>
      </c>
      <c r="C23" s="6">
        <v>0</v>
      </c>
      <c r="D23" s="6"/>
      <c r="E23" s="6">
        <v>132637099546</v>
      </c>
      <c r="F23" s="6"/>
      <c r="G23" s="6">
        <v>0</v>
      </c>
      <c r="H23" s="6"/>
      <c r="I23" s="6">
        <f t="shared" si="0"/>
        <v>132637099546</v>
      </c>
      <c r="J23" s="6"/>
      <c r="K23" s="7">
        <f t="shared" si="1"/>
        <v>4.8439956386153664E-2</v>
      </c>
      <c r="L23" s="6"/>
      <c r="M23" s="6">
        <v>0</v>
      </c>
      <c r="N23" s="6"/>
      <c r="O23" s="6">
        <v>260537159806</v>
      </c>
      <c r="P23" s="6"/>
      <c r="Q23" s="6">
        <v>1001596921</v>
      </c>
      <c r="R23" s="6"/>
      <c r="S23" s="6">
        <f t="shared" si="2"/>
        <v>261538756727</v>
      </c>
      <c r="T23" s="6"/>
      <c r="U23" s="17">
        <f t="shared" si="3"/>
        <v>2.8831765008072233E-2</v>
      </c>
    </row>
    <row r="24" spans="1:21" x14ac:dyDescent="0.55000000000000004">
      <c r="A24" s="3" t="s">
        <v>23</v>
      </c>
      <c r="C24" s="6">
        <v>0</v>
      </c>
      <c r="D24" s="6"/>
      <c r="E24" s="6">
        <v>-286143072</v>
      </c>
      <c r="F24" s="6"/>
      <c r="G24" s="6">
        <v>0</v>
      </c>
      <c r="H24" s="6"/>
      <c r="I24" s="6">
        <f t="shared" si="0"/>
        <v>-286143072</v>
      </c>
      <c r="J24" s="6"/>
      <c r="K24" s="7">
        <f t="shared" si="1"/>
        <v>-1.0450136481665873E-4</v>
      </c>
      <c r="L24" s="6"/>
      <c r="M24" s="6">
        <v>0</v>
      </c>
      <c r="N24" s="6"/>
      <c r="O24" s="6">
        <v>11782361821</v>
      </c>
      <c r="P24" s="6"/>
      <c r="Q24" s="6">
        <v>-12203154518</v>
      </c>
      <c r="R24" s="6"/>
      <c r="S24" s="6">
        <f t="shared" si="2"/>
        <v>-420792697</v>
      </c>
      <c r="T24" s="6"/>
      <c r="U24" s="17">
        <f t="shared" si="3"/>
        <v>-4.638775647955228E-5</v>
      </c>
    </row>
    <row r="25" spans="1:21" x14ac:dyDescent="0.55000000000000004">
      <c r="A25" s="3" t="s">
        <v>57</v>
      </c>
      <c r="C25" s="6">
        <v>0</v>
      </c>
      <c r="D25" s="6"/>
      <c r="E25" s="6">
        <v>78172660716</v>
      </c>
      <c r="F25" s="6"/>
      <c r="G25" s="6">
        <v>0</v>
      </c>
      <c r="H25" s="6"/>
      <c r="I25" s="6">
        <f t="shared" si="0"/>
        <v>78172660716</v>
      </c>
      <c r="J25" s="6"/>
      <c r="K25" s="7">
        <f t="shared" si="1"/>
        <v>2.8549178839359084E-2</v>
      </c>
      <c r="L25" s="6"/>
      <c r="M25" s="6">
        <v>0</v>
      </c>
      <c r="N25" s="6"/>
      <c r="O25" s="6">
        <v>286259057432</v>
      </c>
      <c r="P25" s="6"/>
      <c r="Q25" s="6">
        <v>1330041445</v>
      </c>
      <c r="R25" s="6"/>
      <c r="S25" s="6">
        <f t="shared" si="2"/>
        <v>287589098877</v>
      </c>
      <c r="T25" s="6"/>
      <c r="U25" s="17">
        <f t="shared" si="3"/>
        <v>3.1703528079243634E-2</v>
      </c>
    </row>
    <row r="26" spans="1:21" x14ac:dyDescent="0.55000000000000004">
      <c r="A26" s="3" t="s">
        <v>141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7">
        <f t="shared" si="1"/>
        <v>0</v>
      </c>
      <c r="L26" s="6"/>
      <c r="M26" s="6">
        <v>0</v>
      </c>
      <c r="N26" s="6"/>
      <c r="O26" s="6">
        <v>0</v>
      </c>
      <c r="P26" s="6"/>
      <c r="Q26" s="6">
        <v>-350231950</v>
      </c>
      <c r="R26" s="6"/>
      <c r="S26" s="6">
        <f t="shared" si="2"/>
        <v>-350231950</v>
      </c>
      <c r="T26" s="6"/>
      <c r="U26" s="17">
        <f t="shared" si="3"/>
        <v>-3.8609211908349093E-5</v>
      </c>
    </row>
    <row r="27" spans="1:21" x14ac:dyDescent="0.55000000000000004">
      <c r="A27" s="3" t="s">
        <v>142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7">
        <f t="shared" si="1"/>
        <v>0</v>
      </c>
      <c r="L27" s="6"/>
      <c r="M27" s="6">
        <v>0</v>
      </c>
      <c r="N27" s="6"/>
      <c r="O27" s="6">
        <v>0</v>
      </c>
      <c r="P27" s="6"/>
      <c r="Q27" s="6">
        <v>50521650948</v>
      </c>
      <c r="R27" s="6"/>
      <c r="S27" s="6">
        <f t="shared" si="2"/>
        <v>50521650948</v>
      </c>
      <c r="T27" s="6"/>
      <c r="U27" s="17">
        <f t="shared" si="3"/>
        <v>5.5694551208448507E-3</v>
      </c>
    </row>
    <row r="28" spans="1:21" x14ac:dyDescent="0.55000000000000004">
      <c r="A28" s="3" t="s">
        <v>74</v>
      </c>
      <c r="C28" s="6">
        <v>0</v>
      </c>
      <c r="D28" s="6"/>
      <c r="E28" s="6">
        <v>21615041467</v>
      </c>
      <c r="F28" s="6"/>
      <c r="G28" s="6">
        <v>0</v>
      </c>
      <c r="H28" s="6"/>
      <c r="I28" s="6">
        <f t="shared" si="0"/>
        <v>21615041467</v>
      </c>
      <c r="J28" s="6"/>
      <c r="K28" s="7">
        <f t="shared" si="1"/>
        <v>7.8939577955959503E-3</v>
      </c>
      <c r="L28" s="6"/>
      <c r="M28" s="6">
        <v>0</v>
      </c>
      <c r="N28" s="6"/>
      <c r="O28" s="6">
        <v>84421011018</v>
      </c>
      <c r="P28" s="6"/>
      <c r="Q28" s="6">
        <v>3591419575</v>
      </c>
      <c r="R28" s="6"/>
      <c r="S28" s="6">
        <f t="shared" si="2"/>
        <v>88012430593</v>
      </c>
      <c r="T28" s="6"/>
      <c r="U28" s="17">
        <f t="shared" si="3"/>
        <v>9.702400318800165E-3</v>
      </c>
    </row>
    <row r="29" spans="1:21" x14ac:dyDescent="0.55000000000000004">
      <c r="A29" s="3" t="s">
        <v>65</v>
      </c>
      <c r="C29" s="6">
        <v>0</v>
      </c>
      <c r="D29" s="6"/>
      <c r="E29" s="6">
        <v>-15693578689</v>
      </c>
      <c r="F29" s="6"/>
      <c r="G29" s="6">
        <v>0</v>
      </c>
      <c r="H29" s="6"/>
      <c r="I29" s="6">
        <f t="shared" si="0"/>
        <v>-15693578689</v>
      </c>
      <c r="J29" s="6"/>
      <c r="K29" s="7">
        <f t="shared" si="1"/>
        <v>-5.7313999615483608E-3</v>
      </c>
      <c r="L29" s="6"/>
      <c r="M29" s="6">
        <v>0</v>
      </c>
      <c r="N29" s="6"/>
      <c r="O29" s="6">
        <v>468610259660</v>
      </c>
      <c r="P29" s="6"/>
      <c r="Q29" s="6">
        <v>2467278315</v>
      </c>
      <c r="R29" s="6"/>
      <c r="S29" s="6">
        <f t="shared" si="2"/>
        <v>471077537975</v>
      </c>
      <c r="T29" s="6"/>
      <c r="U29" s="17">
        <f t="shared" si="3"/>
        <v>5.1931105911211528E-2</v>
      </c>
    </row>
    <row r="30" spans="1:21" x14ac:dyDescent="0.55000000000000004">
      <c r="A30" s="3" t="s">
        <v>143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7">
        <f t="shared" si="1"/>
        <v>0</v>
      </c>
      <c r="L30" s="6"/>
      <c r="M30" s="6">
        <v>0</v>
      </c>
      <c r="N30" s="6"/>
      <c r="O30" s="6">
        <v>0</v>
      </c>
      <c r="P30" s="6"/>
      <c r="Q30" s="6">
        <v>-420918002</v>
      </c>
      <c r="R30" s="6"/>
      <c r="S30" s="6">
        <f t="shared" si="2"/>
        <v>-420918002</v>
      </c>
      <c r="T30" s="6"/>
      <c r="U30" s="17">
        <f t="shared" si="3"/>
        <v>-4.6401569974575152E-5</v>
      </c>
    </row>
    <row r="31" spans="1:21" x14ac:dyDescent="0.55000000000000004">
      <c r="A31" s="3" t="s">
        <v>18</v>
      </c>
      <c r="C31" s="6">
        <v>0</v>
      </c>
      <c r="D31" s="6"/>
      <c r="E31" s="6">
        <v>-3054636884</v>
      </c>
      <c r="F31" s="6"/>
      <c r="G31" s="6">
        <v>0</v>
      </c>
      <c r="H31" s="6"/>
      <c r="I31" s="6">
        <f t="shared" si="0"/>
        <v>-3054636884</v>
      </c>
      <c r="J31" s="6"/>
      <c r="K31" s="7">
        <f t="shared" si="1"/>
        <v>-1.115573832230702E-3</v>
      </c>
      <c r="L31" s="6"/>
      <c r="M31" s="6">
        <v>0</v>
      </c>
      <c r="N31" s="6"/>
      <c r="O31" s="6">
        <v>66329937125</v>
      </c>
      <c r="P31" s="6"/>
      <c r="Q31" s="6">
        <v>-1246576039</v>
      </c>
      <c r="R31" s="6"/>
      <c r="S31" s="6">
        <f t="shared" si="2"/>
        <v>65083361086</v>
      </c>
      <c r="T31" s="6"/>
      <c r="U31" s="17">
        <f t="shared" si="3"/>
        <v>7.174723150977445E-3</v>
      </c>
    </row>
    <row r="32" spans="1:21" x14ac:dyDescent="0.55000000000000004">
      <c r="A32" s="3" t="s">
        <v>51</v>
      </c>
      <c r="C32" s="6">
        <v>0</v>
      </c>
      <c r="D32" s="6"/>
      <c r="E32" s="6">
        <v>144591684411</v>
      </c>
      <c r="F32" s="6"/>
      <c r="G32" s="6">
        <v>0</v>
      </c>
      <c r="H32" s="6"/>
      <c r="I32" s="6">
        <f t="shared" si="0"/>
        <v>144591684411</v>
      </c>
      <c r="J32" s="6"/>
      <c r="K32" s="7">
        <f t="shared" si="1"/>
        <v>5.2805850781140348E-2</v>
      </c>
      <c r="L32" s="6"/>
      <c r="M32" s="6">
        <v>0</v>
      </c>
      <c r="N32" s="6"/>
      <c r="O32" s="6">
        <v>232559116642</v>
      </c>
      <c r="P32" s="6"/>
      <c r="Q32" s="6">
        <v>92377346</v>
      </c>
      <c r="R32" s="6"/>
      <c r="S32" s="6">
        <f t="shared" si="2"/>
        <v>232651493988</v>
      </c>
      <c r="T32" s="6"/>
      <c r="U32" s="17">
        <f t="shared" si="3"/>
        <v>2.5647262713115397E-2</v>
      </c>
    </row>
    <row r="33" spans="1:21" x14ac:dyDescent="0.55000000000000004">
      <c r="A33" s="3" t="s">
        <v>24</v>
      </c>
      <c r="C33" s="6">
        <v>0</v>
      </c>
      <c r="D33" s="6"/>
      <c r="E33" s="6">
        <v>21257778177</v>
      </c>
      <c r="F33" s="6"/>
      <c r="G33" s="6">
        <v>0</v>
      </c>
      <c r="H33" s="6"/>
      <c r="I33" s="6">
        <f t="shared" si="0"/>
        <v>21257778177</v>
      </c>
      <c r="J33" s="6"/>
      <c r="K33" s="7">
        <f t="shared" si="1"/>
        <v>7.763482851216065E-3</v>
      </c>
      <c r="L33" s="6"/>
      <c r="M33" s="6">
        <v>0</v>
      </c>
      <c r="N33" s="6"/>
      <c r="O33" s="6">
        <v>52385239077</v>
      </c>
      <c r="P33" s="6"/>
      <c r="Q33" s="6">
        <v>-30657826</v>
      </c>
      <c r="R33" s="6"/>
      <c r="S33" s="6">
        <f t="shared" si="2"/>
        <v>52354581251</v>
      </c>
      <c r="T33" s="6"/>
      <c r="U33" s="17">
        <f t="shared" si="3"/>
        <v>5.7715154825044926E-3</v>
      </c>
    </row>
    <row r="34" spans="1:21" x14ac:dyDescent="0.55000000000000004">
      <c r="A34" s="3" t="s">
        <v>82</v>
      </c>
      <c r="C34" s="6">
        <v>0</v>
      </c>
      <c r="D34" s="6"/>
      <c r="E34" s="6">
        <v>85195478636</v>
      </c>
      <c r="F34" s="6"/>
      <c r="G34" s="6">
        <v>0</v>
      </c>
      <c r="H34" s="6"/>
      <c r="I34" s="6">
        <f t="shared" si="0"/>
        <v>85195478636</v>
      </c>
      <c r="J34" s="6"/>
      <c r="K34" s="7">
        <f t="shared" si="1"/>
        <v>3.1113958941736991E-2</v>
      </c>
      <c r="L34" s="6"/>
      <c r="M34" s="6">
        <v>0</v>
      </c>
      <c r="N34" s="6"/>
      <c r="O34" s="6">
        <v>185250633785</v>
      </c>
      <c r="P34" s="6"/>
      <c r="Q34" s="6">
        <v>1094859335</v>
      </c>
      <c r="R34" s="6"/>
      <c r="S34" s="6">
        <f t="shared" si="2"/>
        <v>186345493120</v>
      </c>
      <c r="T34" s="6"/>
      <c r="U34" s="17">
        <f t="shared" si="3"/>
        <v>2.0542536544812338E-2</v>
      </c>
    </row>
    <row r="35" spans="1:21" x14ac:dyDescent="0.55000000000000004">
      <c r="A35" s="3" t="s">
        <v>21</v>
      </c>
      <c r="C35" s="6">
        <v>0</v>
      </c>
      <c r="D35" s="6"/>
      <c r="E35" s="6">
        <v>315756688328</v>
      </c>
      <c r="F35" s="6"/>
      <c r="G35" s="6">
        <v>0</v>
      </c>
      <c r="H35" s="6"/>
      <c r="I35" s="6">
        <f t="shared" si="0"/>
        <v>315756688328</v>
      </c>
      <c r="J35" s="6"/>
      <c r="K35" s="7">
        <f t="shared" si="1"/>
        <v>0.11531645567943136</v>
      </c>
      <c r="L35" s="6"/>
      <c r="M35" s="6">
        <v>0</v>
      </c>
      <c r="N35" s="6"/>
      <c r="O35" s="6">
        <v>445966794277</v>
      </c>
      <c r="P35" s="6"/>
      <c r="Q35" s="6">
        <v>493048829</v>
      </c>
      <c r="R35" s="6"/>
      <c r="S35" s="6">
        <f t="shared" si="2"/>
        <v>446459843106</v>
      </c>
      <c r="T35" s="6"/>
      <c r="U35" s="17">
        <f t="shared" si="3"/>
        <v>4.9217276410812437E-2</v>
      </c>
    </row>
    <row r="36" spans="1:21" x14ac:dyDescent="0.55000000000000004">
      <c r="A36" s="3" t="s">
        <v>58</v>
      </c>
      <c r="C36" s="6">
        <v>0</v>
      </c>
      <c r="D36" s="6"/>
      <c r="E36" s="6">
        <v>31306843526</v>
      </c>
      <c r="F36" s="6"/>
      <c r="G36" s="6">
        <v>0</v>
      </c>
      <c r="H36" s="6"/>
      <c r="I36" s="6">
        <f t="shared" si="0"/>
        <v>31306843526</v>
      </c>
      <c r="J36" s="6"/>
      <c r="K36" s="7">
        <f t="shared" si="1"/>
        <v>1.1433468766871199E-2</v>
      </c>
      <c r="L36" s="6"/>
      <c r="M36" s="6">
        <v>0</v>
      </c>
      <c r="N36" s="6"/>
      <c r="O36" s="6">
        <v>53479467647</v>
      </c>
      <c r="P36" s="6"/>
      <c r="Q36" s="6">
        <v>958342330</v>
      </c>
      <c r="R36" s="6"/>
      <c r="S36" s="6">
        <f t="shared" si="2"/>
        <v>54437809977</v>
      </c>
      <c r="T36" s="6"/>
      <c r="U36" s="17">
        <f t="shared" si="3"/>
        <v>6.0011684862801163E-3</v>
      </c>
    </row>
    <row r="37" spans="1:21" x14ac:dyDescent="0.55000000000000004">
      <c r="A37" s="3" t="s">
        <v>33</v>
      </c>
      <c r="C37" s="6">
        <v>0</v>
      </c>
      <c r="D37" s="6"/>
      <c r="E37" s="6">
        <v>71637493686</v>
      </c>
      <c r="F37" s="6"/>
      <c r="G37" s="6">
        <v>0</v>
      </c>
      <c r="H37" s="6"/>
      <c r="I37" s="6">
        <f t="shared" si="0"/>
        <v>71637493686</v>
      </c>
      <c r="J37" s="6"/>
      <c r="K37" s="7">
        <f t="shared" si="1"/>
        <v>2.6162492105458953E-2</v>
      </c>
      <c r="L37" s="6"/>
      <c r="M37" s="6">
        <v>0</v>
      </c>
      <c r="N37" s="6"/>
      <c r="O37" s="6">
        <v>121321637812</v>
      </c>
      <c r="P37" s="6"/>
      <c r="Q37" s="6">
        <v>529491626</v>
      </c>
      <c r="R37" s="6"/>
      <c r="S37" s="6">
        <f t="shared" si="2"/>
        <v>121851129438</v>
      </c>
      <c r="T37" s="6"/>
      <c r="U37" s="17">
        <f t="shared" si="3"/>
        <v>1.3432743865153982E-2</v>
      </c>
    </row>
    <row r="38" spans="1:21" x14ac:dyDescent="0.55000000000000004">
      <c r="A38" s="3" t="s">
        <v>75</v>
      </c>
      <c r="C38" s="6">
        <v>0</v>
      </c>
      <c r="D38" s="6"/>
      <c r="E38" s="6">
        <v>-17525670150</v>
      </c>
      <c r="F38" s="6"/>
      <c r="G38" s="6">
        <v>0</v>
      </c>
      <c r="H38" s="6"/>
      <c r="I38" s="6">
        <f t="shared" si="0"/>
        <v>-17525670150</v>
      </c>
      <c r="J38" s="6"/>
      <c r="K38" s="7">
        <f t="shared" si="1"/>
        <v>-6.4004920237998152E-3</v>
      </c>
      <c r="L38" s="6"/>
      <c r="M38" s="6">
        <v>18547926792</v>
      </c>
      <c r="N38" s="6"/>
      <c r="O38" s="6">
        <v>7048314018</v>
      </c>
      <c r="P38" s="6"/>
      <c r="Q38" s="6">
        <v>0</v>
      </c>
      <c r="R38" s="6"/>
      <c r="S38" s="6">
        <f t="shared" si="2"/>
        <v>25596240810</v>
      </c>
      <c r="T38" s="6"/>
      <c r="U38" s="17">
        <f t="shared" si="3"/>
        <v>2.8217034039596414E-3</v>
      </c>
    </row>
    <row r="39" spans="1:21" x14ac:dyDescent="0.55000000000000004">
      <c r="A39" s="3" t="s">
        <v>27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7">
        <f t="shared" si="1"/>
        <v>0</v>
      </c>
      <c r="L39" s="6"/>
      <c r="M39" s="6">
        <v>125896718000</v>
      </c>
      <c r="N39" s="6"/>
      <c r="O39" s="6">
        <v>40453126622</v>
      </c>
      <c r="P39" s="6"/>
      <c r="Q39" s="6">
        <v>0</v>
      </c>
      <c r="R39" s="6"/>
      <c r="S39" s="6">
        <f t="shared" si="2"/>
        <v>166349844622</v>
      </c>
      <c r="T39" s="6"/>
      <c r="U39" s="17">
        <f t="shared" si="3"/>
        <v>1.8338236708363539E-2</v>
      </c>
    </row>
    <row r="40" spans="1:21" x14ac:dyDescent="0.55000000000000004">
      <c r="A40" s="3" t="s">
        <v>71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7">
        <f t="shared" si="1"/>
        <v>0</v>
      </c>
      <c r="L40" s="6"/>
      <c r="M40" s="6">
        <v>48670142400</v>
      </c>
      <c r="N40" s="6"/>
      <c r="O40" s="6">
        <v>45423965577</v>
      </c>
      <c r="P40" s="6"/>
      <c r="Q40" s="6">
        <v>0</v>
      </c>
      <c r="R40" s="6"/>
      <c r="S40" s="6">
        <f t="shared" si="2"/>
        <v>94094107977</v>
      </c>
      <c r="T40" s="6"/>
      <c r="U40" s="17">
        <f t="shared" si="3"/>
        <v>1.0372838212536217E-2</v>
      </c>
    </row>
    <row r="41" spans="1:21" x14ac:dyDescent="0.55000000000000004">
      <c r="A41" s="3" t="s">
        <v>79</v>
      </c>
      <c r="C41" s="6">
        <v>0</v>
      </c>
      <c r="D41" s="6"/>
      <c r="E41" s="6">
        <v>1993155446</v>
      </c>
      <c r="F41" s="6"/>
      <c r="G41" s="6">
        <v>0</v>
      </c>
      <c r="H41" s="6"/>
      <c r="I41" s="6">
        <f t="shared" si="0"/>
        <v>1993155446</v>
      </c>
      <c r="J41" s="6"/>
      <c r="K41" s="7">
        <f t="shared" si="1"/>
        <v>7.2791370744337348E-4</v>
      </c>
      <c r="L41" s="6"/>
      <c r="M41" s="6">
        <v>0</v>
      </c>
      <c r="N41" s="6"/>
      <c r="O41" s="6">
        <v>3148753027</v>
      </c>
      <c r="P41" s="6"/>
      <c r="Q41" s="6">
        <v>0</v>
      </c>
      <c r="R41" s="6"/>
      <c r="S41" s="6">
        <f t="shared" si="2"/>
        <v>3148753027</v>
      </c>
      <c r="T41" s="6"/>
      <c r="U41" s="17">
        <f t="shared" si="3"/>
        <v>3.4711531277057577E-4</v>
      </c>
    </row>
    <row r="42" spans="1:21" x14ac:dyDescent="0.55000000000000004">
      <c r="A42" s="3" t="s">
        <v>41</v>
      </c>
      <c r="C42" s="6">
        <v>0</v>
      </c>
      <c r="D42" s="6"/>
      <c r="E42" s="6">
        <v>79404645928</v>
      </c>
      <c r="F42" s="6"/>
      <c r="G42" s="6">
        <v>0</v>
      </c>
      <c r="H42" s="6"/>
      <c r="I42" s="6">
        <f t="shared" si="0"/>
        <v>79404645928</v>
      </c>
      <c r="J42" s="6"/>
      <c r="K42" s="7">
        <f t="shared" si="1"/>
        <v>2.8999108083453944E-2</v>
      </c>
      <c r="L42" s="6"/>
      <c r="M42" s="6">
        <v>0</v>
      </c>
      <c r="N42" s="6"/>
      <c r="O42" s="6">
        <v>115384876114</v>
      </c>
      <c r="P42" s="6"/>
      <c r="Q42" s="6">
        <v>0</v>
      </c>
      <c r="R42" s="6"/>
      <c r="S42" s="6">
        <f t="shared" si="2"/>
        <v>115384876114</v>
      </c>
      <c r="T42" s="6"/>
      <c r="U42" s="17">
        <f t="shared" si="3"/>
        <v>1.2719910713183173E-2</v>
      </c>
    </row>
    <row r="43" spans="1:21" x14ac:dyDescent="0.55000000000000004">
      <c r="A43" s="3" t="s">
        <v>84</v>
      </c>
      <c r="C43" s="6">
        <v>0</v>
      </c>
      <c r="D43" s="6"/>
      <c r="E43" s="6">
        <v>1311735022</v>
      </c>
      <c r="F43" s="6"/>
      <c r="G43" s="6">
        <v>0</v>
      </c>
      <c r="H43" s="6"/>
      <c r="I43" s="6">
        <f t="shared" si="0"/>
        <v>1311735022</v>
      </c>
      <c r="J43" s="6"/>
      <c r="K43" s="7">
        <f t="shared" si="1"/>
        <v>4.7905440840730849E-4</v>
      </c>
      <c r="L43" s="6"/>
      <c r="M43" s="6">
        <v>0</v>
      </c>
      <c r="N43" s="6"/>
      <c r="O43" s="6">
        <v>1311735022</v>
      </c>
      <c r="P43" s="6"/>
      <c r="Q43" s="6">
        <v>0</v>
      </c>
      <c r="R43" s="6"/>
      <c r="S43" s="6">
        <f t="shared" si="2"/>
        <v>1311735022</v>
      </c>
      <c r="T43" s="6"/>
      <c r="U43" s="17">
        <f t="shared" si="3"/>
        <v>1.4460432702385079E-4</v>
      </c>
    </row>
    <row r="44" spans="1:21" x14ac:dyDescent="0.55000000000000004">
      <c r="A44" s="3" t="s">
        <v>28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7">
        <f t="shared" si="1"/>
        <v>0</v>
      </c>
      <c r="L44" s="6"/>
      <c r="M44" s="6">
        <v>0</v>
      </c>
      <c r="N44" s="6"/>
      <c r="O44" s="6">
        <v>1525545791</v>
      </c>
      <c r="P44" s="6"/>
      <c r="Q44" s="6">
        <v>0</v>
      </c>
      <c r="R44" s="6"/>
      <c r="S44" s="6">
        <f t="shared" si="2"/>
        <v>1525545791</v>
      </c>
      <c r="T44" s="6"/>
      <c r="U44" s="17">
        <f t="shared" si="3"/>
        <v>1.6817460748686416E-4</v>
      </c>
    </row>
    <row r="45" spans="1:21" x14ac:dyDescent="0.55000000000000004">
      <c r="A45" s="3" t="s">
        <v>55</v>
      </c>
      <c r="C45" s="6">
        <v>0</v>
      </c>
      <c r="D45" s="6"/>
      <c r="E45" s="6">
        <v>5448515885</v>
      </c>
      <c r="F45" s="6"/>
      <c r="G45" s="6">
        <v>0</v>
      </c>
      <c r="H45" s="6"/>
      <c r="I45" s="6">
        <f t="shared" si="0"/>
        <v>5448515885</v>
      </c>
      <c r="J45" s="6"/>
      <c r="K45" s="7">
        <f t="shared" si="1"/>
        <v>1.9898344636760774E-3</v>
      </c>
      <c r="L45" s="6"/>
      <c r="M45" s="6">
        <v>0</v>
      </c>
      <c r="N45" s="6"/>
      <c r="O45" s="6">
        <v>9979954838</v>
      </c>
      <c r="P45" s="6"/>
      <c r="Q45" s="6">
        <v>0</v>
      </c>
      <c r="R45" s="6"/>
      <c r="S45" s="6">
        <f t="shared" si="2"/>
        <v>9979954838</v>
      </c>
      <c r="T45" s="6"/>
      <c r="U45" s="17">
        <f t="shared" si="3"/>
        <v>1.1001800126347575E-3</v>
      </c>
    </row>
    <row r="46" spans="1:21" x14ac:dyDescent="0.55000000000000004">
      <c r="A46" s="3" t="s">
        <v>62</v>
      </c>
      <c r="C46" s="6">
        <v>0</v>
      </c>
      <c r="D46" s="6"/>
      <c r="E46" s="6">
        <v>5967572015</v>
      </c>
      <c r="F46" s="6"/>
      <c r="G46" s="6">
        <v>0</v>
      </c>
      <c r="H46" s="6"/>
      <c r="I46" s="6">
        <f t="shared" si="0"/>
        <v>5967572015</v>
      </c>
      <c r="J46" s="6"/>
      <c r="K46" s="7">
        <f t="shared" si="1"/>
        <v>2.1793972359715153E-3</v>
      </c>
      <c r="L46" s="6"/>
      <c r="M46" s="6">
        <v>0</v>
      </c>
      <c r="N46" s="6"/>
      <c r="O46" s="6">
        <v>60611809878</v>
      </c>
      <c r="P46" s="6"/>
      <c r="Q46" s="6">
        <v>0</v>
      </c>
      <c r="R46" s="6"/>
      <c r="S46" s="6">
        <f t="shared" si="2"/>
        <v>60611809878</v>
      </c>
      <c r="T46" s="6"/>
      <c r="U46" s="17">
        <f t="shared" si="3"/>
        <v>6.681783919851597E-3</v>
      </c>
    </row>
    <row r="47" spans="1:21" x14ac:dyDescent="0.55000000000000004">
      <c r="A47" s="3" t="s">
        <v>52</v>
      </c>
      <c r="C47" s="6">
        <v>0</v>
      </c>
      <c r="D47" s="6"/>
      <c r="E47" s="6">
        <v>52227532598</v>
      </c>
      <c r="F47" s="6"/>
      <c r="G47" s="6">
        <v>0</v>
      </c>
      <c r="H47" s="6"/>
      <c r="I47" s="6">
        <f t="shared" si="0"/>
        <v>52227532598</v>
      </c>
      <c r="J47" s="6"/>
      <c r="K47" s="7">
        <f t="shared" si="1"/>
        <v>1.9073844421078748E-2</v>
      </c>
      <c r="L47" s="6"/>
      <c r="M47" s="6">
        <v>0</v>
      </c>
      <c r="N47" s="6"/>
      <c r="O47" s="6">
        <v>150477346397</v>
      </c>
      <c r="P47" s="6"/>
      <c r="Q47" s="6">
        <v>0</v>
      </c>
      <c r="R47" s="6"/>
      <c r="S47" s="6">
        <f t="shared" si="2"/>
        <v>150477346397</v>
      </c>
      <c r="T47" s="6"/>
      <c r="U47" s="17">
        <f t="shared" si="3"/>
        <v>1.6588468740352854E-2</v>
      </c>
    </row>
    <row r="48" spans="1:21" x14ac:dyDescent="0.55000000000000004">
      <c r="A48" s="3" t="s">
        <v>63</v>
      </c>
      <c r="C48" s="6">
        <v>0</v>
      </c>
      <c r="D48" s="6"/>
      <c r="E48" s="6">
        <v>2498612022</v>
      </c>
      <c r="F48" s="6"/>
      <c r="G48" s="6">
        <v>0</v>
      </c>
      <c r="H48" s="6"/>
      <c r="I48" s="6">
        <f t="shared" si="0"/>
        <v>2498612022</v>
      </c>
      <c r="J48" s="6"/>
      <c r="K48" s="7">
        <f t="shared" si="1"/>
        <v>9.1250983160728535E-4</v>
      </c>
      <c r="L48" s="6"/>
      <c r="M48" s="6">
        <v>0</v>
      </c>
      <c r="N48" s="6"/>
      <c r="O48" s="6">
        <v>19289284809</v>
      </c>
      <c r="P48" s="6"/>
      <c r="Q48" s="6">
        <v>0</v>
      </c>
      <c r="R48" s="6"/>
      <c r="S48" s="6">
        <f t="shared" si="2"/>
        <v>19289284809</v>
      </c>
      <c r="T48" s="6"/>
      <c r="U48" s="17">
        <f t="shared" si="3"/>
        <v>2.1264310259277602E-3</v>
      </c>
    </row>
    <row r="49" spans="1:21" x14ac:dyDescent="0.55000000000000004">
      <c r="A49" s="3" t="s">
        <v>36</v>
      </c>
      <c r="C49" s="6">
        <v>0</v>
      </c>
      <c r="D49" s="6"/>
      <c r="E49" s="6">
        <v>33428355147</v>
      </c>
      <c r="F49" s="6"/>
      <c r="G49" s="6">
        <v>0</v>
      </c>
      <c r="H49" s="6"/>
      <c r="I49" s="6">
        <f t="shared" si="0"/>
        <v>33428355147</v>
      </c>
      <c r="J49" s="6"/>
      <c r="K49" s="7">
        <f t="shared" si="1"/>
        <v>1.2208259008407789E-2</v>
      </c>
      <c r="L49" s="6"/>
      <c r="M49" s="6">
        <v>0</v>
      </c>
      <c r="N49" s="6"/>
      <c r="O49" s="6">
        <v>31935391445</v>
      </c>
      <c r="P49" s="6"/>
      <c r="Q49" s="6">
        <v>0</v>
      </c>
      <c r="R49" s="6"/>
      <c r="S49" s="6">
        <f t="shared" si="2"/>
        <v>31935391445</v>
      </c>
      <c r="T49" s="6"/>
      <c r="U49" s="17">
        <f t="shared" si="3"/>
        <v>3.5205248855111125E-3</v>
      </c>
    </row>
    <row r="50" spans="1:21" x14ac:dyDescent="0.55000000000000004">
      <c r="A50" s="3" t="s">
        <v>54</v>
      </c>
      <c r="C50" s="6">
        <v>0</v>
      </c>
      <c r="D50" s="6"/>
      <c r="E50" s="6">
        <v>49236236733</v>
      </c>
      <c r="F50" s="6"/>
      <c r="G50" s="6">
        <v>0</v>
      </c>
      <c r="H50" s="6"/>
      <c r="I50" s="6">
        <f t="shared" si="0"/>
        <v>49236236733</v>
      </c>
      <c r="J50" s="6"/>
      <c r="K50" s="7">
        <f t="shared" si="1"/>
        <v>1.7981403152876638E-2</v>
      </c>
      <c r="L50" s="6"/>
      <c r="M50" s="6">
        <v>0</v>
      </c>
      <c r="N50" s="6"/>
      <c r="O50" s="6">
        <v>208662741260</v>
      </c>
      <c r="P50" s="6"/>
      <c r="Q50" s="6">
        <v>0</v>
      </c>
      <c r="R50" s="6"/>
      <c r="S50" s="6">
        <f t="shared" si="2"/>
        <v>208662741260</v>
      </c>
      <c r="T50" s="6"/>
      <c r="U50" s="17">
        <f t="shared" si="3"/>
        <v>2.3002767150981963E-2</v>
      </c>
    </row>
    <row r="51" spans="1:21" x14ac:dyDescent="0.55000000000000004">
      <c r="A51" s="3" t="s">
        <v>53</v>
      </c>
      <c r="C51" s="6">
        <v>0</v>
      </c>
      <c r="D51" s="6"/>
      <c r="E51" s="6">
        <v>47942023513</v>
      </c>
      <c r="F51" s="6"/>
      <c r="G51" s="6">
        <v>0</v>
      </c>
      <c r="H51" s="6"/>
      <c r="I51" s="6">
        <f t="shared" si="0"/>
        <v>47942023513</v>
      </c>
      <c r="J51" s="6"/>
      <c r="K51" s="7">
        <f t="shared" si="1"/>
        <v>1.7508747823818862E-2</v>
      </c>
      <c r="L51" s="6"/>
      <c r="M51" s="6">
        <v>0</v>
      </c>
      <c r="N51" s="6"/>
      <c r="O51" s="6">
        <v>128606380536</v>
      </c>
      <c r="P51" s="6"/>
      <c r="Q51" s="6">
        <v>0</v>
      </c>
      <c r="R51" s="6"/>
      <c r="S51" s="6">
        <f t="shared" si="2"/>
        <v>128606380536</v>
      </c>
      <c r="T51" s="6"/>
      <c r="U51" s="17">
        <f t="shared" si="3"/>
        <v>1.4177435836108631E-2</v>
      </c>
    </row>
    <row r="52" spans="1:21" x14ac:dyDescent="0.55000000000000004">
      <c r="A52" s="3" t="s">
        <v>40</v>
      </c>
      <c r="C52" s="6">
        <v>0</v>
      </c>
      <c r="D52" s="6"/>
      <c r="E52" s="6">
        <v>5864712840</v>
      </c>
      <c r="F52" s="6"/>
      <c r="G52" s="6">
        <v>0</v>
      </c>
      <c r="H52" s="6"/>
      <c r="I52" s="6">
        <f t="shared" si="0"/>
        <v>5864712840</v>
      </c>
      <c r="J52" s="6"/>
      <c r="K52" s="7">
        <f t="shared" si="1"/>
        <v>2.1418323769089287E-3</v>
      </c>
      <c r="L52" s="6"/>
      <c r="M52" s="6">
        <v>0</v>
      </c>
      <c r="N52" s="6"/>
      <c r="O52" s="6">
        <v>7329039052</v>
      </c>
      <c r="P52" s="6"/>
      <c r="Q52" s="6">
        <v>0</v>
      </c>
      <c r="R52" s="6"/>
      <c r="S52" s="6">
        <f t="shared" si="2"/>
        <v>7329039052</v>
      </c>
      <c r="T52" s="6"/>
      <c r="U52" s="17">
        <f t="shared" si="3"/>
        <v>8.0794576806380441E-4</v>
      </c>
    </row>
    <row r="53" spans="1:21" x14ac:dyDescent="0.55000000000000004">
      <c r="A53" s="3" t="s">
        <v>60</v>
      </c>
      <c r="C53" s="6">
        <v>0</v>
      </c>
      <c r="D53" s="6"/>
      <c r="E53" s="6">
        <v>-2129255100</v>
      </c>
      <c r="F53" s="6"/>
      <c r="G53" s="6">
        <v>0</v>
      </c>
      <c r="H53" s="6"/>
      <c r="I53" s="6">
        <f t="shared" si="0"/>
        <v>-2129255100</v>
      </c>
      <c r="J53" s="6"/>
      <c r="K53" s="7">
        <f t="shared" si="1"/>
        <v>-7.7761821188818147E-4</v>
      </c>
      <c r="L53" s="6"/>
      <c r="M53" s="6">
        <v>0</v>
      </c>
      <c r="N53" s="6"/>
      <c r="O53" s="6">
        <v>3241836279</v>
      </c>
      <c r="P53" s="6"/>
      <c r="Q53" s="6">
        <v>0</v>
      </c>
      <c r="R53" s="6"/>
      <c r="S53" s="6">
        <f t="shared" si="2"/>
        <v>3241836279</v>
      </c>
      <c r="T53" s="6"/>
      <c r="U53" s="17">
        <f t="shared" si="3"/>
        <v>3.5737671525423341E-4</v>
      </c>
    </row>
    <row r="54" spans="1:21" x14ac:dyDescent="0.55000000000000004">
      <c r="A54" s="3" t="s">
        <v>85</v>
      </c>
      <c r="C54" s="6">
        <v>0</v>
      </c>
      <c r="D54" s="6"/>
      <c r="E54" s="6">
        <v>-2723769975</v>
      </c>
      <c r="F54" s="6"/>
      <c r="G54" s="6">
        <v>0</v>
      </c>
      <c r="H54" s="6"/>
      <c r="I54" s="6">
        <f t="shared" si="0"/>
        <v>-2723769975</v>
      </c>
      <c r="J54" s="6"/>
      <c r="K54" s="7">
        <f t="shared" si="1"/>
        <v>-9.9473902284147016E-4</v>
      </c>
      <c r="L54" s="6"/>
      <c r="M54" s="6">
        <v>0</v>
      </c>
      <c r="N54" s="6"/>
      <c r="O54" s="6">
        <v>-2723769975</v>
      </c>
      <c r="P54" s="6"/>
      <c r="Q54" s="6">
        <v>0</v>
      </c>
      <c r="R54" s="6"/>
      <c r="S54" s="6">
        <f t="shared" si="2"/>
        <v>-2723769975</v>
      </c>
      <c r="T54" s="6"/>
      <c r="U54" s="17">
        <f t="shared" si="3"/>
        <v>-3.0026561584222598E-4</v>
      </c>
    </row>
    <row r="55" spans="1:21" x14ac:dyDescent="0.55000000000000004">
      <c r="A55" s="3" t="s">
        <v>17</v>
      </c>
      <c r="C55" s="6">
        <v>0</v>
      </c>
      <c r="D55" s="6"/>
      <c r="E55" s="6">
        <v>-8551911555</v>
      </c>
      <c r="F55" s="6"/>
      <c r="G55" s="6">
        <v>0</v>
      </c>
      <c r="H55" s="6"/>
      <c r="I55" s="6">
        <f t="shared" si="0"/>
        <v>-8551911555</v>
      </c>
      <c r="J55" s="6"/>
      <c r="K55" s="7">
        <f t="shared" si="1"/>
        <v>-3.1232153308567759E-3</v>
      </c>
      <c r="L55" s="6"/>
      <c r="M55" s="6">
        <v>0</v>
      </c>
      <c r="N55" s="6"/>
      <c r="O55" s="6">
        <v>38448263520</v>
      </c>
      <c r="P55" s="6"/>
      <c r="Q55" s="6">
        <v>0</v>
      </c>
      <c r="R55" s="6"/>
      <c r="S55" s="6">
        <f t="shared" si="2"/>
        <v>38448263520</v>
      </c>
      <c r="T55" s="6"/>
      <c r="U55" s="17">
        <f t="shared" si="3"/>
        <v>4.2384972409048576E-3</v>
      </c>
    </row>
    <row r="56" spans="1:21" x14ac:dyDescent="0.55000000000000004">
      <c r="A56" s="3" t="s">
        <v>81</v>
      </c>
      <c r="C56" s="6">
        <v>0</v>
      </c>
      <c r="D56" s="6"/>
      <c r="E56" s="6">
        <v>86946132677</v>
      </c>
      <c r="F56" s="6"/>
      <c r="G56" s="6">
        <v>0</v>
      </c>
      <c r="H56" s="6"/>
      <c r="I56" s="6">
        <f t="shared" si="0"/>
        <v>86946132677</v>
      </c>
      <c r="J56" s="6"/>
      <c r="K56" s="7">
        <f t="shared" si="1"/>
        <v>3.1753309513210197E-2</v>
      </c>
      <c r="L56" s="6"/>
      <c r="M56" s="6">
        <v>0</v>
      </c>
      <c r="N56" s="6"/>
      <c r="O56" s="6">
        <v>181334418673</v>
      </c>
      <c r="P56" s="6"/>
      <c r="Q56" s="6">
        <v>0</v>
      </c>
      <c r="R56" s="6"/>
      <c r="S56" s="6">
        <f t="shared" si="2"/>
        <v>181334418673</v>
      </c>
      <c r="T56" s="6"/>
      <c r="U56" s="17">
        <f t="shared" si="3"/>
        <v>1.9990120823708834E-2</v>
      </c>
    </row>
    <row r="57" spans="1:21" x14ac:dyDescent="0.55000000000000004">
      <c r="A57" s="3" t="s">
        <v>59</v>
      </c>
      <c r="C57" s="6">
        <v>0</v>
      </c>
      <c r="D57" s="6"/>
      <c r="E57" s="6">
        <v>20657777876</v>
      </c>
      <c r="F57" s="6"/>
      <c r="G57" s="6">
        <v>0</v>
      </c>
      <c r="H57" s="6"/>
      <c r="I57" s="6">
        <f t="shared" si="0"/>
        <v>20657777876</v>
      </c>
      <c r="J57" s="6"/>
      <c r="K57" s="7">
        <f t="shared" si="1"/>
        <v>7.5443587259780929E-3</v>
      </c>
      <c r="L57" s="6"/>
      <c r="M57" s="6">
        <v>0</v>
      </c>
      <c r="N57" s="6"/>
      <c r="O57" s="6">
        <v>49199173204</v>
      </c>
      <c r="P57" s="6"/>
      <c r="Q57" s="6">
        <v>0</v>
      </c>
      <c r="R57" s="6"/>
      <c r="S57" s="6">
        <f t="shared" si="2"/>
        <v>49199173204</v>
      </c>
      <c r="T57" s="6"/>
      <c r="U57" s="17">
        <f t="shared" si="3"/>
        <v>5.4236665271366769E-3</v>
      </c>
    </row>
    <row r="58" spans="1:21" x14ac:dyDescent="0.55000000000000004">
      <c r="A58" s="3" t="s">
        <v>88</v>
      </c>
      <c r="C58" s="6">
        <v>0</v>
      </c>
      <c r="D58" s="6"/>
      <c r="E58" s="6">
        <v>5491285828</v>
      </c>
      <c r="F58" s="6"/>
      <c r="G58" s="6">
        <v>0</v>
      </c>
      <c r="H58" s="6"/>
      <c r="I58" s="6">
        <f t="shared" si="0"/>
        <v>5491285828</v>
      </c>
      <c r="J58" s="6"/>
      <c r="K58" s="7">
        <f t="shared" si="1"/>
        <v>2.0054543330840311E-3</v>
      </c>
      <c r="L58" s="6"/>
      <c r="M58" s="6">
        <v>0</v>
      </c>
      <c r="N58" s="6"/>
      <c r="O58" s="6">
        <v>5491285828</v>
      </c>
      <c r="P58" s="6"/>
      <c r="Q58" s="6">
        <v>0</v>
      </c>
      <c r="R58" s="6"/>
      <c r="S58" s="6">
        <f t="shared" si="2"/>
        <v>5491285828</v>
      </c>
      <c r="T58" s="6"/>
      <c r="U58" s="17">
        <f t="shared" si="3"/>
        <v>6.0535373252659048E-4</v>
      </c>
    </row>
    <row r="59" spans="1:21" x14ac:dyDescent="0.55000000000000004">
      <c r="A59" s="3" t="s">
        <v>76</v>
      </c>
      <c r="C59" s="6">
        <v>0</v>
      </c>
      <c r="D59" s="6"/>
      <c r="E59" s="6">
        <v>23217692843</v>
      </c>
      <c r="F59" s="6"/>
      <c r="G59" s="6">
        <v>0</v>
      </c>
      <c r="H59" s="6"/>
      <c r="I59" s="6">
        <f t="shared" si="0"/>
        <v>23217692843</v>
      </c>
      <c r="J59" s="6"/>
      <c r="K59" s="7">
        <f t="shared" si="1"/>
        <v>8.4792568033500021E-3</v>
      </c>
      <c r="L59" s="6"/>
      <c r="M59" s="6">
        <v>0</v>
      </c>
      <c r="N59" s="6"/>
      <c r="O59" s="6">
        <v>94819780024</v>
      </c>
      <c r="P59" s="6"/>
      <c r="Q59" s="6">
        <v>0</v>
      </c>
      <c r="R59" s="6"/>
      <c r="S59" s="6">
        <f t="shared" si="2"/>
        <v>94819780024</v>
      </c>
      <c r="T59" s="6"/>
      <c r="U59" s="17">
        <f t="shared" si="3"/>
        <v>1.0452835556692248E-2</v>
      </c>
    </row>
    <row r="60" spans="1:21" x14ac:dyDescent="0.55000000000000004">
      <c r="A60" s="3" t="s">
        <v>47</v>
      </c>
      <c r="C60" s="6">
        <v>0</v>
      </c>
      <c r="D60" s="6"/>
      <c r="E60" s="6">
        <v>9871815738</v>
      </c>
      <c r="F60" s="6"/>
      <c r="G60" s="6">
        <v>0</v>
      </c>
      <c r="H60" s="6"/>
      <c r="I60" s="6">
        <f t="shared" si="0"/>
        <v>9871815738</v>
      </c>
      <c r="J60" s="6"/>
      <c r="K60" s="7">
        <f t="shared" si="1"/>
        <v>3.6052531715308179E-3</v>
      </c>
      <c r="L60" s="6"/>
      <c r="M60" s="6">
        <v>0</v>
      </c>
      <c r="N60" s="6"/>
      <c r="O60" s="6">
        <v>14753482860</v>
      </c>
      <c r="P60" s="6"/>
      <c r="Q60" s="6">
        <v>0</v>
      </c>
      <c r="R60" s="6"/>
      <c r="S60" s="6">
        <f t="shared" si="2"/>
        <v>14753482860</v>
      </c>
      <c r="T60" s="6"/>
      <c r="U60" s="17">
        <f t="shared" si="3"/>
        <v>1.6264088588375109E-3</v>
      </c>
    </row>
    <row r="61" spans="1:21" x14ac:dyDescent="0.55000000000000004">
      <c r="A61" s="3" t="s">
        <v>16</v>
      </c>
      <c r="C61" s="6">
        <v>0</v>
      </c>
      <c r="D61" s="6"/>
      <c r="E61" s="6">
        <v>33117668486</v>
      </c>
      <c r="F61" s="6"/>
      <c r="G61" s="6">
        <v>0</v>
      </c>
      <c r="H61" s="6"/>
      <c r="I61" s="6">
        <f t="shared" si="0"/>
        <v>33117668486</v>
      </c>
      <c r="J61" s="6"/>
      <c r="K61" s="7">
        <f t="shared" si="1"/>
        <v>1.2094794160638103E-2</v>
      </c>
      <c r="L61" s="6"/>
      <c r="M61" s="6">
        <v>0</v>
      </c>
      <c r="N61" s="6"/>
      <c r="O61" s="6">
        <v>32121713120</v>
      </c>
      <c r="P61" s="6"/>
      <c r="Q61" s="6">
        <v>0</v>
      </c>
      <c r="R61" s="6"/>
      <c r="S61" s="6">
        <f t="shared" si="2"/>
        <v>32121713120</v>
      </c>
      <c r="T61" s="6"/>
      <c r="U61" s="17">
        <f t="shared" si="3"/>
        <v>3.5410647963707402E-3</v>
      </c>
    </row>
    <row r="62" spans="1:21" x14ac:dyDescent="0.55000000000000004">
      <c r="A62" s="3" t="s">
        <v>30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7">
        <f t="shared" si="1"/>
        <v>0</v>
      </c>
      <c r="L62" s="6"/>
      <c r="M62" s="6">
        <v>0</v>
      </c>
      <c r="N62" s="6"/>
      <c r="O62" s="6">
        <v>11905736850</v>
      </c>
      <c r="P62" s="6"/>
      <c r="Q62" s="6">
        <v>0</v>
      </c>
      <c r="R62" s="6"/>
      <c r="S62" s="6">
        <f t="shared" si="2"/>
        <v>11905736850</v>
      </c>
      <c r="T62" s="6"/>
      <c r="U62" s="17">
        <f t="shared" si="3"/>
        <v>1.3124762517145868E-3</v>
      </c>
    </row>
    <row r="63" spans="1:21" x14ac:dyDescent="0.55000000000000004">
      <c r="A63" s="3" t="s">
        <v>19</v>
      </c>
      <c r="C63" s="6">
        <v>0</v>
      </c>
      <c r="D63" s="6"/>
      <c r="E63" s="6">
        <v>-4483796291</v>
      </c>
      <c r="F63" s="6"/>
      <c r="G63" s="6">
        <v>0</v>
      </c>
      <c r="H63" s="6"/>
      <c r="I63" s="6">
        <f t="shared" si="0"/>
        <v>-4483796291</v>
      </c>
      <c r="J63" s="6"/>
      <c r="K63" s="7">
        <f t="shared" si="1"/>
        <v>-1.6375124118656709E-3</v>
      </c>
      <c r="L63" s="6"/>
      <c r="M63" s="6">
        <v>0</v>
      </c>
      <c r="N63" s="6"/>
      <c r="O63" s="6">
        <v>3881495298</v>
      </c>
      <c r="P63" s="6"/>
      <c r="Q63" s="6">
        <v>0</v>
      </c>
      <c r="R63" s="6"/>
      <c r="S63" s="6">
        <f t="shared" si="2"/>
        <v>3881495298</v>
      </c>
      <c r="T63" s="6"/>
      <c r="U63" s="17">
        <f t="shared" si="3"/>
        <v>4.2789207118808719E-4</v>
      </c>
    </row>
    <row r="64" spans="1:21" x14ac:dyDescent="0.55000000000000004">
      <c r="A64" s="3" t="s">
        <v>86</v>
      </c>
      <c r="C64" s="6">
        <v>0</v>
      </c>
      <c r="D64" s="6"/>
      <c r="E64" s="6">
        <v>3590884693</v>
      </c>
      <c r="F64" s="6"/>
      <c r="G64" s="6">
        <v>0</v>
      </c>
      <c r="H64" s="6"/>
      <c r="I64" s="6">
        <f t="shared" si="0"/>
        <v>3590884693</v>
      </c>
      <c r="J64" s="6"/>
      <c r="K64" s="7">
        <f t="shared" si="1"/>
        <v>1.311415120746829E-3</v>
      </c>
      <c r="L64" s="6"/>
      <c r="M64" s="6">
        <v>0</v>
      </c>
      <c r="N64" s="6"/>
      <c r="O64" s="6">
        <v>3590884693</v>
      </c>
      <c r="P64" s="6"/>
      <c r="Q64" s="6">
        <v>0</v>
      </c>
      <c r="R64" s="6"/>
      <c r="S64" s="6">
        <f t="shared" si="2"/>
        <v>3590884693</v>
      </c>
      <c r="T64" s="6"/>
      <c r="U64" s="17">
        <f t="shared" si="3"/>
        <v>3.958554553646064E-4</v>
      </c>
    </row>
    <row r="65" spans="1:21" x14ac:dyDescent="0.55000000000000004">
      <c r="A65" s="3" t="s">
        <v>56</v>
      </c>
      <c r="C65" s="6">
        <v>0</v>
      </c>
      <c r="D65" s="6"/>
      <c r="E65" s="6">
        <v>219203123202</v>
      </c>
      <c r="F65" s="6"/>
      <c r="G65" s="6">
        <v>0</v>
      </c>
      <c r="H65" s="6"/>
      <c r="I65" s="6">
        <f t="shared" si="0"/>
        <v>219203123202</v>
      </c>
      <c r="J65" s="6"/>
      <c r="K65" s="7">
        <f t="shared" si="1"/>
        <v>8.0054447541134915E-2</v>
      </c>
      <c r="L65" s="6"/>
      <c r="M65" s="6">
        <v>0</v>
      </c>
      <c r="N65" s="6"/>
      <c r="O65" s="6">
        <v>490016109312</v>
      </c>
      <c r="P65" s="6"/>
      <c r="Q65" s="6">
        <v>0</v>
      </c>
      <c r="R65" s="6"/>
      <c r="S65" s="6">
        <f t="shared" si="2"/>
        <v>490016109312</v>
      </c>
      <c r="T65" s="6"/>
      <c r="U65" s="17">
        <f t="shared" si="3"/>
        <v>5.4018874642738218E-2</v>
      </c>
    </row>
    <row r="66" spans="1:21" x14ac:dyDescent="0.55000000000000004">
      <c r="A66" s="3" t="s">
        <v>15</v>
      </c>
      <c r="C66" s="6">
        <v>0</v>
      </c>
      <c r="D66" s="6"/>
      <c r="E66" s="6">
        <v>8459756</v>
      </c>
      <c r="F66" s="6"/>
      <c r="G66" s="6">
        <v>0</v>
      </c>
      <c r="H66" s="6"/>
      <c r="I66" s="6">
        <f t="shared" si="0"/>
        <v>8459756</v>
      </c>
      <c r="J66" s="6"/>
      <c r="K66" s="7">
        <f t="shared" si="1"/>
        <v>3.0895595054487902E-6</v>
      </c>
      <c r="L66" s="6"/>
      <c r="M66" s="6">
        <v>0</v>
      </c>
      <c r="N66" s="6"/>
      <c r="O66" s="6">
        <v>68842236</v>
      </c>
      <c r="P66" s="6"/>
      <c r="Q66" s="6">
        <v>0</v>
      </c>
      <c r="R66" s="6"/>
      <c r="S66" s="6">
        <f t="shared" si="2"/>
        <v>68842236</v>
      </c>
      <c r="T66" s="6"/>
      <c r="U66" s="17">
        <f t="shared" si="3"/>
        <v>7.5890976764643498E-6</v>
      </c>
    </row>
    <row r="67" spans="1:21" x14ac:dyDescent="0.55000000000000004">
      <c r="A67" s="3" t="s">
        <v>29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7">
        <f t="shared" si="1"/>
        <v>0</v>
      </c>
      <c r="L67" s="6"/>
      <c r="M67" s="6">
        <v>0</v>
      </c>
      <c r="N67" s="6"/>
      <c r="O67" s="6">
        <v>1172875447</v>
      </c>
      <c r="P67" s="6"/>
      <c r="Q67" s="6">
        <v>0</v>
      </c>
      <c r="R67" s="6"/>
      <c r="S67" s="6">
        <f t="shared" si="2"/>
        <v>1172875447</v>
      </c>
      <c r="T67" s="6"/>
      <c r="U67" s="17">
        <f t="shared" si="3"/>
        <v>1.2929658951823974E-4</v>
      </c>
    </row>
    <row r="68" spans="1:21" x14ac:dyDescent="0.55000000000000004">
      <c r="A68" s="3" t="s">
        <v>87</v>
      </c>
      <c r="C68" s="6">
        <v>0</v>
      </c>
      <c r="D68" s="6"/>
      <c r="E68" s="6">
        <v>1214901339</v>
      </c>
      <c r="F68" s="6"/>
      <c r="G68" s="6">
        <v>0</v>
      </c>
      <c r="H68" s="6"/>
      <c r="I68" s="6">
        <f t="shared" si="0"/>
        <v>1214901339</v>
      </c>
      <c r="J68" s="6"/>
      <c r="K68" s="7">
        <f t="shared" si="1"/>
        <v>4.4369009934682672E-4</v>
      </c>
      <c r="L68" s="6"/>
      <c r="M68" s="6">
        <v>0</v>
      </c>
      <c r="N68" s="6"/>
      <c r="O68" s="6">
        <v>1214901339</v>
      </c>
      <c r="P68" s="6"/>
      <c r="Q68" s="6">
        <v>0</v>
      </c>
      <c r="R68" s="6"/>
      <c r="S68" s="6">
        <f t="shared" si="2"/>
        <v>1214901339</v>
      </c>
      <c r="T68" s="6"/>
      <c r="U68" s="17">
        <f t="shared" si="3"/>
        <v>1.3392948086314813E-4</v>
      </c>
    </row>
    <row r="69" spans="1:21" x14ac:dyDescent="0.55000000000000004">
      <c r="A69" s="3" t="s">
        <v>20</v>
      </c>
      <c r="C69" s="6">
        <v>0</v>
      </c>
      <c r="D69" s="6"/>
      <c r="E69" s="6">
        <v>9482270050</v>
      </c>
      <c r="F69" s="6"/>
      <c r="G69" s="6">
        <v>0</v>
      </c>
      <c r="H69" s="6"/>
      <c r="I69" s="6">
        <f t="shared" si="0"/>
        <v>9482270050</v>
      </c>
      <c r="J69" s="6"/>
      <c r="K69" s="7">
        <f t="shared" si="1"/>
        <v>3.4629884793615654E-3</v>
      </c>
      <c r="L69" s="6"/>
      <c r="M69" s="6">
        <v>0</v>
      </c>
      <c r="N69" s="6"/>
      <c r="O69" s="6">
        <v>11485796283</v>
      </c>
      <c r="P69" s="6"/>
      <c r="Q69" s="6">
        <v>0</v>
      </c>
      <c r="R69" s="6"/>
      <c r="S69" s="6">
        <f t="shared" si="2"/>
        <v>11485796283</v>
      </c>
      <c r="T69" s="6"/>
      <c r="U69" s="17">
        <f t="shared" si="3"/>
        <v>1.2661824331745728E-3</v>
      </c>
    </row>
    <row r="70" spans="1:21" x14ac:dyDescent="0.55000000000000004">
      <c r="A70" s="3" t="s">
        <v>35</v>
      </c>
      <c r="C70" s="6">
        <v>0</v>
      </c>
      <c r="D70" s="6"/>
      <c r="E70" s="6">
        <v>-31958361325</v>
      </c>
      <c r="F70" s="6"/>
      <c r="G70" s="6">
        <v>0</v>
      </c>
      <c r="H70" s="6"/>
      <c r="I70" s="6">
        <f t="shared" si="0"/>
        <v>-31958361325</v>
      </c>
      <c r="J70" s="6"/>
      <c r="K70" s="7">
        <f t="shared" si="1"/>
        <v>-1.1671407427143378E-2</v>
      </c>
      <c r="L70" s="6"/>
      <c r="M70" s="6">
        <v>0</v>
      </c>
      <c r="N70" s="6"/>
      <c r="O70" s="6">
        <v>78262826098</v>
      </c>
      <c r="P70" s="6"/>
      <c r="Q70" s="6">
        <v>0</v>
      </c>
      <c r="R70" s="6"/>
      <c r="S70" s="6">
        <f t="shared" si="2"/>
        <v>78262826098</v>
      </c>
      <c r="T70" s="6"/>
      <c r="U70" s="17">
        <f t="shared" si="3"/>
        <v>8.6276138923475024E-3</v>
      </c>
    </row>
    <row r="71" spans="1:21" x14ac:dyDescent="0.55000000000000004">
      <c r="A71" s="3" t="s">
        <v>26</v>
      </c>
      <c r="C71" s="6">
        <v>0</v>
      </c>
      <c r="D71" s="6"/>
      <c r="E71" s="6">
        <v>19653580314</v>
      </c>
      <c r="F71" s="6"/>
      <c r="G71" s="6">
        <v>0</v>
      </c>
      <c r="H71" s="6"/>
      <c r="I71" s="6">
        <f t="shared" si="0"/>
        <v>19653580314</v>
      </c>
      <c r="J71" s="6"/>
      <c r="K71" s="7">
        <f t="shared" si="1"/>
        <v>7.1776190560602368E-3</v>
      </c>
      <c r="L71" s="6"/>
      <c r="M71" s="6">
        <v>0</v>
      </c>
      <c r="N71" s="6"/>
      <c r="O71" s="6">
        <v>21047262233</v>
      </c>
      <c r="P71" s="6"/>
      <c r="Q71" s="6">
        <v>0</v>
      </c>
      <c r="R71" s="6"/>
      <c r="S71" s="6">
        <f t="shared" si="2"/>
        <v>21047262233</v>
      </c>
      <c r="T71" s="6"/>
      <c r="U71" s="17">
        <f t="shared" si="3"/>
        <v>2.3202286588773231E-3</v>
      </c>
    </row>
    <row r="72" spans="1:21" x14ac:dyDescent="0.55000000000000004">
      <c r="A72" s="3" t="s">
        <v>45</v>
      </c>
      <c r="C72" s="6">
        <v>0</v>
      </c>
      <c r="D72" s="6"/>
      <c r="E72" s="6">
        <v>14106984511</v>
      </c>
      <c r="F72" s="6"/>
      <c r="G72" s="6">
        <v>0</v>
      </c>
      <c r="H72" s="6"/>
      <c r="I72" s="6">
        <f t="shared" si="0"/>
        <v>14106984511</v>
      </c>
      <c r="J72" s="6"/>
      <c r="K72" s="7">
        <f t="shared" si="1"/>
        <v>5.1519651499616426E-3</v>
      </c>
      <c r="L72" s="6"/>
      <c r="M72" s="6">
        <v>0</v>
      </c>
      <c r="N72" s="6"/>
      <c r="O72" s="6">
        <v>66611678339</v>
      </c>
      <c r="P72" s="6"/>
      <c r="Q72" s="6">
        <v>0</v>
      </c>
      <c r="R72" s="6"/>
      <c r="S72" s="6">
        <f t="shared" si="2"/>
        <v>66611678339</v>
      </c>
      <c r="T72" s="6"/>
      <c r="U72" s="17">
        <f t="shared" si="3"/>
        <v>7.3432032816002019E-3</v>
      </c>
    </row>
    <row r="73" spans="1:21" x14ac:dyDescent="0.55000000000000004">
      <c r="A73" s="3" t="s">
        <v>34</v>
      </c>
      <c r="C73" s="6">
        <v>0</v>
      </c>
      <c r="D73" s="6"/>
      <c r="E73" s="6">
        <v>-11158249818</v>
      </c>
      <c r="F73" s="6"/>
      <c r="G73" s="6">
        <v>0</v>
      </c>
      <c r="H73" s="6"/>
      <c r="I73" s="6">
        <f t="shared" ref="I73:I108" si="4">C73+E73+G73</f>
        <v>-11158249818</v>
      </c>
      <c r="J73" s="6"/>
      <c r="K73" s="7">
        <f t="shared" ref="K73:K108" si="5">I73/$I$109</f>
        <v>-4.0750675066011524E-3</v>
      </c>
      <c r="L73" s="6"/>
      <c r="M73" s="6">
        <v>0</v>
      </c>
      <c r="N73" s="6"/>
      <c r="O73" s="6">
        <v>36822224403</v>
      </c>
      <c r="P73" s="6"/>
      <c r="Q73" s="6">
        <v>0</v>
      </c>
      <c r="R73" s="6"/>
      <c r="S73" s="6">
        <f t="shared" ref="S73:S85" si="6">M73+O73+Q73</f>
        <v>36822224403</v>
      </c>
      <c r="T73" s="6"/>
      <c r="U73" s="17">
        <f t="shared" ref="U73:U85" si="7">S73/$S$109</f>
        <v>4.0592443519564961E-3</v>
      </c>
    </row>
    <row r="74" spans="1:21" x14ac:dyDescent="0.55000000000000004">
      <c r="A74" s="3" t="s">
        <v>67</v>
      </c>
      <c r="C74" s="6">
        <v>0</v>
      </c>
      <c r="D74" s="6"/>
      <c r="E74" s="6">
        <v>9094165830</v>
      </c>
      <c r="F74" s="6"/>
      <c r="G74" s="6">
        <v>0</v>
      </c>
      <c r="H74" s="6"/>
      <c r="I74" s="6">
        <f t="shared" si="4"/>
        <v>9094165830</v>
      </c>
      <c r="J74" s="6"/>
      <c r="K74" s="7">
        <f t="shared" si="5"/>
        <v>3.3212502209524824E-3</v>
      </c>
      <c r="L74" s="6"/>
      <c r="M74" s="6">
        <v>0</v>
      </c>
      <c r="N74" s="6"/>
      <c r="O74" s="6">
        <v>14426250030</v>
      </c>
      <c r="P74" s="6"/>
      <c r="Q74" s="6">
        <v>0</v>
      </c>
      <c r="R74" s="6"/>
      <c r="S74" s="6">
        <f t="shared" si="6"/>
        <v>14426250030</v>
      </c>
      <c r="T74" s="6"/>
      <c r="U74" s="17">
        <f t="shared" si="7"/>
        <v>1.5903350463916768E-3</v>
      </c>
    </row>
    <row r="75" spans="1:21" x14ac:dyDescent="0.55000000000000004">
      <c r="A75" s="3" t="s">
        <v>46</v>
      </c>
      <c r="C75" s="6">
        <v>0</v>
      </c>
      <c r="D75" s="6"/>
      <c r="E75" s="6">
        <v>14317859763</v>
      </c>
      <c r="F75" s="6"/>
      <c r="G75" s="6">
        <v>0</v>
      </c>
      <c r="H75" s="6"/>
      <c r="I75" s="6">
        <f t="shared" si="4"/>
        <v>14317859763</v>
      </c>
      <c r="J75" s="6"/>
      <c r="K75" s="7">
        <f t="shared" si="5"/>
        <v>5.2289782032081556E-3</v>
      </c>
      <c r="L75" s="6"/>
      <c r="M75" s="6">
        <v>0</v>
      </c>
      <c r="N75" s="6"/>
      <c r="O75" s="6">
        <v>75344803012</v>
      </c>
      <c r="P75" s="6"/>
      <c r="Q75" s="6">
        <v>0</v>
      </c>
      <c r="R75" s="6"/>
      <c r="S75" s="6">
        <f t="shared" si="6"/>
        <v>75344803012</v>
      </c>
      <c r="T75" s="6"/>
      <c r="U75" s="17">
        <f t="shared" si="7"/>
        <v>8.305934012254242E-3</v>
      </c>
    </row>
    <row r="76" spans="1:21" x14ac:dyDescent="0.55000000000000004">
      <c r="A76" s="3" t="s">
        <v>77</v>
      </c>
      <c r="C76" s="6">
        <v>0</v>
      </c>
      <c r="D76" s="6"/>
      <c r="E76" s="6">
        <v>10584913598</v>
      </c>
      <c r="F76" s="6"/>
      <c r="G76" s="6">
        <v>0</v>
      </c>
      <c r="H76" s="6"/>
      <c r="I76" s="6">
        <f t="shared" si="4"/>
        <v>10584913598</v>
      </c>
      <c r="J76" s="6"/>
      <c r="K76" s="7">
        <f t="shared" si="5"/>
        <v>3.8656812821853321E-3</v>
      </c>
      <c r="L76" s="6"/>
      <c r="M76" s="6">
        <v>0</v>
      </c>
      <c r="N76" s="6"/>
      <c r="O76" s="6">
        <v>53417693359</v>
      </c>
      <c r="P76" s="6"/>
      <c r="Q76" s="6">
        <v>0</v>
      </c>
      <c r="R76" s="6"/>
      <c r="S76" s="6">
        <f t="shared" si="6"/>
        <v>53417693359</v>
      </c>
      <c r="T76" s="6"/>
      <c r="U76" s="17">
        <f t="shared" si="7"/>
        <v>5.8887118738106077E-3</v>
      </c>
    </row>
    <row r="77" spans="1:21" x14ac:dyDescent="0.55000000000000004">
      <c r="A77" s="3" t="s">
        <v>73</v>
      </c>
      <c r="C77" s="6">
        <v>0</v>
      </c>
      <c r="D77" s="6"/>
      <c r="E77" s="6">
        <v>-28123857000</v>
      </c>
      <c r="F77" s="6"/>
      <c r="G77" s="6">
        <v>0</v>
      </c>
      <c r="H77" s="6"/>
      <c r="I77" s="6">
        <f t="shared" si="4"/>
        <v>-28123857000</v>
      </c>
      <c r="J77" s="6"/>
      <c r="K77" s="7">
        <f t="shared" si="5"/>
        <v>-1.0271020786442599E-2</v>
      </c>
      <c r="L77" s="6"/>
      <c r="M77" s="6">
        <v>0</v>
      </c>
      <c r="N77" s="6"/>
      <c r="O77" s="6">
        <v>19472013348</v>
      </c>
      <c r="P77" s="6"/>
      <c r="Q77" s="6">
        <v>0</v>
      </c>
      <c r="R77" s="6"/>
      <c r="S77" s="6">
        <f t="shared" si="6"/>
        <v>19472013348</v>
      </c>
      <c r="T77" s="6"/>
      <c r="U77" s="17">
        <f t="shared" si="7"/>
        <v>2.1465748331502424E-3</v>
      </c>
    </row>
    <row r="78" spans="1:21" x14ac:dyDescent="0.55000000000000004">
      <c r="A78" s="3" t="s">
        <v>31</v>
      </c>
      <c r="C78" s="6">
        <v>0</v>
      </c>
      <c r="D78" s="6"/>
      <c r="E78" s="6">
        <v>43623043562</v>
      </c>
      <c r="F78" s="6"/>
      <c r="G78" s="6">
        <v>0</v>
      </c>
      <c r="H78" s="6"/>
      <c r="I78" s="6">
        <f t="shared" si="4"/>
        <v>43623043562</v>
      </c>
      <c r="J78" s="6"/>
      <c r="K78" s="7">
        <f t="shared" si="5"/>
        <v>1.5931427442302564E-2</v>
      </c>
      <c r="L78" s="6"/>
      <c r="M78" s="6">
        <v>0</v>
      </c>
      <c r="N78" s="6"/>
      <c r="O78" s="6">
        <v>103462121828</v>
      </c>
      <c r="P78" s="6"/>
      <c r="Q78" s="6">
        <v>0</v>
      </c>
      <c r="R78" s="6"/>
      <c r="S78" s="6">
        <f t="shared" si="6"/>
        <v>103462121828</v>
      </c>
      <c r="T78" s="6"/>
      <c r="U78" s="17">
        <f t="shared" si="7"/>
        <v>1.140555847673144E-2</v>
      </c>
    </row>
    <row r="79" spans="1:21" x14ac:dyDescent="0.55000000000000004">
      <c r="A79" s="3" t="s">
        <v>22</v>
      </c>
      <c r="C79" s="6">
        <v>0</v>
      </c>
      <c r="D79" s="6"/>
      <c r="E79" s="6">
        <v>43439698956</v>
      </c>
      <c r="F79" s="6"/>
      <c r="G79" s="6">
        <v>0</v>
      </c>
      <c r="H79" s="6"/>
      <c r="I79" s="6">
        <f t="shared" si="4"/>
        <v>43439698956</v>
      </c>
      <c r="J79" s="6"/>
      <c r="K79" s="7">
        <f t="shared" si="5"/>
        <v>1.5864468765215415E-2</v>
      </c>
      <c r="L79" s="6"/>
      <c r="M79" s="6">
        <v>0</v>
      </c>
      <c r="N79" s="6"/>
      <c r="O79" s="6">
        <v>42270121438</v>
      </c>
      <c r="P79" s="6"/>
      <c r="Q79" s="6">
        <v>0</v>
      </c>
      <c r="R79" s="6"/>
      <c r="S79" s="6">
        <f t="shared" si="6"/>
        <v>42270121438</v>
      </c>
      <c r="T79" s="6"/>
      <c r="U79" s="17">
        <f t="shared" si="7"/>
        <v>4.6598149483260791E-3</v>
      </c>
    </row>
    <row r="80" spans="1:21" x14ac:dyDescent="0.55000000000000004">
      <c r="A80" s="3" t="s">
        <v>42</v>
      </c>
      <c r="C80" s="6">
        <v>0</v>
      </c>
      <c r="D80" s="6"/>
      <c r="E80" s="6">
        <v>11237894249</v>
      </c>
      <c r="F80" s="6"/>
      <c r="G80" s="6">
        <v>0</v>
      </c>
      <c r="H80" s="6"/>
      <c r="I80" s="6">
        <f t="shared" si="4"/>
        <v>11237894249</v>
      </c>
      <c r="J80" s="6"/>
      <c r="K80" s="7">
        <f t="shared" si="5"/>
        <v>4.1041541857975861E-3</v>
      </c>
      <c r="L80" s="6"/>
      <c r="M80" s="6">
        <v>0</v>
      </c>
      <c r="N80" s="6"/>
      <c r="O80" s="6">
        <v>12629252584</v>
      </c>
      <c r="P80" s="6"/>
      <c r="Q80" s="6">
        <v>0</v>
      </c>
      <c r="R80" s="6"/>
      <c r="S80" s="6">
        <f t="shared" si="6"/>
        <v>12629252584</v>
      </c>
      <c r="T80" s="6"/>
      <c r="U80" s="17">
        <f t="shared" si="7"/>
        <v>1.3922358861312377E-3</v>
      </c>
    </row>
    <row r="81" spans="1:21" x14ac:dyDescent="0.55000000000000004">
      <c r="A81" s="3" t="s">
        <v>43</v>
      </c>
      <c r="C81" s="6">
        <v>0</v>
      </c>
      <c r="D81" s="6"/>
      <c r="E81" s="6">
        <v>1204058252</v>
      </c>
      <c r="F81" s="6"/>
      <c r="G81" s="6">
        <v>0</v>
      </c>
      <c r="H81" s="6"/>
      <c r="I81" s="6">
        <f t="shared" si="4"/>
        <v>1204058252</v>
      </c>
      <c r="J81" s="6"/>
      <c r="K81" s="7">
        <f t="shared" si="5"/>
        <v>4.3973013141048692E-4</v>
      </c>
      <c r="L81" s="6"/>
      <c r="M81" s="6">
        <v>0</v>
      </c>
      <c r="N81" s="6"/>
      <c r="O81" s="6">
        <v>6968487132</v>
      </c>
      <c r="P81" s="6"/>
      <c r="Q81" s="6">
        <v>0</v>
      </c>
      <c r="R81" s="6"/>
      <c r="S81" s="6">
        <f t="shared" si="6"/>
        <v>6968487132</v>
      </c>
      <c r="T81" s="6"/>
      <c r="U81" s="17">
        <f t="shared" si="7"/>
        <v>7.6819889321917028E-4</v>
      </c>
    </row>
    <row r="82" spans="1:21" x14ac:dyDescent="0.55000000000000004">
      <c r="A82" s="3" t="s">
        <v>61</v>
      </c>
      <c r="C82" s="6">
        <v>0</v>
      </c>
      <c r="D82" s="6"/>
      <c r="E82" s="6">
        <v>38471889305</v>
      </c>
      <c r="F82" s="6"/>
      <c r="G82" s="6">
        <v>0</v>
      </c>
      <c r="H82" s="6"/>
      <c r="I82" s="6">
        <f t="shared" si="4"/>
        <v>38471889305</v>
      </c>
      <c r="J82" s="6"/>
      <c r="K82" s="7">
        <f t="shared" si="5"/>
        <v>1.4050191435170991E-2</v>
      </c>
      <c r="L82" s="6"/>
      <c r="M82" s="6">
        <v>0</v>
      </c>
      <c r="N82" s="6"/>
      <c r="O82" s="6">
        <v>97996451369</v>
      </c>
      <c r="P82" s="6"/>
      <c r="Q82" s="6">
        <v>0</v>
      </c>
      <c r="R82" s="6"/>
      <c r="S82" s="6">
        <f t="shared" si="6"/>
        <v>97996451369</v>
      </c>
      <c r="T82" s="6"/>
      <c r="U82" s="17">
        <f t="shared" si="7"/>
        <v>1.0803028556280908E-2</v>
      </c>
    </row>
    <row r="83" spans="1:21" x14ac:dyDescent="0.55000000000000004">
      <c r="A83" s="3" t="s">
        <v>78</v>
      </c>
      <c r="C83" s="6">
        <v>0</v>
      </c>
      <c r="D83" s="6"/>
      <c r="E83" s="6">
        <v>15372833148</v>
      </c>
      <c r="F83" s="6"/>
      <c r="G83" s="6">
        <v>0</v>
      </c>
      <c r="H83" s="6"/>
      <c r="I83" s="6">
        <f t="shared" si="4"/>
        <v>15372833148</v>
      </c>
      <c r="J83" s="6"/>
      <c r="K83" s="7">
        <f t="shared" si="5"/>
        <v>5.6142615434867926E-3</v>
      </c>
      <c r="L83" s="6"/>
      <c r="M83" s="6">
        <v>0</v>
      </c>
      <c r="N83" s="6"/>
      <c r="O83" s="6">
        <v>62621687972</v>
      </c>
      <c r="P83" s="6"/>
      <c r="Q83" s="6">
        <v>0</v>
      </c>
      <c r="R83" s="6"/>
      <c r="S83" s="6">
        <f t="shared" si="6"/>
        <v>62621687972</v>
      </c>
      <c r="T83" s="6"/>
      <c r="U83" s="17">
        <f t="shared" si="7"/>
        <v>6.9033508249874498E-3</v>
      </c>
    </row>
    <row r="84" spans="1:21" x14ac:dyDescent="0.55000000000000004">
      <c r="A84" s="3" t="s">
        <v>38</v>
      </c>
      <c r="C84" s="6">
        <v>0</v>
      </c>
      <c r="D84" s="6"/>
      <c r="E84" s="6">
        <v>7696174504</v>
      </c>
      <c r="F84" s="6"/>
      <c r="G84" s="6">
        <v>0</v>
      </c>
      <c r="H84" s="6"/>
      <c r="I84" s="6">
        <f t="shared" si="4"/>
        <v>7696174504</v>
      </c>
      <c r="J84" s="6"/>
      <c r="K84" s="7">
        <f t="shared" si="5"/>
        <v>2.8106944330812652E-3</v>
      </c>
      <c r="L84" s="6"/>
      <c r="M84" s="6">
        <v>0</v>
      </c>
      <c r="N84" s="6"/>
      <c r="O84" s="6">
        <v>46325131045</v>
      </c>
      <c r="P84" s="6"/>
      <c r="Q84" s="6">
        <v>0</v>
      </c>
      <c r="R84" s="6"/>
      <c r="S84" s="6">
        <f t="shared" si="6"/>
        <v>46325131045</v>
      </c>
      <c r="T84" s="6"/>
      <c r="U84" s="17">
        <f t="shared" si="7"/>
        <v>5.1068350594468785E-3</v>
      </c>
    </row>
    <row r="85" spans="1:21" x14ac:dyDescent="0.55000000000000004">
      <c r="A85" s="3" t="s">
        <v>83</v>
      </c>
      <c r="C85" s="6">
        <v>0</v>
      </c>
      <c r="D85" s="6"/>
      <c r="E85" s="6">
        <v>15078545390</v>
      </c>
      <c r="F85" s="6"/>
      <c r="G85" s="6">
        <v>0</v>
      </c>
      <c r="H85" s="6"/>
      <c r="I85" s="6">
        <f t="shared" si="4"/>
        <v>15078545390</v>
      </c>
      <c r="J85" s="6"/>
      <c r="K85" s="7">
        <f t="shared" si="5"/>
        <v>5.5067856848371914E-3</v>
      </c>
      <c r="L85" s="6"/>
      <c r="M85" s="6">
        <v>0</v>
      </c>
      <c r="N85" s="6"/>
      <c r="O85" s="6">
        <v>15078545390</v>
      </c>
      <c r="P85" s="6"/>
      <c r="Q85" s="6">
        <v>0</v>
      </c>
      <c r="R85" s="6"/>
      <c r="S85" s="6">
        <f t="shared" si="6"/>
        <v>15078545390</v>
      </c>
      <c r="T85" s="6"/>
      <c r="U85" s="17">
        <f t="shared" si="7"/>
        <v>1.6622434196313907E-3</v>
      </c>
    </row>
    <row r="86" spans="1:21" x14ac:dyDescent="0.55000000000000004">
      <c r="A86" s="3" t="s">
        <v>161</v>
      </c>
      <c r="C86" s="6">
        <v>0</v>
      </c>
      <c r="D86" s="6"/>
      <c r="E86" s="6">
        <v>1305963566</v>
      </c>
      <c r="F86" s="6"/>
      <c r="G86" s="6">
        <v>0</v>
      </c>
      <c r="H86" s="6"/>
      <c r="I86" s="6">
        <f t="shared" si="4"/>
        <v>1305963566</v>
      </c>
      <c r="J86" s="6"/>
      <c r="K86" s="7">
        <f t="shared" si="5"/>
        <v>4.7694663405245953E-4</v>
      </c>
      <c r="L86" s="6"/>
      <c r="M86" s="6">
        <v>0</v>
      </c>
      <c r="N86" s="6"/>
      <c r="O86" s="6">
        <v>1305963566</v>
      </c>
      <c r="P86" s="6"/>
      <c r="Q86" s="6">
        <v>0</v>
      </c>
      <c r="R86" s="6"/>
      <c r="S86" s="6">
        <f>M86+O86+Q86</f>
        <v>1305963566</v>
      </c>
      <c r="T86" s="6"/>
      <c r="U86" s="17">
        <f>S86/$S$109</f>
        <v>1.4396808761815488E-4</v>
      </c>
    </row>
    <row r="87" spans="1:21" x14ac:dyDescent="0.55000000000000004">
      <c r="A87" s="3" t="s">
        <v>162</v>
      </c>
      <c r="C87" s="6">
        <v>0</v>
      </c>
      <c r="D87" s="6"/>
      <c r="E87" s="6">
        <v>243393848</v>
      </c>
      <c r="F87" s="6"/>
      <c r="G87" s="6">
        <v>0</v>
      </c>
      <c r="H87" s="6"/>
      <c r="I87" s="6">
        <f t="shared" si="4"/>
        <v>243393848</v>
      </c>
      <c r="J87" s="6"/>
      <c r="K87" s="7">
        <f t="shared" si="5"/>
        <v>8.8889062126160386E-5</v>
      </c>
      <c r="L87" s="6"/>
      <c r="M87" s="6">
        <v>0</v>
      </c>
      <c r="N87" s="6"/>
      <c r="O87" s="6">
        <v>243393848</v>
      </c>
      <c r="P87" s="6"/>
      <c r="Q87" s="6">
        <v>0</v>
      </c>
      <c r="R87" s="6"/>
      <c r="S87" s="6">
        <f t="shared" ref="S87:S108" si="8">M87+O87+Q87</f>
        <v>243393848</v>
      </c>
      <c r="T87" s="6"/>
      <c r="U87" s="17">
        <f t="shared" ref="U87:U108" si="9">S87/$S$109</f>
        <v>2.6831488830817714E-5</v>
      </c>
    </row>
    <row r="88" spans="1:21" x14ac:dyDescent="0.55000000000000004">
      <c r="A88" s="3" t="s">
        <v>163</v>
      </c>
      <c r="C88" s="6">
        <v>0</v>
      </c>
      <c r="D88" s="6"/>
      <c r="E88" s="6">
        <v>16936744</v>
      </c>
      <c r="F88" s="6"/>
      <c r="G88" s="6">
        <v>0</v>
      </c>
      <c r="H88" s="6"/>
      <c r="I88" s="6">
        <f t="shared" si="4"/>
        <v>16936744</v>
      </c>
      <c r="J88" s="6"/>
      <c r="K88" s="7">
        <f t="shared" si="5"/>
        <v>6.1854122526173058E-6</v>
      </c>
      <c r="L88" s="6"/>
      <c r="M88" s="6">
        <v>0</v>
      </c>
      <c r="N88" s="6"/>
      <c r="O88" s="6">
        <v>16936744</v>
      </c>
      <c r="P88" s="6"/>
      <c r="Q88" s="6">
        <v>0</v>
      </c>
      <c r="R88" s="6"/>
      <c r="S88" s="6">
        <f t="shared" si="8"/>
        <v>16936744</v>
      </c>
      <c r="T88" s="6"/>
      <c r="U88" s="17">
        <f t="shared" si="9"/>
        <v>1.867089333607228E-6</v>
      </c>
    </row>
    <row r="89" spans="1:21" s="15" customFormat="1" x14ac:dyDescent="0.55000000000000004">
      <c r="A89" s="15" t="s">
        <v>164</v>
      </c>
      <c r="C89" s="16">
        <v>0</v>
      </c>
      <c r="D89" s="16"/>
      <c r="E89" s="16">
        <v>0</v>
      </c>
      <c r="F89" s="16"/>
      <c r="G89" s="16">
        <v>0</v>
      </c>
      <c r="H89" s="16"/>
      <c r="I89" s="6">
        <f t="shared" si="4"/>
        <v>0</v>
      </c>
      <c r="J89" s="16"/>
      <c r="K89" s="7">
        <f t="shared" si="5"/>
        <v>0</v>
      </c>
      <c r="L89" s="16"/>
      <c r="M89" s="16">
        <v>0</v>
      </c>
      <c r="N89" s="16"/>
      <c r="O89" s="16">
        <v>0</v>
      </c>
      <c r="P89" s="16"/>
      <c r="Q89" s="6">
        <v>-95975280</v>
      </c>
      <c r="R89" s="16"/>
      <c r="S89" s="6">
        <f t="shared" si="8"/>
        <v>-95975280</v>
      </c>
      <c r="T89" s="16"/>
      <c r="U89" s="17">
        <f t="shared" si="9"/>
        <v>-1.0580216692061185E-5</v>
      </c>
    </row>
    <row r="90" spans="1:21" s="15" customFormat="1" x14ac:dyDescent="0.55000000000000004">
      <c r="A90" s="3" t="s">
        <v>165</v>
      </c>
      <c r="C90" s="16">
        <v>0</v>
      </c>
      <c r="D90" s="16"/>
      <c r="E90" s="16">
        <v>0</v>
      </c>
      <c r="F90" s="16"/>
      <c r="G90" s="16">
        <v>0</v>
      </c>
      <c r="H90" s="16"/>
      <c r="I90" s="6">
        <f t="shared" si="4"/>
        <v>0</v>
      </c>
      <c r="J90" s="16"/>
      <c r="K90" s="7">
        <f t="shared" si="5"/>
        <v>0</v>
      </c>
      <c r="L90" s="16"/>
      <c r="M90" s="16">
        <v>0</v>
      </c>
      <c r="N90" s="16"/>
      <c r="O90" s="16">
        <v>0</v>
      </c>
      <c r="P90" s="16"/>
      <c r="Q90" s="6">
        <v>-306968972</v>
      </c>
      <c r="R90" s="16"/>
      <c r="S90" s="6">
        <f t="shared" si="8"/>
        <v>-306968972</v>
      </c>
      <c r="T90" s="16"/>
      <c r="U90" s="17">
        <f t="shared" si="9"/>
        <v>-3.3839945468242054E-5</v>
      </c>
    </row>
    <row r="91" spans="1:21" s="15" customFormat="1" x14ac:dyDescent="0.55000000000000004">
      <c r="A91" s="3" t="s">
        <v>166</v>
      </c>
      <c r="C91" s="16">
        <v>0</v>
      </c>
      <c r="D91" s="16"/>
      <c r="E91" s="16">
        <v>0</v>
      </c>
      <c r="F91" s="16"/>
      <c r="G91" s="16">
        <v>0</v>
      </c>
      <c r="H91" s="16"/>
      <c r="I91" s="6">
        <f t="shared" si="4"/>
        <v>0</v>
      </c>
      <c r="J91" s="16"/>
      <c r="K91" s="7">
        <f t="shared" si="5"/>
        <v>0</v>
      </c>
      <c r="L91" s="16"/>
      <c r="M91" s="16">
        <v>0</v>
      </c>
      <c r="N91" s="16"/>
      <c r="O91" s="16">
        <v>0</v>
      </c>
      <c r="P91" s="16"/>
      <c r="Q91" s="6">
        <v>1544521133</v>
      </c>
      <c r="R91" s="16"/>
      <c r="S91" s="6">
        <f t="shared" si="8"/>
        <v>1544521133</v>
      </c>
      <c r="T91" s="16"/>
      <c r="U91" s="17">
        <f t="shared" si="9"/>
        <v>1.7026642977866648E-4</v>
      </c>
    </row>
    <row r="92" spans="1:21" s="15" customFormat="1" x14ac:dyDescent="0.55000000000000004">
      <c r="A92" s="3" t="s">
        <v>167</v>
      </c>
      <c r="C92" s="16">
        <v>0</v>
      </c>
      <c r="D92" s="16"/>
      <c r="E92" s="16">
        <v>0</v>
      </c>
      <c r="F92" s="16"/>
      <c r="G92" s="16">
        <v>0</v>
      </c>
      <c r="H92" s="16"/>
      <c r="I92" s="6">
        <f t="shared" si="4"/>
        <v>0</v>
      </c>
      <c r="J92" s="16"/>
      <c r="K92" s="7">
        <f t="shared" si="5"/>
        <v>0</v>
      </c>
      <c r="L92" s="16"/>
      <c r="M92" s="16">
        <v>0</v>
      </c>
      <c r="N92" s="16"/>
      <c r="O92" s="16">
        <v>0</v>
      </c>
      <c r="P92" s="16"/>
      <c r="Q92" s="6">
        <v>2265634191</v>
      </c>
      <c r="R92" s="16"/>
      <c r="S92" s="6">
        <f t="shared" si="8"/>
        <v>2265634191</v>
      </c>
      <c r="T92" s="16"/>
      <c r="U92" s="17">
        <f t="shared" si="9"/>
        <v>2.4976119565082528E-4</v>
      </c>
    </row>
    <row r="93" spans="1:21" s="15" customFormat="1" x14ac:dyDescent="0.55000000000000004">
      <c r="A93" s="3" t="s">
        <v>168</v>
      </c>
      <c r="C93" s="16">
        <v>0</v>
      </c>
      <c r="D93" s="16"/>
      <c r="E93" s="16">
        <v>0</v>
      </c>
      <c r="F93" s="16"/>
      <c r="G93" s="16">
        <v>0</v>
      </c>
      <c r="H93" s="16"/>
      <c r="I93" s="6">
        <f t="shared" si="4"/>
        <v>0</v>
      </c>
      <c r="J93" s="16"/>
      <c r="K93" s="7">
        <f t="shared" si="5"/>
        <v>0</v>
      </c>
      <c r="L93" s="16"/>
      <c r="M93" s="16">
        <v>0</v>
      </c>
      <c r="N93" s="16"/>
      <c r="O93" s="16">
        <v>0</v>
      </c>
      <c r="P93" s="16"/>
      <c r="Q93" s="6">
        <v>1077538128</v>
      </c>
      <c r="R93" s="16"/>
      <c r="S93" s="6">
        <f t="shared" si="8"/>
        <v>1077538128</v>
      </c>
      <c r="T93" s="16"/>
      <c r="U93" s="17">
        <f t="shared" si="9"/>
        <v>1.1878670099423478E-4</v>
      </c>
    </row>
    <row r="94" spans="1:21" x14ac:dyDescent="0.55000000000000004">
      <c r="A94" s="3" t="s">
        <v>169</v>
      </c>
      <c r="C94" s="16">
        <v>0</v>
      </c>
      <c r="D94" s="16"/>
      <c r="E94" s="16">
        <v>0</v>
      </c>
      <c r="F94" s="16"/>
      <c r="G94" s="16">
        <v>0</v>
      </c>
      <c r="H94" s="6"/>
      <c r="I94" s="6">
        <f t="shared" si="4"/>
        <v>0</v>
      </c>
      <c r="J94" s="6"/>
      <c r="K94" s="7">
        <f t="shared" si="5"/>
        <v>0</v>
      </c>
      <c r="L94" s="6"/>
      <c r="M94" s="16">
        <v>0</v>
      </c>
      <c r="N94" s="16"/>
      <c r="O94" s="16">
        <v>0</v>
      </c>
      <c r="P94" s="6"/>
      <c r="Q94" s="6">
        <v>197587091</v>
      </c>
      <c r="R94" s="6"/>
      <c r="S94" s="6">
        <f t="shared" si="8"/>
        <v>197587091</v>
      </c>
      <c r="T94" s="6"/>
      <c r="U94" s="17">
        <f t="shared" si="9"/>
        <v>2.1781798795835891E-5</v>
      </c>
    </row>
    <row r="95" spans="1:21" x14ac:dyDescent="0.55000000000000004">
      <c r="A95" s="3" t="s">
        <v>170</v>
      </c>
      <c r="C95" s="16">
        <v>0</v>
      </c>
      <c r="D95" s="16"/>
      <c r="E95" s="16">
        <v>0</v>
      </c>
      <c r="F95" s="16"/>
      <c r="G95" s="16">
        <v>0</v>
      </c>
      <c r="H95" s="6"/>
      <c r="I95" s="6">
        <f t="shared" si="4"/>
        <v>0</v>
      </c>
      <c r="J95" s="6"/>
      <c r="K95" s="7">
        <f t="shared" si="5"/>
        <v>0</v>
      </c>
      <c r="L95" s="6"/>
      <c r="M95" s="16">
        <v>0</v>
      </c>
      <c r="N95" s="16"/>
      <c r="O95" s="16">
        <v>0</v>
      </c>
      <c r="P95" s="6"/>
      <c r="Q95" s="6">
        <v>396033594</v>
      </c>
      <c r="R95" s="6"/>
      <c r="S95" s="6">
        <f t="shared" si="8"/>
        <v>396033594</v>
      </c>
      <c r="T95" s="6"/>
      <c r="U95" s="17">
        <f t="shared" si="9"/>
        <v>4.3658338291441112E-5</v>
      </c>
    </row>
    <row r="96" spans="1:21" x14ac:dyDescent="0.55000000000000004">
      <c r="A96" s="3" t="s">
        <v>171</v>
      </c>
      <c r="C96" s="16">
        <v>0</v>
      </c>
      <c r="D96" s="16"/>
      <c r="E96" s="16">
        <v>0</v>
      </c>
      <c r="F96" s="16"/>
      <c r="G96" s="16">
        <v>0</v>
      </c>
      <c r="H96" s="6"/>
      <c r="I96" s="6">
        <f t="shared" si="4"/>
        <v>0</v>
      </c>
      <c r="J96" s="6"/>
      <c r="K96" s="7">
        <f t="shared" si="5"/>
        <v>0</v>
      </c>
      <c r="L96" s="6"/>
      <c r="M96" s="16">
        <v>0</v>
      </c>
      <c r="N96" s="16"/>
      <c r="O96" s="16">
        <v>0</v>
      </c>
      <c r="P96" s="6"/>
      <c r="Q96" s="6">
        <v>3013419932</v>
      </c>
      <c r="R96" s="6"/>
      <c r="S96" s="6">
        <f t="shared" si="8"/>
        <v>3013419932</v>
      </c>
      <c r="T96" s="6"/>
      <c r="U96" s="17">
        <f t="shared" si="9"/>
        <v>3.3219633081285388E-4</v>
      </c>
    </row>
    <row r="97" spans="1:21" x14ac:dyDescent="0.55000000000000004">
      <c r="A97" s="3" t="s">
        <v>172</v>
      </c>
      <c r="C97" s="16">
        <v>0</v>
      </c>
      <c r="D97" s="16"/>
      <c r="E97" s="16">
        <v>0</v>
      </c>
      <c r="F97" s="16"/>
      <c r="G97" s="16">
        <v>0</v>
      </c>
      <c r="H97" s="6"/>
      <c r="I97" s="6">
        <f t="shared" si="4"/>
        <v>0</v>
      </c>
      <c r="J97" s="6"/>
      <c r="K97" s="7">
        <f t="shared" si="5"/>
        <v>0</v>
      </c>
      <c r="L97" s="6"/>
      <c r="M97" s="16">
        <v>0</v>
      </c>
      <c r="N97" s="16"/>
      <c r="O97" s="16">
        <v>0</v>
      </c>
      <c r="P97" s="6"/>
      <c r="Q97" s="6">
        <v>59972205</v>
      </c>
      <c r="R97" s="6"/>
      <c r="S97" s="6">
        <f t="shared" si="8"/>
        <v>59972205</v>
      </c>
      <c r="T97" s="6"/>
      <c r="U97" s="17">
        <f t="shared" si="9"/>
        <v>6.6112745323662012E-6</v>
      </c>
    </row>
    <row r="98" spans="1:21" x14ac:dyDescent="0.55000000000000004">
      <c r="A98" s="3" t="s">
        <v>173</v>
      </c>
      <c r="C98" s="16">
        <v>0</v>
      </c>
      <c r="D98" s="16"/>
      <c r="E98" s="16">
        <v>0</v>
      </c>
      <c r="F98" s="16"/>
      <c r="G98" s="16">
        <v>0</v>
      </c>
      <c r="H98" s="6"/>
      <c r="I98" s="6">
        <f t="shared" si="4"/>
        <v>0</v>
      </c>
      <c r="J98" s="6"/>
      <c r="K98" s="7">
        <f t="shared" si="5"/>
        <v>0</v>
      </c>
      <c r="L98" s="6"/>
      <c r="M98" s="16">
        <v>0</v>
      </c>
      <c r="N98" s="16"/>
      <c r="O98" s="16">
        <v>0</v>
      </c>
      <c r="P98" s="6"/>
      <c r="Q98" s="6">
        <v>-2013001233</v>
      </c>
      <c r="R98" s="6"/>
      <c r="S98" s="6">
        <f t="shared" si="8"/>
        <v>-2013001233</v>
      </c>
      <c r="T98" s="6"/>
      <c r="U98" s="17">
        <f t="shared" si="9"/>
        <v>-2.219111967844881E-4</v>
      </c>
    </row>
    <row r="99" spans="1:21" x14ac:dyDescent="0.55000000000000004">
      <c r="A99" s="3" t="s">
        <v>174</v>
      </c>
      <c r="C99" s="16">
        <v>0</v>
      </c>
      <c r="D99" s="16"/>
      <c r="E99" s="16">
        <v>0</v>
      </c>
      <c r="F99" s="16"/>
      <c r="G99" s="16">
        <v>0</v>
      </c>
      <c r="H99" s="6"/>
      <c r="I99" s="6">
        <f t="shared" si="4"/>
        <v>0</v>
      </c>
      <c r="J99" s="6"/>
      <c r="K99" s="7">
        <f t="shared" si="5"/>
        <v>0</v>
      </c>
      <c r="L99" s="6"/>
      <c r="M99" s="16">
        <v>0</v>
      </c>
      <c r="N99" s="16"/>
      <c r="O99" s="16">
        <v>0</v>
      </c>
      <c r="P99" s="6"/>
      <c r="Q99" s="6">
        <v>777118055</v>
      </c>
      <c r="R99" s="6"/>
      <c r="S99" s="6">
        <f t="shared" si="8"/>
        <v>777118055</v>
      </c>
      <c r="T99" s="6"/>
      <c r="U99" s="17">
        <f t="shared" si="9"/>
        <v>8.5668699452745771E-5</v>
      </c>
    </row>
    <row r="100" spans="1:21" x14ac:dyDescent="0.55000000000000004">
      <c r="A100" s="3" t="s">
        <v>175</v>
      </c>
      <c r="C100" s="16">
        <v>0</v>
      </c>
      <c r="D100" s="16"/>
      <c r="E100" s="16">
        <v>0</v>
      </c>
      <c r="F100" s="16"/>
      <c r="G100" s="16">
        <v>0</v>
      </c>
      <c r="H100" s="6"/>
      <c r="I100" s="6">
        <f t="shared" si="4"/>
        <v>0</v>
      </c>
      <c r="J100" s="6"/>
      <c r="K100" s="7">
        <f t="shared" si="5"/>
        <v>0</v>
      </c>
      <c r="L100" s="6"/>
      <c r="M100" s="16">
        <v>0</v>
      </c>
      <c r="N100" s="16"/>
      <c r="O100" s="16">
        <v>0</v>
      </c>
      <c r="P100" s="6"/>
      <c r="Q100" s="6">
        <v>5395519</v>
      </c>
      <c r="R100" s="6"/>
      <c r="S100" s="6">
        <f t="shared" si="8"/>
        <v>5395519</v>
      </c>
      <c r="T100" s="6"/>
      <c r="U100" s="17">
        <f t="shared" si="9"/>
        <v>5.9479649536977932E-7</v>
      </c>
    </row>
    <row r="101" spans="1:21" x14ac:dyDescent="0.55000000000000004">
      <c r="A101" s="3" t="s">
        <v>176</v>
      </c>
      <c r="C101" s="16">
        <v>0</v>
      </c>
      <c r="D101" s="16"/>
      <c r="E101" s="16">
        <v>0</v>
      </c>
      <c r="F101" s="16"/>
      <c r="G101" s="16">
        <v>0</v>
      </c>
      <c r="H101" s="6"/>
      <c r="I101" s="6">
        <f t="shared" si="4"/>
        <v>0</v>
      </c>
      <c r="J101" s="6"/>
      <c r="K101" s="7">
        <f t="shared" si="5"/>
        <v>0</v>
      </c>
      <c r="L101" s="6"/>
      <c r="M101" s="16">
        <v>0</v>
      </c>
      <c r="N101" s="16"/>
      <c r="O101" s="16">
        <v>0</v>
      </c>
      <c r="P101" s="6"/>
      <c r="Q101" s="6">
        <v>5501730907</v>
      </c>
      <c r="R101" s="6"/>
      <c r="S101" s="6">
        <f t="shared" si="8"/>
        <v>5501730907</v>
      </c>
      <c r="T101" s="6"/>
      <c r="U101" s="17">
        <f t="shared" si="9"/>
        <v>6.0650518735105873E-4</v>
      </c>
    </row>
    <row r="102" spans="1:21" x14ac:dyDescent="0.55000000000000004">
      <c r="A102" s="3" t="s">
        <v>177</v>
      </c>
      <c r="C102" s="16">
        <v>0</v>
      </c>
      <c r="D102" s="16"/>
      <c r="E102" s="16">
        <v>0</v>
      </c>
      <c r="F102" s="16"/>
      <c r="G102" s="16">
        <v>0</v>
      </c>
      <c r="H102" s="6"/>
      <c r="I102" s="6">
        <f t="shared" si="4"/>
        <v>0</v>
      </c>
      <c r="J102" s="6"/>
      <c r="K102" s="7">
        <f t="shared" si="5"/>
        <v>0</v>
      </c>
      <c r="L102" s="6"/>
      <c r="M102" s="16">
        <v>0</v>
      </c>
      <c r="N102" s="16"/>
      <c r="O102" s="16">
        <v>0</v>
      </c>
      <c r="P102" s="6"/>
      <c r="Q102" s="6">
        <v>589907854</v>
      </c>
      <c r="R102" s="6"/>
      <c r="S102" s="6">
        <f t="shared" si="8"/>
        <v>589907854</v>
      </c>
      <c r="T102" s="6"/>
      <c r="U102" s="17">
        <f t="shared" si="9"/>
        <v>6.5030838395770159E-5</v>
      </c>
    </row>
    <row r="103" spans="1:21" x14ac:dyDescent="0.55000000000000004">
      <c r="A103" s="3" t="s">
        <v>178</v>
      </c>
      <c r="C103" s="16">
        <v>0</v>
      </c>
      <c r="D103" s="16"/>
      <c r="E103" s="16">
        <v>0</v>
      </c>
      <c r="F103" s="16"/>
      <c r="G103" s="16">
        <v>0</v>
      </c>
      <c r="H103" s="6"/>
      <c r="I103" s="6">
        <f t="shared" si="4"/>
        <v>0</v>
      </c>
      <c r="J103" s="6"/>
      <c r="K103" s="7">
        <f t="shared" si="5"/>
        <v>0</v>
      </c>
      <c r="L103" s="6"/>
      <c r="M103" s="16">
        <v>0</v>
      </c>
      <c r="N103" s="16"/>
      <c r="O103" s="16">
        <v>0</v>
      </c>
      <c r="P103" s="6"/>
      <c r="Q103" s="6">
        <v>-303244929</v>
      </c>
      <c r="R103" s="6"/>
      <c r="S103" s="6">
        <f t="shared" si="8"/>
        <v>-303244929</v>
      </c>
      <c r="T103" s="6"/>
      <c r="U103" s="17">
        <f t="shared" si="9"/>
        <v>-3.3429410777324212E-5</v>
      </c>
    </row>
    <row r="104" spans="1:21" x14ac:dyDescent="0.55000000000000004">
      <c r="A104" s="3" t="s">
        <v>179</v>
      </c>
      <c r="C104" s="16">
        <v>0</v>
      </c>
      <c r="D104" s="16"/>
      <c r="E104" s="16">
        <v>0</v>
      </c>
      <c r="F104" s="16"/>
      <c r="G104" s="16">
        <v>0</v>
      </c>
      <c r="H104" s="6"/>
      <c r="I104" s="6">
        <f t="shared" si="4"/>
        <v>0</v>
      </c>
      <c r="J104" s="6"/>
      <c r="K104" s="7">
        <f t="shared" si="5"/>
        <v>0</v>
      </c>
      <c r="L104" s="6"/>
      <c r="M104" s="16">
        <v>0</v>
      </c>
      <c r="N104" s="16"/>
      <c r="O104" s="16">
        <v>0</v>
      </c>
      <c r="P104" s="6"/>
      <c r="Q104" s="6">
        <v>365038244</v>
      </c>
      <c r="R104" s="6"/>
      <c r="S104" s="6">
        <f t="shared" si="8"/>
        <v>365038244</v>
      </c>
      <c r="T104" s="6"/>
      <c r="U104" s="17">
        <f t="shared" si="9"/>
        <v>4.0241442613238571E-5</v>
      </c>
    </row>
    <row r="105" spans="1:21" x14ac:dyDescent="0.55000000000000004">
      <c r="A105" s="3" t="s">
        <v>180</v>
      </c>
      <c r="C105" s="16">
        <v>0</v>
      </c>
      <c r="D105" s="16"/>
      <c r="E105" s="16">
        <v>0</v>
      </c>
      <c r="F105" s="16"/>
      <c r="G105" s="16">
        <v>0</v>
      </c>
      <c r="H105" s="6"/>
      <c r="I105" s="6">
        <f>C105+E105+G105</f>
        <v>0</v>
      </c>
      <c r="J105" s="6"/>
      <c r="K105" s="7">
        <f t="shared" si="5"/>
        <v>0</v>
      </c>
      <c r="L105" s="6"/>
      <c r="M105" s="16">
        <v>0</v>
      </c>
      <c r="N105" s="16"/>
      <c r="O105" s="16">
        <v>0</v>
      </c>
      <c r="P105" s="6"/>
      <c r="Q105" s="6">
        <v>-4179086575</v>
      </c>
      <c r="R105" s="6"/>
      <c r="S105" s="6">
        <f t="shared" si="8"/>
        <v>-4179086575</v>
      </c>
      <c r="T105" s="6"/>
      <c r="U105" s="17">
        <f t="shared" si="9"/>
        <v>-4.6069822915217136E-4</v>
      </c>
    </row>
    <row r="106" spans="1:21" x14ac:dyDescent="0.55000000000000004">
      <c r="A106" s="3" t="s">
        <v>181</v>
      </c>
      <c r="C106" s="16">
        <v>0</v>
      </c>
      <c r="D106" s="16"/>
      <c r="E106" s="16">
        <v>0</v>
      </c>
      <c r="F106" s="16"/>
      <c r="G106" s="16">
        <v>0</v>
      </c>
      <c r="H106" s="6"/>
      <c r="I106" s="6">
        <f t="shared" si="4"/>
        <v>0</v>
      </c>
      <c r="J106" s="6"/>
      <c r="K106" s="7">
        <f t="shared" si="5"/>
        <v>0</v>
      </c>
      <c r="L106" s="6"/>
      <c r="M106" s="16">
        <v>0</v>
      </c>
      <c r="N106" s="16"/>
      <c r="O106" s="16">
        <v>0</v>
      </c>
      <c r="P106" s="6"/>
      <c r="Q106" s="6">
        <v>-14502342489</v>
      </c>
      <c r="R106" s="6"/>
      <c r="S106" s="6">
        <f t="shared" si="8"/>
        <v>-14502342489</v>
      </c>
      <c r="T106" s="6"/>
      <c r="U106" s="17">
        <f t="shared" si="9"/>
        <v>-1.5987234012352551E-3</v>
      </c>
    </row>
    <row r="107" spans="1:21" x14ac:dyDescent="0.55000000000000004">
      <c r="A107" s="3" t="s">
        <v>182</v>
      </c>
      <c r="C107" s="16">
        <v>0</v>
      </c>
      <c r="D107" s="16"/>
      <c r="E107" s="16">
        <v>0</v>
      </c>
      <c r="F107" s="16"/>
      <c r="G107" s="16">
        <v>0</v>
      </c>
      <c r="H107" s="6"/>
      <c r="I107" s="6">
        <f t="shared" si="4"/>
        <v>0</v>
      </c>
      <c r="J107" s="6"/>
      <c r="K107" s="7">
        <f t="shared" si="5"/>
        <v>0</v>
      </c>
      <c r="L107" s="6"/>
      <c r="M107" s="16">
        <v>0</v>
      </c>
      <c r="N107" s="16"/>
      <c r="O107" s="16">
        <v>0</v>
      </c>
      <c r="P107" s="6"/>
      <c r="Q107" s="6">
        <v>167227741</v>
      </c>
      <c r="R107" s="6"/>
      <c r="S107" s="6">
        <f t="shared" si="8"/>
        <v>167227741</v>
      </c>
      <c r="T107" s="6"/>
      <c r="U107" s="17">
        <f t="shared" si="9"/>
        <v>1.8435015107055532E-5</v>
      </c>
    </row>
    <row r="108" spans="1:21" ht="24.75" thickBot="1" x14ac:dyDescent="0.6">
      <c r="A108" s="3" t="s">
        <v>183</v>
      </c>
      <c r="C108" s="16">
        <v>0</v>
      </c>
      <c r="D108" s="16"/>
      <c r="E108" s="16">
        <v>0</v>
      </c>
      <c r="F108" s="16"/>
      <c r="G108" s="16">
        <v>0</v>
      </c>
      <c r="H108" s="6"/>
      <c r="I108" s="6">
        <f t="shared" si="4"/>
        <v>0</v>
      </c>
      <c r="J108" s="6"/>
      <c r="K108" s="7">
        <f t="shared" si="5"/>
        <v>0</v>
      </c>
      <c r="L108" s="6"/>
      <c r="M108" s="16">
        <v>0</v>
      </c>
      <c r="N108" s="16"/>
      <c r="O108" s="16">
        <v>0</v>
      </c>
      <c r="P108" s="6"/>
      <c r="Q108" s="6">
        <v>5644525928</v>
      </c>
      <c r="R108" s="6"/>
      <c r="S108" s="6">
        <f>M108+O108+Q108</f>
        <v>5644525928</v>
      </c>
      <c r="T108" s="6"/>
      <c r="U108" s="17">
        <f t="shared" si="9"/>
        <v>6.2224676439805908E-4</v>
      </c>
    </row>
    <row r="109" spans="1:21" ht="24.75" thickBot="1" x14ac:dyDescent="0.6">
      <c r="A109" s="3" t="s">
        <v>91</v>
      </c>
      <c r="C109" s="5">
        <f>SUM(C8:C108)</f>
        <v>202096201429</v>
      </c>
      <c r="E109" s="5">
        <f>SUM(E8:E108)</f>
        <v>2023522247744</v>
      </c>
      <c r="G109" s="5">
        <f>SUM(G8:G108)</f>
        <v>512557004344</v>
      </c>
      <c r="I109" s="14">
        <f>SUM(I8:I108)</f>
        <v>2738175453517</v>
      </c>
      <c r="K109" s="9">
        <f>SUM(K8:K108)</f>
        <v>1.0000000000000004</v>
      </c>
      <c r="M109" s="5">
        <f>SUM(M8:M108)</f>
        <v>456508464021</v>
      </c>
      <c r="O109" s="5">
        <f>SUM(O8:O108)</f>
        <v>8010169275380</v>
      </c>
      <c r="Q109" s="5">
        <f>SUM(Q8:Q108)</f>
        <v>604523994304</v>
      </c>
      <c r="S109" s="5">
        <f>SUM(S8:S108)</f>
        <v>9071201733705</v>
      </c>
      <c r="U109" s="9">
        <f>SUM(U8:U108)</f>
        <v>1.0000000000000004</v>
      </c>
    </row>
    <row r="110" spans="1:21" ht="24.75" thickTop="1" x14ac:dyDescent="0.55000000000000004">
      <c r="C110" s="4"/>
      <c r="E110" s="4"/>
      <c r="G110" s="4"/>
      <c r="M110" s="4"/>
      <c r="O110" s="4"/>
      <c r="Q110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M12" sqref="M12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5" style="3" customWidth="1"/>
    <col min="8" max="8" width="1" style="3" customWidth="1"/>
    <col min="9" max="9" width="11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19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  <c r="L3" s="1" t="s">
        <v>117</v>
      </c>
      <c r="M3" s="1" t="s">
        <v>117</v>
      </c>
      <c r="N3" s="1" t="s">
        <v>117</v>
      </c>
      <c r="O3" s="1" t="s">
        <v>117</v>
      </c>
      <c r="P3" s="1" t="s">
        <v>117</v>
      </c>
      <c r="Q3" s="1" t="s">
        <v>117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121</v>
      </c>
      <c r="C6" s="2" t="s">
        <v>119</v>
      </c>
      <c r="D6" s="2" t="s">
        <v>119</v>
      </c>
      <c r="E6" s="2" t="s">
        <v>119</v>
      </c>
      <c r="F6" s="2" t="s">
        <v>119</v>
      </c>
      <c r="G6" s="2" t="s">
        <v>119</v>
      </c>
      <c r="H6" s="2" t="s">
        <v>119</v>
      </c>
      <c r="I6" s="2" t="s">
        <v>119</v>
      </c>
      <c r="K6" s="2" t="s">
        <v>120</v>
      </c>
      <c r="L6" s="2" t="s">
        <v>120</v>
      </c>
      <c r="M6" s="2" t="s">
        <v>120</v>
      </c>
      <c r="N6" s="2" t="s">
        <v>120</v>
      </c>
      <c r="O6" s="2" t="s">
        <v>120</v>
      </c>
      <c r="P6" s="2" t="s">
        <v>120</v>
      </c>
      <c r="Q6" s="2" t="s">
        <v>120</v>
      </c>
    </row>
    <row r="7" spans="1:17" ht="24.75" x14ac:dyDescent="0.55000000000000004">
      <c r="A7" s="2" t="s">
        <v>121</v>
      </c>
      <c r="C7" s="2" t="s">
        <v>149</v>
      </c>
      <c r="E7" s="2" t="s">
        <v>146</v>
      </c>
      <c r="G7" s="2" t="s">
        <v>147</v>
      </c>
      <c r="I7" s="2" t="s">
        <v>150</v>
      </c>
      <c r="K7" s="2" t="s">
        <v>149</v>
      </c>
      <c r="M7" s="2" t="s">
        <v>146</v>
      </c>
      <c r="O7" s="2" t="s">
        <v>147</v>
      </c>
      <c r="Q7" s="2" t="s">
        <v>150</v>
      </c>
    </row>
    <row r="8" spans="1:17" x14ac:dyDescent="0.55000000000000004">
      <c r="A8" s="3" t="s">
        <v>125</v>
      </c>
      <c r="C8" s="10">
        <v>0</v>
      </c>
      <c r="D8" s="11"/>
      <c r="E8" s="10">
        <v>0</v>
      </c>
      <c r="F8" s="11"/>
      <c r="G8" s="10">
        <v>0</v>
      </c>
      <c r="H8" s="11"/>
      <c r="I8" s="10">
        <v>0</v>
      </c>
      <c r="J8" s="11"/>
      <c r="K8" s="10">
        <v>930609994</v>
      </c>
      <c r="M8" s="4">
        <v>0</v>
      </c>
      <c r="O8" s="4">
        <v>421102971</v>
      </c>
      <c r="Q8" s="4">
        <f>K8+M8+O8</f>
        <v>1351712965</v>
      </c>
    </row>
    <row r="9" spans="1:17" x14ac:dyDescent="0.55000000000000004">
      <c r="A9" s="3" t="s">
        <v>91</v>
      </c>
      <c r="C9" s="12">
        <f>SUM(C8:C8)</f>
        <v>0</v>
      </c>
      <c r="D9" s="11"/>
      <c r="E9" s="12">
        <f>SUM(E8:E8)</f>
        <v>0</v>
      </c>
      <c r="F9" s="11"/>
      <c r="G9" s="12">
        <f>SUM(G8:G8)</f>
        <v>0</v>
      </c>
      <c r="H9" s="11"/>
      <c r="I9" s="12">
        <f>SUM(I8:I8)</f>
        <v>0</v>
      </c>
      <c r="J9" s="11"/>
      <c r="K9" s="12">
        <f>SUM(K8:K8)</f>
        <v>930609994</v>
      </c>
      <c r="M9" s="5">
        <f>SUM(M8:M8)</f>
        <v>0</v>
      </c>
      <c r="O9" s="5">
        <f>SUM(O8:O8)</f>
        <v>421102971</v>
      </c>
      <c r="Q9" s="5">
        <f>SUM(Q8:Q8)</f>
        <v>1351712965</v>
      </c>
    </row>
    <row r="10" spans="1:17" x14ac:dyDescent="0.55000000000000004">
      <c r="C10" s="11"/>
      <c r="D10" s="11"/>
      <c r="E10" s="11"/>
      <c r="F10" s="11"/>
      <c r="G10" s="11"/>
      <c r="H10" s="11"/>
      <c r="I10" s="11"/>
      <c r="J10" s="11"/>
      <c r="K10" s="11"/>
    </row>
    <row r="11" spans="1:17" x14ac:dyDescent="0.55000000000000004">
      <c r="C11" s="11"/>
      <c r="D11" s="11"/>
      <c r="E11" s="11"/>
      <c r="F11" s="11"/>
      <c r="G11" s="11"/>
      <c r="H11" s="11"/>
      <c r="I11" s="11"/>
      <c r="J11" s="11"/>
      <c r="K11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3"/>
  <sheetViews>
    <sheetView rightToLeft="1" topLeftCell="A4" workbookViewId="0">
      <selection activeCell="K17" sqref="K17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6" style="3" bestFit="1" customWidth="1"/>
    <col min="4" max="4" width="1" style="3" customWidth="1"/>
    <col min="5" max="5" width="36.140625" style="3" bestFit="1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151</v>
      </c>
      <c r="B6" s="2" t="s">
        <v>151</v>
      </c>
      <c r="C6" s="2" t="s">
        <v>151</v>
      </c>
      <c r="E6" s="2" t="s">
        <v>119</v>
      </c>
      <c r="F6" s="2" t="s">
        <v>119</v>
      </c>
      <c r="G6" s="2" t="s">
        <v>119</v>
      </c>
      <c r="I6" s="2" t="s">
        <v>120</v>
      </c>
      <c r="J6" s="2" t="s">
        <v>120</v>
      </c>
      <c r="K6" s="2" t="s">
        <v>120</v>
      </c>
    </row>
    <row r="7" spans="1:11" ht="24.75" x14ac:dyDescent="0.55000000000000004">
      <c r="A7" s="2" t="s">
        <v>152</v>
      </c>
      <c r="C7" s="2" t="s">
        <v>94</v>
      </c>
      <c r="E7" s="2" t="s">
        <v>153</v>
      </c>
      <c r="G7" s="2" t="s">
        <v>154</v>
      </c>
      <c r="I7" s="2" t="s">
        <v>153</v>
      </c>
      <c r="K7" s="2" t="s">
        <v>154</v>
      </c>
    </row>
    <row r="8" spans="1:11" x14ac:dyDescent="0.55000000000000004">
      <c r="A8" s="3" t="s">
        <v>98</v>
      </c>
      <c r="C8" s="11" t="s">
        <v>99</v>
      </c>
      <c r="E8" s="10">
        <v>244037</v>
      </c>
      <c r="F8" s="11"/>
      <c r="G8" s="17">
        <f>E8/$E$21</f>
        <v>3.4559418114271134E-6</v>
      </c>
      <c r="H8" s="11"/>
      <c r="I8" s="10">
        <v>133695609</v>
      </c>
      <c r="J8" s="11"/>
      <c r="K8" s="17">
        <f>I8/$I$21</f>
        <v>7.0185737942905584E-4</v>
      </c>
    </row>
    <row r="9" spans="1:11" x14ac:dyDescent="0.55000000000000004">
      <c r="A9" s="3" t="s">
        <v>100</v>
      </c>
      <c r="C9" s="11" t="s">
        <v>101</v>
      </c>
      <c r="E9" s="10">
        <v>2899</v>
      </c>
      <c r="F9" s="11"/>
      <c r="G9" s="17">
        <f t="shared" ref="G9:G20" si="0">E9/$E$21</f>
        <v>4.105432910307536E-8</v>
      </c>
      <c r="H9" s="11"/>
      <c r="I9" s="10">
        <v>7691323</v>
      </c>
      <c r="J9" s="11"/>
      <c r="K9" s="17">
        <f t="shared" ref="K9:K20" si="1">I9/$I$21</f>
        <v>4.0376881825059968E-5</v>
      </c>
    </row>
    <row r="10" spans="1:11" x14ac:dyDescent="0.55000000000000004">
      <c r="A10" s="3" t="s">
        <v>102</v>
      </c>
      <c r="C10" s="11" t="s">
        <v>103</v>
      </c>
      <c r="E10" s="10">
        <v>14915857392</v>
      </c>
      <c r="F10" s="11"/>
      <c r="G10" s="17">
        <f t="shared" si="0"/>
        <v>0.21123163788399701</v>
      </c>
      <c r="H10" s="11"/>
      <c r="I10" s="10">
        <v>34030648336</v>
      </c>
      <c r="J10" s="11"/>
      <c r="K10" s="17">
        <f t="shared" si="1"/>
        <v>0.1786495595481877</v>
      </c>
    </row>
    <row r="11" spans="1:11" x14ac:dyDescent="0.55000000000000004">
      <c r="A11" s="3" t="s">
        <v>104</v>
      </c>
      <c r="C11" s="11" t="s">
        <v>105</v>
      </c>
      <c r="E11" s="10">
        <v>1269808743</v>
      </c>
      <c r="F11" s="11"/>
      <c r="G11" s="17">
        <f t="shared" si="0"/>
        <v>1.798245810040857E-2</v>
      </c>
      <c r="H11" s="11"/>
      <c r="I11" s="10">
        <v>4918715848</v>
      </c>
      <c r="J11" s="11"/>
      <c r="K11" s="17">
        <f t="shared" si="1"/>
        <v>2.5821618533735435E-2</v>
      </c>
    </row>
    <row r="12" spans="1:11" x14ac:dyDescent="0.55000000000000004">
      <c r="A12" s="3" t="s">
        <v>106</v>
      </c>
      <c r="C12" s="11" t="s">
        <v>107</v>
      </c>
      <c r="E12" s="10">
        <v>22921</v>
      </c>
      <c r="F12" s="11"/>
      <c r="G12" s="17">
        <f t="shared" si="0"/>
        <v>3.2459685318095562E-7</v>
      </c>
      <c r="H12" s="11"/>
      <c r="I12" s="10">
        <v>265077</v>
      </c>
      <c r="J12" s="11"/>
      <c r="K12" s="17">
        <f t="shared" si="1"/>
        <v>1.3915658858094272E-6</v>
      </c>
    </row>
    <row r="13" spans="1:11" x14ac:dyDescent="0.55000000000000004">
      <c r="A13" s="3" t="s">
        <v>106</v>
      </c>
      <c r="C13" s="11" t="s">
        <v>108</v>
      </c>
      <c r="E13" s="10">
        <v>7583333316</v>
      </c>
      <c r="F13" s="11"/>
      <c r="G13" s="17">
        <f t="shared" si="0"/>
        <v>0.10739174255032073</v>
      </c>
      <c r="H13" s="11"/>
      <c r="I13" s="10">
        <v>29960382426</v>
      </c>
      <c r="J13" s="11"/>
      <c r="K13" s="17">
        <f t="shared" si="1"/>
        <v>0.15728202035569244</v>
      </c>
    </row>
    <row r="14" spans="1:11" x14ac:dyDescent="0.55000000000000004">
      <c r="A14" s="3" t="s">
        <v>106</v>
      </c>
      <c r="C14" s="11" t="s">
        <v>109</v>
      </c>
      <c r="E14" s="10">
        <v>3249999990</v>
      </c>
      <c r="F14" s="11"/>
      <c r="G14" s="17">
        <f t="shared" si="0"/>
        <v>4.6025032485150615E-2</v>
      </c>
      <c r="H14" s="11"/>
      <c r="I14" s="10">
        <v>12840163920</v>
      </c>
      <c r="J14" s="11"/>
      <c r="K14" s="17">
        <f t="shared" si="1"/>
        <v>6.7406580273931899E-2</v>
      </c>
    </row>
    <row r="15" spans="1:11" x14ac:dyDescent="0.55000000000000004">
      <c r="A15" s="3" t="s">
        <v>110</v>
      </c>
      <c r="C15" s="11" t="s">
        <v>111</v>
      </c>
      <c r="E15" s="10">
        <v>3249999990</v>
      </c>
      <c r="F15" s="11"/>
      <c r="G15" s="17">
        <f t="shared" si="0"/>
        <v>4.6025032485150615E-2</v>
      </c>
      <c r="H15" s="11"/>
      <c r="I15" s="10">
        <v>12840163920</v>
      </c>
      <c r="J15" s="11"/>
      <c r="K15" s="17">
        <f t="shared" si="1"/>
        <v>6.7406580273931899E-2</v>
      </c>
    </row>
    <row r="16" spans="1:11" x14ac:dyDescent="0.55000000000000004">
      <c r="A16" s="3" t="s">
        <v>112</v>
      </c>
      <c r="C16" s="11" t="s">
        <v>113</v>
      </c>
      <c r="E16" s="10">
        <v>6191939895</v>
      </c>
      <c r="F16" s="11"/>
      <c r="G16" s="17">
        <f t="shared" si="0"/>
        <v>8.7687457135492197E-2</v>
      </c>
      <c r="H16" s="11"/>
      <c r="I16" s="10">
        <v>27414617480</v>
      </c>
      <c r="J16" s="11"/>
      <c r="K16" s="17">
        <f t="shared" si="1"/>
        <v>0.14391760302735737</v>
      </c>
    </row>
    <row r="17" spans="1:11" x14ac:dyDescent="0.55000000000000004">
      <c r="A17" s="3" t="s">
        <v>100</v>
      </c>
      <c r="C17" s="11" t="s">
        <v>155</v>
      </c>
      <c r="E17" s="10">
        <v>0</v>
      </c>
      <c r="F17" s="11"/>
      <c r="G17" s="17">
        <f t="shared" si="0"/>
        <v>0</v>
      </c>
      <c r="H17" s="11"/>
      <c r="I17" s="10">
        <v>24657534245</v>
      </c>
      <c r="J17" s="11"/>
      <c r="K17" s="17">
        <f t="shared" si="1"/>
        <v>0.12944383512533986</v>
      </c>
    </row>
    <row r="18" spans="1:11" x14ac:dyDescent="0.55000000000000004">
      <c r="A18" s="3" t="s">
        <v>100</v>
      </c>
      <c r="C18" s="11" t="s">
        <v>114</v>
      </c>
      <c r="E18" s="10">
        <v>6222443678</v>
      </c>
      <c r="F18" s="11"/>
      <c r="G18" s="17">
        <f t="shared" si="0"/>
        <v>8.8119437937896755E-2</v>
      </c>
      <c r="H18" s="11"/>
      <c r="I18" s="10">
        <v>15754313566</v>
      </c>
      <c r="J18" s="11"/>
      <c r="K18" s="17">
        <f t="shared" si="1"/>
        <v>8.2704894475153515E-2</v>
      </c>
    </row>
    <row r="19" spans="1:11" x14ac:dyDescent="0.55000000000000004">
      <c r="A19" s="3" t="s">
        <v>100</v>
      </c>
      <c r="C19" s="11" t="s">
        <v>115</v>
      </c>
      <c r="E19" s="10">
        <v>9992935469</v>
      </c>
      <c r="F19" s="11"/>
      <c r="G19" s="17">
        <f t="shared" si="0"/>
        <v>0.14151544030704405</v>
      </c>
      <c r="H19" s="11"/>
      <c r="I19" s="10">
        <v>9992935469</v>
      </c>
      <c r="J19" s="11"/>
      <c r="K19" s="17">
        <f t="shared" si="1"/>
        <v>5.2459580038084895E-2</v>
      </c>
    </row>
    <row r="20" spans="1:11" ht="24.75" thickBot="1" x14ac:dyDescent="0.6">
      <c r="A20" s="3" t="s">
        <v>106</v>
      </c>
      <c r="C20" s="11" t="s">
        <v>116</v>
      </c>
      <c r="E20" s="10">
        <v>17937158462</v>
      </c>
      <c r="F20" s="11"/>
      <c r="G20" s="17">
        <f t="shared" si="0"/>
        <v>0.25401793952154572</v>
      </c>
      <c r="H20" s="11"/>
      <c r="I20" s="10">
        <v>17937158462</v>
      </c>
      <c r="J20" s="11"/>
      <c r="K20" s="17">
        <f t="shared" si="1"/>
        <v>9.4164102521445067E-2</v>
      </c>
    </row>
    <row r="21" spans="1:11" ht="24.75" thickBot="1" x14ac:dyDescent="0.6">
      <c r="A21" s="3" t="s">
        <v>91</v>
      </c>
      <c r="C21" s="11" t="s">
        <v>91</v>
      </c>
      <c r="E21" s="12">
        <f>SUM(E8:E20)</f>
        <v>70613746792</v>
      </c>
      <c r="F21" s="11"/>
      <c r="G21" s="18">
        <f>SUM(G8:G20)</f>
        <v>1</v>
      </c>
      <c r="H21" s="11"/>
      <c r="I21" s="12">
        <f>SUM(I8:I20)</f>
        <v>190488285681</v>
      </c>
      <c r="J21" s="11"/>
      <c r="K21" s="18">
        <f>SUM(K8:K20)</f>
        <v>0.99999999999999989</v>
      </c>
    </row>
    <row r="22" spans="1:11" ht="24.75" thickTop="1" x14ac:dyDescent="0.55000000000000004">
      <c r="E22" s="11"/>
      <c r="F22" s="11"/>
      <c r="G22" s="11"/>
      <c r="H22" s="11"/>
      <c r="I22" s="11"/>
      <c r="J22" s="11"/>
      <c r="K22" s="11"/>
    </row>
    <row r="23" spans="1:11" x14ac:dyDescent="0.55000000000000004">
      <c r="E23" s="11"/>
      <c r="F23" s="11"/>
      <c r="G23" s="11"/>
      <c r="H23" s="11"/>
      <c r="I23" s="11"/>
      <c r="J23" s="11"/>
      <c r="K23" s="11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2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4" x14ac:dyDescent="0.55000000000000004"/>
  <cols>
    <col min="1" max="1" width="37.4257812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156</v>
      </c>
      <c r="C6" s="2" t="s">
        <v>119</v>
      </c>
      <c r="E6" s="2" t="s">
        <v>6</v>
      </c>
    </row>
    <row r="7" spans="1:5" ht="24.75" x14ac:dyDescent="0.55000000000000004">
      <c r="A7" s="2" t="s">
        <v>156</v>
      </c>
      <c r="C7" s="2" t="s">
        <v>95</v>
      </c>
      <c r="E7" s="2" t="s">
        <v>95</v>
      </c>
    </row>
    <row r="8" spans="1:5" x14ac:dyDescent="0.55000000000000004">
      <c r="A8" s="3" t="s">
        <v>157</v>
      </c>
      <c r="C8" s="10">
        <v>1485682176</v>
      </c>
      <c r="D8" s="11"/>
      <c r="E8" s="10">
        <v>36969549023</v>
      </c>
    </row>
    <row r="9" spans="1:5" x14ac:dyDescent="0.55000000000000004">
      <c r="A9" s="3" t="s">
        <v>158</v>
      </c>
      <c r="C9" s="10">
        <v>0</v>
      </c>
      <c r="D9" s="11"/>
      <c r="E9" s="10">
        <v>1040310</v>
      </c>
    </row>
    <row r="10" spans="1:5" x14ac:dyDescent="0.55000000000000004">
      <c r="A10" s="3" t="s">
        <v>91</v>
      </c>
      <c r="C10" s="12">
        <f>SUM(C8:C9)</f>
        <v>1485682176</v>
      </c>
      <c r="D10" s="11"/>
      <c r="E10" s="12">
        <f>SUM(E8:E9)</f>
        <v>36970589333</v>
      </c>
    </row>
    <row r="11" spans="1:5" x14ac:dyDescent="0.55000000000000004">
      <c r="C11" s="11"/>
      <c r="D11" s="11"/>
      <c r="E11" s="11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2"/>
  <sheetViews>
    <sheetView rightToLeft="1" topLeftCell="A5" workbookViewId="0">
      <selection activeCell="M22" sqref="M22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1" style="3" customWidth="1"/>
    <col min="4" max="4" width="1" style="3" customWidth="1"/>
    <col min="5" max="5" width="18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8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117</v>
      </c>
      <c r="B3" s="1" t="s">
        <v>117</v>
      </c>
      <c r="C3" s="1" t="s">
        <v>117</v>
      </c>
      <c r="D3" s="1" t="s">
        <v>117</v>
      </c>
      <c r="E3" s="1" t="s">
        <v>117</v>
      </c>
      <c r="F3" s="1" t="s">
        <v>117</v>
      </c>
      <c r="G3" s="1" t="s">
        <v>117</v>
      </c>
      <c r="H3" s="1" t="s">
        <v>117</v>
      </c>
      <c r="I3" s="1" t="s">
        <v>117</v>
      </c>
      <c r="J3" s="1" t="s">
        <v>117</v>
      </c>
      <c r="K3" s="1" t="s">
        <v>117</v>
      </c>
      <c r="L3" s="1" t="s">
        <v>117</v>
      </c>
      <c r="M3" s="1" t="s">
        <v>117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4.75" x14ac:dyDescent="0.55000000000000004">
      <c r="A6" s="8" t="s">
        <v>118</v>
      </c>
      <c r="C6" s="2" t="s">
        <v>119</v>
      </c>
      <c r="D6" s="2" t="s">
        <v>119</v>
      </c>
      <c r="E6" s="2" t="s">
        <v>119</v>
      </c>
      <c r="F6" s="2" t="s">
        <v>119</v>
      </c>
      <c r="G6" s="2" t="s">
        <v>119</v>
      </c>
      <c r="I6" s="2" t="s">
        <v>120</v>
      </c>
      <c r="J6" s="2" t="s">
        <v>120</v>
      </c>
      <c r="K6" s="2" t="s">
        <v>120</v>
      </c>
      <c r="L6" s="2" t="s">
        <v>120</v>
      </c>
      <c r="M6" s="2" t="s">
        <v>120</v>
      </c>
    </row>
    <row r="7" spans="1:13" ht="24.75" x14ac:dyDescent="0.55000000000000004">
      <c r="A7" s="2" t="s">
        <v>121</v>
      </c>
      <c r="C7" s="2" t="s">
        <v>122</v>
      </c>
      <c r="E7" s="2" t="s">
        <v>123</v>
      </c>
      <c r="G7" s="2" t="s">
        <v>124</v>
      </c>
      <c r="I7" s="2" t="s">
        <v>122</v>
      </c>
      <c r="K7" s="2" t="s">
        <v>123</v>
      </c>
      <c r="M7" s="2" t="s">
        <v>124</v>
      </c>
    </row>
    <row r="8" spans="1:13" x14ac:dyDescent="0.55000000000000004">
      <c r="A8" s="3" t="s">
        <v>98</v>
      </c>
      <c r="C8" s="10">
        <v>244037</v>
      </c>
      <c r="D8" s="11"/>
      <c r="E8" s="10">
        <v>0</v>
      </c>
      <c r="F8" s="11"/>
      <c r="G8" s="10">
        <f>C8-E8</f>
        <v>244037</v>
      </c>
      <c r="H8" s="11"/>
      <c r="I8" s="10">
        <v>133695609</v>
      </c>
      <c r="J8" s="11"/>
      <c r="K8" s="10">
        <v>0</v>
      </c>
      <c r="L8" s="11"/>
      <c r="M8" s="10">
        <f>I8-K8</f>
        <v>133695609</v>
      </c>
    </row>
    <row r="9" spans="1:13" x14ac:dyDescent="0.55000000000000004">
      <c r="A9" s="3" t="s">
        <v>100</v>
      </c>
      <c r="C9" s="10">
        <v>2899</v>
      </c>
      <c r="D9" s="11"/>
      <c r="E9" s="10">
        <v>0</v>
      </c>
      <c r="F9" s="11"/>
      <c r="G9" s="10">
        <f t="shared" ref="G9:G20" si="0">C9-E9</f>
        <v>2899</v>
      </c>
      <c r="H9" s="11"/>
      <c r="I9" s="10">
        <v>7691323</v>
      </c>
      <c r="J9" s="11"/>
      <c r="K9" s="10">
        <v>0</v>
      </c>
      <c r="L9" s="11"/>
      <c r="M9" s="10">
        <f t="shared" ref="M9:M20" si="1">I9-K9</f>
        <v>7691323</v>
      </c>
    </row>
    <row r="10" spans="1:13" x14ac:dyDescent="0.55000000000000004">
      <c r="A10" s="3" t="s">
        <v>102</v>
      </c>
      <c r="C10" s="10">
        <v>14915857392</v>
      </c>
      <c r="D10" s="11"/>
      <c r="E10" s="10">
        <v>0</v>
      </c>
      <c r="F10" s="11"/>
      <c r="G10" s="10">
        <f t="shared" si="0"/>
        <v>14915857392</v>
      </c>
      <c r="H10" s="11"/>
      <c r="I10" s="10">
        <v>34030648336</v>
      </c>
      <c r="J10" s="11"/>
      <c r="K10" s="10">
        <v>0</v>
      </c>
      <c r="L10" s="11"/>
      <c r="M10" s="10">
        <f t="shared" si="1"/>
        <v>34030648336</v>
      </c>
    </row>
    <row r="11" spans="1:13" x14ac:dyDescent="0.55000000000000004">
      <c r="A11" s="3" t="s">
        <v>104</v>
      </c>
      <c r="C11" s="10">
        <v>1269808743</v>
      </c>
      <c r="D11" s="11"/>
      <c r="E11" s="10">
        <v>0</v>
      </c>
      <c r="F11" s="11"/>
      <c r="G11" s="10">
        <f t="shared" si="0"/>
        <v>1269808743</v>
      </c>
      <c r="H11" s="11"/>
      <c r="I11" s="10">
        <v>4918715848</v>
      </c>
      <c r="J11" s="11"/>
      <c r="K11" s="10">
        <v>120448</v>
      </c>
      <c r="L11" s="11"/>
      <c r="M11" s="10">
        <f t="shared" si="1"/>
        <v>4918595400</v>
      </c>
    </row>
    <row r="12" spans="1:13" x14ac:dyDescent="0.55000000000000004">
      <c r="A12" s="3" t="s">
        <v>106</v>
      </c>
      <c r="C12" s="10">
        <v>22921</v>
      </c>
      <c r="D12" s="11"/>
      <c r="E12" s="10">
        <v>0</v>
      </c>
      <c r="F12" s="11"/>
      <c r="G12" s="10">
        <f t="shared" si="0"/>
        <v>22921</v>
      </c>
      <c r="H12" s="11"/>
      <c r="I12" s="10">
        <v>265077</v>
      </c>
      <c r="J12" s="11"/>
      <c r="K12" s="10">
        <v>0</v>
      </c>
      <c r="L12" s="11"/>
      <c r="M12" s="10">
        <f t="shared" si="1"/>
        <v>265077</v>
      </c>
    </row>
    <row r="13" spans="1:13" x14ac:dyDescent="0.55000000000000004">
      <c r="A13" s="3" t="s">
        <v>106</v>
      </c>
      <c r="C13" s="10">
        <v>7583333316</v>
      </c>
      <c r="D13" s="11"/>
      <c r="E13" s="10">
        <v>0</v>
      </c>
      <c r="F13" s="11"/>
      <c r="G13" s="10">
        <f t="shared" si="0"/>
        <v>7583333316</v>
      </c>
      <c r="H13" s="11"/>
      <c r="I13" s="10">
        <v>29960382426</v>
      </c>
      <c r="J13" s="11"/>
      <c r="K13" s="10">
        <v>0</v>
      </c>
      <c r="L13" s="11"/>
      <c r="M13" s="10">
        <f t="shared" si="1"/>
        <v>29960382426</v>
      </c>
    </row>
    <row r="14" spans="1:13" x14ac:dyDescent="0.55000000000000004">
      <c r="A14" s="3" t="s">
        <v>106</v>
      </c>
      <c r="C14" s="10">
        <v>3249999990</v>
      </c>
      <c r="D14" s="11"/>
      <c r="E14" s="10">
        <v>0</v>
      </c>
      <c r="F14" s="11"/>
      <c r="G14" s="10">
        <f t="shared" si="0"/>
        <v>3249999990</v>
      </c>
      <c r="H14" s="11"/>
      <c r="I14" s="10">
        <v>12840163920</v>
      </c>
      <c r="J14" s="11"/>
      <c r="K14" s="10">
        <v>0</v>
      </c>
      <c r="L14" s="11"/>
      <c r="M14" s="10">
        <f t="shared" si="1"/>
        <v>12840163920</v>
      </c>
    </row>
    <row r="15" spans="1:13" x14ac:dyDescent="0.55000000000000004">
      <c r="A15" s="3" t="s">
        <v>110</v>
      </c>
      <c r="C15" s="10">
        <v>3249999990</v>
      </c>
      <c r="D15" s="11"/>
      <c r="E15" s="10">
        <v>0</v>
      </c>
      <c r="F15" s="11"/>
      <c r="G15" s="10">
        <f t="shared" si="0"/>
        <v>3249999990</v>
      </c>
      <c r="H15" s="11"/>
      <c r="I15" s="10">
        <v>12840163920</v>
      </c>
      <c r="J15" s="11"/>
      <c r="K15" s="10">
        <v>0</v>
      </c>
      <c r="L15" s="11"/>
      <c r="M15" s="10">
        <f t="shared" si="1"/>
        <v>12840163920</v>
      </c>
    </row>
    <row r="16" spans="1:13" x14ac:dyDescent="0.55000000000000004">
      <c r="A16" s="3" t="s">
        <v>112</v>
      </c>
      <c r="C16" s="10">
        <v>6191939895</v>
      </c>
      <c r="D16" s="11"/>
      <c r="E16" s="10">
        <v>1318243</v>
      </c>
      <c r="F16" s="11"/>
      <c r="G16" s="10">
        <f t="shared" si="0"/>
        <v>6190621652</v>
      </c>
      <c r="H16" s="11"/>
      <c r="I16" s="10">
        <v>27414617480</v>
      </c>
      <c r="J16" s="11"/>
      <c r="K16" s="10">
        <v>39511031</v>
      </c>
      <c r="L16" s="11"/>
      <c r="M16" s="10">
        <f t="shared" si="1"/>
        <v>27375106449</v>
      </c>
    </row>
    <row r="17" spans="1:13" x14ac:dyDescent="0.55000000000000004">
      <c r="A17" s="3" t="s">
        <v>100</v>
      </c>
      <c r="C17" s="10">
        <v>0</v>
      </c>
      <c r="D17" s="11"/>
      <c r="E17" s="10">
        <v>0</v>
      </c>
      <c r="F17" s="11"/>
      <c r="G17" s="10">
        <f t="shared" si="0"/>
        <v>0</v>
      </c>
      <c r="H17" s="11"/>
      <c r="I17" s="10">
        <v>24657534245</v>
      </c>
      <c r="J17" s="11"/>
      <c r="K17" s="10">
        <v>0</v>
      </c>
      <c r="L17" s="11"/>
      <c r="M17" s="10">
        <f t="shared" si="1"/>
        <v>24657534245</v>
      </c>
    </row>
    <row r="18" spans="1:13" x14ac:dyDescent="0.55000000000000004">
      <c r="A18" s="3" t="s">
        <v>100</v>
      </c>
      <c r="C18" s="10">
        <v>6222443678</v>
      </c>
      <c r="D18" s="11"/>
      <c r="E18" s="10">
        <v>1277730</v>
      </c>
      <c r="F18" s="11"/>
      <c r="G18" s="10">
        <f t="shared" si="0"/>
        <v>6221165948</v>
      </c>
      <c r="H18" s="11"/>
      <c r="I18" s="10">
        <v>15754313566</v>
      </c>
      <c r="J18" s="11"/>
      <c r="K18" s="10">
        <v>38223075</v>
      </c>
      <c r="L18" s="11"/>
      <c r="M18" s="10">
        <f t="shared" si="1"/>
        <v>15716090491</v>
      </c>
    </row>
    <row r="19" spans="1:13" x14ac:dyDescent="0.55000000000000004">
      <c r="A19" s="3" t="s">
        <v>100</v>
      </c>
      <c r="C19" s="10">
        <v>9992935469</v>
      </c>
      <c r="D19" s="11"/>
      <c r="E19" s="10">
        <v>36675526</v>
      </c>
      <c r="F19" s="11"/>
      <c r="G19" s="10">
        <f t="shared" si="0"/>
        <v>9956259943</v>
      </c>
      <c r="H19" s="11"/>
      <c r="I19" s="10">
        <v>9992935469</v>
      </c>
      <c r="J19" s="11"/>
      <c r="K19" s="10">
        <v>36675526</v>
      </c>
      <c r="L19" s="11"/>
      <c r="M19" s="10">
        <f t="shared" si="1"/>
        <v>9956259943</v>
      </c>
    </row>
    <row r="20" spans="1:13" x14ac:dyDescent="0.55000000000000004">
      <c r="A20" s="3" t="s">
        <v>106</v>
      </c>
      <c r="C20" s="10">
        <v>17937158462</v>
      </c>
      <c r="D20" s="11"/>
      <c r="E20" s="10">
        <v>76263800</v>
      </c>
      <c r="F20" s="11"/>
      <c r="G20" s="10">
        <f t="shared" si="0"/>
        <v>17860894662</v>
      </c>
      <c r="H20" s="11"/>
      <c r="I20" s="10">
        <v>17937158462</v>
      </c>
      <c r="J20" s="11"/>
      <c r="K20" s="10">
        <v>76263800</v>
      </c>
      <c r="L20" s="11"/>
      <c r="M20" s="10">
        <f t="shared" si="1"/>
        <v>17860894662</v>
      </c>
    </row>
    <row r="21" spans="1:13" x14ac:dyDescent="0.55000000000000004">
      <c r="A21" s="3" t="s">
        <v>91</v>
      </c>
      <c r="C21" s="12">
        <f>SUM(C8:C20)</f>
        <v>70613746792</v>
      </c>
      <c r="D21" s="11"/>
      <c r="E21" s="12">
        <f>SUM(E8:E20)</f>
        <v>115535299</v>
      </c>
      <c r="F21" s="11"/>
      <c r="G21" s="12">
        <f>SUM(G8:G20)</f>
        <v>70498211493</v>
      </c>
      <c r="H21" s="11"/>
      <c r="I21" s="12">
        <f>SUM(I8:I20)</f>
        <v>190488285681</v>
      </c>
      <c r="J21" s="11"/>
      <c r="K21" s="12">
        <f>SUM(K8:K20)</f>
        <v>190793880</v>
      </c>
      <c r="L21" s="11"/>
      <c r="M21" s="12">
        <f>SUM(M8:M20)</f>
        <v>190297491801</v>
      </c>
    </row>
    <row r="22" spans="1:13" x14ac:dyDescent="0.55000000000000004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سود اراق  بهادار</vt:lpstr>
      <vt:lpstr>سپرده</vt:lpstr>
      <vt:lpstr> درآمدها</vt:lpstr>
      <vt:lpstr>درآمدسرمایه‌گذاری در سهام</vt:lpstr>
      <vt:lpstr>درآمدسرمایه‌گذاری در اوراق بها</vt:lpstr>
      <vt:lpstr>درآمد سپرده بانکی</vt:lpstr>
      <vt:lpstr>سایر درآمدها</vt:lpstr>
      <vt:lpstr>سودسپرده بانکی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2025-01-21T11:52:54Z</dcterms:modified>
</cp:coreProperties>
</file>