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4\"/>
    </mc:Choice>
  </mc:AlternateContent>
  <xr:revisionPtr revIDLastSave="0" documentId="13_ncr:1_{0BD34A22-832E-414E-A6E6-A5C41C697A19}" xr6:coauthVersionLast="47" xr6:coauthVersionMax="47" xr10:uidLastSave="{00000000-0000-0000-0000-000000000000}"/>
  <bookViews>
    <workbookView xWindow="-120" yWindow="-120" windowWidth="29040" windowHeight="15720" tabRatio="828" activeTab="3" xr2:uid="{00000000-000D-0000-FFFF-FFFF00000000}"/>
  </bookViews>
  <sheets>
    <sheet name="سهام" sheetId="1" r:id="rId1"/>
    <sheet name="تبعی" sheetId="2" r:id="rId2"/>
    <sheet name="سپرده" sheetId="6" r:id="rId3"/>
    <sheet name="جمع درآمدها" sheetId="15" r:id="rId4"/>
    <sheet name="سایر درآمدها" sheetId="14" r:id="rId5"/>
    <sheet name="سرمایه‌گذاری در سهام" sheetId="11" r:id="rId6"/>
    <sheet name="درآمد سود سهام" sheetId="8" r:id="rId7"/>
    <sheet name="درآمد سپرده بانکی" sheetId="13" r:id="rId8"/>
    <sheet name="سود سپرده بانکی" sheetId="7" r:id="rId9"/>
    <sheet name="درآمد ناشی از فروش" sheetId="10" r:id="rId10"/>
    <sheet name="درآمد ناشی از تغییر قیمت اوراق" sheetId="9" r:id="rId11"/>
    <sheet name="سرمایه‌گذاری در اوراق بهادار" sheetId="12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91" i="1" l="1"/>
  <c r="K20" i="6"/>
  <c r="G10" i="15"/>
  <c r="E10" i="15"/>
  <c r="E8" i="15"/>
  <c r="E9" i="15"/>
  <c r="E7" i="15"/>
  <c r="C9" i="15"/>
  <c r="C7" i="15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8" i="11"/>
  <c r="Q151" i="11"/>
  <c r="O151" i="11"/>
  <c r="M151" i="11"/>
  <c r="G151" i="11"/>
  <c r="E151" i="11"/>
  <c r="C151" i="11"/>
  <c r="E110" i="10"/>
  <c r="G110" i="10"/>
  <c r="I110" i="10"/>
  <c r="M110" i="10"/>
  <c r="O110" i="10"/>
  <c r="Q107" i="10"/>
  <c r="Q110" i="10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8" i="7"/>
  <c r="U131" i="11" l="1"/>
  <c r="U138" i="11"/>
  <c r="U132" i="11"/>
  <c r="U127" i="11"/>
  <c r="U146" i="11"/>
  <c r="U143" i="11"/>
  <c r="U135" i="11"/>
  <c r="U139" i="11"/>
  <c r="K151" i="11"/>
  <c r="S151" i="11"/>
  <c r="U140" i="11" s="1"/>
  <c r="I151" i="11"/>
  <c r="C10" i="15"/>
  <c r="E11" i="14"/>
  <c r="C11" i="14"/>
  <c r="G30" i="13"/>
  <c r="C30" i="13"/>
  <c r="Q9" i="12"/>
  <c r="O9" i="12"/>
  <c r="M9" i="12"/>
  <c r="K9" i="12"/>
  <c r="I9" i="12"/>
  <c r="G9" i="12"/>
  <c r="E9" i="12"/>
  <c r="C9" i="12"/>
  <c r="Q89" i="9"/>
  <c r="O89" i="9"/>
  <c r="M89" i="9"/>
  <c r="I89" i="9"/>
  <c r="G89" i="9"/>
  <c r="E89" i="9"/>
  <c r="S67" i="8"/>
  <c r="Q67" i="8"/>
  <c r="O67" i="8"/>
  <c r="M67" i="8"/>
  <c r="K67" i="8"/>
  <c r="I67" i="8"/>
  <c r="M30" i="7"/>
  <c r="K30" i="7"/>
  <c r="I30" i="7"/>
  <c r="G30" i="7"/>
  <c r="E30" i="7"/>
  <c r="C30" i="7"/>
  <c r="I20" i="6"/>
  <c r="G20" i="6"/>
  <c r="E20" i="6"/>
  <c r="C20" i="6"/>
  <c r="W91" i="1"/>
  <c r="U91" i="1"/>
  <c r="O91" i="1"/>
  <c r="K91" i="1"/>
  <c r="G91" i="1"/>
  <c r="E91" i="1"/>
  <c r="U9" i="11" l="1"/>
  <c r="U17" i="11"/>
  <c r="U25" i="11"/>
  <c r="U33" i="11"/>
  <c r="U41" i="11"/>
  <c r="U49" i="11"/>
  <c r="U57" i="11"/>
  <c r="U65" i="11"/>
  <c r="U73" i="11"/>
  <c r="U81" i="11"/>
  <c r="U89" i="11"/>
  <c r="U97" i="11"/>
  <c r="U105" i="11"/>
  <c r="U113" i="11"/>
  <c r="U121" i="11"/>
  <c r="U129" i="11"/>
  <c r="U137" i="11"/>
  <c r="U145" i="11"/>
  <c r="U10" i="11"/>
  <c r="U18" i="11"/>
  <c r="U26" i="11"/>
  <c r="U34" i="11"/>
  <c r="U42" i="11"/>
  <c r="U50" i="11"/>
  <c r="U58" i="11"/>
  <c r="U66" i="11"/>
  <c r="U74" i="11"/>
  <c r="U82" i="11"/>
  <c r="U90" i="11"/>
  <c r="U98" i="11"/>
  <c r="U106" i="11"/>
  <c r="U114" i="11"/>
  <c r="U122" i="11"/>
  <c r="U11" i="11"/>
  <c r="U19" i="11"/>
  <c r="U27" i="11"/>
  <c r="U35" i="11"/>
  <c r="U43" i="11"/>
  <c r="U51" i="11"/>
  <c r="U59" i="11"/>
  <c r="U67" i="11"/>
  <c r="U75" i="11"/>
  <c r="U83" i="11"/>
  <c r="U91" i="11"/>
  <c r="U99" i="11"/>
  <c r="U107" i="11"/>
  <c r="U115" i="11"/>
  <c r="U123" i="11"/>
  <c r="U117" i="11"/>
  <c r="U136" i="11"/>
  <c r="U12" i="11"/>
  <c r="U20" i="11"/>
  <c r="U28" i="11"/>
  <c r="U36" i="11"/>
  <c r="U44" i="11"/>
  <c r="U52" i="11"/>
  <c r="U60" i="11"/>
  <c r="U68" i="11"/>
  <c r="U76" i="11"/>
  <c r="U84" i="11"/>
  <c r="U92" i="11"/>
  <c r="U100" i="11"/>
  <c r="U108" i="11"/>
  <c r="U116" i="11"/>
  <c r="U124" i="11"/>
  <c r="U148" i="11"/>
  <c r="U133" i="11"/>
  <c r="U144" i="11"/>
  <c r="U13" i="11"/>
  <c r="U21" i="11"/>
  <c r="U29" i="11"/>
  <c r="U37" i="11"/>
  <c r="U45" i="11"/>
  <c r="U53" i="11"/>
  <c r="U61" i="11"/>
  <c r="U69" i="11"/>
  <c r="U77" i="11"/>
  <c r="U85" i="11"/>
  <c r="U93" i="11"/>
  <c r="U101" i="11"/>
  <c r="U109" i="11"/>
  <c r="U125" i="11"/>
  <c r="U141" i="11"/>
  <c r="U149" i="11"/>
  <c r="U14" i="11"/>
  <c r="U22" i="11"/>
  <c r="U30" i="11"/>
  <c r="U38" i="11"/>
  <c r="U46" i="11"/>
  <c r="U54" i="11"/>
  <c r="U62" i="11"/>
  <c r="U70" i="11"/>
  <c r="U78" i="11"/>
  <c r="U86" i="11"/>
  <c r="U94" i="11"/>
  <c r="U102" i="11"/>
  <c r="U110" i="11"/>
  <c r="U118" i="11"/>
  <c r="U126" i="11"/>
  <c r="U134" i="11"/>
  <c r="U142" i="11"/>
  <c r="U150" i="11"/>
  <c r="U15" i="11"/>
  <c r="U23" i="11"/>
  <c r="U31" i="11"/>
  <c r="U39" i="11"/>
  <c r="U47" i="11"/>
  <c r="U55" i="11"/>
  <c r="U63" i="11"/>
  <c r="U71" i="11"/>
  <c r="U79" i="11"/>
  <c r="U87" i="11"/>
  <c r="U95" i="11"/>
  <c r="U103" i="11"/>
  <c r="U111" i="11"/>
  <c r="U119" i="11"/>
  <c r="U8" i="11"/>
  <c r="U16" i="11"/>
  <c r="U24" i="11"/>
  <c r="U32" i="11"/>
  <c r="U40" i="11"/>
  <c r="U48" i="11"/>
  <c r="U56" i="11"/>
  <c r="U64" i="11"/>
  <c r="U72" i="11"/>
  <c r="U80" i="11"/>
  <c r="U88" i="11"/>
  <c r="U96" i="11"/>
  <c r="U104" i="11"/>
  <c r="U112" i="11"/>
  <c r="U120" i="11"/>
  <c r="U128" i="11"/>
  <c r="U130" i="11"/>
  <c r="U147" i="11"/>
  <c r="E11" i="13"/>
  <c r="E19" i="13"/>
  <c r="E27" i="13"/>
  <c r="E23" i="13"/>
  <c r="E18" i="13"/>
  <c r="E12" i="13"/>
  <c r="E20" i="13"/>
  <c r="E28" i="13"/>
  <c r="E29" i="13"/>
  <c r="E14" i="13"/>
  <c r="E26" i="13"/>
  <c r="E13" i="13"/>
  <c r="E21" i="13"/>
  <c r="E22" i="13"/>
  <c r="E8" i="13"/>
  <c r="E15" i="13"/>
  <c r="E16" i="13"/>
  <c r="E24" i="13"/>
  <c r="E9" i="13"/>
  <c r="E17" i="13"/>
  <c r="E25" i="13"/>
  <c r="E10" i="13"/>
  <c r="I10" i="13"/>
  <c r="I18" i="13"/>
  <c r="I26" i="13"/>
  <c r="I29" i="13"/>
  <c r="I22" i="13"/>
  <c r="I11" i="13"/>
  <c r="I19" i="13"/>
  <c r="I27" i="13"/>
  <c r="I13" i="13"/>
  <c r="I14" i="13"/>
  <c r="I8" i="13"/>
  <c r="I9" i="13"/>
  <c r="I25" i="13"/>
  <c r="I12" i="13"/>
  <c r="I20" i="13"/>
  <c r="I28" i="13"/>
  <c r="I21" i="13"/>
  <c r="I17" i="13"/>
  <c r="I15" i="13"/>
  <c r="I23" i="13"/>
  <c r="I16" i="13"/>
  <c r="I24" i="13"/>
  <c r="U151" i="11" l="1"/>
  <c r="I30" i="13"/>
  <c r="E30" i="13"/>
</calcChain>
</file>

<file path=xl/sharedStrings.xml><?xml version="1.0" encoding="utf-8"?>
<sst xmlns="http://schemas.openxmlformats.org/spreadsheetml/2006/main" count="1458" uniqueCount="254">
  <si>
    <t>صندوق سرمایه‌گذاری مشترک امید توسعه مفید</t>
  </si>
  <si>
    <t>صورت وضعیت پورتفوی</t>
  </si>
  <si>
    <t>برای ماه منتهی به 1404/04/31</t>
  </si>
  <si>
    <t>نام شرکت</t>
  </si>
  <si>
    <t>1404/03/31</t>
  </si>
  <si>
    <t>تغییرات طی دوره</t>
  </si>
  <si>
    <t>1404/04/31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</si>
  <si>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</si>
  <si>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</si>
  <si>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</si>
  <si>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</si>
  <si>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</si>
  <si>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</si>
  <si>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</si>
  <si>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</si>
  <si>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یاساتایرورابر</t>
  </si>
  <si>
    <t>بانک خاورمیانه</t>
  </si>
  <si>
    <t>بانک سامان</t>
  </si>
  <si>
    <t>بین المللی توسعه ص. معادن غدیر</t>
  </si>
  <si>
    <t>پارس فولاد سبزوار</t>
  </si>
  <si>
    <t>پارس‌ دارو</t>
  </si>
  <si>
    <t>پالایش نفت اصفهان</t>
  </si>
  <si>
    <t>پالایش نفت بندرعباس</t>
  </si>
  <si>
    <t>پالایش نفت تبریز</t>
  </si>
  <si>
    <t>پاکدیس</t>
  </si>
  <si>
    <t>پتروشیمی پردیس</t>
  </si>
  <si>
    <t>پتروشیمی تندگویان</t>
  </si>
  <si>
    <t>پتروشیمی شیراز</t>
  </si>
  <si>
    <t>پخش هجرت</t>
  </si>
  <si>
    <t>پویا</t>
  </si>
  <si>
    <t>تامین سرمایه کاردان</t>
  </si>
  <si>
    <t>تراکتورسازی‌ایران‌</t>
  </si>
  <si>
    <t>توزیع دارو پخش</t>
  </si>
  <si>
    <t>توسعه معادن وص.معدنی خاورمیانه</t>
  </si>
  <si>
    <t>توسعه معادن وفلزات</t>
  </si>
  <si>
    <t>توسعه معدنی و صنعتی صبانور</t>
  </si>
  <si>
    <t>توسعه نیشکر و  صنایع جانبی</t>
  </si>
  <si>
    <t>تولید انرژی برق شمس پاسارگاد</t>
  </si>
  <si>
    <t>تولیدات پتروشیمی قائد بصیر</t>
  </si>
  <si>
    <t>توکاریل</t>
  </si>
  <si>
    <t>حمل و نقل گهرترابر سیرجان</t>
  </si>
  <si>
    <t>داروپخش‌ (هلدینگ‌</t>
  </si>
  <si>
    <t>داروسازی شهید قاضی</t>
  </si>
  <si>
    <t>دامداری تلیسه نمونه</t>
  </si>
  <si>
    <t>دریایی و کشتیرانی خط دریابندر</t>
  </si>
  <si>
    <t>زغال سنگ پروده طبس</t>
  </si>
  <si>
    <t>س.ص.بازنشستگی کارکنان بانکها</t>
  </si>
  <si>
    <t>سرمایه گذاری تامین اجتماعی</t>
  </si>
  <si>
    <t>سرمایه گذاری دارویی تامین</t>
  </si>
  <si>
    <t>سرمایه‌ گذاری‌ آتیه‌ دماوند</t>
  </si>
  <si>
    <t>سرمایه‌گذاری‌ سپه‌</t>
  </si>
  <si>
    <t>سرمایه‌گذاری‌صندوق‌بازنشستگی‌</t>
  </si>
  <si>
    <t>سرمایه‌گذاری‌غدیر(هلدینگ‌</t>
  </si>
  <si>
    <t>سیمان ساوه</t>
  </si>
  <si>
    <t>سیمان فارس نو</t>
  </si>
  <si>
    <t>سیمان هرمزگان</t>
  </si>
  <si>
    <t>سیمان‌ شمال‌</t>
  </si>
  <si>
    <t>شرکت صنایع غذایی مینو شرق</t>
  </si>
  <si>
    <t>شمش طلا</t>
  </si>
  <si>
    <t>صبا فولاد خلیج فارس</t>
  </si>
  <si>
    <t>صنایع الکترونیک مادیران</t>
  </si>
  <si>
    <t>صنایع پتروشیمی کرمانشاه</t>
  </si>
  <si>
    <t>صنایع غذایی رضوی</t>
  </si>
  <si>
    <t>صنایع فروآلیاژ ایران</t>
  </si>
  <si>
    <t>صنایع‌ کاشی‌ و سرامیک‌ سینا</t>
  </si>
  <si>
    <t>صنعتی دوده فام</t>
  </si>
  <si>
    <t>فولاد آلیاژی ایران</t>
  </si>
  <si>
    <t>فولاد سیرجان ایرانیان</t>
  </si>
  <si>
    <t>فولاد مبارکه اصفهان</t>
  </si>
  <si>
    <t>فولاد کاوه جنوب کیش</t>
  </si>
  <si>
    <t>گ.مدیریت ارزش سرمایه ص ب کشوری</t>
  </si>
  <si>
    <t>گروه توسعه مالی مهرآیندگان</t>
  </si>
  <si>
    <t>گروه مالی صبا تامین</t>
  </si>
  <si>
    <t>گروه‌صنعتی‌سپاهان‌</t>
  </si>
  <si>
    <t>گسترش سوخت سبززاگرس(سهامی عام)</t>
  </si>
  <si>
    <t>گلتاش‌</t>
  </si>
  <si>
    <t>مبین انرژی خلیج فارس</t>
  </si>
  <si>
    <t>مدیریت نیروگاهی ایرانیان مپنا</t>
  </si>
  <si>
    <t>معدنی و صنعتی گل گهر</t>
  </si>
  <si>
    <t>ملی  صنایع  مس  ایران</t>
  </si>
  <si>
    <t>موتوژن‌</t>
  </si>
  <si>
    <t>مولد نیروگاهی تجارت فارس</t>
  </si>
  <si>
    <t>نفت سپاهان</t>
  </si>
  <si>
    <t>نوردوقطعات‌ فولادی‌</t>
  </si>
  <si>
    <t>کاشی‌ پارس‌</t>
  </si>
  <si>
    <t>کشت و دام قیام اصفهان</t>
  </si>
  <si>
    <t>کشت و دامداری فکا</t>
  </si>
  <si>
    <t>کشت و صنعت جوین</t>
  </si>
  <si>
    <t>کشت و صنعت دشت خرم دره</t>
  </si>
  <si>
    <t>کویر تایر</t>
  </si>
  <si>
    <t>معدنکاران نسوز</t>
  </si>
  <si>
    <t>کشاورزی و دامپروری فجر اصفهان</t>
  </si>
  <si>
    <t>کارخانجات‌داروپخش‌</t>
  </si>
  <si>
    <t>فجر انرژی خلیج فارس</t>
  </si>
  <si>
    <t>صنعتی بهپاک</t>
  </si>
  <si>
    <t>آنتی بیوتیک سازی ایران</t>
  </si>
  <si>
    <t>اختیارخ شستا-1600-1404/04/11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</si>
  <si>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</si>
  <si>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</si>
  <si>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</si>
  <si>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</si>
  <si>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</si>
  <si>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</si>
  <si>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</si>
  <si>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</si>
  <si>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</si>
  <si>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</si>
  <si>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</si>
  <si>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</si>
  <si>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</si>
  <si>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</si>
  <si>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 xml:space="preserve">بانک خاورمیانه ظفر </t>
  </si>
  <si>
    <t>بانک صادرات بورس کالا</t>
  </si>
  <si>
    <t>بانک ملت مستقل مرکزی</t>
  </si>
  <si>
    <t xml:space="preserve">بانک ملت مستقل </t>
  </si>
  <si>
    <t>1404/02/22</t>
  </si>
  <si>
    <t>بانک ملت چهارراه جهان کودک</t>
  </si>
  <si>
    <t>بانک صادرات سپهبد قرنی</t>
  </si>
  <si>
    <t>1404/04/28</t>
  </si>
  <si>
    <t>1404/04/30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</si>
  <si>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</si>
  <si>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</si>
  <si>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</si>
  <si>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</si>
  <si>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</si>
  <si>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</si>
  <si>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</si>
  <si>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</si>
  <si>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دولت94-ش.خ030816</t>
  </si>
  <si>
    <t>بانک خاورمیانه آفریقا</t>
  </si>
  <si>
    <t xml:space="preserve">بانک صادرات سپهبد قرنی  </t>
  </si>
  <si>
    <t xml:space="preserve">بانک صادرات بورس کالا	</t>
  </si>
  <si>
    <t>بانک صادرات طالقانی</t>
  </si>
  <si>
    <t>بانک ملت مستقل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</si>
  <si>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</si>
  <si>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</si>
  <si>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</si>
  <si>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</si>
  <si>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</si>
  <si>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</si>
  <si>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1404/01/27</t>
  </si>
  <si>
    <t>1403/09/25</t>
  </si>
  <si>
    <t>1404/03/10</t>
  </si>
  <si>
    <t>1403/12/25</t>
  </si>
  <si>
    <t>1403/12/08</t>
  </si>
  <si>
    <t>1404/04/29</t>
  </si>
  <si>
    <t>1403/12/20</t>
  </si>
  <si>
    <t>1404/03/13</t>
  </si>
  <si>
    <t>1404/04/23</t>
  </si>
  <si>
    <t>1403/12/23</t>
  </si>
  <si>
    <t>1403/11/13</t>
  </si>
  <si>
    <t>1404/02/31</t>
  </si>
  <si>
    <t>1404/02/23</t>
  </si>
  <si>
    <t>گسترش نفت و گاز پارسیان</t>
  </si>
  <si>
    <t>1403/10/19</t>
  </si>
  <si>
    <t>1403/09/10</t>
  </si>
  <si>
    <t>1404/04/21</t>
  </si>
  <si>
    <t>1404/03/03</t>
  </si>
  <si>
    <t>1404/03/01</t>
  </si>
  <si>
    <t>1404/04/19</t>
  </si>
  <si>
    <t>1404/04/05</t>
  </si>
  <si>
    <t>1403/07/10</t>
  </si>
  <si>
    <t>1403/12/05</t>
  </si>
  <si>
    <t>1404/04/26</t>
  </si>
  <si>
    <t>مدیریت صنعت شوینده ت.ص.بهشهر</t>
  </si>
  <si>
    <t>1404/01/20</t>
  </si>
  <si>
    <t>پتروشیمی جم پیلن</t>
  </si>
  <si>
    <t>1404/02/15</t>
  </si>
  <si>
    <t>1404/02/30</t>
  </si>
  <si>
    <t>1403/07/30</t>
  </si>
  <si>
    <t>1403/12/06</t>
  </si>
  <si>
    <t>1404/01/31</t>
  </si>
  <si>
    <t>1403/12/22</t>
  </si>
  <si>
    <t>1404/04/17</t>
  </si>
  <si>
    <t>بهای فروش</t>
  </si>
  <si>
    <t>ارزش دفتری</t>
  </si>
  <si>
    <t>سود و زیان ناشی از تغییر قیمت</t>
  </si>
  <si>
    <t>سود و زیان ناشی از فروش</t>
  </si>
  <si>
    <t>سیمان ممتازان کرمان</t>
  </si>
  <si>
    <t>نورایستا پلاستیک</t>
  </si>
  <si>
    <t>مس‌ شهیدباهنر</t>
  </si>
  <si>
    <t>تولیدی چدن سازان</t>
  </si>
  <si>
    <t>ح.زغال سنگ پروده طبس</t>
  </si>
  <si>
    <t>بانک ملت</t>
  </si>
  <si>
    <t>ح . حمل و نقل گهرترابر سیرجان</t>
  </si>
  <si>
    <t>کشتیرانی جمهوری اسلامی ایران</t>
  </si>
  <si>
    <t>بانک صادرات ایران</t>
  </si>
  <si>
    <t>ایران‌ خودرو</t>
  </si>
  <si>
    <t>ح . پارس‌ دارو</t>
  </si>
  <si>
    <t>بهمن  دیزل</t>
  </si>
  <si>
    <t>ح . توسعه‌معادن‌وفلزات‌</t>
  </si>
  <si>
    <t>دارویی و نهاده های زاگرس دارو</t>
  </si>
  <si>
    <t>ح.توسعه م وص.معدنی خاورمیانه</t>
  </si>
  <si>
    <t>گروه‌بهمن‌</t>
  </si>
  <si>
    <t>سرمایه گذاری صدرتامین</t>
  </si>
  <si>
    <t>تولیدی برنا باطری</t>
  </si>
  <si>
    <t>بیمه اتکایی ایران معین</t>
  </si>
  <si>
    <t>کانی کربن طبس</t>
  </si>
  <si>
    <t>ح توسعه معدنی و صنعتی صبانور</t>
  </si>
  <si>
    <t>نفت  بهران</t>
  </si>
  <si>
    <t>بانک تجارت</t>
  </si>
  <si>
    <t>صنایع ارتباطی آوا</t>
  </si>
  <si>
    <t>ح . معدنی و صنعتی گل گهر</t>
  </si>
  <si>
    <t>قاسم ایران</t>
  </si>
  <si>
    <t>سیمان فارس و خوزستان</t>
  </si>
  <si>
    <t>پارس‌ مینو</t>
  </si>
  <si>
    <t>سایپا</t>
  </si>
  <si>
    <t>ح . موتوژن‌</t>
  </si>
  <si>
    <t>سیمان خوزستان</t>
  </si>
  <si>
    <t>پتروشیمی زاگرس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</si>
  <si>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</si>
  <si>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</si>
  <si>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</si>
  <si>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</si>
  <si>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</si>
  <si>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</si>
  <si>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</si>
  <si>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</si>
  <si>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</si>
  <si>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</si>
  <si>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</si>
  <si>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</si>
  <si>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</si>
  <si>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</si>
  <si>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</si>
  <si>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</si>
  <si>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>از ابتدای سال مالی</t>
  </si>
  <si>
    <t>تا پایان ماه</t>
  </si>
  <si>
    <t>اختیارف شستا-1100-1403/07/11</t>
  </si>
  <si>
    <t>اختیارف شستا-950-1403/08/09</t>
  </si>
  <si>
    <t>اختیارخ شستا-1100-1403/07/11</t>
  </si>
  <si>
    <t>اختیارخ شستا-950-1403/08/09</t>
  </si>
  <si>
    <t>اختیارخ شستا-1200-1403/08/09</t>
  </si>
  <si>
    <t>اختیارخ خودرو-2600-1403/07/04</t>
  </si>
  <si>
    <t>اختیارخ خودرو-2600-1403/08/02</t>
  </si>
  <si>
    <t>اختیارخ خساپا-2400-1403/07/25</t>
  </si>
  <si>
    <t>اختیارخ خساپا-2600-1403/07/25</t>
  </si>
  <si>
    <t>اختیارخ خساپا-2200-1403/08/30</t>
  </si>
  <si>
    <t>اختیارخ خساپا-2400-1403/08/30</t>
  </si>
  <si>
    <t>اختیارخ وبملت-1800-1403/07/25</t>
  </si>
  <si>
    <t>اختیارخ وبملت-1900-1403/07/25</t>
  </si>
  <si>
    <t>اختیارخ وبملت-2000-1403/07/25</t>
  </si>
  <si>
    <t>اختیارخ خودرو-2400-1403/09/07</t>
  </si>
  <si>
    <t>اختیارخ خودرو-2600-1403/09/07</t>
  </si>
  <si>
    <t>اختیارخ شستا-850-1403/09/14</t>
  </si>
  <si>
    <t>اختیارخ شستا-950-1403/09/14</t>
  </si>
  <si>
    <t>اختیارخ وبملت-2000-1403/09/28</t>
  </si>
  <si>
    <t>اختیارخ وبملت-2200-1403/09/28</t>
  </si>
  <si>
    <t>اختیارخ خساپا-3000-1403/11/24</t>
  </si>
  <si>
    <t>اختیارخ وبملت-2400-1403/11/24</t>
  </si>
  <si>
    <t>اختیارخ وبملت-2600-1403/11/24</t>
  </si>
  <si>
    <t>اختیارخ شستا-1500-1404/04/11</t>
  </si>
  <si>
    <t>اختیارخ شستا-1400-1404/05/15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</si>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</sst>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9" formatCode="#,##0.00000_-;\(#,##0.00000\)"/>
  </numFmts>
  <fonts count="7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6"/>
      <name val="B Nazanin"/>
      <charset val="178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0" fontId="1" fillId="0" borderId="0" xfId="1" applyNumberFormat="1" applyFont="1" applyFill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9" fontId="3" fillId="0" borderId="2" xfId="1" applyNumberFormat="1" applyFont="1" applyFill="1" applyBorder="1" applyAlignment="1">
      <alignment horizontal="center" vertical="center"/>
    </xf>
    <xf numFmtId="3" fontId="6" fillId="0" borderId="0" xfId="0" applyNumberFormat="1" applyFont="1" applyFill="1"/>
    <xf numFmtId="169" fontId="1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1"/>
  <sheetViews>
    <sheetView rightToLeft="1" topLeftCell="D85" workbookViewId="0">
      <selection activeCell="E85" sqref="E85"/>
    </sheetView>
  </sheetViews>
  <sheetFormatPr defaultRowHeight="18.75" x14ac:dyDescent="0.25"/>
  <cols>
    <col min="1" max="1" width="30.28515625" style="7" customWidth="1"/>
    <col min="2" max="2" width="1" style="7" customWidth="1"/>
    <col min="3" max="3" width="20" style="7" customWidth="1"/>
    <col min="4" max="4" width="1" style="7" customWidth="1"/>
    <col min="5" max="5" width="23" style="7" customWidth="1"/>
    <col min="6" max="6" width="1" style="7" customWidth="1"/>
    <col min="7" max="7" width="26" style="7" customWidth="1"/>
    <col min="8" max="8" width="1" style="7" customWidth="1"/>
    <col min="9" max="9" width="19" style="7" customWidth="1"/>
    <col min="10" max="10" width="1" style="7" customWidth="1"/>
    <col min="11" max="11" width="22" style="7" customWidth="1"/>
    <col min="12" max="12" width="1" style="7" customWidth="1"/>
    <col min="13" max="13" width="18" style="7" customWidth="1"/>
    <col min="14" max="14" width="1" style="7" customWidth="1"/>
    <col min="15" max="15" width="22" style="7" customWidth="1"/>
    <col min="16" max="16" width="1" style="7" customWidth="1"/>
    <col min="17" max="17" width="20" style="7" customWidth="1"/>
    <col min="18" max="18" width="1" style="7" customWidth="1"/>
    <col min="19" max="19" width="17" style="7" customWidth="1"/>
    <col min="20" max="20" width="1" style="7" customWidth="1"/>
    <col min="21" max="21" width="23" style="7" customWidth="1"/>
    <col min="22" max="22" width="1" style="7" customWidth="1"/>
    <col min="23" max="23" width="26" style="7" customWidth="1"/>
    <col min="24" max="24" width="1" style="7" customWidth="1"/>
    <col min="25" max="25" width="32" style="7" customWidth="1"/>
    <col min="26" max="26" width="1" style="7" customWidth="1"/>
    <col min="27" max="27" width="9.140625" style="7" customWidth="1"/>
    <col min="28" max="16384" width="9.140625" style="7"/>
  </cols>
  <sheetData>
    <row r="2" spans="1:25" ht="26.25" x14ac:dyDescent="0.25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8" t="s">
        <v>0</v>
      </c>
      <c r="T2" s="8" t="s">
        <v>0</v>
      </c>
      <c r="U2" s="8" t="s">
        <v>0</v>
      </c>
      <c r="V2" s="8" t="s">
        <v>0</v>
      </c>
      <c r="W2" s="8" t="s">
        <v>0</v>
      </c>
      <c r="X2" s="8" t="s">
        <v>0</v>
      </c>
      <c r="Y2" s="8" t="s">
        <v>0</v>
      </c>
    </row>
    <row r="3" spans="1:25" ht="26.25" x14ac:dyDescent="0.25">
      <c r="A3" s="8" t="s">
        <v>1</v>
      </c>
      <c r="B3" s="8" t="s">
        <v>1</v>
      </c>
      <c r="C3" s="8" t="s">
        <v>1</v>
      </c>
      <c r="D3" s="8" t="s">
        <v>1</v>
      </c>
      <c r="E3" s="8" t="s">
        <v>1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8" t="s">
        <v>1</v>
      </c>
      <c r="L3" s="8" t="s">
        <v>1</v>
      </c>
      <c r="M3" s="8" t="s">
        <v>1</v>
      </c>
      <c r="N3" s="8" t="s">
        <v>1</v>
      </c>
      <c r="O3" s="8" t="s">
        <v>1</v>
      </c>
      <c r="P3" s="8" t="s">
        <v>1</v>
      </c>
      <c r="Q3" s="8" t="s">
        <v>1</v>
      </c>
      <c r="R3" s="8" t="s">
        <v>1</v>
      </c>
      <c r="S3" s="8" t="s">
        <v>1</v>
      </c>
      <c r="T3" s="8" t="s">
        <v>1</v>
      </c>
      <c r="U3" s="8" t="s">
        <v>1</v>
      </c>
      <c r="V3" s="8" t="s">
        <v>1</v>
      </c>
      <c r="W3" s="8" t="s">
        <v>1</v>
      </c>
      <c r="X3" s="8" t="s">
        <v>1</v>
      </c>
      <c r="Y3" s="8" t="s">
        <v>1</v>
      </c>
    </row>
    <row r="4" spans="1:25" ht="26.25" x14ac:dyDescent="0.25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</row>
    <row r="6" spans="1:25" ht="26.25" x14ac:dyDescent="0.25">
      <c r="A6" s="9" t="s">
        <v>3</v>
      </c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</row>
    <row r="7" spans="1:25" ht="26.25" x14ac:dyDescent="0.25">
      <c r="A7" s="9" t="s">
        <v>3</v>
      </c>
      <c r="C7" s="9" t="s">
        <v>7</v>
      </c>
      <c r="E7" s="9" t="s">
        <v>8</v>
      </c>
      <c r="G7" s="9" t="s">
        <v>9</v>
      </c>
      <c r="I7" s="9" t="s">
        <v>10</v>
      </c>
      <c r="J7" s="9" t="s">
        <v>10</v>
      </c>
      <c r="K7" s="9" t="s">
        <v>10</v>
      </c>
      <c r="M7" s="9" t="s">
        <v>11</v>
      </c>
      <c r="N7" s="9" t="s">
        <v>11</v>
      </c>
      <c r="O7" s="9" t="s">
        <v>11</v>
      </c>
      <c r="Q7" s="9" t="s">
        <v>7</v>
      </c>
      <c r="S7" s="9" t="s">
        <v>12</v>
      </c>
      <c r="U7" s="9" t="s">
        <v>8</v>
      </c>
      <c r="W7" s="9" t="s">
        <v>9</v>
      </c>
      <c r="Y7" s="9" t="s">
        <v>13</v>
      </c>
    </row>
    <row r="8" spans="1:25" ht="26.25" x14ac:dyDescent="0.25">
      <c r="A8" s="9" t="s">
        <v>3</v>
      </c>
      <c r="C8" s="9" t="s">
        <v>7</v>
      </c>
      <c r="E8" s="9" t="s">
        <v>8</v>
      </c>
      <c r="G8" s="9" t="s">
        <v>9</v>
      </c>
      <c r="I8" s="9" t="s">
        <v>7</v>
      </c>
      <c r="K8" s="9" t="s">
        <v>8</v>
      </c>
      <c r="M8" s="9" t="s">
        <v>7</v>
      </c>
      <c r="O8" s="9" t="s">
        <v>14</v>
      </c>
      <c r="Q8" s="9" t="s">
        <v>7</v>
      </c>
      <c r="S8" s="9" t="s">
        <v>12</v>
      </c>
      <c r="U8" s="9" t="s">
        <v>8</v>
      </c>
      <c r="W8" s="9" t="s">
        <v>9</v>
      </c>
      <c r="Y8" s="9" t="s">
        <v>13</v>
      </c>
    </row>
    <row r="9" spans="1:25" ht="21" x14ac:dyDescent="0.25">
      <c r="A9" s="10" t="s">
        <v>15</v>
      </c>
      <c r="C9" s="7">
        <v>7989424</v>
      </c>
      <c r="E9" s="7">
        <v>115279708248</v>
      </c>
      <c r="G9" s="7">
        <v>131279390906.616</v>
      </c>
      <c r="I9" s="7">
        <v>0</v>
      </c>
      <c r="K9" s="7">
        <v>0</v>
      </c>
      <c r="M9" s="7">
        <v>0</v>
      </c>
      <c r="O9" s="7">
        <v>0</v>
      </c>
      <c r="Q9" s="7">
        <v>7989424</v>
      </c>
      <c r="S9" s="7">
        <v>14050</v>
      </c>
      <c r="U9" s="7">
        <v>115279708248</v>
      </c>
      <c r="W9" s="7">
        <v>111583511327.16</v>
      </c>
      <c r="Y9" s="13">
        <v>3.4445099359040592E-3</v>
      </c>
    </row>
    <row r="10" spans="1:25" ht="21" x14ac:dyDescent="0.25">
      <c r="A10" s="10" t="s">
        <v>16</v>
      </c>
      <c r="C10" s="7">
        <v>419056776</v>
      </c>
      <c r="E10" s="7">
        <v>1661568125481</v>
      </c>
      <c r="G10" s="7">
        <v>1745400596485.9299</v>
      </c>
      <c r="I10" s="7">
        <v>533034066</v>
      </c>
      <c r="K10" s="7">
        <v>688621695014</v>
      </c>
      <c r="M10" s="7">
        <v>0</v>
      </c>
      <c r="O10" s="7">
        <v>0</v>
      </c>
      <c r="Q10" s="7">
        <v>952090842</v>
      </c>
      <c r="S10" s="7">
        <v>2391</v>
      </c>
      <c r="U10" s="7">
        <v>2350189820495</v>
      </c>
      <c r="W10" s="7">
        <v>2262904330462.8301</v>
      </c>
      <c r="Y10" s="13">
        <v>6.9854375055701398E-2</v>
      </c>
    </row>
    <row r="11" spans="1:25" ht="21" x14ac:dyDescent="0.25">
      <c r="A11" s="10" t="s">
        <v>17</v>
      </c>
      <c r="C11" s="7">
        <v>9094366</v>
      </c>
      <c r="E11" s="7">
        <v>19825904230</v>
      </c>
      <c r="G11" s="7">
        <v>24779337645.624298</v>
      </c>
      <c r="I11" s="7">
        <v>0</v>
      </c>
      <c r="K11" s="7">
        <v>0</v>
      </c>
      <c r="M11" s="7">
        <v>0</v>
      </c>
      <c r="O11" s="7">
        <v>0</v>
      </c>
      <c r="Q11" s="7">
        <v>9094366</v>
      </c>
      <c r="S11" s="7">
        <v>2655</v>
      </c>
      <c r="U11" s="7">
        <v>19825904230</v>
      </c>
      <c r="W11" s="7">
        <v>24001875756.706501</v>
      </c>
      <c r="Y11" s="13">
        <v>7.4092218949724741E-4</v>
      </c>
    </row>
    <row r="12" spans="1:25" ht="21" x14ac:dyDescent="0.25">
      <c r="A12" s="10" t="s">
        <v>18</v>
      </c>
      <c r="C12" s="7">
        <v>56895590</v>
      </c>
      <c r="E12" s="7">
        <v>249625376094</v>
      </c>
      <c r="G12" s="7">
        <v>244100276309.68201</v>
      </c>
      <c r="I12" s="7">
        <v>2000000</v>
      </c>
      <c r="K12" s="7">
        <v>7565013705</v>
      </c>
      <c r="M12" s="7">
        <v>0</v>
      </c>
      <c r="O12" s="7">
        <v>0</v>
      </c>
      <c r="Q12" s="7">
        <v>58895590</v>
      </c>
      <c r="S12" s="7">
        <v>3871</v>
      </c>
      <c r="U12" s="7">
        <v>257190389799</v>
      </c>
      <c r="W12" s="7">
        <v>226628319158.104</v>
      </c>
      <c r="Y12" s="13">
        <v>6.9958678286127542E-3</v>
      </c>
    </row>
    <row r="13" spans="1:25" ht="21" x14ac:dyDescent="0.25">
      <c r="A13" s="10" t="s">
        <v>19</v>
      </c>
      <c r="C13" s="7">
        <v>2103914</v>
      </c>
      <c r="E13" s="7">
        <v>103919877149</v>
      </c>
      <c r="G13" s="7">
        <v>70270895913.119995</v>
      </c>
      <c r="I13" s="7">
        <v>0</v>
      </c>
      <c r="K13" s="7">
        <v>0</v>
      </c>
      <c r="M13" s="7">
        <v>0</v>
      </c>
      <c r="O13" s="7">
        <v>0</v>
      </c>
      <c r="Q13" s="7">
        <v>2103914</v>
      </c>
      <c r="S13" s="7">
        <v>34490</v>
      </c>
      <c r="U13" s="7">
        <v>103919877149</v>
      </c>
      <c r="W13" s="7">
        <v>72132238096.533005</v>
      </c>
      <c r="Y13" s="13">
        <v>2.2266749618052996E-3</v>
      </c>
    </row>
    <row r="14" spans="1:25" ht="21" x14ac:dyDescent="0.25">
      <c r="A14" s="10" t="s">
        <v>20</v>
      </c>
      <c r="C14" s="7">
        <v>29884727</v>
      </c>
      <c r="E14" s="7">
        <v>570383017884</v>
      </c>
      <c r="G14" s="7">
        <v>1105988366312.05</v>
      </c>
      <c r="I14" s="7">
        <v>0</v>
      </c>
      <c r="K14" s="7">
        <v>0</v>
      </c>
      <c r="M14" s="7">
        <v>0</v>
      </c>
      <c r="O14" s="7">
        <v>0</v>
      </c>
      <c r="Q14" s="7">
        <v>29884727</v>
      </c>
      <c r="S14" s="7">
        <v>27090</v>
      </c>
      <c r="U14" s="7">
        <v>570383017884</v>
      </c>
      <c r="W14" s="7">
        <v>804760269766.14099</v>
      </c>
      <c r="Y14" s="13">
        <v>2.4842422614779137E-2</v>
      </c>
    </row>
    <row r="15" spans="1:25" ht="21" x14ac:dyDescent="0.25">
      <c r="A15" s="10" t="s">
        <v>21</v>
      </c>
      <c r="C15" s="7">
        <v>180804426</v>
      </c>
      <c r="E15" s="7">
        <v>703777854360</v>
      </c>
      <c r="G15" s="7">
        <v>723048317373.50195</v>
      </c>
      <c r="I15" s="7">
        <v>50701148</v>
      </c>
      <c r="K15" s="7">
        <v>179214146491</v>
      </c>
      <c r="M15" s="7">
        <v>0</v>
      </c>
      <c r="O15" s="7">
        <v>0</v>
      </c>
      <c r="Q15" s="7">
        <v>231505574</v>
      </c>
      <c r="S15" s="7">
        <v>3450</v>
      </c>
      <c r="U15" s="7">
        <v>882992000851</v>
      </c>
      <c r="W15" s="7">
        <v>793941999629.71497</v>
      </c>
      <c r="Y15" s="13">
        <v>2.4508469698877811E-2</v>
      </c>
    </row>
    <row r="16" spans="1:25" ht="21" x14ac:dyDescent="0.25">
      <c r="A16" s="10" t="s">
        <v>22</v>
      </c>
      <c r="C16" s="7">
        <v>63748073</v>
      </c>
      <c r="E16" s="7">
        <v>591900165278</v>
      </c>
      <c r="G16" s="7">
        <v>678679547752.11096</v>
      </c>
      <c r="I16" s="7">
        <v>0</v>
      </c>
      <c r="K16" s="7">
        <v>0</v>
      </c>
      <c r="M16" s="7">
        <v>0</v>
      </c>
      <c r="O16" s="7">
        <v>0</v>
      </c>
      <c r="Q16" s="7">
        <v>63748073</v>
      </c>
      <c r="S16" s="7">
        <v>10710</v>
      </c>
      <c r="U16" s="7">
        <v>591900165278</v>
      </c>
      <c r="W16" s="7">
        <v>678679547752.11096</v>
      </c>
      <c r="Y16" s="13">
        <v>2.0950393276950113E-2</v>
      </c>
    </row>
    <row r="17" spans="1:25" ht="21" x14ac:dyDescent="0.25">
      <c r="A17" s="10" t="s">
        <v>23</v>
      </c>
      <c r="C17" s="7">
        <v>31285462</v>
      </c>
      <c r="E17" s="7">
        <v>481230443554</v>
      </c>
      <c r="G17" s="7">
        <v>654018562928.13306</v>
      </c>
      <c r="I17" s="7">
        <v>0</v>
      </c>
      <c r="K17" s="7">
        <v>0</v>
      </c>
      <c r="M17" s="7">
        <v>0</v>
      </c>
      <c r="O17" s="7">
        <v>0</v>
      </c>
      <c r="Q17" s="7">
        <v>31285462</v>
      </c>
      <c r="S17" s="7">
        <v>18150</v>
      </c>
      <c r="U17" s="7">
        <v>481230443554</v>
      </c>
      <c r="W17" s="7">
        <v>564452540044.96497</v>
      </c>
      <c r="Y17" s="13">
        <v>1.7424280338612378E-2</v>
      </c>
    </row>
    <row r="18" spans="1:25" ht="21" x14ac:dyDescent="0.25">
      <c r="A18" s="10" t="s">
        <v>24</v>
      </c>
      <c r="C18" s="7">
        <v>5505139</v>
      </c>
      <c r="E18" s="7">
        <v>116678891945</v>
      </c>
      <c r="G18" s="7">
        <v>170464743624.892</v>
      </c>
      <c r="I18" s="7">
        <v>0</v>
      </c>
      <c r="K18" s="7">
        <v>0</v>
      </c>
      <c r="M18" s="7">
        <v>0</v>
      </c>
      <c r="O18" s="7">
        <v>0</v>
      </c>
      <c r="Q18" s="7">
        <v>5505139</v>
      </c>
      <c r="S18" s="7">
        <v>24950</v>
      </c>
      <c r="U18" s="7">
        <v>116678891945</v>
      </c>
      <c r="W18" s="7">
        <v>136535966402.60201</v>
      </c>
      <c r="Y18" s="13">
        <v>4.2147758865834512E-3</v>
      </c>
    </row>
    <row r="19" spans="1:25" ht="21" x14ac:dyDescent="0.25">
      <c r="A19" s="10" t="s">
        <v>25</v>
      </c>
      <c r="C19" s="7">
        <v>3402614</v>
      </c>
      <c r="E19" s="7">
        <v>252665539275</v>
      </c>
      <c r="G19" s="7">
        <v>905595327919.45801</v>
      </c>
      <c r="I19" s="7">
        <v>10682</v>
      </c>
      <c r="K19" s="7">
        <v>2435403916</v>
      </c>
      <c r="M19" s="7">
        <v>0</v>
      </c>
      <c r="O19" s="7">
        <v>0</v>
      </c>
      <c r="Q19" s="7">
        <v>3413296</v>
      </c>
      <c r="S19" s="7">
        <v>269840</v>
      </c>
      <c r="U19" s="7">
        <v>255100943191</v>
      </c>
      <c r="W19" s="7">
        <v>915563582073.79199</v>
      </c>
      <c r="Y19" s="13">
        <v>2.8262848317782495E-2</v>
      </c>
    </row>
    <row r="20" spans="1:25" ht="21" x14ac:dyDescent="0.25">
      <c r="A20" s="10" t="s">
        <v>26</v>
      </c>
      <c r="C20" s="7">
        <v>15852627</v>
      </c>
      <c r="E20" s="7">
        <v>157977397382</v>
      </c>
      <c r="G20" s="7">
        <v>154746543997.017</v>
      </c>
      <c r="I20" s="7">
        <v>16925817</v>
      </c>
      <c r="K20" s="7">
        <v>147730774973</v>
      </c>
      <c r="M20" s="7">
        <v>0</v>
      </c>
      <c r="O20" s="7">
        <v>0</v>
      </c>
      <c r="Q20" s="7">
        <v>32778444</v>
      </c>
      <c r="S20" s="7">
        <v>7610</v>
      </c>
      <c r="U20" s="7">
        <v>305708172355</v>
      </c>
      <c r="W20" s="7">
        <v>247959767284.90201</v>
      </c>
      <c r="Y20" s="13">
        <v>7.6543556656243255E-3</v>
      </c>
    </row>
    <row r="21" spans="1:25" ht="21" x14ac:dyDescent="0.25">
      <c r="A21" s="10" t="s">
        <v>27</v>
      </c>
      <c r="C21" s="7">
        <v>10083993</v>
      </c>
      <c r="E21" s="7">
        <v>253446531474</v>
      </c>
      <c r="G21" s="7">
        <v>359259917780.73602</v>
      </c>
      <c r="I21" s="7">
        <v>0</v>
      </c>
      <c r="K21" s="7">
        <v>0</v>
      </c>
      <c r="M21" s="7">
        <v>0</v>
      </c>
      <c r="O21" s="7">
        <v>0</v>
      </c>
      <c r="Q21" s="7">
        <v>10083993</v>
      </c>
      <c r="S21" s="7">
        <v>34600</v>
      </c>
      <c r="U21" s="7">
        <v>253446531474</v>
      </c>
      <c r="W21" s="7">
        <v>346830166161.09003</v>
      </c>
      <c r="Y21" s="13">
        <v>1.0706420144015884E-2</v>
      </c>
    </row>
    <row r="22" spans="1:25" ht="21" x14ac:dyDescent="0.25">
      <c r="A22" s="10" t="s">
        <v>28</v>
      </c>
      <c r="C22" s="7">
        <v>69718736</v>
      </c>
      <c r="E22" s="7">
        <v>204300030953</v>
      </c>
      <c r="G22" s="7">
        <v>176101234092.353</v>
      </c>
      <c r="I22" s="7">
        <v>0</v>
      </c>
      <c r="K22" s="7">
        <v>0</v>
      </c>
      <c r="M22" s="7">
        <v>0</v>
      </c>
      <c r="O22" s="7">
        <v>0</v>
      </c>
      <c r="Q22" s="7">
        <v>69718736</v>
      </c>
      <c r="S22" s="7">
        <v>2541</v>
      </c>
      <c r="U22" s="7">
        <v>204300030953</v>
      </c>
      <c r="W22" s="7">
        <v>176101234092.353</v>
      </c>
      <c r="Y22" s="13">
        <v>5.436129794998047E-3</v>
      </c>
    </row>
    <row r="23" spans="1:25" ht="21" x14ac:dyDescent="0.25">
      <c r="A23" s="10" t="s">
        <v>29</v>
      </c>
      <c r="C23" s="7">
        <v>200000</v>
      </c>
      <c r="E23" s="7">
        <v>5384885040</v>
      </c>
      <c r="G23" s="7">
        <v>6033883500</v>
      </c>
      <c r="I23" s="7">
        <v>0</v>
      </c>
      <c r="K23" s="7">
        <v>0</v>
      </c>
      <c r="M23" s="7">
        <v>-100000</v>
      </c>
      <c r="O23" s="7">
        <v>3033875215</v>
      </c>
      <c r="Q23" s="7">
        <v>100000</v>
      </c>
      <c r="S23" s="7">
        <v>35250</v>
      </c>
      <c r="U23" s="7">
        <v>2692442519</v>
      </c>
      <c r="W23" s="7">
        <v>3504026250</v>
      </c>
      <c r="Y23" s="13">
        <v>1.0816699609322856E-4</v>
      </c>
    </row>
    <row r="24" spans="1:25" ht="21" x14ac:dyDescent="0.25">
      <c r="A24" s="10" t="s">
        <v>30</v>
      </c>
      <c r="C24" s="7">
        <v>759219</v>
      </c>
      <c r="E24" s="7">
        <v>1595030800</v>
      </c>
      <c r="G24" s="7">
        <v>1577326442.1255</v>
      </c>
      <c r="I24" s="7">
        <v>2762964</v>
      </c>
      <c r="K24" s="7">
        <v>5337379522</v>
      </c>
      <c r="M24" s="7">
        <v>0</v>
      </c>
      <c r="O24" s="7">
        <v>0</v>
      </c>
      <c r="Q24" s="7">
        <v>3522183</v>
      </c>
      <c r="S24" s="7">
        <v>2059</v>
      </c>
      <c r="U24" s="7">
        <v>6932410322</v>
      </c>
      <c r="W24" s="7">
        <v>7209024356.9578505</v>
      </c>
      <c r="Y24" s="13">
        <v>2.2253786182539282E-4</v>
      </c>
    </row>
    <row r="25" spans="1:25" ht="21" x14ac:dyDescent="0.25">
      <c r="A25" s="10" t="s">
        <v>31</v>
      </c>
      <c r="C25" s="7">
        <v>63868820</v>
      </c>
      <c r="E25" s="7">
        <v>138840005599</v>
      </c>
      <c r="G25" s="7">
        <v>331411538719.62</v>
      </c>
      <c r="I25" s="7">
        <v>0</v>
      </c>
      <c r="K25" s="7">
        <v>0</v>
      </c>
      <c r="M25" s="7">
        <v>0</v>
      </c>
      <c r="O25" s="7">
        <v>0</v>
      </c>
      <c r="Q25" s="7">
        <v>63868820</v>
      </c>
      <c r="S25" s="7">
        <v>4720</v>
      </c>
      <c r="U25" s="7">
        <v>138840005599</v>
      </c>
      <c r="W25" s="7">
        <v>299667138459.12</v>
      </c>
      <c r="Y25" s="13">
        <v>9.2505283586207764E-3</v>
      </c>
    </row>
    <row r="26" spans="1:25" ht="21" x14ac:dyDescent="0.25">
      <c r="A26" s="10" t="s">
        <v>32</v>
      </c>
      <c r="C26" s="7">
        <v>175343766</v>
      </c>
      <c r="E26" s="7">
        <v>321625628858</v>
      </c>
      <c r="G26" s="7">
        <v>288118677889.07202</v>
      </c>
      <c r="I26" s="7">
        <v>0</v>
      </c>
      <c r="K26" s="7">
        <v>0</v>
      </c>
      <c r="M26" s="7">
        <v>0</v>
      </c>
      <c r="O26" s="7">
        <v>0</v>
      </c>
      <c r="Q26" s="7">
        <v>175343766</v>
      </c>
      <c r="S26" s="7">
        <v>1528</v>
      </c>
      <c r="U26" s="7">
        <v>321625628858</v>
      </c>
      <c r="W26" s="7">
        <v>266331119065.034</v>
      </c>
      <c r="Y26" s="13">
        <v>8.2214672665231105E-3</v>
      </c>
    </row>
    <row r="27" spans="1:25" ht="21" x14ac:dyDescent="0.25">
      <c r="A27" s="10" t="s">
        <v>33</v>
      </c>
      <c r="C27" s="7">
        <v>69000000</v>
      </c>
      <c r="E27" s="7">
        <v>299240251326</v>
      </c>
      <c r="G27" s="7">
        <v>318460816350</v>
      </c>
      <c r="I27" s="7">
        <v>0</v>
      </c>
      <c r="K27" s="7">
        <v>0</v>
      </c>
      <c r="M27" s="7">
        <v>0</v>
      </c>
      <c r="O27" s="7">
        <v>0</v>
      </c>
      <c r="Q27" s="7">
        <v>69000000</v>
      </c>
      <c r="S27" s="7">
        <v>4734</v>
      </c>
      <c r="U27" s="7">
        <v>299240251326</v>
      </c>
      <c r="W27" s="7">
        <v>324702456300</v>
      </c>
      <c r="Y27" s="13">
        <v>1.0023352228615244E-2</v>
      </c>
    </row>
    <row r="28" spans="1:25" ht="21" x14ac:dyDescent="0.25">
      <c r="A28" s="10" t="s">
        <v>34</v>
      </c>
      <c r="C28" s="7">
        <v>173085859</v>
      </c>
      <c r="E28" s="7">
        <v>398823279426</v>
      </c>
      <c r="G28" s="7">
        <v>379383475896.38501</v>
      </c>
      <c r="I28" s="7">
        <v>0</v>
      </c>
      <c r="K28" s="7">
        <v>0</v>
      </c>
      <c r="M28" s="7">
        <v>0</v>
      </c>
      <c r="O28" s="7">
        <v>0</v>
      </c>
      <c r="Q28" s="7">
        <v>173085859</v>
      </c>
      <c r="S28" s="7">
        <v>1942</v>
      </c>
      <c r="U28" s="7">
        <v>398823279426</v>
      </c>
      <c r="W28" s="7">
        <v>334132748385.841</v>
      </c>
      <c r="Y28" s="13">
        <v>1.0314459170866938E-2</v>
      </c>
    </row>
    <row r="29" spans="1:25" ht="21" x14ac:dyDescent="0.25">
      <c r="A29" s="10" t="s">
        <v>35</v>
      </c>
      <c r="C29" s="7">
        <v>98968852</v>
      </c>
      <c r="E29" s="7">
        <v>407454118025</v>
      </c>
      <c r="G29" s="7">
        <v>365973552869.83197</v>
      </c>
      <c r="I29" s="7">
        <v>0</v>
      </c>
      <c r="K29" s="7">
        <v>0</v>
      </c>
      <c r="M29" s="7">
        <v>0</v>
      </c>
      <c r="O29" s="7">
        <v>0</v>
      </c>
      <c r="Q29" s="7">
        <v>98968852</v>
      </c>
      <c r="S29" s="7">
        <v>2816</v>
      </c>
      <c r="U29" s="7">
        <v>407454118025</v>
      </c>
      <c r="W29" s="7">
        <v>277038044322.96997</v>
      </c>
      <c r="Y29" s="13">
        <v>8.5519830389279693E-3</v>
      </c>
    </row>
    <row r="30" spans="1:25" ht="21" x14ac:dyDescent="0.25">
      <c r="A30" s="10" t="s">
        <v>36</v>
      </c>
      <c r="C30" s="7">
        <v>1374713</v>
      </c>
      <c r="E30" s="7">
        <v>69432797233</v>
      </c>
      <c r="G30" s="7">
        <v>70854759779.152496</v>
      </c>
      <c r="I30" s="7">
        <v>527790</v>
      </c>
      <c r="K30" s="7">
        <v>24992008071</v>
      </c>
      <c r="M30" s="7">
        <v>0</v>
      </c>
      <c r="O30" s="7">
        <v>0</v>
      </c>
      <c r="Q30" s="7">
        <v>1902503</v>
      </c>
      <c r="S30" s="7">
        <v>47100</v>
      </c>
      <c r="U30" s="7">
        <v>94424805304</v>
      </c>
      <c r="W30" s="7">
        <v>89074724346.764999</v>
      </c>
      <c r="Y30" s="13">
        <v>2.7496784193388794E-3</v>
      </c>
    </row>
    <row r="31" spans="1:25" ht="21" x14ac:dyDescent="0.25">
      <c r="A31" s="10" t="s">
        <v>37</v>
      </c>
      <c r="C31" s="7">
        <v>900000</v>
      </c>
      <c r="E31" s="7">
        <v>3192796429</v>
      </c>
      <c r="G31" s="7">
        <v>3831764535</v>
      </c>
      <c r="I31" s="7">
        <v>0</v>
      </c>
      <c r="K31" s="7">
        <v>0</v>
      </c>
      <c r="M31" s="7">
        <v>0</v>
      </c>
      <c r="O31" s="7">
        <v>0</v>
      </c>
      <c r="Q31" s="7">
        <v>900000</v>
      </c>
      <c r="S31" s="7">
        <v>3849</v>
      </c>
      <c r="U31" s="7">
        <v>3192796429</v>
      </c>
      <c r="W31" s="7">
        <v>3443488605</v>
      </c>
      <c r="Y31" s="13">
        <v>1.0629823862880937E-4</v>
      </c>
    </row>
    <row r="32" spans="1:25" ht="21" x14ac:dyDescent="0.25">
      <c r="A32" s="10" t="s">
        <v>38</v>
      </c>
      <c r="C32" s="7">
        <v>20171007</v>
      </c>
      <c r="E32" s="7">
        <v>241529259356</v>
      </c>
      <c r="G32" s="7">
        <v>268883769306.974</v>
      </c>
      <c r="I32" s="7">
        <v>0</v>
      </c>
      <c r="K32" s="7">
        <v>0</v>
      </c>
      <c r="M32" s="7">
        <v>0</v>
      </c>
      <c r="O32" s="7">
        <v>0</v>
      </c>
      <c r="Q32" s="7">
        <v>20171007</v>
      </c>
      <c r="S32" s="7">
        <v>11950</v>
      </c>
      <c r="U32" s="7">
        <v>241529259356</v>
      </c>
      <c r="W32" s="7">
        <v>239609324624.78299</v>
      </c>
      <c r="Y32" s="13">
        <v>7.3965829681184713E-3</v>
      </c>
    </row>
    <row r="33" spans="1:25" ht="21" x14ac:dyDescent="0.25">
      <c r="A33" s="10" t="s">
        <v>39</v>
      </c>
      <c r="C33" s="7">
        <v>17787474</v>
      </c>
      <c r="E33" s="7">
        <v>71744394037</v>
      </c>
      <c r="G33" s="7">
        <v>70991778696.745499</v>
      </c>
      <c r="I33" s="7">
        <v>0</v>
      </c>
      <c r="K33" s="7">
        <v>0</v>
      </c>
      <c r="M33" s="7">
        <v>0</v>
      </c>
      <c r="O33" s="7">
        <v>0</v>
      </c>
      <c r="Q33" s="7">
        <v>17787474</v>
      </c>
      <c r="S33" s="7">
        <v>3491</v>
      </c>
      <c r="U33" s="7">
        <v>71744394037</v>
      </c>
      <c r="W33" s="7">
        <v>61726600107.182701</v>
      </c>
      <c r="Y33" s="13">
        <v>1.9054597301152961E-3</v>
      </c>
    </row>
    <row r="34" spans="1:25" ht="21" x14ac:dyDescent="0.25">
      <c r="A34" s="10" t="s">
        <v>40</v>
      </c>
      <c r="C34" s="7">
        <v>7054755</v>
      </c>
      <c r="E34" s="7">
        <v>24299928794</v>
      </c>
      <c r="G34" s="7">
        <v>36887218632.764999</v>
      </c>
      <c r="I34" s="7">
        <v>0</v>
      </c>
      <c r="K34" s="7">
        <v>0</v>
      </c>
      <c r="M34" s="7">
        <v>0</v>
      </c>
      <c r="O34" s="7">
        <v>0</v>
      </c>
      <c r="Q34" s="7">
        <v>7054755</v>
      </c>
      <c r="S34" s="7">
        <v>4496</v>
      </c>
      <c r="U34" s="7">
        <v>24299928794</v>
      </c>
      <c r="W34" s="7">
        <v>31529455318.043999</v>
      </c>
      <c r="Y34" s="13">
        <v>9.7329364190935777E-4</v>
      </c>
    </row>
    <row r="35" spans="1:25" ht="21" x14ac:dyDescent="0.25">
      <c r="A35" s="10" t="s">
        <v>41</v>
      </c>
      <c r="C35" s="7">
        <v>41604131</v>
      </c>
      <c r="E35" s="7">
        <v>440169773494</v>
      </c>
      <c r="G35" s="7">
        <v>640613523654.31897</v>
      </c>
      <c r="I35" s="7">
        <v>0</v>
      </c>
      <c r="K35" s="7">
        <v>0</v>
      </c>
      <c r="M35" s="7">
        <v>0</v>
      </c>
      <c r="O35" s="7">
        <v>0</v>
      </c>
      <c r="Q35" s="7">
        <v>41604131</v>
      </c>
      <c r="S35" s="7">
        <v>12590</v>
      </c>
      <c r="U35" s="7">
        <v>440169773494</v>
      </c>
      <c r="W35" s="7">
        <v>520679423034.724</v>
      </c>
      <c r="Y35" s="13">
        <v>1.6073032876743287E-2</v>
      </c>
    </row>
    <row r="36" spans="1:25" ht="21" x14ac:dyDescent="0.25">
      <c r="A36" s="10" t="s">
        <v>42</v>
      </c>
      <c r="C36" s="7">
        <v>43026576</v>
      </c>
      <c r="E36" s="7">
        <v>284224118039</v>
      </c>
      <c r="G36" s="7">
        <v>295544624001.04797</v>
      </c>
      <c r="I36" s="7">
        <v>16652640</v>
      </c>
      <c r="K36" s="7">
        <v>105955331281</v>
      </c>
      <c r="M36" s="7">
        <v>-5000000</v>
      </c>
      <c r="O36" s="7">
        <v>34344427630</v>
      </c>
      <c r="Q36" s="7">
        <v>54679216</v>
      </c>
      <c r="S36" s="7">
        <v>6800</v>
      </c>
      <c r="U36" s="7">
        <v>357489722858</v>
      </c>
      <c r="W36" s="7">
        <v>369606347720.64001</v>
      </c>
      <c r="Y36" s="13">
        <v>1.1409505956164268E-2</v>
      </c>
    </row>
    <row r="37" spans="1:25" ht="21" x14ac:dyDescent="0.25">
      <c r="A37" s="10" t="s">
        <v>43</v>
      </c>
      <c r="C37" s="7">
        <v>53564845</v>
      </c>
      <c r="E37" s="7">
        <v>214176964893</v>
      </c>
      <c r="G37" s="7">
        <v>226935023842.129</v>
      </c>
      <c r="I37" s="7">
        <v>0</v>
      </c>
      <c r="K37" s="7">
        <v>0</v>
      </c>
      <c r="M37" s="7">
        <v>0</v>
      </c>
      <c r="O37" s="7">
        <v>0</v>
      </c>
      <c r="Q37" s="7">
        <v>53564845</v>
      </c>
      <c r="S37" s="7">
        <v>3427</v>
      </c>
      <c r="U37" s="7">
        <v>214176964893</v>
      </c>
      <c r="W37" s="7">
        <v>182474501808.30099</v>
      </c>
      <c r="Y37" s="13">
        <v>5.6328683965230913E-3</v>
      </c>
    </row>
    <row r="38" spans="1:25" ht="21" x14ac:dyDescent="0.25">
      <c r="A38" s="10" t="s">
        <v>44</v>
      </c>
      <c r="C38" s="7">
        <v>326214</v>
      </c>
      <c r="E38" s="7">
        <v>3410719050</v>
      </c>
      <c r="G38" s="7">
        <v>3735625267.5840001</v>
      </c>
      <c r="I38" s="7">
        <v>0</v>
      </c>
      <c r="K38" s="7">
        <v>0</v>
      </c>
      <c r="M38" s="7">
        <v>0</v>
      </c>
      <c r="O38" s="7">
        <v>0</v>
      </c>
      <c r="Q38" s="7">
        <v>326214</v>
      </c>
      <c r="S38" s="7">
        <v>10100</v>
      </c>
      <c r="U38" s="7">
        <v>3410719050</v>
      </c>
      <c r="W38" s="7">
        <v>3275157569.6700001</v>
      </c>
      <c r="Y38" s="13">
        <v>1.0110196978210504E-4</v>
      </c>
    </row>
    <row r="39" spans="1:25" ht="21" x14ac:dyDescent="0.25">
      <c r="A39" s="10" t="s">
        <v>45</v>
      </c>
      <c r="C39" s="7">
        <v>35376690</v>
      </c>
      <c r="E39" s="7">
        <v>222201107094</v>
      </c>
      <c r="G39" s="7">
        <v>142915431494.448</v>
      </c>
      <c r="I39" s="7">
        <v>0</v>
      </c>
      <c r="K39" s="7">
        <v>0</v>
      </c>
      <c r="M39" s="7">
        <v>0</v>
      </c>
      <c r="O39" s="7">
        <v>0</v>
      </c>
      <c r="Q39" s="7">
        <v>35376690</v>
      </c>
      <c r="S39" s="7">
        <v>3118</v>
      </c>
      <c r="U39" s="7">
        <v>222201107094</v>
      </c>
      <c r="W39" s="7">
        <v>109648207529.451</v>
      </c>
      <c r="Y39" s="13">
        <v>3.3847683747996013E-3</v>
      </c>
    </row>
    <row r="40" spans="1:25" ht="21" x14ac:dyDescent="0.25">
      <c r="A40" s="10" t="s">
        <v>46</v>
      </c>
      <c r="C40" s="7">
        <v>196256391</v>
      </c>
      <c r="E40" s="7">
        <v>414649986789</v>
      </c>
      <c r="G40" s="7">
        <v>428414709379.91602</v>
      </c>
      <c r="I40" s="7">
        <v>0</v>
      </c>
      <c r="K40" s="7">
        <v>0</v>
      </c>
      <c r="M40" s="7">
        <v>0</v>
      </c>
      <c r="O40" s="7">
        <v>0</v>
      </c>
      <c r="Q40" s="7">
        <v>196256391</v>
      </c>
      <c r="S40" s="7">
        <v>2041</v>
      </c>
      <c r="U40" s="7">
        <v>414649986789</v>
      </c>
      <c r="W40" s="7">
        <v>398175966231.51599</v>
      </c>
      <c r="Y40" s="13">
        <v>1.2291431373775211E-2</v>
      </c>
    </row>
    <row r="41" spans="1:25" ht="21" x14ac:dyDescent="0.25">
      <c r="A41" s="10" t="s">
        <v>47</v>
      </c>
      <c r="C41" s="7">
        <v>1298473053</v>
      </c>
      <c r="E41" s="7">
        <v>1883181782578</v>
      </c>
      <c r="G41" s="7">
        <v>1881909327691.9199</v>
      </c>
      <c r="I41" s="7">
        <v>253405833</v>
      </c>
      <c r="K41" s="7">
        <v>320958940391</v>
      </c>
      <c r="M41" s="7">
        <v>0</v>
      </c>
      <c r="O41" s="7">
        <v>0</v>
      </c>
      <c r="Q41" s="7">
        <v>1551878886</v>
      </c>
      <c r="S41" s="7">
        <v>1300</v>
      </c>
      <c r="U41" s="7">
        <v>2204140722969</v>
      </c>
      <c r="W41" s="7">
        <v>2005438768616.79</v>
      </c>
      <c r="Y41" s="13">
        <v>6.190658173584785E-2</v>
      </c>
    </row>
    <row r="42" spans="1:25" ht="21" x14ac:dyDescent="0.25">
      <c r="A42" s="10" t="s">
        <v>48</v>
      </c>
      <c r="C42" s="7">
        <v>8397292</v>
      </c>
      <c r="E42" s="7">
        <v>103919785303</v>
      </c>
      <c r="G42" s="7">
        <v>252590148687.276</v>
      </c>
      <c r="I42" s="7">
        <v>0</v>
      </c>
      <c r="K42" s="7">
        <v>0</v>
      </c>
      <c r="M42" s="7">
        <v>0</v>
      </c>
      <c r="O42" s="7">
        <v>0</v>
      </c>
      <c r="Q42" s="7">
        <v>8397292</v>
      </c>
      <c r="S42" s="7">
        <v>28240</v>
      </c>
      <c r="U42" s="7">
        <v>103919785303</v>
      </c>
      <c r="W42" s="7">
        <v>235728545899.82401</v>
      </c>
      <c r="Y42" s="13">
        <v>7.2767858698001226E-3</v>
      </c>
    </row>
    <row r="43" spans="1:25" ht="21" x14ac:dyDescent="0.25">
      <c r="A43" s="10" t="s">
        <v>49</v>
      </c>
      <c r="C43" s="7">
        <v>18743547</v>
      </c>
      <c r="E43" s="7">
        <v>86647983727</v>
      </c>
      <c r="G43" s="7">
        <v>81626892304.528397</v>
      </c>
      <c r="I43" s="7">
        <v>0</v>
      </c>
      <c r="K43" s="7">
        <v>0</v>
      </c>
      <c r="M43" s="7">
        <v>0</v>
      </c>
      <c r="O43" s="7">
        <v>0</v>
      </c>
      <c r="Q43" s="7">
        <v>18743547</v>
      </c>
      <c r="S43" s="7">
        <v>3937</v>
      </c>
      <c r="U43" s="7">
        <v>86647983727</v>
      </c>
      <c r="W43" s="7">
        <v>73354274138.992996</v>
      </c>
      <c r="Y43" s="13">
        <v>2.2643984143138401E-3</v>
      </c>
    </row>
    <row r="44" spans="1:25" ht="21" x14ac:dyDescent="0.25">
      <c r="A44" s="10" t="s">
        <v>50</v>
      </c>
      <c r="C44" s="7">
        <v>165171078</v>
      </c>
      <c r="E44" s="7">
        <v>619129943806</v>
      </c>
      <c r="G44" s="7">
        <v>976920445011.10498</v>
      </c>
      <c r="I44" s="7">
        <v>0</v>
      </c>
      <c r="K44" s="7">
        <v>0</v>
      </c>
      <c r="M44" s="7">
        <v>0</v>
      </c>
      <c r="O44" s="7">
        <v>0</v>
      </c>
      <c r="Q44" s="7">
        <v>165171078</v>
      </c>
      <c r="S44" s="7">
        <v>5320</v>
      </c>
      <c r="U44" s="7">
        <v>619129943806</v>
      </c>
      <c r="W44" s="7">
        <v>873481809656.98804</v>
      </c>
      <c r="Y44" s="13">
        <v>2.6963811556113097E-2</v>
      </c>
    </row>
    <row r="45" spans="1:25" ht="21" x14ac:dyDescent="0.25">
      <c r="A45" s="10" t="s">
        <v>51</v>
      </c>
      <c r="C45" s="7">
        <v>33451841</v>
      </c>
      <c r="E45" s="7">
        <v>345823625774</v>
      </c>
      <c r="G45" s="7">
        <v>729566487860.33704</v>
      </c>
      <c r="I45" s="7">
        <v>0</v>
      </c>
      <c r="K45" s="7">
        <v>0</v>
      </c>
      <c r="M45" s="7">
        <v>0</v>
      </c>
      <c r="O45" s="7">
        <v>0</v>
      </c>
      <c r="Q45" s="7">
        <v>33451841</v>
      </c>
      <c r="S45" s="7">
        <v>20050</v>
      </c>
      <c r="U45" s="7">
        <v>345823625774</v>
      </c>
      <c r="W45" s="7">
        <v>666718691048.302</v>
      </c>
      <c r="Y45" s="13">
        <v>2.0581169461816717E-2</v>
      </c>
    </row>
    <row r="46" spans="1:25" ht="21" x14ac:dyDescent="0.25">
      <c r="A46" s="10" t="s">
        <v>52</v>
      </c>
      <c r="C46" s="7">
        <v>182907175</v>
      </c>
      <c r="E46" s="7">
        <v>870413376839</v>
      </c>
      <c r="G46" s="7">
        <v>1818188773087.5</v>
      </c>
      <c r="I46" s="7">
        <v>368660</v>
      </c>
      <c r="K46" s="7">
        <v>3127136089</v>
      </c>
      <c r="M46" s="7">
        <v>0</v>
      </c>
      <c r="O46" s="7">
        <v>0</v>
      </c>
      <c r="Q46" s="7">
        <v>183275835</v>
      </c>
      <c r="S46" s="7">
        <v>9690</v>
      </c>
      <c r="U46" s="7">
        <v>873540512928</v>
      </c>
      <c r="W46" s="7">
        <v>1765375981245.1599</v>
      </c>
      <c r="Y46" s="13">
        <v>5.4496000669636752E-2</v>
      </c>
    </row>
    <row r="47" spans="1:25" ht="21" x14ac:dyDescent="0.25">
      <c r="A47" s="10" t="s">
        <v>53</v>
      </c>
      <c r="C47" s="7">
        <v>592724</v>
      </c>
      <c r="E47" s="7">
        <v>1354208662</v>
      </c>
      <c r="G47" s="7">
        <v>5697537815.5740004</v>
      </c>
      <c r="I47" s="7">
        <v>0</v>
      </c>
      <c r="K47" s="7">
        <v>0</v>
      </c>
      <c r="M47" s="7">
        <v>0</v>
      </c>
      <c r="O47" s="7">
        <v>0</v>
      </c>
      <c r="Q47" s="7">
        <v>592724</v>
      </c>
      <c r="S47" s="7">
        <v>9460</v>
      </c>
      <c r="U47" s="7">
        <v>1354208662</v>
      </c>
      <c r="W47" s="7">
        <v>5573806384.2119999</v>
      </c>
      <c r="Y47" s="13">
        <v>1.7205975365780203E-4</v>
      </c>
    </row>
    <row r="48" spans="1:25" ht="21" x14ac:dyDescent="0.25">
      <c r="A48" s="10" t="s">
        <v>54</v>
      </c>
      <c r="C48" s="7">
        <v>5890516</v>
      </c>
      <c r="E48" s="7">
        <v>90078390475</v>
      </c>
      <c r="G48" s="7">
        <v>187492067102.19601</v>
      </c>
      <c r="I48" s="7">
        <v>0</v>
      </c>
      <c r="K48" s="7">
        <v>0</v>
      </c>
      <c r="M48" s="7">
        <v>0</v>
      </c>
      <c r="O48" s="7">
        <v>0</v>
      </c>
      <c r="Q48" s="7">
        <v>5890516</v>
      </c>
      <c r="S48" s="7">
        <v>32080</v>
      </c>
      <c r="U48" s="7">
        <v>90078390475</v>
      </c>
      <c r="W48" s="7">
        <v>187843395147.98401</v>
      </c>
      <c r="Y48" s="13">
        <v>5.7986026186621102E-3</v>
      </c>
    </row>
    <row r="49" spans="1:25" ht="21" x14ac:dyDescent="0.25">
      <c r="A49" s="10" t="s">
        <v>55</v>
      </c>
      <c r="C49" s="7">
        <v>3382704</v>
      </c>
      <c r="E49" s="7">
        <v>66518240047</v>
      </c>
      <c r="G49" s="7">
        <v>229630377265.84799</v>
      </c>
      <c r="I49" s="7">
        <v>0</v>
      </c>
      <c r="K49" s="7">
        <v>0</v>
      </c>
      <c r="M49" s="7">
        <v>0</v>
      </c>
      <c r="O49" s="7">
        <v>0</v>
      </c>
      <c r="Q49" s="7">
        <v>3382704</v>
      </c>
      <c r="S49" s="7">
        <v>65970</v>
      </c>
      <c r="U49" s="7">
        <v>66518240047</v>
      </c>
      <c r="W49" s="7">
        <v>221829198831.86401</v>
      </c>
      <c r="Y49" s="13">
        <v>6.8477221263425914E-3</v>
      </c>
    </row>
    <row r="50" spans="1:25" ht="21" x14ac:dyDescent="0.25">
      <c r="A50" s="10" t="s">
        <v>56</v>
      </c>
      <c r="C50" s="7">
        <v>5511780</v>
      </c>
      <c r="E50" s="7">
        <v>66144592659</v>
      </c>
      <c r="G50" s="7">
        <v>165520134100.89001</v>
      </c>
      <c r="I50" s="7">
        <v>0</v>
      </c>
      <c r="K50" s="7">
        <v>0</v>
      </c>
      <c r="M50" s="7">
        <v>0</v>
      </c>
      <c r="O50" s="7">
        <v>0</v>
      </c>
      <c r="Q50" s="7">
        <v>5511780</v>
      </c>
      <c r="S50" s="7">
        <v>29300</v>
      </c>
      <c r="U50" s="7">
        <v>66144592659</v>
      </c>
      <c r="W50" s="7">
        <v>160534257833.70001</v>
      </c>
      <c r="Y50" s="13">
        <v>4.9555874302959846E-3</v>
      </c>
    </row>
    <row r="51" spans="1:25" ht="21" x14ac:dyDescent="0.25">
      <c r="A51" s="10" t="s">
        <v>57</v>
      </c>
      <c r="C51" s="7">
        <v>57828394</v>
      </c>
      <c r="E51" s="7">
        <v>112817877510</v>
      </c>
      <c r="G51" s="7">
        <v>177913955097.392</v>
      </c>
      <c r="I51" s="7">
        <v>0</v>
      </c>
      <c r="K51" s="7">
        <v>0</v>
      </c>
      <c r="M51" s="7">
        <v>0</v>
      </c>
      <c r="O51" s="7">
        <v>0</v>
      </c>
      <c r="Q51" s="7">
        <v>57828394</v>
      </c>
      <c r="S51" s="7">
        <v>3207</v>
      </c>
      <c r="U51" s="7">
        <v>112817877510</v>
      </c>
      <c r="W51" s="7">
        <v>184352198383.63</v>
      </c>
      <c r="Y51" s="13">
        <v>5.6908316603907303E-3</v>
      </c>
    </row>
    <row r="52" spans="1:25" ht="21" x14ac:dyDescent="0.25">
      <c r="A52" s="10" t="s">
        <v>58</v>
      </c>
      <c r="C52" s="7">
        <v>425373</v>
      </c>
      <c r="E52" s="7">
        <v>3541423541994</v>
      </c>
      <c r="G52" s="7">
        <v>3786551118664.5498</v>
      </c>
      <c r="I52" s="7">
        <v>11115</v>
      </c>
      <c r="K52" s="7">
        <v>99999927149</v>
      </c>
      <c r="M52" s="7">
        <v>-15144</v>
      </c>
      <c r="O52" s="7">
        <v>151085877315</v>
      </c>
      <c r="Q52" s="7">
        <v>421344</v>
      </c>
      <c r="S52" s="7">
        <v>9589658</v>
      </c>
      <c r="U52" s="7">
        <v>3515083874428</v>
      </c>
      <c r="W52" s="7">
        <v>4030847552687.1602</v>
      </c>
      <c r="Y52" s="13">
        <v>0.12442962477347649</v>
      </c>
    </row>
    <row r="53" spans="1:25" ht="21" x14ac:dyDescent="0.25">
      <c r="A53" s="10" t="s">
        <v>59</v>
      </c>
      <c r="C53" s="7">
        <v>13249389</v>
      </c>
      <c r="E53" s="7">
        <v>61173314651</v>
      </c>
      <c r="G53" s="7">
        <v>38681920432.816704</v>
      </c>
      <c r="I53" s="7">
        <v>0</v>
      </c>
      <c r="K53" s="7">
        <v>0</v>
      </c>
      <c r="M53" s="7">
        <v>0</v>
      </c>
      <c r="O53" s="7">
        <v>0</v>
      </c>
      <c r="Q53" s="7">
        <v>13249389</v>
      </c>
      <c r="S53" s="7">
        <v>2532</v>
      </c>
      <c r="U53" s="7">
        <v>61173314651</v>
      </c>
      <c r="W53" s="7">
        <v>33347845602.9594</v>
      </c>
      <c r="Y53" s="13">
        <v>1.0294261594224355E-3</v>
      </c>
    </row>
    <row r="54" spans="1:25" ht="21" x14ac:dyDescent="0.25">
      <c r="A54" s="10" t="s">
        <v>60</v>
      </c>
      <c r="C54" s="7">
        <v>1500000</v>
      </c>
      <c r="E54" s="7">
        <v>4068691020</v>
      </c>
      <c r="G54" s="7">
        <v>7231713750</v>
      </c>
      <c r="I54" s="7">
        <v>0</v>
      </c>
      <c r="K54" s="7">
        <v>0</v>
      </c>
      <c r="M54" s="7">
        <v>0</v>
      </c>
      <c r="O54" s="7">
        <v>0</v>
      </c>
      <c r="Q54" s="7">
        <v>1500000</v>
      </c>
      <c r="S54" s="7">
        <v>4076</v>
      </c>
      <c r="U54" s="7">
        <v>4068691020</v>
      </c>
      <c r="W54" s="7">
        <v>6077621700</v>
      </c>
      <c r="Y54" s="13">
        <v>1.8761220258553174E-4</v>
      </c>
    </row>
    <row r="55" spans="1:25" ht="21" x14ac:dyDescent="0.25">
      <c r="A55" s="10" t="s">
        <v>61</v>
      </c>
      <c r="C55" s="7">
        <v>35019576</v>
      </c>
      <c r="E55" s="7">
        <v>763220601072</v>
      </c>
      <c r="G55" s="7">
        <v>818063423785.80005</v>
      </c>
      <c r="I55" s="7">
        <v>4000000</v>
      </c>
      <c r="K55" s="7">
        <v>84518360088</v>
      </c>
      <c r="M55" s="7">
        <v>0</v>
      </c>
      <c r="O55" s="7">
        <v>0</v>
      </c>
      <c r="Q55" s="7">
        <v>39019576</v>
      </c>
      <c r="S55" s="7">
        <v>19590</v>
      </c>
      <c r="U55" s="7">
        <v>847738961160</v>
      </c>
      <c r="W55" s="7">
        <v>759845352551.65198</v>
      </c>
      <c r="Y55" s="13">
        <v>2.345592852819308E-2</v>
      </c>
    </row>
    <row r="56" spans="1:25" ht="21" x14ac:dyDescent="0.25">
      <c r="A56" s="10" t="s">
        <v>62</v>
      </c>
      <c r="C56" s="7">
        <v>3750000</v>
      </c>
      <c r="E56" s="7">
        <v>11902047255</v>
      </c>
      <c r="G56" s="7">
        <v>12938803312.5</v>
      </c>
      <c r="I56" s="7">
        <v>0</v>
      </c>
      <c r="K56" s="7">
        <v>0</v>
      </c>
      <c r="M56" s="7">
        <v>-1874999</v>
      </c>
      <c r="O56" s="7">
        <v>6760157882</v>
      </c>
      <c r="Q56" s="7">
        <v>1875001</v>
      </c>
      <c r="S56" s="7">
        <v>3490</v>
      </c>
      <c r="U56" s="7">
        <v>5951026795</v>
      </c>
      <c r="W56" s="7">
        <v>6504818156.7344999</v>
      </c>
      <c r="Y56" s="13">
        <v>2.0079947750010802E-4</v>
      </c>
    </row>
    <row r="57" spans="1:25" ht="21" x14ac:dyDescent="0.25">
      <c r="A57" s="10" t="s">
        <v>63</v>
      </c>
      <c r="C57" s="7">
        <v>192614048</v>
      </c>
      <c r="E57" s="7">
        <v>240897189854</v>
      </c>
      <c r="G57" s="7">
        <v>208317177922.867</v>
      </c>
      <c r="I57" s="7">
        <v>100000000</v>
      </c>
      <c r="K57" s="7">
        <v>96587622000</v>
      </c>
      <c r="M57" s="7">
        <v>0</v>
      </c>
      <c r="O57" s="7">
        <v>0</v>
      </c>
      <c r="Q57" s="7">
        <v>292614048</v>
      </c>
      <c r="S57" s="7">
        <v>929</v>
      </c>
      <c r="U57" s="7">
        <v>337484811854</v>
      </c>
      <c r="W57" s="7">
        <v>270221011810.978</v>
      </c>
      <c r="Y57" s="13">
        <v>8.3415457087019033E-3</v>
      </c>
    </row>
    <row r="58" spans="1:25" ht="21" x14ac:dyDescent="0.25">
      <c r="A58" s="10" t="s">
        <v>64</v>
      </c>
      <c r="C58" s="7">
        <v>19239580</v>
      </c>
      <c r="E58" s="7">
        <v>209293934385</v>
      </c>
      <c r="G58" s="7">
        <v>230648760257.94</v>
      </c>
      <c r="I58" s="7">
        <v>0</v>
      </c>
      <c r="K58" s="7">
        <v>0</v>
      </c>
      <c r="M58" s="7">
        <v>0</v>
      </c>
      <c r="O58" s="7">
        <v>0</v>
      </c>
      <c r="Q58" s="7">
        <v>19239580</v>
      </c>
      <c r="S58" s="7">
        <v>9300</v>
      </c>
      <c r="U58" s="7">
        <v>209293934385</v>
      </c>
      <c r="W58" s="7">
        <v>177863471840.70001</v>
      </c>
      <c r="Y58" s="13">
        <v>5.4905289204728609E-3</v>
      </c>
    </row>
    <row r="59" spans="1:25" ht="21" x14ac:dyDescent="0.25">
      <c r="A59" s="10" t="s">
        <v>65</v>
      </c>
      <c r="C59" s="7">
        <v>10054271</v>
      </c>
      <c r="E59" s="7">
        <v>129213103591</v>
      </c>
      <c r="G59" s="7">
        <v>149816776832.375</v>
      </c>
      <c r="I59" s="7">
        <v>0</v>
      </c>
      <c r="K59" s="7">
        <v>0</v>
      </c>
      <c r="M59" s="7">
        <v>0</v>
      </c>
      <c r="O59" s="7">
        <v>0</v>
      </c>
      <c r="Q59" s="7">
        <v>10054271</v>
      </c>
      <c r="S59" s="7">
        <v>12820</v>
      </c>
      <c r="U59" s="7">
        <v>129213103591</v>
      </c>
      <c r="W59" s="7">
        <v>128128824482.39101</v>
      </c>
      <c r="Y59" s="13">
        <v>3.9552529200421243E-3</v>
      </c>
    </row>
    <row r="60" spans="1:25" ht="21" x14ac:dyDescent="0.25">
      <c r="A60" s="10" t="s">
        <v>66</v>
      </c>
      <c r="C60" s="7">
        <v>24572348</v>
      </c>
      <c r="E60" s="7">
        <v>184307165515</v>
      </c>
      <c r="G60" s="7">
        <v>108158959120.183</v>
      </c>
      <c r="I60" s="7">
        <v>0</v>
      </c>
      <c r="K60" s="7">
        <v>0</v>
      </c>
      <c r="M60" s="7">
        <v>0</v>
      </c>
      <c r="O60" s="7">
        <v>0</v>
      </c>
      <c r="Q60" s="7">
        <v>24572348</v>
      </c>
      <c r="S60" s="7">
        <v>3947</v>
      </c>
      <c r="U60" s="7">
        <v>184307165515</v>
      </c>
      <c r="W60" s="7">
        <v>96409984563.541794</v>
      </c>
      <c r="Y60" s="13">
        <v>2.9761130995045629E-3</v>
      </c>
    </row>
    <row r="61" spans="1:25" ht="21" x14ac:dyDescent="0.25">
      <c r="A61" s="10" t="s">
        <v>67</v>
      </c>
      <c r="C61" s="7">
        <v>70714429</v>
      </c>
      <c r="E61" s="7">
        <v>213554145494</v>
      </c>
      <c r="G61" s="7">
        <v>198860815479.13599</v>
      </c>
      <c r="I61" s="7">
        <v>0</v>
      </c>
      <c r="K61" s="7">
        <v>0</v>
      </c>
      <c r="M61" s="7">
        <v>0</v>
      </c>
      <c r="O61" s="7">
        <v>0</v>
      </c>
      <c r="Q61" s="7">
        <v>70714429</v>
      </c>
      <c r="S61" s="7">
        <v>2493</v>
      </c>
      <c r="U61" s="7">
        <v>213554145494</v>
      </c>
      <c r="W61" s="7">
        <v>175242139621.59299</v>
      </c>
      <c r="Y61" s="13">
        <v>5.4096101111736428E-3</v>
      </c>
    </row>
    <row r="62" spans="1:25" ht="21" x14ac:dyDescent="0.25">
      <c r="A62" s="10" t="s">
        <v>68</v>
      </c>
      <c r="C62" s="7">
        <v>55532785</v>
      </c>
      <c r="E62" s="7">
        <v>93730019290</v>
      </c>
      <c r="G62" s="7">
        <v>193097872522.517</v>
      </c>
      <c r="I62" s="7">
        <v>0</v>
      </c>
      <c r="K62" s="7">
        <v>0</v>
      </c>
      <c r="M62" s="7">
        <v>0</v>
      </c>
      <c r="O62" s="7">
        <v>0</v>
      </c>
      <c r="Q62" s="7">
        <v>55532785</v>
      </c>
      <c r="S62" s="7">
        <v>3153</v>
      </c>
      <c r="U62" s="7">
        <v>93730019290</v>
      </c>
      <c r="W62" s="7">
        <v>174053056621.92499</v>
      </c>
      <c r="Y62" s="13">
        <v>5.3729038975202457E-3</v>
      </c>
    </row>
    <row r="63" spans="1:25" ht="21" x14ac:dyDescent="0.25">
      <c r="A63" s="10" t="s">
        <v>69</v>
      </c>
      <c r="C63" s="7">
        <v>76821644</v>
      </c>
      <c r="E63" s="7">
        <v>269006350023</v>
      </c>
      <c r="G63" s="7">
        <v>278119710104.68402</v>
      </c>
      <c r="I63" s="7">
        <v>0</v>
      </c>
      <c r="K63" s="7">
        <v>0</v>
      </c>
      <c r="M63" s="7">
        <v>0</v>
      </c>
      <c r="O63" s="7">
        <v>0</v>
      </c>
      <c r="Q63" s="7">
        <v>76821644</v>
      </c>
      <c r="S63" s="7">
        <v>2908</v>
      </c>
      <c r="U63" s="7">
        <v>269006350023</v>
      </c>
      <c r="W63" s="7">
        <v>222068126574.526</v>
      </c>
      <c r="Y63" s="13">
        <v>6.8550976693217804E-3</v>
      </c>
    </row>
    <row r="64" spans="1:25" ht="21" x14ac:dyDescent="0.25">
      <c r="A64" s="10" t="s">
        <v>70</v>
      </c>
      <c r="C64" s="7">
        <v>85184412</v>
      </c>
      <c r="E64" s="7">
        <v>176193543718</v>
      </c>
      <c r="G64" s="7">
        <v>171556746180.664</v>
      </c>
      <c r="I64" s="7">
        <v>89000000</v>
      </c>
      <c r="K64" s="7">
        <v>169080761332</v>
      </c>
      <c r="M64" s="7">
        <v>0</v>
      </c>
      <c r="O64" s="7">
        <v>0</v>
      </c>
      <c r="Q64" s="7">
        <v>174184412</v>
      </c>
      <c r="S64" s="7">
        <v>1921</v>
      </c>
      <c r="U64" s="7">
        <v>345274305050</v>
      </c>
      <c r="W64" s="7">
        <v>332617336332.06097</v>
      </c>
      <c r="Y64" s="13">
        <v>1.0267679392975475E-2</v>
      </c>
    </row>
    <row r="65" spans="1:25" ht="21" x14ac:dyDescent="0.25">
      <c r="A65" s="10" t="s">
        <v>71</v>
      </c>
      <c r="C65" s="7">
        <v>47256022</v>
      </c>
      <c r="E65" s="7">
        <v>300160892890</v>
      </c>
      <c r="G65" s="7">
        <v>323656707330.099</v>
      </c>
      <c r="I65" s="7">
        <v>0</v>
      </c>
      <c r="K65" s="7">
        <v>0</v>
      </c>
      <c r="M65" s="7">
        <v>-819269</v>
      </c>
      <c r="O65" s="7">
        <v>5005494299</v>
      </c>
      <c r="Q65" s="7">
        <v>46436753</v>
      </c>
      <c r="S65" s="7">
        <v>6180</v>
      </c>
      <c r="U65" s="7">
        <v>294957058455</v>
      </c>
      <c r="W65" s="7">
        <v>285271607695.43701</v>
      </c>
      <c r="Y65" s="13">
        <v>8.8061477493501551E-3</v>
      </c>
    </row>
    <row r="66" spans="1:25" ht="21" x14ac:dyDescent="0.25">
      <c r="A66" s="10" t="s">
        <v>72</v>
      </c>
      <c r="C66" s="7">
        <v>337925524</v>
      </c>
      <c r="E66" s="7">
        <v>1412407872646</v>
      </c>
      <c r="G66" s="7">
        <v>1348026361801.52</v>
      </c>
      <c r="I66" s="7">
        <v>6390973</v>
      </c>
      <c r="K66" s="7">
        <v>22390743859</v>
      </c>
      <c r="M66" s="7">
        <v>0</v>
      </c>
      <c r="O66" s="7">
        <v>0</v>
      </c>
      <c r="Q66" s="7">
        <v>344316497</v>
      </c>
      <c r="S66" s="7">
        <v>3478</v>
      </c>
      <c r="U66" s="7">
        <v>1434798616505</v>
      </c>
      <c r="W66" s="7">
        <v>1190407456545.4299</v>
      </c>
      <c r="Y66" s="13">
        <v>3.6747098770021962E-2</v>
      </c>
    </row>
    <row r="67" spans="1:25" ht="21" x14ac:dyDescent="0.25">
      <c r="A67" s="10" t="s">
        <v>73</v>
      </c>
      <c r="C67" s="7">
        <v>73143335</v>
      </c>
      <c r="E67" s="7">
        <v>272604844250</v>
      </c>
      <c r="G67" s="7">
        <v>247062233068.63699</v>
      </c>
      <c r="I67" s="7">
        <v>20620000</v>
      </c>
      <c r="K67" s="7">
        <v>60643724901</v>
      </c>
      <c r="M67" s="7">
        <v>0</v>
      </c>
      <c r="O67" s="7">
        <v>0</v>
      </c>
      <c r="Q67" s="7">
        <v>93763335</v>
      </c>
      <c r="S67" s="7">
        <v>2777</v>
      </c>
      <c r="U67" s="7">
        <v>333248569151</v>
      </c>
      <c r="W67" s="7">
        <v>258831515646.29501</v>
      </c>
      <c r="Y67" s="13">
        <v>7.9899594193157709E-3</v>
      </c>
    </row>
    <row r="68" spans="1:25" ht="21" x14ac:dyDescent="0.25">
      <c r="A68" s="10" t="s">
        <v>74</v>
      </c>
      <c r="C68" s="7">
        <v>256148797</v>
      </c>
      <c r="E68" s="7">
        <v>335920657987</v>
      </c>
      <c r="G68" s="7">
        <v>318280889572.31299</v>
      </c>
      <c r="I68" s="7">
        <v>90000000</v>
      </c>
      <c r="K68" s="7">
        <v>102051414842</v>
      </c>
      <c r="M68" s="7">
        <v>0</v>
      </c>
      <c r="O68" s="7">
        <v>0</v>
      </c>
      <c r="Q68" s="7">
        <v>346148797</v>
      </c>
      <c r="S68" s="7">
        <v>1050</v>
      </c>
      <c r="U68" s="7">
        <v>437972072829</v>
      </c>
      <c r="W68" s="7">
        <v>361293672240.742</v>
      </c>
      <c r="Y68" s="13">
        <v>1.1152899106783958E-2</v>
      </c>
    </row>
    <row r="69" spans="1:25" ht="21" x14ac:dyDescent="0.25">
      <c r="A69" s="10" t="s">
        <v>75</v>
      </c>
      <c r="C69" s="7">
        <v>24154116</v>
      </c>
      <c r="E69" s="7">
        <v>162988862718</v>
      </c>
      <c r="G69" s="7">
        <v>72319321817.517593</v>
      </c>
      <c r="I69" s="7">
        <v>0</v>
      </c>
      <c r="K69" s="7">
        <v>0</v>
      </c>
      <c r="M69" s="7">
        <v>0</v>
      </c>
      <c r="O69" s="7">
        <v>0</v>
      </c>
      <c r="Q69" s="7">
        <v>24154116</v>
      </c>
      <c r="S69" s="7">
        <v>2661</v>
      </c>
      <c r="U69" s="7">
        <v>162988862718</v>
      </c>
      <c r="W69" s="7">
        <v>63891671765.077797</v>
      </c>
      <c r="Y69" s="13">
        <v>1.9722940746243014E-3</v>
      </c>
    </row>
    <row r="70" spans="1:25" ht="21" x14ac:dyDescent="0.25">
      <c r="A70" s="10" t="s">
        <v>76</v>
      </c>
      <c r="C70" s="7">
        <v>27038968</v>
      </c>
      <c r="E70" s="7">
        <v>141273308250</v>
      </c>
      <c r="G70" s="7">
        <v>339739008814.65601</v>
      </c>
      <c r="I70" s="7">
        <v>12893143</v>
      </c>
      <c r="K70" s="7">
        <v>147654157673</v>
      </c>
      <c r="M70" s="7">
        <v>0</v>
      </c>
      <c r="O70" s="7">
        <v>0</v>
      </c>
      <c r="Q70" s="7">
        <v>39932111</v>
      </c>
      <c r="S70" s="7">
        <v>11850</v>
      </c>
      <c r="U70" s="7">
        <v>288927465923</v>
      </c>
      <c r="W70" s="7">
        <v>470380002033.66699</v>
      </c>
      <c r="Y70" s="13">
        <v>1.4520322683743736E-2</v>
      </c>
    </row>
    <row r="71" spans="1:25" ht="21" x14ac:dyDescent="0.25">
      <c r="A71" s="10" t="s">
        <v>77</v>
      </c>
      <c r="C71" s="7">
        <v>800000</v>
      </c>
      <c r="E71" s="7">
        <v>11043818685</v>
      </c>
      <c r="G71" s="7">
        <v>15507180000</v>
      </c>
      <c r="I71" s="7">
        <v>5500000</v>
      </c>
      <c r="K71" s="7">
        <v>91973435604</v>
      </c>
      <c r="M71" s="7">
        <v>0</v>
      </c>
      <c r="O71" s="7">
        <v>0</v>
      </c>
      <c r="Q71" s="7">
        <v>6300000</v>
      </c>
      <c r="S71" s="7">
        <v>17240</v>
      </c>
      <c r="U71" s="7">
        <v>103017254289</v>
      </c>
      <c r="W71" s="7">
        <v>107965758600</v>
      </c>
      <c r="Y71" s="13">
        <v>3.3328322779227633E-3</v>
      </c>
    </row>
    <row r="72" spans="1:25" ht="21" x14ac:dyDescent="0.25">
      <c r="A72" s="10" t="s">
        <v>78</v>
      </c>
      <c r="C72" s="7">
        <v>344226787</v>
      </c>
      <c r="E72" s="7">
        <v>891568307326</v>
      </c>
      <c r="G72" s="7">
        <v>813016442978.82397</v>
      </c>
      <c r="I72" s="7">
        <v>31529732</v>
      </c>
      <c r="K72" s="7">
        <v>67490642638</v>
      </c>
      <c r="M72" s="7">
        <v>0</v>
      </c>
      <c r="O72" s="7">
        <v>0</v>
      </c>
      <c r="Q72" s="7">
        <v>375756519</v>
      </c>
      <c r="S72" s="7">
        <v>1967</v>
      </c>
      <c r="U72" s="7">
        <v>959058949964</v>
      </c>
      <c r="W72" s="7">
        <v>734715350089.40601</v>
      </c>
      <c r="Y72" s="13">
        <v>2.2680181805931343E-2</v>
      </c>
    </row>
    <row r="73" spans="1:25" ht="21" x14ac:dyDescent="0.25">
      <c r="A73" s="10" t="s">
        <v>79</v>
      </c>
      <c r="C73" s="7">
        <v>10555947</v>
      </c>
      <c r="E73" s="7">
        <v>42233213133</v>
      </c>
      <c r="G73" s="7">
        <v>69254718161.309998</v>
      </c>
      <c r="I73" s="7">
        <v>0</v>
      </c>
      <c r="K73" s="7">
        <v>0</v>
      </c>
      <c r="M73" s="7">
        <v>0</v>
      </c>
      <c r="O73" s="7">
        <v>0</v>
      </c>
      <c r="Q73" s="7">
        <v>10555947</v>
      </c>
      <c r="S73" s="7">
        <v>6750</v>
      </c>
      <c r="U73" s="7">
        <v>42233213133</v>
      </c>
      <c r="W73" s="7">
        <v>70828689028.612503</v>
      </c>
      <c r="Y73" s="13">
        <v>2.1864352555710531E-3</v>
      </c>
    </row>
    <row r="74" spans="1:25" ht="21" x14ac:dyDescent="0.25">
      <c r="A74" s="10" t="s">
        <v>80</v>
      </c>
      <c r="C74" s="7">
        <v>92075843</v>
      </c>
      <c r="E74" s="7">
        <v>155688455285</v>
      </c>
      <c r="G74" s="7">
        <v>158984121642.21899</v>
      </c>
      <c r="I74" s="7">
        <v>0</v>
      </c>
      <c r="K74" s="7">
        <v>0</v>
      </c>
      <c r="M74" s="7">
        <v>0</v>
      </c>
      <c r="O74" s="7">
        <v>0</v>
      </c>
      <c r="Q74" s="7">
        <v>92075843</v>
      </c>
      <c r="S74" s="7">
        <v>1614</v>
      </c>
      <c r="U74" s="7">
        <v>155688455285</v>
      </c>
      <c r="W74" s="7">
        <v>147726178658.918</v>
      </c>
      <c r="Y74" s="13">
        <v>4.5602104121984727E-3</v>
      </c>
    </row>
    <row r="75" spans="1:25" ht="21" x14ac:dyDescent="0.25">
      <c r="A75" s="10" t="s">
        <v>81</v>
      </c>
      <c r="C75" s="7">
        <v>9280210</v>
      </c>
      <c r="E75" s="7">
        <v>42676637268</v>
      </c>
      <c r="G75" s="7">
        <v>48892461577.650002</v>
      </c>
      <c r="I75" s="7">
        <v>54944864</v>
      </c>
      <c r="K75" s="7">
        <v>261161880036</v>
      </c>
      <c r="M75" s="7">
        <v>0</v>
      </c>
      <c r="O75" s="7">
        <v>0</v>
      </c>
      <c r="Q75" s="7">
        <v>64225074</v>
      </c>
      <c r="S75" s="7">
        <v>4960</v>
      </c>
      <c r="U75" s="7">
        <v>303838517304</v>
      </c>
      <c r="W75" s="7">
        <v>316660956656.112</v>
      </c>
      <c r="Y75" s="13">
        <v>9.7751163997414937E-3</v>
      </c>
    </row>
    <row r="76" spans="1:25" ht="21" x14ac:dyDescent="0.25">
      <c r="A76" s="10" t="s">
        <v>82</v>
      </c>
      <c r="C76" s="7">
        <v>61713330</v>
      </c>
      <c r="E76" s="7">
        <v>420997808737</v>
      </c>
      <c r="G76" s="7">
        <v>419607568095.65997</v>
      </c>
      <c r="I76" s="7">
        <v>18394204</v>
      </c>
      <c r="K76" s="7">
        <v>113587337270</v>
      </c>
      <c r="M76" s="7">
        <v>0</v>
      </c>
      <c r="O76" s="7">
        <v>0</v>
      </c>
      <c r="Q76" s="7">
        <v>80107534</v>
      </c>
      <c r="S76" s="7">
        <v>5550</v>
      </c>
      <c r="U76" s="7">
        <v>534585146007</v>
      </c>
      <c r="W76" s="7">
        <v>441951462658.48499</v>
      </c>
      <c r="Y76" s="13">
        <v>1.3642752286680784E-2</v>
      </c>
    </row>
    <row r="77" spans="1:25" ht="21" x14ac:dyDescent="0.25">
      <c r="A77" s="10" t="s">
        <v>83</v>
      </c>
      <c r="C77" s="7">
        <v>22438989</v>
      </c>
      <c r="E77" s="7">
        <v>236755771494</v>
      </c>
      <c r="G77" s="7">
        <v>159261105890.31299</v>
      </c>
      <c r="I77" s="7">
        <v>0</v>
      </c>
      <c r="K77" s="7">
        <v>0</v>
      </c>
      <c r="M77" s="7">
        <v>0</v>
      </c>
      <c r="O77" s="7">
        <v>0</v>
      </c>
      <c r="Q77" s="7">
        <v>22438989</v>
      </c>
      <c r="S77" s="7">
        <v>6310</v>
      </c>
      <c r="U77" s="7">
        <v>236755771494</v>
      </c>
      <c r="W77" s="7">
        <v>140747559967.48999</v>
      </c>
      <c r="Y77" s="13">
        <v>4.3447850224109883E-3</v>
      </c>
    </row>
    <row r="78" spans="1:25" ht="21" x14ac:dyDescent="0.25">
      <c r="A78" s="10" t="s">
        <v>84</v>
      </c>
      <c r="C78" s="7">
        <v>5606317</v>
      </c>
      <c r="E78" s="7">
        <v>52319209175</v>
      </c>
      <c r="G78" s="7">
        <v>46980047858.755501</v>
      </c>
      <c r="I78" s="7">
        <v>0</v>
      </c>
      <c r="K78" s="7">
        <v>0</v>
      </c>
      <c r="M78" s="7">
        <v>0</v>
      </c>
      <c r="O78" s="7">
        <v>0</v>
      </c>
      <c r="Q78" s="7">
        <v>5606317</v>
      </c>
      <c r="S78" s="7">
        <v>7080</v>
      </c>
      <c r="U78" s="7">
        <v>52319209175</v>
      </c>
      <c r="W78" s="7">
        <v>39456552650.057999</v>
      </c>
      <c r="Y78" s="13">
        <v>1.21799794631992E-3</v>
      </c>
    </row>
    <row r="79" spans="1:25" ht="21" x14ac:dyDescent="0.25">
      <c r="A79" s="10" t="s">
        <v>85</v>
      </c>
      <c r="C79" s="7">
        <v>33366366</v>
      </c>
      <c r="E79" s="7">
        <v>142370167382</v>
      </c>
      <c r="G79" s="7">
        <v>151411171898.29901</v>
      </c>
      <c r="I79" s="7">
        <v>22786132</v>
      </c>
      <c r="K79" s="7">
        <v>95854959102</v>
      </c>
      <c r="M79" s="7">
        <v>0</v>
      </c>
      <c r="O79" s="7">
        <v>0</v>
      </c>
      <c r="Q79" s="7">
        <v>56152498</v>
      </c>
      <c r="S79" s="7">
        <v>3959</v>
      </c>
      <c r="U79" s="7">
        <v>238225126484</v>
      </c>
      <c r="W79" s="7">
        <v>220985008531.487</v>
      </c>
      <c r="Y79" s="13">
        <v>6.8216625244994769E-3</v>
      </c>
    </row>
    <row r="80" spans="1:25" ht="21" x14ac:dyDescent="0.25">
      <c r="A80" s="10" t="s">
        <v>86</v>
      </c>
      <c r="C80" s="7">
        <v>156085834</v>
      </c>
      <c r="E80" s="7">
        <v>320702375706</v>
      </c>
      <c r="G80" s="7">
        <v>571598842191.88696</v>
      </c>
      <c r="I80" s="7">
        <v>0</v>
      </c>
      <c r="K80" s="7">
        <v>0</v>
      </c>
      <c r="M80" s="7">
        <v>0</v>
      </c>
      <c r="O80" s="7">
        <v>0</v>
      </c>
      <c r="Q80" s="7">
        <v>156085834</v>
      </c>
      <c r="S80" s="7">
        <v>3040</v>
      </c>
      <c r="U80" s="7">
        <v>320702375706</v>
      </c>
      <c r="W80" s="7">
        <v>471677654794.60797</v>
      </c>
      <c r="Y80" s="13">
        <v>1.4560380374842103E-2</v>
      </c>
    </row>
    <row r="81" spans="1:25" ht="21" x14ac:dyDescent="0.25">
      <c r="A81" s="10" t="s">
        <v>87</v>
      </c>
      <c r="C81" s="7">
        <v>36012919</v>
      </c>
      <c r="E81" s="7">
        <v>125507760816</v>
      </c>
      <c r="G81" s="7">
        <v>127264172779.082</v>
      </c>
      <c r="I81" s="7">
        <v>0</v>
      </c>
      <c r="K81" s="7">
        <v>0</v>
      </c>
      <c r="M81" s="7">
        <v>0</v>
      </c>
      <c r="O81" s="7">
        <v>0</v>
      </c>
      <c r="Q81" s="7">
        <v>36012919</v>
      </c>
      <c r="S81" s="7">
        <v>3424</v>
      </c>
      <c r="U81" s="7">
        <v>125507760816</v>
      </c>
      <c r="W81" s="7">
        <v>122574550659.797</v>
      </c>
      <c r="Y81" s="13">
        <v>3.7837961237726196E-3</v>
      </c>
    </row>
    <row r="82" spans="1:25" ht="21" x14ac:dyDescent="0.25">
      <c r="A82" s="10" t="s">
        <v>88</v>
      </c>
      <c r="C82" s="7">
        <v>4481004</v>
      </c>
      <c r="E82" s="7">
        <v>132829216208</v>
      </c>
      <c r="G82" s="7">
        <v>142984379041.01999</v>
      </c>
      <c r="I82" s="7">
        <v>1000000</v>
      </c>
      <c r="K82" s="7">
        <v>29376649654</v>
      </c>
      <c r="M82" s="7">
        <v>0</v>
      </c>
      <c r="O82" s="7">
        <v>0</v>
      </c>
      <c r="Q82" s="7">
        <v>5481004</v>
      </c>
      <c r="S82" s="7">
        <v>27550</v>
      </c>
      <c r="U82" s="7">
        <v>162205865862</v>
      </c>
      <c r="W82" s="7">
        <v>150103200321.81</v>
      </c>
      <c r="Y82" s="13">
        <v>4.6335875145884897E-3</v>
      </c>
    </row>
    <row r="83" spans="1:25" ht="21" x14ac:dyDescent="0.25">
      <c r="A83" s="10" t="s">
        <v>89</v>
      </c>
      <c r="C83" s="7">
        <v>30448265</v>
      </c>
      <c r="E83" s="7">
        <v>54601290510</v>
      </c>
      <c r="G83" s="7">
        <v>221252485087.957</v>
      </c>
      <c r="I83" s="7">
        <v>0</v>
      </c>
      <c r="K83" s="7">
        <v>0</v>
      </c>
      <c r="M83" s="7">
        <v>0</v>
      </c>
      <c r="O83" s="7">
        <v>0</v>
      </c>
      <c r="Q83" s="7">
        <v>30448265</v>
      </c>
      <c r="S83" s="7">
        <v>7080</v>
      </c>
      <c r="U83" s="7">
        <v>54601290510</v>
      </c>
      <c r="W83" s="7">
        <v>214291052588.60999</v>
      </c>
      <c r="Y83" s="13">
        <v>6.6150244873782018E-3</v>
      </c>
    </row>
    <row r="84" spans="1:25" ht="21" x14ac:dyDescent="0.25">
      <c r="A84" s="10" t="s">
        <v>90</v>
      </c>
      <c r="C84" s="7">
        <v>0</v>
      </c>
      <c r="E84" s="7">
        <v>0</v>
      </c>
      <c r="G84" s="7">
        <v>0</v>
      </c>
      <c r="I84" s="7">
        <v>5770537</v>
      </c>
      <c r="K84" s="7">
        <v>273532724015</v>
      </c>
      <c r="M84" s="7">
        <v>0</v>
      </c>
      <c r="O84" s="7">
        <v>0</v>
      </c>
      <c r="Q84" s="7">
        <v>5770537</v>
      </c>
      <c r="S84" s="7">
        <v>45900</v>
      </c>
      <c r="U84" s="7">
        <v>273532724015</v>
      </c>
      <c r="W84" s="7">
        <v>263291685792.61499</v>
      </c>
      <c r="Y84" s="13">
        <v>8.1276419514577977E-3</v>
      </c>
    </row>
    <row r="85" spans="1:25" ht="21" x14ac:dyDescent="0.25">
      <c r="A85" s="10" t="s">
        <v>91</v>
      </c>
      <c r="C85" s="7">
        <v>0</v>
      </c>
      <c r="E85" s="7">
        <v>0</v>
      </c>
      <c r="G85" s="7">
        <v>0</v>
      </c>
      <c r="I85" s="7">
        <v>3363394</v>
      </c>
      <c r="K85" s="7">
        <v>57769141172</v>
      </c>
      <c r="M85" s="7">
        <v>0</v>
      </c>
      <c r="O85" s="7">
        <v>0</v>
      </c>
      <c r="Q85" s="7">
        <v>3363394</v>
      </c>
      <c r="S85" s="7">
        <v>16020</v>
      </c>
      <c r="U85" s="7">
        <v>57769141172</v>
      </c>
      <c r="W85" s="7">
        <v>53560976527.314003</v>
      </c>
      <c r="Y85" s="13">
        <v>1.6533922766073686E-3</v>
      </c>
    </row>
    <row r="86" spans="1:25" ht="21" x14ac:dyDescent="0.25">
      <c r="A86" s="10" t="s">
        <v>92</v>
      </c>
      <c r="C86" s="7">
        <v>0</v>
      </c>
      <c r="E86" s="7">
        <v>0</v>
      </c>
      <c r="G86" s="7">
        <v>0</v>
      </c>
      <c r="I86" s="7">
        <v>42103</v>
      </c>
      <c r="K86" s="7">
        <v>915325792</v>
      </c>
      <c r="M86" s="7">
        <v>0</v>
      </c>
      <c r="O86" s="7">
        <v>0</v>
      </c>
      <c r="Q86" s="7">
        <v>42103</v>
      </c>
      <c r="S86" s="7">
        <v>24680</v>
      </c>
      <c r="U86" s="7">
        <v>915325792</v>
      </c>
      <c r="W86" s="7">
        <v>1032919382.862</v>
      </c>
      <c r="Y86" s="13">
        <v>3.1885545049970446E-5</v>
      </c>
    </row>
    <row r="87" spans="1:25" ht="21" x14ac:dyDescent="0.25">
      <c r="A87" s="10" t="s">
        <v>93</v>
      </c>
      <c r="C87" s="7">
        <v>0</v>
      </c>
      <c r="E87" s="7">
        <v>0</v>
      </c>
      <c r="G87" s="7">
        <v>0</v>
      </c>
      <c r="I87" s="7">
        <v>11065882</v>
      </c>
      <c r="K87" s="7">
        <v>154805622767</v>
      </c>
      <c r="M87" s="7">
        <v>0</v>
      </c>
      <c r="O87" s="7">
        <v>0</v>
      </c>
      <c r="Q87" s="7">
        <v>11065882</v>
      </c>
      <c r="S87" s="7">
        <v>12600</v>
      </c>
      <c r="U87" s="7">
        <v>154805622767</v>
      </c>
      <c r="W87" s="7">
        <v>138600504026.45999</v>
      </c>
      <c r="Y87" s="13">
        <v>4.2785068112859053E-3</v>
      </c>
    </row>
    <row r="88" spans="1:25" ht="21" x14ac:dyDescent="0.25">
      <c r="A88" s="10" t="s">
        <v>94</v>
      </c>
      <c r="C88" s="7">
        <v>0</v>
      </c>
      <c r="E88" s="7">
        <v>0</v>
      </c>
      <c r="G88" s="7">
        <v>0</v>
      </c>
      <c r="I88" s="7">
        <v>20000000</v>
      </c>
      <c r="K88" s="7">
        <v>85417488427</v>
      </c>
      <c r="M88" s="7">
        <v>0</v>
      </c>
      <c r="O88" s="7">
        <v>0</v>
      </c>
      <c r="Q88" s="7">
        <v>20000000</v>
      </c>
      <c r="S88" s="7">
        <v>4629</v>
      </c>
      <c r="U88" s="7">
        <v>85417488427</v>
      </c>
      <c r="W88" s="7">
        <v>92029149000</v>
      </c>
      <c r="Y88" s="13">
        <v>2.8408795739889646E-3</v>
      </c>
    </row>
    <row r="89" spans="1:25" ht="21" x14ac:dyDescent="0.25">
      <c r="A89" s="10" t="s">
        <v>95</v>
      </c>
      <c r="C89" s="7">
        <v>0</v>
      </c>
      <c r="E89" s="7">
        <v>0</v>
      </c>
      <c r="G89" s="7">
        <v>0</v>
      </c>
      <c r="I89" s="7">
        <v>1320881</v>
      </c>
      <c r="K89" s="7">
        <v>34336305890</v>
      </c>
      <c r="M89" s="7">
        <v>0</v>
      </c>
      <c r="O89" s="7">
        <v>0</v>
      </c>
      <c r="Q89" s="7">
        <v>1320881</v>
      </c>
      <c r="S89" s="7">
        <v>27000</v>
      </c>
      <c r="U89" s="7">
        <v>34336305890</v>
      </c>
      <c r="W89" s="7">
        <v>35451587467.349998</v>
      </c>
      <c r="Y89" s="13">
        <v>1.0943672933613434E-3</v>
      </c>
    </row>
    <row r="90" spans="1:25" ht="21" x14ac:dyDescent="0.25">
      <c r="A90" s="10" t="s">
        <v>96</v>
      </c>
      <c r="C90" s="7">
        <v>0</v>
      </c>
      <c r="E90" s="7">
        <v>0</v>
      </c>
      <c r="G90" s="7">
        <v>0</v>
      </c>
      <c r="I90" s="7">
        <v>680000</v>
      </c>
      <c r="K90" s="7">
        <v>680173</v>
      </c>
      <c r="M90" s="7">
        <v>0</v>
      </c>
      <c r="O90" s="7">
        <v>0</v>
      </c>
      <c r="Q90" s="7">
        <v>0</v>
      </c>
      <c r="S90" s="7">
        <v>0</v>
      </c>
      <c r="U90" s="7">
        <v>0</v>
      </c>
      <c r="W90" s="7">
        <v>0</v>
      </c>
      <c r="Y90" s="13">
        <v>0</v>
      </c>
    </row>
    <row r="91" spans="1:25" ht="21" x14ac:dyDescent="0.25">
      <c r="A91" s="10" t="s">
        <v>97</v>
      </c>
      <c r="C91" s="7" t="s">
        <v>97</v>
      </c>
      <c r="E91" s="11">
        <f>SUM(E9:E90)</f>
        <v>24443237833297</v>
      </c>
      <c r="F91" s="10"/>
      <c r="G91" s="11">
        <f>SUM(G9:G90)</f>
        <v>29328499723296.656</v>
      </c>
      <c r="H91" s="10"/>
      <c r="I91" s="10" t="s">
        <v>97</v>
      </c>
      <c r="J91" s="10"/>
      <c r="K91" s="11">
        <f>SUM(K9:K90)</f>
        <v>3535086733837</v>
      </c>
      <c r="L91" s="10"/>
      <c r="M91" s="10" t="s">
        <v>97</v>
      </c>
      <c r="N91" s="10"/>
      <c r="O91" s="11">
        <f>SUM(O9:O90)</f>
        <v>200229832341</v>
      </c>
      <c r="P91" s="10"/>
      <c r="Q91" s="10" t="s">
        <v>97</v>
      </c>
      <c r="R91" s="10"/>
      <c r="S91" s="10" t="s">
        <v>97</v>
      </c>
      <c r="T91" s="10"/>
      <c r="U91" s="11">
        <f>SUM(U9:U90)</f>
        <v>27805447268368</v>
      </c>
      <c r="V91" s="10"/>
      <c r="W91" s="11">
        <f>SUM(W9:W90)</f>
        <v>30071087895107.332</v>
      </c>
      <c r="X91" s="10"/>
      <c r="Y91" s="14">
        <f>SUM(Y9:Y90)</f>
        <v>0.92827479442233218</v>
      </c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0"/>
  <sheetViews>
    <sheetView rightToLeft="1" topLeftCell="A80" workbookViewId="0">
      <selection activeCell="E85" sqref="E85"/>
    </sheetView>
  </sheetViews>
  <sheetFormatPr defaultRowHeight="18.75" x14ac:dyDescent="0.25"/>
  <cols>
    <col min="1" max="1" width="33.7109375" style="7" bestFit="1" customWidth="1"/>
    <col min="2" max="2" width="1" style="7" customWidth="1"/>
    <col min="3" max="3" width="17" style="7" customWidth="1"/>
    <col min="4" max="4" width="1" style="7" customWidth="1"/>
    <col min="5" max="5" width="22" style="7" customWidth="1"/>
    <col min="6" max="6" width="1" style="7" customWidth="1"/>
    <col min="7" max="7" width="22" style="7" customWidth="1"/>
    <col min="8" max="8" width="1" style="7" customWidth="1"/>
    <col min="9" max="9" width="28" style="7" customWidth="1"/>
    <col min="10" max="10" width="1" style="7" customWidth="1"/>
    <col min="11" max="11" width="19" style="7" customWidth="1"/>
    <col min="12" max="12" width="1" style="7" customWidth="1"/>
    <col min="13" max="13" width="23" style="7" customWidth="1"/>
    <col min="14" max="14" width="1" style="7" customWidth="1"/>
    <col min="15" max="15" width="23" style="7" customWidth="1"/>
    <col min="16" max="16" width="1" style="7" customWidth="1"/>
    <col min="17" max="17" width="28" style="7" customWidth="1"/>
    <col min="18" max="18" width="1" style="7" customWidth="1"/>
    <col min="19" max="19" width="9.140625" style="7" customWidth="1"/>
    <col min="20" max="16384" width="9.140625" style="7"/>
  </cols>
  <sheetData>
    <row r="2" spans="1:17" ht="26.25" x14ac:dyDescent="0.25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</row>
    <row r="3" spans="1:17" ht="26.25" x14ac:dyDescent="0.25">
      <c r="A3" s="8" t="s">
        <v>120</v>
      </c>
      <c r="B3" s="8" t="s">
        <v>120</v>
      </c>
      <c r="C3" s="8" t="s">
        <v>120</v>
      </c>
      <c r="D3" s="8" t="s">
        <v>120</v>
      </c>
      <c r="E3" s="8" t="s">
        <v>120</v>
      </c>
      <c r="F3" s="8" t="s">
        <v>120</v>
      </c>
      <c r="G3" s="8" t="s">
        <v>120</v>
      </c>
      <c r="H3" s="8" t="s">
        <v>120</v>
      </c>
      <c r="I3" s="8" t="s">
        <v>120</v>
      </c>
      <c r="J3" s="8" t="s">
        <v>120</v>
      </c>
      <c r="K3" s="8" t="s">
        <v>120</v>
      </c>
      <c r="L3" s="8" t="s">
        <v>120</v>
      </c>
      <c r="M3" s="8" t="s">
        <v>120</v>
      </c>
      <c r="N3" s="8" t="s">
        <v>120</v>
      </c>
      <c r="O3" s="8" t="s">
        <v>120</v>
      </c>
      <c r="P3" s="8" t="s">
        <v>120</v>
      </c>
      <c r="Q3" s="8" t="s">
        <v>120</v>
      </c>
    </row>
    <row r="4" spans="1:17" ht="26.25" x14ac:dyDescent="0.25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</row>
    <row r="6" spans="1:17" ht="26.25" x14ac:dyDescent="0.25">
      <c r="A6" s="9" t="s">
        <v>3</v>
      </c>
      <c r="C6" s="9" t="s">
        <v>122</v>
      </c>
      <c r="D6" s="9" t="s">
        <v>122</v>
      </c>
      <c r="E6" s="9" t="s">
        <v>122</v>
      </c>
      <c r="F6" s="9" t="s">
        <v>122</v>
      </c>
      <c r="G6" s="9" t="s">
        <v>122</v>
      </c>
      <c r="H6" s="9" t="s">
        <v>122</v>
      </c>
      <c r="I6" s="9" t="s">
        <v>122</v>
      </c>
      <c r="K6" s="9" t="s">
        <v>123</v>
      </c>
      <c r="L6" s="9" t="s">
        <v>123</v>
      </c>
      <c r="M6" s="9" t="s">
        <v>123</v>
      </c>
      <c r="N6" s="9" t="s">
        <v>123</v>
      </c>
      <c r="O6" s="9" t="s">
        <v>123</v>
      </c>
      <c r="P6" s="9" t="s">
        <v>123</v>
      </c>
      <c r="Q6" s="9" t="s">
        <v>123</v>
      </c>
    </row>
    <row r="7" spans="1:17" ht="26.25" x14ac:dyDescent="0.25">
      <c r="A7" s="9" t="s">
        <v>3</v>
      </c>
      <c r="C7" s="9" t="s">
        <v>7</v>
      </c>
      <c r="E7" s="9" t="s">
        <v>174</v>
      </c>
      <c r="G7" s="9" t="s">
        <v>175</v>
      </c>
      <c r="I7" s="9" t="s">
        <v>177</v>
      </c>
      <c r="K7" s="9" t="s">
        <v>7</v>
      </c>
      <c r="M7" s="9" t="s">
        <v>174</v>
      </c>
      <c r="O7" s="9" t="s">
        <v>175</v>
      </c>
      <c r="Q7" s="9" t="s">
        <v>177</v>
      </c>
    </row>
    <row r="8" spans="1:17" ht="21" x14ac:dyDescent="0.25">
      <c r="A8" s="10" t="s">
        <v>71</v>
      </c>
      <c r="C8" s="7">
        <v>819269</v>
      </c>
      <c r="E8" s="7">
        <v>5005494299</v>
      </c>
      <c r="G8" s="7">
        <v>5203834435</v>
      </c>
      <c r="I8" s="7">
        <v>-198340136</v>
      </c>
      <c r="K8" s="7">
        <v>819269</v>
      </c>
      <c r="M8" s="7">
        <v>5005494299</v>
      </c>
      <c r="O8" s="7">
        <v>5203834435</v>
      </c>
      <c r="Q8" s="7">
        <v>-198340136</v>
      </c>
    </row>
    <row r="9" spans="1:17" ht="21" x14ac:dyDescent="0.25">
      <c r="A9" s="10" t="s">
        <v>29</v>
      </c>
      <c r="C9" s="7">
        <v>100000</v>
      </c>
      <c r="E9" s="7">
        <v>3033875215</v>
      </c>
      <c r="G9" s="7">
        <v>2692442521</v>
      </c>
      <c r="I9" s="7">
        <v>341432694</v>
      </c>
      <c r="K9" s="7">
        <v>100000</v>
      </c>
      <c r="M9" s="7">
        <v>3033875215</v>
      </c>
      <c r="O9" s="7">
        <v>2692442521</v>
      </c>
      <c r="Q9" s="7">
        <v>341432694</v>
      </c>
    </row>
    <row r="10" spans="1:17" ht="21" x14ac:dyDescent="0.25">
      <c r="A10" s="10" t="s">
        <v>58</v>
      </c>
      <c r="C10" s="7">
        <v>15144</v>
      </c>
      <c r="E10" s="7">
        <v>151085877315</v>
      </c>
      <c r="G10" s="7">
        <v>126339594715</v>
      </c>
      <c r="I10" s="7">
        <v>24746282600</v>
      </c>
      <c r="K10" s="7">
        <v>15144</v>
      </c>
      <c r="M10" s="7">
        <v>151085877315</v>
      </c>
      <c r="O10" s="7">
        <v>126339594715</v>
      </c>
      <c r="Q10" s="7">
        <v>24746282600</v>
      </c>
    </row>
    <row r="11" spans="1:17" ht="21" x14ac:dyDescent="0.25">
      <c r="A11" s="10" t="s">
        <v>42</v>
      </c>
      <c r="C11" s="7">
        <v>5000000</v>
      </c>
      <c r="E11" s="7">
        <v>34344427630</v>
      </c>
      <c r="G11" s="7">
        <v>32689726462</v>
      </c>
      <c r="I11" s="7">
        <v>1654701168</v>
      </c>
      <c r="K11" s="7">
        <v>5000000</v>
      </c>
      <c r="M11" s="7">
        <v>34344427630</v>
      </c>
      <c r="O11" s="7">
        <v>32689726462</v>
      </c>
      <c r="Q11" s="7">
        <v>1654701168</v>
      </c>
    </row>
    <row r="12" spans="1:17" ht="21" x14ac:dyDescent="0.25">
      <c r="A12" s="10" t="s">
        <v>62</v>
      </c>
      <c r="C12" s="7">
        <v>1874999</v>
      </c>
      <c r="E12" s="7">
        <v>6760157882</v>
      </c>
      <c r="G12" s="7">
        <v>5951020460</v>
      </c>
      <c r="I12" s="7">
        <v>809137422</v>
      </c>
      <c r="K12" s="7">
        <v>1874999</v>
      </c>
      <c r="M12" s="7">
        <v>6760157882</v>
      </c>
      <c r="O12" s="7">
        <v>5951020460</v>
      </c>
      <c r="Q12" s="7">
        <v>809137422</v>
      </c>
    </row>
    <row r="13" spans="1:17" ht="21" x14ac:dyDescent="0.25">
      <c r="A13" s="10" t="s">
        <v>178</v>
      </c>
      <c r="C13" s="7">
        <v>0</v>
      </c>
      <c r="E13" s="7">
        <v>0</v>
      </c>
      <c r="G13" s="7">
        <v>0</v>
      </c>
      <c r="I13" s="7">
        <v>0</v>
      </c>
      <c r="K13" s="7">
        <v>1085372</v>
      </c>
      <c r="M13" s="7">
        <v>65965609055</v>
      </c>
      <c r="O13" s="7">
        <v>44667041115</v>
      </c>
      <c r="Q13" s="7">
        <v>21298567940</v>
      </c>
    </row>
    <row r="14" spans="1:17" ht="21" x14ac:dyDescent="0.25">
      <c r="A14" s="10" t="s">
        <v>55</v>
      </c>
      <c r="C14" s="7">
        <v>0</v>
      </c>
      <c r="E14" s="7">
        <v>0</v>
      </c>
      <c r="G14" s="7">
        <v>0</v>
      </c>
      <c r="I14" s="7">
        <v>0</v>
      </c>
      <c r="K14" s="7">
        <v>9359652</v>
      </c>
      <c r="M14" s="7">
        <v>656379675350</v>
      </c>
      <c r="O14" s="7">
        <v>342944041904</v>
      </c>
      <c r="Q14" s="7">
        <v>313435633446</v>
      </c>
    </row>
    <row r="15" spans="1:17" ht="21" x14ac:dyDescent="0.25">
      <c r="A15" s="10" t="s">
        <v>179</v>
      </c>
      <c r="C15" s="7">
        <v>0</v>
      </c>
      <c r="E15" s="7">
        <v>0</v>
      </c>
      <c r="G15" s="7">
        <v>0</v>
      </c>
      <c r="I15" s="7">
        <v>0</v>
      </c>
      <c r="K15" s="7">
        <v>125000</v>
      </c>
      <c r="M15" s="7">
        <v>2433108050</v>
      </c>
      <c r="O15" s="7">
        <v>2783340000</v>
      </c>
      <c r="Q15" s="7">
        <v>-350231950</v>
      </c>
    </row>
    <row r="16" spans="1:17" ht="21" x14ac:dyDescent="0.25">
      <c r="A16" s="10" t="s">
        <v>23</v>
      </c>
      <c r="C16" s="7">
        <v>0</v>
      </c>
      <c r="E16" s="7">
        <v>0</v>
      </c>
      <c r="G16" s="7">
        <v>0</v>
      </c>
      <c r="I16" s="7">
        <v>0</v>
      </c>
      <c r="K16" s="7">
        <v>17581289</v>
      </c>
      <c r="M16" s="7">
        <v>407950605623</v>
      </c>
      <c r="O16" s="7">
        <v>238191482176</v>
      </c>
      <c r="Q16" s="7">
        <v>169759123447</v>
      </c>
    </row>
    <row r="17" spans="1:17" ht="21" x14ac:dyDescent="0.25">
      <c r="A17" s="10" t="s">
        <v>180</v>
      </c>
      <c r="C17" s="7">
        <v>0</v>
      </c>
      <c r="E17" s="7">
        <v>0</v>
      </c>
      <c r="G17" s="7">
        <v>0</v>
      </c>
      <c r="I17" s="7">
        <v>0</v>
      </c>
      <c r="K17" s="7">
        <v>59311112</v>
      </c>
      <c r="M17" s="7">
        <v>347081451692</v>
      </c>
      <c r="O17" s="7">
        <v>296559800744</v>
      </c>
      <c r="Q17" s="7">
        <v>50521650948</v>
      </c>
    </row>
    <row r="18" spans="1:17" ht="21" x14ac:dyDescent="0.25">
      <c r="A18" s="10" t="s">
        <v>47</v>
      </c>
      <c r="C18" s="7">
        <v>0</v>
      </c>
      <c r="E18" s="7">
        <v>0</v>
      </c>
      <c r="G18" s="7">
        <v>0</v>
      </c>
      <c r="I18" s="7">
        <v>0</v>
      </c>
      <c r="K18" s="7">
        <v>50000000</v>
      </c>
      <c r="M18" s="7">
        <v>69404849218</v>
      </c>
      <c r="O18" s="7">
        <v>57257280030</v>
      </c>
      <c r="Q18" s="7">
        <v>12147569188</v>
      </c>
    </row>
    <row r="19" spans="1:17" ht="21" x14ac:dyDescent="0.25">
      <c r="A19" s="10" t="s">
        <v>22</v>
      </c>
      <c r="C19" s="7">
        <v>0</v>
      </c>
      <c r="E19" s="7">
        <v>0</v>
      </c>
      <c r="G19" s="7">
        <v>0</v>
      </c>
      <c r="I19" s="7">
        <v>0</v>
      </c>
      <c r="K19" s="7">
        <v>10083355</v>
      </c>
      <c r="M19" s="7">
        <v>109668728512</v>
      </c>
      <c r="O19" s="7">
        <v>91915509982</v>
      </c>
      <c r="Q19" s="7">
        <v>17753218530</v>
      </c>
    </row>
    <row r="20" spans="1:17" ht="21" x14ac:dyDescent="0.25">
      <c r="A20" s="10" t="s">
        <v>89</v>
      </c>
      <c r="C20" s="7">
        <v>0</v>
      </c>
      <c r="E20" s="7">
        <v>0</v>
      </c>
      <c r="G20" s="7">
        <v>0</v>
      </c>
      <c r="I20" s="7">
        <v>0</v>
      </c>
      <c r="K20" s="7">
        <v>112727639</v>
      </c>
      <c r="M20" s="7">
        <v>834111247789</v>
      </c>
      <c r="O20" s="7">
        <v>442120420891</v>
      </c>
      <c r="Q20" s="7">
        <v>391990826898</v>
      </c>
    </row>
    <row r="21" spans="1:17" ht="21" x14ac:dyDescent="0.25">
      <c r="A21" s="10" t="s">
        <v>83</v>
      </c>
      <c r="C21" s="7">
        <v>0</v>
      </c>
      <c r="E21" s="7">
        <v>0</v>
      </c>
      <c r="G21" s="7">
        <v>0</v>
      </c>
      <c r="I21" s="7">
        <v>0</v>
      </c>
      <c r="K21" s="7">
        <v>303436</v>
      </c>
      <c r="M21" s="7">
        <v>2716147780</v>
      </c>
      <c r="O21" s="7">
        <v>2177772662</v>
      </c>
      <c r="Q21" s="7">
        <v>538375118</v>
      </c>
    </row>
    <row r="22" spans="1:17" ht="21" x14ac:dyDescent="0.25">
      <c r="A22" s="10" t="s">
        <v>181</v>
      </c>
      <c r="C22" s="7">
        <v>0</v>
      </c>
      <c r="E22" s="7">
        <v>0</v>
      </c>
      <c r="G22" s="7">
        <v>0</v>
      </c>
      <c r="I22" s="7">
        <v>0</v>
      </c>
      <c r="K22" s="7">
        <v>72357391</v>
      </c>
      <c r="M22" s="7">
        <v>146816346023</v>
      </c>
      <c r="O22" s="7">
        <v>118171608120</v>
      </c>
      <c r="Q22" s="7">
        <v>28644737903</v>
      </c>
    </row>
    <row r="23" spans="1:17" ht="21" x14ac:dyDescent="0.25">
      <c r="A23" s="10" t="s">
        <v>53</v>
      </c>
      <c r="C23" s="7">
        <v>0</v>
      </c>
      <c r="E23" s="7">
        <v>0</v>
      </c>
      <c r="G23" s="7">
        <v>0</v>
      </c>
      <c r="I23" s="7">
        <v>0</v>
      </c>
      <c r="K23" s="7">
        <v>51427223</v>
      </c>
      <c r="M23" s="7">
        <v>582549927825</v>
      </c>
      <c r="O23" s="7">
        <v>307238598458</v>
      </c>
      <c r="Q23" s="7">
        <v>275311329367</v>
      </c>
    </row>
    <row r="24" spans="1:17" ht="21" x14ac:dyDescent="0.25">
      <c r="A24" s="10" t="s">
        <v>182</v>
      </c>
      <c r="C24" s="7">
        <v>0</v>
      </c>
      <c r="E24" s="7">
        <v>0</v>
      </c>
      <c r="G24" s="7">
        <v>0</v>
      </c>
      <c r="I24" s="7">
        <v>0</v>
      </c>
      <c r="K24" s="7">
        <v>35376691</v>
      </c>
      <c r="M24" s="7">
        <v>186824299891</v>
      </c>
      <c r="O24" s="7">
        <v>186824305171</v>
      </c>
      <c r="Q24" s="7">
        <v>-5280</v>
      </c>
    </row>
    <row r="25" spans="1:17" ht="21" x14ac:dyDescent="0.25">
      <c r="A25" s="10" t="s">
        <v>38</v>
      </c>
      <c r="C25" s="7">
        <v>0</v>
      </c>
      <c r="E25" s="7">
        <v>0</v>
      </c>
      <c r="G25" s="7">
        <v>0</v>
      </c>
      <c r="I25" s="7">
        <v>0</v>
      </c>
      <c r="K25" s="7">
        <v>1</v>
      </c>
      <c r="M25" s="7">
        <v>1</v>
      </c>
      <c r="O25" s="7">
        <v>11974</v>
      </c>
      <c r="Q25" s="7">
        <v>-11973</v>
      </c>
    </row>
    <row r="26" spans="1:17" ht="21" x14ac:dyDescent="0.25">
      <c r="A26" s="10" t="s">
        <v>183</v>
      </c>
      <c r="C26" s="7">
        <v>0</v>
      </c>
      <c r="E26" s="7">
        <v>0</v>
      </c>
      <c r="G26" s="7">
        <v>0</v>
      </c>
      <c r="I26" s="7">
        <v>0</v>
      </c>
      <c r="K26" s="7">
        <v>149334076</v>
      </c>
      <c r="M26" s="7">
        <v>368199595136</v>
      </c>
      <c r="O26" s="7">
        <v>224014337598</v>
      </c>
      <c r="Q26" s="7">
        <v>144185257538</v>
      </c>
    </row>
    <row r="27" spans="1:17" ht="21" x14ac:dyDescent="0.25">
      <c r="A27" s="10" t="s">
        <v>185</v>
      </c>
      <c r="C27" s="7">
        <v>0</v>
      </c>
      <c r="E27" s="7">
        <v>0</v>
      </c>
      <c r="G27" s="7">
        <v>0</v>
      </c>
      <c r="I27" s="7">
        <v>0</v>
      </c>
      <c r="K27" s="7">
        <v>900000</v>
      </c>
      <c r="M27" s="7">
        <v>12505456858</v>
      </c>
      <c r="O27" s="7">
        <v>12033156333</v>
      </c>
      <c r="Q27" s="7">
        <v>472300525</v>
      </c>
    </row>
    <row r="28" spans="1:17" ht="21" x14ac:dyDescent="0.25">
      <c r="A28" s="10" t="s">
        <v>186</v>
      </c>
      <c r="C28" s="7">
        <v>0</v>
      </c>
      <c r="E28" s="7">
        <v>0</v>
      </c>
      <c r="G28" s="7">
        <v>0</v>
      </c>
      <c r="I28" s="7">
        <v>0</v>
      </c>
      <c r="K28" s="7">
        <v>481905800</v>
      </c>
      <c r="M28" s="7">
        <v>338008635450</v>
      </c>
      <c r="O28" s="7">
        <v>336076271828</v>
      </c>
      <c r="Q28" s="7">
        <v>1932363622</v>
      </c>
    </row>
    <row r="29" spans="1:17" ht="21" x14ac:dyDescent="0.25">
      <c r="A29" s="10" t="s">
        <v>56</v>
      </c>
      <c r="C29" s="7">
        <v>0</v>
      </c>
      <c r="E29" s="7">
        <v>0</v>
      </c>
      <c r="G29" s="7">
        <v>0</v>
      </c>
      <c r="I29" s="7">
        <v>0</v>
      </c>
      <c r="K29" s="7">
        <v>39628610</v>
      </c>
      <c r="M29" s="7">
        <v>1215773513076</v>
      </c>
      <c r="O29" s="7">
        <v>675784590499</v>
      </c>
      <c r="Q29" s="7">
        <v>539988922577</v>
      </c>
    </row>
    <row r="30" spans="1:17" ht="21" x14ac:dyDescent="0.25">
      <c r="A30" s="10" t="s">
        <v>187</v>
      </c>
      <c r="C30" s="7">
        <v>0</v>
      </c>
      <c r="E30" s="7">
        <v>0</v>
      </c>
      <c r="G30" s="7">
        <v>0</v>
      </c>
      <c r="I30" s="7">
        <v>0</v>
      </c>
      <c r="K30" s="7">
        <v>92291613</v>
      </c>
      <c r="M30" s="7">
        <v>85291524873</v>
      </c>
      <c r="O30" s="7">
        <v>56881101177</v>
      </c>
      <c r="Q30" s="7">
        <v>28410423696</v>
      </c>
    </row>
    <row r="31" spans="1:17" ht="21" x14ac:dyDescent="0.25">
      <c r="A31" s="10" t="s">
        <v>26</v>
      </c>
      <c r="C31" s="7">
        <v>0</v>
      </c>
      <c r="E31" s="7">
        <v>0</v>
      </c>
      <c r="G31" s="7">
        <v>0</v>
      </c>
      <c r="I31" s="7">
        <v>0</v>
      </c>
      <c r="K31" s="7">
        <v>17051968</v>
      </c>
      <c r="M31" s="7">
        <v>183868385644</v>
      </c>
      <c r="O31" s="7">
        <v>188828667925</v>
      </c>
      <c r="Q31" s="7">
        <v>-4960282281</v>
      </c>
    </row>
    <row r="32" spans="1:17" ht="21" x14ac:dyDescent="0.25">
      <c r="A32" s="10" t="s">
        <v>188</v>
      </c>
      <c r="C32" s="7">
        <v>0</v>
      </c>
      <c r="E32" s="7">
        <v>0</v>
      </c>
      <c r="G32" s="7">
        <v>0</v>
      </c>
      <c r="I32" s="7">
        <v>0</v>
      </c>
      <c r="K32" s="7">
        <v>28808006</v>
      </c>
      <c r="M32" s="7">
        <v>524559123158</v>
      </c>
      <c r="O32" s="7">
        <v>521021596516</v>
      </c>
      <c r="Q32" s="7">
        <v>3537526642</v>
      </c>
    </row>
    <row r="33" spans="1:17" ht="21" x14ac:dyDescent="0.25">
      <c r="A33" s="10" t="s">
        <v>189</v>
      </c>
      <c r="C33" s="7">
        <v>0</v>
      </c>
      <c r="E33" s="7">
        <v>0</v>
      </c>
      <c r="G33" s="7">
        <v>0</v>
      </c>
      <c r="I33" s="7">
        <v>0</v>
      </c>
      <c r="K33" s="7">
        <v>113038479</v>
      </c>
      <c r="M33" s="7">
        <v>189548497924</v>
      </c>
      <c r="O33" s="7">
        <v>187382531619</v>
      </c>
      <c r="Q33" s="7">
        <v>2165966305</v>
      </c>
    </row>
    <row r="34" spans="1:17" ht="21" x14ac:dyDescent="0.25">
      <c r="A34" s="10" t="s">
        <v>20</v>
      </c>
      <c r="C34" s="7">
        <v>0</v>
      </c>
      <c r="E34" s="7">
        <v>0</v>
      </c>
      <c r="G34" s="7">
        <v>0</v>
      </c>
      <c r="I34" s="7">
        <v>0</v>
      </c>
      <c r="K34" s="7">
        <v>16835957</v>
      </c>
      <c r="M34" s="7">
        <v>553148847011</v>
      </c>
      <c r="O34" s="7">
        <v>354724563013</v>
      </c>
      <c r="Q34" s="7">
        <v>198424283998</v>
      </c>
    </row>
    <row r="35" spans="1:17" ht="21" x14ac:dyDescent="0.25">
      <c r="A35" s="10" t="s">
        <v>191</v>
      </c>
      <c r="C35" s="7">
        <v>0</v>
      </c>
      <c r="E35" s="7">
        <v>0</v>
      </c>
      <c r="G35" s="7">
        <v>0</v>
      </c>
      <c r="I35" s="7">
        <v>0</v>
      </c>
      <c r="K35" s="7">
        <v>595000</v>
      </c>
      <c r="M35" s="7">
        <v>17241051776</v>
      </c>
      <c r="O35" s="7">
        <v>11970359226</v>
      </c>
      <c r="Q35" s="7">
        <v>5270692550</v>
      </c>
    </row>
    <row r="36" spans="1:17" ht="21" x14ac:dyDescent="0.25">
      <c r="A36" s="10" t="s">
        <v>34</v>
      </c>
      <c r="C36" s="7">
        <v>0</v>
      </c>
      <c r="E36" s="7">
        <v>0</v>
      </c>
      <c r="G36" s="7">
        <v>0</v>
      </c>
      <c r="I36" s="7">
        <v>0</v>
      </c>
      <c r="K36" s="7">
        <v>1</v>
      </c>
      <c r="M36" s="7">
        <v>1</v>
      </c>
      <c r="O36" s="7">
        <v>2101</v>
      </c>
      <c r="Q36" s="7">
        <v>-2100</v>
      </c>
    </row>
    <row r="37" spans="1:17" ht="21" x14ac:dyDescent="0.25">
      <c r="A37" s="10" t="s">
        <v>24</v>
      </c>
      <c r="C37" s="7">
        <v>0</v>
      </c>
      <c r="E37" s="7">
        <v>0</v>
      </c>
      <c r="G37" s="7">
        <v>0</v>
      </c>
      <c r="I37" s="7">
        <v>0</v>
      </c>
      <c r="K37" s="7">
        <v>8501426</v>
      </c>
      <c r="M37" s="7">
        <v>232934069706</v>
      </c>
      <c r="O37" s="7">
        <v>177557589350</v>
      </c>
      <c r="Q37" s="7">
        <v>55376480356</v>
      </c>
    </row>
    <row r="38" spans="1:17" ht="21" x14ac:dyDescent="0.25">
      <c r="A38" s="10" t="s">
        <v>35</v>
      </c>
      <c r="C38" s="7">
        <v>0</v>
      </c>
      <c r="E38" s="7">
        <v>0</v>
      </c>
      <c r="G38" s="7">
        <v>0</v>
      </c>
      <c r="I38" s="7">
        <v>0</v>
      </c>
      <c r="K38" s="7">
        <v>1</v>
      </c>
      <c r="M38" s="7">
        <v>1</v>
      </c>
      <c r="O38" s="7">
        <v>3533</v>
      </c>
      <c r="Q38" s="7">
        <v>-3532</v>
      </c>
    </row>
    <row r="39" spans="1:17" ht="21" x14ac:dyDescent="0.25">
      <c r="A39" s="10" t="s">
        <v>193</v>
      </c>
      <c r="C39" s="7">
        <v>0</v>
      </c>
      <c r="E39" s="7">
        <v>0</v>
      </c>
      <c r="G39" s="7">
        <v>0</v>
      </c>
      <c r="I39" s="7">
        <v>0</v>
      </c>
      <c r="K39" s="7">
        <v>36600000</v>
      </c>
      <c r="M39" s="7">
        <v>89335075292</v>
      </c>
      <c r="O39" s="7">
        <v>62690893687</v>
      </c>
      <c r="Q39" s="7">
        <v>26644181605</v>
      </c>
    </row>
    <row r="40" spans="1:17" ht="21" x14ac:dyDescent="0.25">
      <c r="A40" s="10" t="s">
        <v>194</v>
      </c>
      <c r="C40" s="7">
        <v>0</v>
      </c>
      <c r="E40" s="7">
        <v>0</v>
      </c>
      <c r="G40" s="7">
        <v>0</v>
      </c>
      <c r="I40" s="7">
        <v>0</v>
      </c>
      <c r="K40" s="7">
        <v>23612395</v>
      </c>
      <c r="M40" s="7">
        <v>310235180797</v>
      </c>
      <c r="O40" s="7">
        <v>204909697910</v>
      </c>
      <c r="Q40" s="7">
        <v>105325482887</v>
      </c>
    </row>
    <row r="41" spans="1:17" ht="21" x14ac:dyDescent="0.25">
      <c r="A41" s="10" t="s">
        <v>50</v>
      </c>
      <c r="C41" s="7">
        <v>0</v>
      </c>
      <c r="E41" s="7">
        <v>0</v>
      </c>
      <c r="G41" s="7">
        <v>0</v>
      </c>
      <c r="I41" s="7">
        <v>0</v>
      </c>
      <c r="K41" s="7">
        <v>178782026</v>
      </c>
      <c r="M41" s="7">
        <v>1151191866624</v>
      </c>
      <c r="O41" s="7">
        <v>774404976318</v>
      </c>
      <c r="Q41" s="7">
        <v>376786890306</v>
      </c>
    </row>
    <row r="42" spans="1:17" ht="21" x14ac:dyDescent="0.25">
      <c r="A42" s="10" t="s">
        <v>51</v>
      </c>
      <c r="C42" s="7">
        <v>0</v>
      </c>
      <c r="E42" s="7">
        <v>0</v>
      </c>
      <c r="G42" s="7">
        <v>0</v>
      </c>
      <c r="I42" s="7">
        <v>0</v>
      </c>
      <c r="K42" s="7">
        <v>29523489</v>
      </c>
      <c r="M42" s="7">
        <v>731606419239</v>
      </c>
      <c r="O42" s="7">
        <v>503902142215</v>
      </c>
      <c r="Q42" s="7">
        <v>227704277024</v>
      </c>
    </row>
    <row r="43" spans="1:17" ht="21" x14ac:dyDescent="0.25">
      <c r="A43" s="10" t="s">
        <v>166</v>
      </c>
      <c r="C43" s="7">
        <v>0</v>
      </c>
      <c r="E43" s="7">
        <v>0</v>
      </c>
      <c r="G43" s="7">
        <v>0</v>
      </c>
      <c r="I43" s="7">
        <v>0</v>
      </c>
      <c r="K43" s="7">
        <v>474965</v>
      </c>
      <c r="M43" s="7">
        <v>79188464461</v>
      </c>
      <c r="O43" s="7">
        <v>78028434799</v>
      </c>
      <c r="Q43" s="7">
        <v>1160029662</v>
      </c>
    </row>
    <row r="44" spans="1:17" ht="21" x14ac:dyDescent="0.25">
      <c r="A44" s="10" t="s">
        <v>195</v>
      </c>
      <c r="C44" s="7">
        <v>0</v>
      </c>
      <c r="E44" s="7">
        <v>0</v>
      </c>
      <c r="G44" s="7">
        <v>0</v>
      </c>
      <c r="I44" s="7">
        <v>0</v>
      </c>
      <c r="K44" s="7">
        <v>2000000</v>
      </c>
      <c r="M44" s="7">
        <v>15197808949</v>
      </c>
      <c r="O44" s="7">
        <v>11011989816</v>
      </c>
      <c r="Q44" s="7">
        <v>4185819133</v>
      </c>
    </row>
    <row r="45" spans="1:17" ht="21" x14ac:dyDescent="0.25">
      <c r="A45" s="10" t="s">
        <v>68</v>
      </c>
      <c r="C45" s="7">
        <v>0</v>
      </c>
      <c r="E45" s="7">
        <v>0</v>
      </c>
      <c r="G45" s="7">
        <v>0</v>
      </c>
      <c r="I45" s="7">
        <v>0</v>
      </c>
      <c r="K45" s="7">
        <v>385287059</v>
      </c>
      <c r="M45" s="7">
        <v>1547045554136</v>
      </c>
      <c r="O45" s="7">
        <v>1165784497296</v>
      </c>
      <c r="Q45" s="7">
        <v>381261056840</v>
      </c>
    </row>
    <row r="46" spans="1:17" ht="21" x14ac:dyDescent="0.25">
      <c r="A46" s="10" t="s">
        <v>196</v>
      </c>
      <c r="C46" s="7">
        <v>0</v>
      </c>
      <c r="E46" s="7">
        <v>0</v>
      </c>
      <c r="G46" s="7">
        <v>0</v>
      </c>
      <c r="I46" s="7">
        <v>0</v>
      </c>
      <c r="K46" s="7">
        <v>1562500</v>
      </c>
      <c r="M46" s="7">
        <v>3559941607</v>
      </c>
      <c r="O46" s="7">
        <v>3980859609</v>
      </c>
      <c r="Q46" s="7">
        <v>-420918002</v>
      </c>
    </row>
    <row r="47" spans="1:17" ht="21" x14ac:dyDescent="0.25">
      <c r="A47" s="10" t="s">
        <v>36</v>
      </c>
      <c r="C47" s="7">
        <v>0</v>
      </c>
      <c r="E47" s="7">
        <v>0</v>
      </c>
      <c r="G47" s="7">
        <v>0</v>
      </c>
      <c r="I47" s="7">
        <v>0</v>
      </c>
      <c r="K47" s="7">
        <v>285750</v>
      </c>
      <c r="M47" s="7">
        <v>15608535933</v>
      </c>
      <c r="O47" s="7">
        <v>12870711749</v>
      </c>
      <c r="Q47" s="7">
        <v>2737824184</v>
      </c>
    </row>
    <row r="48" spans="1:17" ht="21" x14ac:dyDescent="0.25">
      <c r="A48" s="10" t="s">
        <v>197</v>
      </c>
      <c r="C48" s="7">
        <v>0</v>
      </c>
      <c r="E48" s="7">
        <v>0</v>
      </c>
      <c r="G48" s="7">
        <v>0</v>
      </c>
      <c r="I48" s="7">
        <v>0</v>
      </c>
      <c r="K48" s="7">
        <v>500000</v>
      </c>
      <c r="M48" s="7">
        <v>8695452442</v>
      </c>
      <c r="O48" s="7">
        <v>7307128854</v>
      </c>
      <c r="Q48" s="7">
        <v>1388323588</v>
      </c>
    </row>
    <row r="49" spans="1:17" ht="21" x14ac:dyDescent="0.25">
      <c r="A49" s="10" t="s">
        <v>66</v>
      </c>
      <c r="C49" s="7">
        <v>0</v>
      </c>
      <c r="E49" s="7">
        <v>0</v>
      </c>
      <c r="G49" s="7">
        <v>0</v>
      </c>
      <c r="I49" s="7">
        <v>0</v>
      </c>
      <c r="K49" s="7">
        <v>35707263</v>
      </c>
      <c r="M49" s="7">
        <v>177735525254</v>
      </c>
      <c r="O49" s="7">
        <v>231426127197</v>
      </c>
      <c r="Q49" s="7">
        <v>-53690601943</v>
      </c>
    </row>
    <row r="50" spans="1:17" ht="21" x14ac:dyDescent="0.25">
      <c r="A50" s="10" t="s">
        <v>86</v>
      </c>
      <c r="C50" s="7">
        <v>0</v>
      </c>
      <c r="E50" s="7">
        <v>0</v>
      </c>
      <c r="G50" s="7">
        <v>0</v>
      </c>
      <c r="I50" s="7">
        <v>0</v>
      </c>
      <c r="K50" s="7">
        <v>26616585</v>
      </c>
      <c r="M50" s="7">
        <v>96241661354</v>
      </c>
      <c r="O50" s="7">
        <v>57581706574</v>
      </c>
      <c r="Q50" s="7">
        <v>38659954780</v>
      </c>
    </row>
    <row r="51" spans="1:17" ht="21" x14ac:dyDescent="0.25">
      <c r="A51" s="10" t="s">
        <v>57</v>
      </c>
      <c r="C51" s="7">
        <v>0</v>
      </c>
      <c r="E51" s="7">
        <v>0</v>
      </c>
      <c r="G51" s="7">
        <v>0</v>
      </c>
      <c r="I51" s="7">
        <v>0</v>
      </c>
      <c r="K51" s="7">
        <v>3222338</v>
      </c>
      <c r="M51" s="7">
        <v>15298903521</v>
      </c>
      <c r="O51" s="7">
        <v>14340565378</v>
      </c>
      <c r="Q51" s="7">
        <v>958338143</v>
      </c>
    </row>
    <row r="52" spans="1:17" ht="21" x14ac:dyDescent="0.25">
      <c r="A52" s="10" t="s">
        <v>19</v>
      </c>
      <c r="C52" s="7">
        <v>0</v>
      </c>
      <c r="E52" s="7">
        <v>0</v>
      </c>
      <c r="G52" s="7">
        <v>0</v>
      </c>
      <c r="I52" s="7">
        <v>0</v>
      </c>
      <c r="K52" s="7">
        <v>4173160</v>
      </c>
      <c r="M52" s="7">
        <v>144488533685</v>
      </c>
      <c r="O52" s="7">
        <v>206127376929</v>
      </c>
      <c r="Q52" s="7">
        <v>-61638843244</v>
      </c>
    </row>
    <row r="53" spans="1:17" ht="21" x14ac:dyDescent="0.25">
      <c r="A53" s="10" t="s">
        <v>74</v>
      </c>
      <c r="C53" s="7">
        <v>0</v>
      </c>
      <c r="E53" s="7">
        <v>0</v>
      </c>
      <c r="G53" s="7">
        <v>0</v>
      </c>
      <c r="I53" s="7">
        <v>0</v>
      </c>
      <c r="K53" s="7">
        <v>1</v>
      </c>
      <c r="M53" s="7">
        <v>1</v>
      </c>
      <c r="O53" s="7">
        <v>1535</v>
      </c>
      <c r="Q53" s="7">
        <v>-1534</v>
      </c>
    </row>
    <row r="54" spans="1:17" ht="21" x14ac:dyDescent="0.25">
      <c r="A54" s="10" t="s">
        <v>199</v>
      </c>
      <c r="C54" s="7">
        <v>0</v>
      </c>
      <c r="E54" s="7">
        <v>0</v>
      </c>
      <c r="G54" s="7">
        <v>0</v>
      </c>
      <c r="I54" s="7">
        <v>0</v>
      </c>
      <c r="K54" s="7">
        <v>20091077</v>
      </c>
      <c r="M54" s="7">
        <v>372235778528</v>
      </c>
      <c r="O54" s="7">
        <v>280106942674</v>
      </c>
      <c r="Q54" s="7">
        <v>92128835854</v>
      </c>
    </row>
    <row r="55" spans="1:17" ht="21" x14ac:dyDescent="0.25">
      <c r="A55" s="10" t="s">
        <v>200</v>
      </c>
      <c r="C55" s="7">
        <v>0</v>
      </c>
      <c r="E55" s="7">
        <v>0</v>
      </c>
      <c r="G55" s="7">
        <v>0</v>
      </c>
      <c r="I55" s="7">
        <v>0</v>
      </c>
      <c r="K55" s="7">
        <v>163600000</v>
      </c>
      <c r="M55" s="7">
        <v>102454747549</v>
      </c>
      <c r="O55" s="7">
        <v>86555847606</v>
      </c>
      <c r="Q55" s="7">
        <v>15898899943</v>
      </c>
    </row>
    <row r="56" spans="1:17" ht="21" x14ac:dyDescent="0.25">
      <c r="A56" s="10" t="s">
        <v>78</v>
      </c>
      <c r="C56" s="7">
        <v>0</v>
      </c>
      <c r="E56" s="7">
        <v>0</v>
      </c>
      <c r="G56" s="7">
        <v>0</v>
      </c>
      <c r="I56" s="7">
        <v>0</v>
      </c>
      <c r="K56" s="7">
        <v>2</v>
      </c>
      <c r="M56" s="7">
        <v>2</v>
      </c>
      <c r="O56" s="7">
        <v>5762</v>
      </c>
      <c r="Q56" s="7">
        <v>-5760</v>
      </c>
    </row>
    <row r="57" spans="1:17" ht="21" x14ac:dyDescent="0.25">
      <c r="A57" s="10" t="s">
        <v>40</v>
      </c>
      <c r="C57" s="7">
        <v>0</v>
      </c>
      <c r="E57" s="7">
        <v>0</v>
      </c>
      <c r="G57" s="7">
        <v>0</v>
      </c>
      <c r="I57" s="7">
        <v>0</v>
      </c>
      <c r="K57" s="7">
        <v>18465207</v>
      </c>
      <c r="M57" s="7">
        <v>98270862579</v>
      </c>
      <c r="O57" s="7">
        <v>63602947974</v>
      </c>
      <c r="Q57" s="7">
        <v>34667914605</v>
      </c>
    </row>
    <row r="58" spans="1:17" ht="21" x14ac:dyDescent="0.25">
      <c r="A58" s="10" t="s">
        <v>59</v>
      </c>
      <c r="C58" s="7">
        <v>0</v>
      </c>
      <c r="E58" s="7">
        <v>0</v>
      </c>
      <c r="G58" s="7">
        <v>0</v>
      </c>
      <c r="I58" s="7">
        <v>0</v>
      </c>
      <c r="K58" s="7">
        <v>7750611</v>
      </c>
      <c r="M58" s="7">
        <v>25596151340</v>
      </c>
      <c r="O58" s="7">
        <v>35785089070</v>
      </c>
      <c r="Q58" s="7">
        <v>-10188937730</v>
      </c>
    </row>
    <row r="59" spans="1:17" ht="21" x14ac:dyDescent="0.25">
      <c r="A59" s="10" t="s">
        <v>37</v>
      </c>
      <c r="C59" s="7">
        <v>0</v>
      </c>
      <c r="E59" s="7">
        <v>0</v>
      </c>
      <c r="G59" s="7">
        <v>0</v>
      </c>
      <c r="I59" s="7">
        <v>0</v>
      </c>
      <c r="K59" s="7">
        <v>900000</v>
      </c>
      <c r="M59" s="7">
        <v>3614365850</v>
      </c>
      <c r="O59" s="7">
        <v>3192796427</v>
      </c>
      <c r="Q59" s="7">
        <v>421569423</v>
      </c>
    </row>
    <row r="60" spans="1:17" ht="21" x14ac:dyDescent="0.25">
      <c r="A60" s="10" t="s">
        <v>201</v>
      </c>
      <c r="C60" s="7">
        <v>0</v>
      </c>
      <c r="E60" s="7">
        <v>0</v>
      </c>
      <c r="G60" s="7">
        <v>0</v>
      </c>
      <c r="I60" s="7">
        <v>0</v>
      </c>
      <c r="K60" s="7">
        <v>500000</v>
      </c>
      <c r="M60" s="7">
        <v>4388730856</v>
      </c>
      <c r="O60" s="7">
        <v>3228428742</v>
      </c>
      <c r="Q60" s="7">
        <v>1160302114</v>
      </c>
    </row>
    <row r="61" spans="1:17" ht="21" x14ac:dyDescent="0.25">
      <c r="A61" s="10" t="s">
        <v>79</v>
      </c>
      <c r="C61" s="7">
        <v>0</v>
      </c>
      <c r="E61" s="7">
        <v>0</v>
      </c>
      <c r="G61" s="7">
        <v>0</v>
      </c>
      <c r="I61" s="7">
        <v>0</v>
      </c>
      <c r="K61" s="7">
        <v>48035577</v>
      </c>
      <c r="M61" s="7">
        <v>373374234908</v>
      </c>
      <c r="O61" s="7">
        <v>247720143818</v>
      </c>
      <c r="Q61" s="7">
        <v>125654091090</v>
      </c>
    </row>
    <row r="62" spans="1:17" ht="21" x14ac:dyDescent="0.25">
      <c r="A62" s="10" t="s">
        <v>202</v>
      </c>
      <c r="C62" s="7">
        <v>0</v>
      </c>
      <c r="E62" s="7">
        <v>0</v>
      </c>
      <c r="G62" s="7">
        <v>0</v>
      </c>
      <c r="I62" s="7">
        <v>0</v>
      </c>
      <c r="K62" s="7">
        <v>26340508</v>
      </c>
      <c r="M62" s="7">
        <v>42622446494</v>
      </c>
      <c r="O62" s="7">
        <v>42622448195</v>
      </c>
      <c r="Q62" s="7">
        <v>-1701</v>
      </c>
    </row>
    <row r="63" spans="1:17" ht="21" x14ac:dyDescent="0.25">
      <c r="A63" s="10" t="s">
        <v>52</v>
      </c>
      <c r="C63" s="7">
        <v>0</v>
      </c>
      <c r="E63" s="7">
        <v>0</v>
      </c>
      <c r="G63" s="7">
        <v>0</v>
      </c>
      <c r="I63" s="7">
        <v>0</v>
      </c>
      <c r="K63" s="7">
        <v>37634305</v>
      </c>
      <c r="M63" s="7">
        <v>407236982350</v>
      </c>
      <c r="O63" s="7">
        <v>261094385383</v>
      </c>
      <c r="Q63" s="7">
        <v>146142596967</v>
      </c>
    </row>
    <row r="64" spans="1:17" ht="21" x14ac:dyDescent="0.25">
      <c r="A64" s="10" t="s">
        <v>87</v>
      </c>
      <c r="C64" s="7">
        <v>0</v>
      </c>
      <c r="E64" s="7">
        <v>0</v>
      </c>
      <c r="G64" s="7">
        <v>0</v>
      </c>
      <c r="I64" s="7">
        <v>0</v>
      </c>
      <c r="K64" s="7">
        <v>64159480</v>
      </c>
      <c r="M64" s="7">
        <v>213862103964</v>
      </c>
      <c r="O64" s="7">
        <v>223600665979</v>
      </c>
      <c r="Q64" s="7">
        <v>-9738562015</v>
      </c>
    </row>
    <row r="65" spans="1:17" ht="21" x14ac:dyDescent="0.25">
      <c r="A65" s="10" t="s">
        <v>203</v>
      </c>
      <c r="C65" s="7">
        <v>0</v>
      </c>
      <c r="E65" s="7">
        <v>0</v>
      </c>
      <c r="G65" s="7">
        <v>0</v>
      </c>
      <c r="I65" s="7">
        <v>0</v>
      </c>
      <c r="K65" s="7">
        <v>3748659</v>
      </c>
      <c r="M65" s="7">
        <v>15050745906</v>
      </c>
      <c r="O65" s="7">
        <v>13150304956</v>
      </c>
      <c r="Q65" s="7">
        <v>1900440950</v>
      </c>
    </row>
    <row r="66" spans="1:17" ht="21" x14ac:dyDescent="0.25">
      <c r="A66" s="10" t="s">
        <v>75</v>
      </c>
      <c r="C66" s="7">
        <v>0</v>
      </c>
      <c r="E66" s="7">
        <v>0</v>
      </c>
      <c r="G66" s="7">
        <v>0</v>
      </c>
      <c r="I66" s="7">
        <v>0</v>
      </c>
      <c r="K66" s="7">
        <v>27063175</v>
      </c>
      <c r="M66" s="7">
        <v>97482974567</v>
      </c>
      <c r="O66" s="7">
        <v>72582988662</v>
      </c>
      <c r="Q66" s="7">
        <v>24899985905</v>
      </c>
    </row>
    <row r="67" spans="1:17" ht="21" x14ac:dyDescent="0.25">
      <c r="A67" s="10" t="s">
        <v>31</v>
      </c>
      <c r="C67" s="7">
        <v>0</v>
      </c>
      <c r="E67" s="7">
        <v>0</v>
      </c>
      <c r="G67" s="7">
        <v>0</v>
      </c>
      <c r="I67" s="7">
        <v>0</v>
      </c>
      <c r="K67" s="7">
        <v>103901801</v>
      </c>
      <c r="M67" s="7">
        <v>614786708950</v>
      </c>
      <c r="O67" s="7">
        <v>399722592160</v>
      </c>
      <c r="Q67" s="7">
        <v>215064116790</v>
      </c>
    </row>
    <row r="68" spans="1:17" ht="21" x14ac:dyDescent="0.25">
      <c r="A68" s="10" t="s">
        <v>60</v>
      </c>
      <c r="C68" s="7">
        <v>0</v>
      </c>
      <c r="E68" s="7">
        <v>0</v>
      </c>
      <c r="G68" s="7">
        <v>0</v>
      </c>
      <c r="I68" s="7">
        <v>0</v>
      </c>
      <c r="K68" s="7">
        <v>1500000</v>
      </c>
      <c r="M68" s="7">
        <v>5355941514</v>
      </c>
      <c r="O68" s="7">
        <v>4068691020</v>
      </c>
      <c r="Q68" s="7">
        <v>1287250494</v>
      </c>
    </row>
    <row r="69" spans="1:17" ht="21" x14ac:dyDescent="0.25">
      <c r="A69" s="10" t="s">
        <v>204</v>
      </c>
      <c r="C69" s="7">
        <v>0</v>
      </c>
      <c r="E69" s="7">
        <v>0</v>
      </c>
      <c r="G69" s="7">
        <v>0</v>
      </c>
      <c r="I69" s="7">
        <v>0</v>
      </c>
      <c r="K69" s="7">
        <v>38451972</v>
      </c>
      <c r="M69" s="7">
        <v>753305910971</v>
      </c>
      <c r="O69" s="7">
        <v>377119472612</v>
      </c>
      <c r="Q69" s="7">
        <v>376186438359</v>
      </c>
    </row>
    <row r="70" spans="1:17" ht="21" x14ac:dyDescent="0.25">
      <c r="A70" s="10" t="s">
        <v>153</v>
      </c>
      <c r="C70" s="7">
        <v>0</v>
      </c>
      <c r="E70" s="7">
        <v>0</v>
      </c>
      <c r="G70" s="7">
        <v>0</v>
      </c>
      <c r="I70" s="7">
        <v>0</v>
      </c>
      <c r="K70" s="7">
        <v>47465199</v>
      </c>
      <c r="M70" s="7">
        <v>2933336903931</v>
      </c>
      <c r="O70" s="7">
        <v>1840876517580</v>
      </c>
      <c r="Q70" s="7">
        <v>1092460386351</v>
      </c>
    </row>
    <row r="71" spans="1:17" ht="21" x14ac:dyDescent="0.25">
      <c r="A71" s="10" t="s">
        <v>54</v>
      </c>
      <c r="C71" s="7">
        <v>0</v>
      </c>
      <c r="E71" s="7">
        <v>0</v>
      </c>
      <c r="G71" s="7">
        <v>0</v>
      </c>
      <c r="I71" s="7">
        <v>0</v>
      </c>
      <c r="K71" s="7">
        <v>5045762</v>
      </c>
      <c r="M71" s="7">
        <v>172926051434</v>
      </c>
      <c r="O71" s="7">
        <v>106835256059</v>
      </c>
      <c r="Q71" s="7">
        <v>66090795375</v>
      </c>
    </row>
    <row r="72" spans="1:17" ht="21" x14ac:dyDescent="0.25">
      <c r="A72" s="10" t="s">
        <v>21</v>
      </c>
      <c r="C72" s="7">
        <v>0</v>
      </c>
      <c r="E72" s="7">
        <v>0</v>
      </c>
      <c r="G72" s="7">
        <v>0</v>
      </c>
      <c r="I72" s="7">
        <v>0</v>
      </c>
      <c r="K72" s="7">
        <v>30000001</v>
      </c>
      <c r="M72" s="7">
        <v>108573920479</v>
      </c>
      <c r="O72" s="7">
        <v>120777077914</v>
      </c>
      <c r="Q72" s="7">
        <v>-12203157435</v>
      </c>
    </row>
    <row r="73" spans="1:17" ht="21" x14ac:dyDescent="0.25">
      <c r="A73" s="10" t="s">
        <v>205</v>
      </c>
      <c r="C73" s="7">
        <v>0</v>
      </c>
      <c r="E73" s="7">
        <v>0</v>
      </c>
      <c r="G73" s="7">
        <v>0</v>
      </c>
      <c r="I73" s="7">
        <v>0</v>
      </c>
      <c r="K73" s="7">
        <v>65424261</v>
      </c>
      <c r="M73" s="7">
        <v>370907841789</v>
      </c>
      <c r="O73" s="7">
        <v>251825355332</v>
      </c>
      <c r="Q73" s="7">
        <v>119082486457</v>
      </c>
    </row>
    <row r="74" spans="1:17" ht="21" x14ac:dyDescent="0.25">
      <c r="A74" s="10" t="s">
        <v>45</v>
      </c>
      <c r="C74" s="7">
        <v>0</v>
      </c>
      <c r="E74" s="7">
        <v>0</v>
      </c>
      <c r="G74" s="7">
        <v>0</v>
      </c>
      <c r="I74" s="7">
        <v>0</v>
      </c>
      <c r="K74" s="7">
        <v>10766820</v>
      </c>
      <c r="M74" s="7">
        <v>48240515365</v>
      </c>
      <c r="O74" s="7">
        <v>-27350520123</v>
      </c>
      <c r="Q74" s="7">
        <v>75591035488</v>
      </c>
    </row>
    <row r="75" spans="1:17" ht="21" x14ac:dyDescent="0.25">
      <c r="A75" s="10" t="s">
        <v>32</v>
      </c>
      <c r="C75" s="7">
        <v>0</v>
      </c>
      <c r="E75" s="7">
        <v>0</v>
      </c>
      <c r="G75" s="7">
        <v>0</v>
      </c>
      <c r="I75" s="7">
        <v>0</v>
      </c>
      <c r="K75" s="7">
        <v>1216450</v>
      </c>
      <c r="M75" s="7">
        <v>24498267775</v>
      </c>
      <c r="O75" s="7">
        <v>23968777339</v>
      </c>
      <c r="Q75" s="7">
        <v>529490436</v>
      </c>
    </row>
    <row r="76" spans="1:17" ht="21" x14ac:dyDescent="0.25">
      <c r="A76" s="10" t="s">
        <v>206</v>
      </c>
      <c r="C76" s="7">
        <v>0</v>
      </c>
      <c r="E76" s="7">
        <v>0</v>
      </c>
      <c r="G76" s="7">
        <v>0</v>
      </c>
      <c r="I76" s="7">
        <v>0</v>
      </c>
      <c r="K76" s="7">
        <v>125545427</v>
      </c>
      <c r="M76" s="7">
        <v>70656692894</v>
      </c>
      <c r="O76" s="7">
        <v>36618421575</v>
      </c>
      <c r="Q76" s="7">
        <v>34038271319</v>
      </c>
    </row>
    <row r="77" spans="1:17" ht="21" x14ac:dyDescent="0.25">
      <c r="A77" s="10" t="s">
        <v>77</v>
      </c>
      <c r="C77" s="7">
        <v>0</v>
      </c>
      <c r="E77" s="7">
        <v>0</v>
      </c>
      <c r="G77" s="7">
        <v>0</v>
      </c>
      <c r="I77" s="7">
        <v>0</v>
      </c>
      <c r="K77" s="7">
        <v>800000</v>
      </c>
      <c r="M77" s="7">
        <v>14624463705</v>
      </c>
      <c r="O77" s="7">
        <v>11043818687</v>
      </c>
      <c r="Q77" s="7">
        <v>3580645018</v>
      </c>
    </row>
    <row r="78" spans="1:17" ht="21" x14ac:dyDescent="0.25">
      <c r="A78" s="10" t="s">
        <v>207</v>
      </c>
      <c r="C78" s="7">
        <v>0</v>
      </c>
      <c r="E78" s="7">
        <v>0</v>
      </c>
      <c r="G78" s="7">
        <v>0</v>
      </c>
      <c r="I78" s="7">
        <v>0</v>
      </c>
      <c r="K78" s="7">
        <v>30000000</v>
      </c>
      <c r="M78" s="7">
        <v>19518095984</v>
      </c>
      <c r="O78" s="7">
        <v>19518095984</v>
      </c>
      <c r="Q78" s="7">
        <v>0</v>
      </c>
    </row>
    <row r="79" spans="1:17" ht="21" x14ac:dyDescent="0.25">
      <c r="A79" s="10" t="s">
        <v>208</v>
      </c>
      <c r="C79" s="7">
        <v>0</v>
      </c>
      <c r="E79" s="7">
        <v>0</v>
      </c>
      <c r="G79" s="7">
        <v>0</v>
      </c>
      <c r="I79" s="7">
        <v>0</v>
      </c>
      <c r="K79" s="7">
        <v>8366243</v>
      </c>
      <c r="M79" s="7">
        <v>600987568956</v>
      </c>
      <c r="O79" s="7">
        <v>305796375917</v>
      </c>
      <c r="Q79" s="7">
        <v>295191193039</v>
      </c>
    </row>
    <row r="80" spans="1:17" ht="21" x14ac:dyDescent="0.25">
      <c r="A80" s="10" t="s">
        <v>49</v>
      </c>
      <c r="C80" s="7">
        <v>0</v>
      </c>
      <c r="E80" s="7">
        <v>0</v>
      </c>
      <c r="G80" s="7">
        <v>0</v>
      </c>
      <c r="I80" s="7">
        <v>0</v>
      </c>
      <c r="K80" s="7">
        <v>500001</v>
      </c>
      <c r="M80" s="7">
        <v>4363879561</v>
      </c>
      <c r="O80" s="7">
        <v>3513970656</v>
      </c>
      <c r="Q80" s="7">
        <v>849908905</v>
      </c>
    </row>
    <row r="81" spans="1:17" ht="21" x14ac:dyDescent="0.25">
      <c r="A81" s="10" t="s">
        <v>209</v>
      </c>
      <c r="C81" s="7">
        <v>0</v>
      </c>
      <c r="E81" s="7">
        <v>0</v>
      </c>
      <c r="G81" s="7">
        <v>0</v>
      </c>
      <c r="I81" s="7">
        <v>0</v>
      </c>
      <c r="K81" s="7">
        <v>590000</v>
      </c>
      <c r="M81" s="7">
        <v>69278964828</v>
      </c>
      <c r="O81" s="7">
        <v>70290766575</v>
      </c>
      <c r="Q81" s="7">
        <v>-1011801747</v>
      </c>
    </row>
    <row r="82" spans="1:17" ht="21" x14ac:dyDescent="0.25">
      <c r="A82" s="10" t="s">
        <v>164</v>
      </c>
      <c r="C82" s="7">
        <v>0</v>
      </c>
      <c r="E82" s="7">
        <v>0</v>
      </c>
      <c r="G82" s="7">
        <v>0</v>
      </c>
      <c r="I82" s="7">
        <v>0</v>
      </c>
      <c r="K82" s="7">
        <v>17109100</v>
      </c>
      <c r="M82" s="7">
        <v>316856959550</v>
      </c>
      <c r="O82" s="7">
        <v>238782504004</v>
      </c>
      <c r="Q82" s="7">
        <v>78074455546</v>
      </c>
    </row>
    <row r="83" spans="1:17" ht="21" x14ac:dyDescent="0.25">
      <c r="A83" s="10" t="s">
        <v>128</v>
      </c>
      <c r="C83" s="7">
        <v>0</v>
      </c>
      <c r="E83" s="7">
        <v>0</v>
      </c>
      <c r="G83" s="7">
        <v>0</v>
      </c>
      <c r="I83" s="7">
        <v>0</v>
      </c>
      <c r="K83" s="7">
        <v>41368</v>
      </c>
      <c r="M83" s="7">
        <v>41368000000</v>
      </c>
      <c r="O83" s="7">
        <v>40946897029</v>
      </c>
      <c r="Q83" s="7">
        <v>421102971</v>
      </c>
    </row>
    <row r="84" spans="1:17" ht="21" x14ac:dyDescent="0.25">
      <c r="A84" s="10" t="s">
        <v>228</v>
      </c>
      <c r="C84" s="7" t="s">
        <v>253</v>
      </c>
      <c r="E84" s="7">
        <v>0</v>
      </c>
      <c r="G84" s="7">
        <v>0</v>
      </c>
      <c r="I84" s="7">
        <v>0</v>
      </c>
      <c r="K84" s="7" t="s">
        <v>253</v>
      </c>
      <c r="M84" s="7">
        <v>0</v>
      </c>
      <c r="O84" s="7">
        <v>0</v>
      </c>
      <c r="Q84" s="7">
        <v>-95975280</v>
      </c>
    </row>
    <row r="85" spans="1:17" ht="21" x14ac:dyDescent="0.25">
      <c r="A85" s="10" t="s">
        <v>229</v>
      </c>
      <c r="C85" s="7" t="s">
        <v>253</v>
      </c>
      <c r="E85" s="7">
        <v>0</v>
      </c>
      <c r="G85" s="7">
        <v>0</v>
      </c>
      <c r="I85" s="7">
        <v>0</v>
      </c>
      <c r="K85" s="7" t="s">
        <v>253</v>
      </c>
      <c r="M85" s="7">
        <v>0</v>
      </c>
      <c r="O85" s="7">
        <v>0</v>
      </c>
      <c r="Q85" s="7">
        <v>-306968972</v>
      </c>
    </row>
    <row r="86" spans="1:17" ht="21" x14ac:dyDescent="0.25">
      <c r="A86" s="10" t="s">
        <v>230</v>
      </c>
      <c r="C86" s="7" t="s">
        <v>253</v>
      </c>
      <c r="E86" s="7">
        <v>0</v>
      </c>
      <c r="G86" s="7">
        <v>0</v>
      </c>
      <c r="I86" s="7">
        <v>0</v>
      </c>
      <c r="K86" s="7" t="s">
        <v>253</v>
      </c>
      <c r="M86" s="7">
        <v>0</v>
      </c>
      <c r="O86" s="7">
        <v>0</v>
      </c>
      <c r="Q86" s="7">
        <v>1540521133</v>
      </c>
    </row>
    <row r="87" spans="1:17" ht="21" x14ac:dyDescent="0.25">
      <c r="A87" s="10" t="s">
        <v>231</v>
      </c>
      <c r="C87" s="7" t="s">
        <v>253</v>
      </c>
      <c r="E87" s="7">
        <v>0</v>
      </c>
      <c r="G87" s="7">
        <v>0</v>
      </c>
      <c r="I87" s="7">
        <v>0</v>
      </c>
      <c r="K87" s="7" t="s">
        <v>253</v>
      </c>
      <c r="M87" s="7">
        <v>0</v>
      </c>
      <c r="O87" s="7">
        <v>0</v>
      </c>
      <c r="Q87" s="7">
        <v>2265634191</v>
      </c>
    </row>
    <row r="88" spans="1:17" ht="21" x14ac:dyDescent="0.25">
      <c r="A88" s="10" t="s">
        <v>232</v>
      </c>
      <c r="C88" s="7" t="s">
        <v>253</v>
      </c>
      <c r="E88" s="7">
        <v>0</v>
      </c>
      <c r="G88" s="7">
        <v>0</v>
      </c>
      <c r="I88" s="7">
        <v>0</v>
      </c>
      <c r="K88" s="7" t="s">
        <v>253</v>
      </c>
      <c r="M88" s="7">
        <v>0</v>
      </c>
      <c r="O88" s="7">
        <v>0</v>
      </c>
      <c r="Q88" s="7">
        <v>1077538128</v>
      </c>
    </row>
    <row r="89" spans="1:17" ht="21" x14ac:dyDescent="0.25">
      <c r="A89" s="10" t="s">
        <v>233</v>
      </c>
      <c r="C89" s="7" t="s">
        <v>253</v>
      </c>
      <c r="E89" s="7">
        <v>0</v>
      </c>
      <c r="G89" s="7">
        <v>0</v>
      </c>
      <c r="I89" s="7">
        <v>0</v>
      </c>
      <c r="K89" s="7" t="s">
        <v>253</v>
      </c>
      <c r="M89" s="7">
        <v>0</v>
      </c>
      <c r="O89" s="7">
        <v>0</v>
      </c>
      <c r="Q89" s="7">
        <v>197587091</v>
      </c>
    </row>
    <row r="90" spans="1:17" ht="21" x14ac:dyDescent="0.25">
      <c r="A90" s="10" t="s">
        <v>234</v>
      </c>
      <c r="C90" s="7" t="s">
        <v>253</v>
      </c>
      <c r="E90" s="7">
        <v>0</v>
      </c>
      <c r="G90" s="7">
        <v>0</v>
      </c>
      <c r="I90" s="7">
        <v>0</v>
      </c>
      <c r="K90" s="7" t="s">
        <v>253</v>
      </c>
      <c r="M90" s="7">
        <v>0</v>
      </c>
      <c r="O90" s="7">
        <v>0</v>
      </c>
      <c r="Q90" s="7">
        <v>396033594</v>
      </c>
    </row>
    <row r="91" spans="1:17" ht="21" x14ac:dyDescent="0.25">
      <c r="A91" s="10" t="s">
        <v>235</v>
      </c>
      <c r="C91" s="7" t="s">
        <v>253</v>
      </c>
      <c r="E91" s="7">
        <v>0</v>
      </c>
      <c r="G91" s="7">
        <v>0</v>
      </c>
      <c r="I91" s="7">
        <v>0</v>
      </c>
      <c r="K91" s="7" t="s">
        <v>253</v>
      </c>
      <c r="M91" s="7">
        <v>0</v>
      </c>
      <c r="O91" s="7">
        <v>0</v>
      </c>
      <c r="Q91" s="7">
        <v>2513419932</v>
      </c>
    </row>
    <row r="92" spans="1:17" ht="21" x14ac:dyDescent="0.25">
      <c r="A92" s="10" t="s">
        <v>236</v>
      </c>
      <c r="C92" s="7" t="s">
        <v>253</v>
      </c>
      <c r="E92" s="7">
        <v>0</v>
      </c>
      <c r="G92" s="7">
        <v>0</v>
      </c>
      <c r="I92" s="7">
        <v>0</v>
      </c>
      <c r="K92" s="7" t="s">
        <v>253</v>
      </c>
      <c r="M92" s="7">
        <v>0</v>
      </c>
      <c r="O92" s="7">
        <v>0</v>
      </c>
      <c r="Q92" s="7">
        <v>59972205</v>
      </c>
    </row>
    <row r="93" spans="1:17" ht="21" x14ac:dyDescent="0.25">
      <c r="A93" s="10" t="s">
        <v>237</v>
      </c>
      <c r="C93" s="7" t="s">
        <v>253</v>
      </c>
      <c r="E93" s="7">
        <v>0</v>
      </c>
      <c r="G93" s="7">
        <v>0</v>
      </c>
      <c r="I93" s="7">
        <v>0</v>
      </c>
      <c r="K93" s="7" t="s">
        <v>253</v>
      </c>
      <c r="M93" s="7">
        <v>0</v>
      </c>
      <c r="O93" s="7">
        <v>0</v>
      </c>
      <c r="Q93" s="7">
        <v>-2013001233</v>
      </c>
    </row>
    <row r="94" spans="1:17" ht="21" x14ac:dyDescent="0.25">
      <c r="A94" s="10" t="s">
        <v>238</v>
      </c>
      <c r="C94" s="7" t="s">
        <v>253</v>
      </c>
      <c r="E94" s="7">
        <v>0</v>
      </c>
      <c r="G94" s="7">
        <v>0</v>
      </c>
      <c r="I94" s="7">
        <v>0</v>
      </c>
      <c r="K94" s="7" t="s">
        <v>253</v>
      </c>
      <c r="M94" s="7">
        <v>0</v>
      </c>
      <c r="O94" s="7">
        <v>0</v>
      </c>
      <c r="Q94" s="7">
        <v>777118055</v>
      </c>
    </row>
    <row r="95" spans="1:17" ht="21" x14ac:dyDescent="0.25">
      <c r="A95" s="10" t="s">
        <v>239</v>
      </c>
      <c r="C95" s="7" t="s">
        <v>253</v>
      </c>
      <c r="E95" s="7">
        <v>0</v>
      </c>
      <c r="G95" s="7">
        <v>0</v>
      </c>
      <c r="I95" s="7">
        <v>0</v>
      </c>
      <c r="K95" s="7" t="s">
        <v>253</v>
      </c>
      <c r="M95" s="7">
        <v>0</v>
      </c>
      <c r="O95" s="7">
        <v>0</v>
      </c>
      <c r="Q95" s="7">
        <v>5395519</v>
      </c>
    </row>
    <row r="96" spans="1:17" ht="21" x14ac:dyDescent="0.25">
      <c r="A96" s="10" t="s">
        <v>240</v>
      </c>
      <c r="C96" s="7" t="s">
        <v>253</v>
      </c>
      <c r="E96" s="7">
        <v>0</v>
      </c>
      <c r="G96" s="7">
        <v>0</v>
      </c>
      <c r="I96" s="7">
        <v>0</v>
      </c>
      <c r="K96" s="7" t="s">
        <v>253</v>
      </c>
      <c r="M96" s="7">
        <v>0</v>
      </c>
      <c r="O96" s="7">
        <v>0</v>
      </c>
      <c r="Q96" s="7">
        <v>5001730907</v>
      </c>
    </row>
    <row r="97" spans="1:17" ht="21" x14ac:dyDescent="0.25">
      <c r="A97" s="10" t="s">
        <v>241</v>
      </c>
      <c r="C97" s="7" t="s">
        <v>253</v>
      </c>
      <c r="E97" s="7">
        <v>0</v>
      </c>
      <c r="G97" s="7">
        <v>0</v>
      </c>
      <c r="I97" s="7">
        <v>0</v>
      </c>
      <c r="K97" s="7" t="s">
        <v>253</v>
      </c>
      <c r="M97" s="7">
        <v>0</v>
      </c>
      <c r="O97" s="7">
        <v>0</v>
      </c>
      <c r="Q97" s="7">
        <v>589907854</v>
      </c>
    </row>
    <row r="98" spans="1:17" ht="21" x14ac:dyDescent="0.25">
      <c r="A98" s="10" t="s">
        <v>242</v>
      </c>
      <c r="C98" s="7" t="s">
        <v>253</v>
      </c>
      <c r="E98" s="7">
        <v>0</v>
      </c>
      <c r="G98" s="7">
        <v>0</v>
      </c>
      <c r="I98" s="7">
        <v>0</v>
      </c>
      <c r="K98" s="7" t="s">
        <v>253</v>
      </c>
      <c r="M98" s="7">
        <v>0</v>
      </c>
      <c r="O98" s="7">
        <v>0</v>
      </c>
      <c r="Q98" s="7">
        <v>-303244929</v>
      </c>
    </row>
    <row r="99" spans="1:17" ht="21" x14ac:dyDescent="0.25">
      <c r="A99" s="10" t="s">
        <v>243</v>
      </c>
      <c r="C99" s="7" t="s">
        <v>253</v>
      </c>
      <c r="E99" s="7">
        <v>0</v>
      </c>
      <c r="G99" s="7">
        <v>0</v>
      </c>
      <c r="I99" s="7">
        <v>0</v>
      </c>
      <c r="K99" s="7" t="s">
        <v>253</v>
      </c>
      <c r="M99" s="7">
        <v>0</v>
      </c>
      <c r="O99" s="7">
        <v>0</v>
      </c>
      <c r="Q99" s="7">
        <v>365038244</v>
      </c>
    </row>
    <row r="100" spans="1:17" ht="21" x14ac:dyDescent="0.25">
      <c r="A100" s="10" t="s">
        <v>244</v>
      </c>
      <c r="C100" s="7" t="s">
        <v>253</v>
      </c>
      <c r="E100" s="7">
        <v>0</v>
      </c>
      <c r="G100" s="7">
        <v>0</v>
      </c>
      <c r="I100" s="7">
        <v>0</v>
      </c>
      <c r="K100" s="7" t="s">
        <v>253</v>
      </c>
      <c r="M100" s="7">
        <v>0</v>
      </c>
      <c r="O100" s="7">
        <v>0</v>
      </c>
      <c r="Q100" s="7">
        <v>-4179086575</v>
      </c>
    </row>
    <row r="101" spans="1:17" ht="21" x14ac:dyDescent="0.25">
      <c r="A101" s="10" t="s">
        <v>245</v>
      </c>
      <c r="C101" s="7" t="s">
        <v>253</v>
      </c>
      <c r="E101" s="7">
        <v>0</v>
      </c>
      <c r="G101" s="7">
        <v>0</v>
      </c>
      <c r="I101" s="7">
        <v>0</v>
      </c>
      <c r="K101" s="7" t="s">
        <v>253</v>
      </c>
      <c r="M101" s="7">
        <v>0</v>
      </c>
      <c r="O101" s="7">
        <v>0</v>
      </c>
      <c r="Q101" s="7">
        <v>-14502342489</v>
      </c>
    </row>
    <row r="102" spans="1:17" ht="21" x14ac:dyDescent="0.25">
      <c r="A102" s="10" t="s">
        <v>246</v>
      </c>
      <c r="C102" s="7" t="s">
        <v>253</v>
      </c>
      <c r="E102" s="7">
        <v>0</v>
      </c>
      <c r="G102" s="7">
        <v>0</v>
      </c>
      <c r="I102" s="7">
        <v>0</v>
      </c>
      <c r="K102" s="7" t="s">
        <v>253</v>
      </c>
      <c r="M102" s="7">
        <v>0</v>
      </c>
      <c r="O102" s="7">
        <v>0</v>
      </c>
      <c r="Q102" s="7">
        <v>167227741</v>
      </c>
    </row>
    <row r="103" spans="1:17" ht="21" x14ac:dyDescent="0.25">
      <c r="A103" s="10" t="s">
        <v>247</v>
      </c>
      <c r="C103" s="7" t="s">
        <v>253</v>
      </c>
      <c r="E103" s="7">
        <v>0</v>
      </c>
      <c r="G103" s="7">
        <v>0</v>
      </c>
      <c r="I103" s="7">
        <v>0</v>
      </c>
      <c r="K103" s="7" t="s">
        <v>253</v>
      </c>
      <c r="M103" s="7">
        <v>0</v>
      </c>
      <c r="O103" s="7">
        <v>0</v>
      </c>
      <c r="Q103" s="7">
        <v>5644525928</v>
      </c>
    </row>
    <row r="104" spans="1:17" ht="21" x14ac:dyDescent="0.25">
      <c r="A104" s="10" t="s">
        <v>248</v>
      </c>
      <c r="C104" s="7" t="s">
        <v>253</v>
      </c>
      <c r="E104" s="7">
        <v>0</v>
      </c>
      <c r="G104" s="7">
        <v>0</v>
      </c>
      <c r="I104" s="7">
        <v>0</v>
      </c>
      <c r="K104" s="7" t="s">
        <v>253</v>
      </c>
      <c r="M104" s="7">
        <v>0</v>
      </c>
      <c r="O104" s="7">
        <v>0</v>
      </c>
      <c r="Q104" s="7">
        <v>2182564000</v>
      </c>
    </row>
    <row r="105" spans="1:17" ht="21" x14ac:dyDescent="0.25">
      <c r="A105" s="10" t="s">
        <v>249</v>
      </c>
      <c r="C105" s="7" t="s">
        <v>253</v>
      </c>
      <c r="E105" s="7">
        <v>0</v>
      </c>
      <c r="G105" s="7">
        <v>0</v>
      </c>
      <c r="I105" s="7">
        <v>0</v>
      </c>
      <c r="K105" s="7" t="s">
        <v>253</v>
      </c>
      <c r="M105" s="7">
        <v>0</v>
      </c>
      <c r="O105" s="7">
        <v>0</v>
      </c>
      <c r="Q105" s="7">
        <v>4023796654</v>
      </c>
    </row>
    <row r="106" spans="1:17" ht="21" x14ac:dyDescent="0.25">
      <c r="A106" s="10" t="s">
        <v>250</v>
      </c>
      <c r="C106" s="7" t="s">
        <v>253</v>
      </c>
      <c r="E106" s="7">
        <v>0</v>
      </c>
      <c r="G106" s="7">
        <v>0</v>
      </c>
      <c r="I106" s="7">
        <v>0</v>
      </c>
      <c r="K106" s="7" t="s">
        <v>253</v>
      </c>
      <c r="M106" s="7">
        <v>0</v>
      </c>
      <c r="O106" s="7">
        <v>0</v>
      </c>
      <c r="Q106" s="7">
        <v>1008183678</v>
      </c>
    </row>
    <row r="107" spans="1:17" ht="21" x14ac:dyDescent="0.25">
      <c r="A107" s="10" t="s">
        <v>251</v>
      </c>
      <c r="C107" s="7" t="s">
        <v>253</v>
      </c>
      <c r="E107" s="7">
        <v>0</v>
      </c>
      <c r="G107" s="7">
        <v>0</v>
      </c>
      <c r="I107" s="7">
        <v>8616456225</v>
      </c>
      <c r="K107" s="7" t="s">
        <v>253</v>
      </c>
      <c r="M107" s="7">
        <v>0</v>
      </c>
      <c r="O107" s="7">
        <v>0</v>
      </c>
      <c r="Q107" s="7">
        <f>15711172+8516456225</f>
        <v>8532167397</v>
      </c>
    </row>
    <row r="108" spans="1:17" ht="21" x14ac:dyDescent="0.25">
      <c r="A108" s="10" t="s">
        <v>96</v>
      </c>
      <c r="C108" s="7" t="s">
        <v>253</v>
      </c>
      <c r="E108" s="7">
        <v>0</v>
      </c>
      <c r="G108" s="7">
        <v>0</v>
      </c>
      <c r="I108" s="7">
        <v>53966137651</v>
      </c>
      <c r="K108" s="7" t="s">
        <v>253</v>
      </c>
      <c r="M108" s="7">
        <v>0</v>
      </c>
      <c r="O108" s="7">
        <v>0</v>
      </c>
      <c r="Q108" s="7">
        <v>53966137651</v>
      </c>
    </row>
    <row r="109" spans="1:17" ht="21" x14ac:dyDescent="0.25">
      <c r="A109" s="10" t="s">
        <v>252</v>
      </c>
      <c r="C109" s="7" t="s">
        <v>253</v>
      </c>
      <c r="E109" s="7">
        <v>0</v>
      </c>
      <c r="G109" s="7">
        <v>0</v>
      </c>
      <c r="I109" s="7">
        <v>11312844962</v>
      </c>
      <c r="K109" s="7" t="s">
        <v>253</v>
      </c>
      <c r="M109" s="7">
        <v>0</v>
      </c>
      <c r="O109" s="7">
        <v>0</v>
      </c>
      <c r="Q109" s="7">
        <v>11312844962</v>
      </c>
    </row>
    <row r="110" spans="1:17" ht="21" x14ac:dyDescent="0.25">
      <c r="A110" s="10" t="s">
        <v>97</v>
      </c>
      <c r="C110" s="7" t="s">
        <v>97</v>
      </c>
      <c r="E110" s="11">
        <f>SUM(E8:E109)</f>
        <v>200229832341</v>
      </c>
      <c r="G110" s="11">
        <f>SUM(G8:G109)</f>
        <v>172876618593</v>
      </c>
      <c r="I110" s="11">
        <f>SUM(I8:I109)</f>
        <v>101248652586</v>
      </c>
      <c r="K110" s="7" t="s">
        <v>97</v>
      </c>
      <c r="M110" s="11">
        <f>SUM(M8:M109)</f>
        <v>19644416265638</v>
      </c>
      <c r="N110" s="10"/>
      <c r="O110" s="11">
        <f>SUM(O8:O109)</f>
        <v>13541966777972</v>
      </c>
      <c r="P110" s="10"/>
      <c r="Q110" s="11">
        <f>SUM(Q8:Q109)</f>
        <v>6182676213052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9"/>
  <sheetViews>
    <sheetView rightToLeft="1" topLeftCell="A72" workbookViewId="0">
      <selection activeCell="E85" sqref="E85"/>
    </sheetView>
  </sheetViews>
  <sheetFormatPr defaultRowHeight="18.75" x14ac:dyDescent="0.25"/>
  <cols>
    <col min="1" max="1" width="33.7109375" style="7" bestFit="1" customWidth="1"/>
    <col min="2" max="2" width="1" style="7" customWidth="1"/>
    <col min="3" max="3" width="20" style="7" customWidth="1"/>
    <col min="4" max="4" width="1" style="7" customWidth="1"/>
    <col min="5" max="5" width="23" style="7" customWidth="1"/>
    <col min="6" max="6" width="1" style="7" customWidth="1"/>
    <col min="7" max="7" width="23" style="7" customWidth="1"/>
    <col min="8" max="8" width="1" style="7" customWidth="1"/>
    <col min="9" max="9" width="34" style="7" customWidth="1"/>
    <col min="10" max="10" width="1" style="7" customWidth="1"/>
    <col min="11" max="11" width="20" style="7" customWidth="1"/>
    <col min="12" max="12" width="1" style="7" customWidth="1"/>
    <col min="13" max="13" width="23" style="7" customWidth="1"/>
    <col min="14" max="14" width="1" style="7" customWidth="1"/>
    <col min="15" max="15" width="23" style="7" customWidth="1"/>
    <col min="16" max="16" width="1" style="7" customWidth="1"/>
    <col min="17" max="17" width="34" style="7" customWidth="1"/>
    <col min="18" max="18" width="1" style="7" customWidth="1"/>
    <col min="19" max="19" width="9.140625" style="7" customWidth="1"/>
    <col min="20" max="16384" width="9.140625" style="7"/>
  </cols>
  <sheetData>
    <row r="2" spans="1:17" ht="26.25" x14ac:dyDescent="0.25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</row>
    <row r="3" spans="1:17" ht="26.25" x14ac:dyDescent="0.25">
      <c r="A3" s="8" t="s">
        <v>120</v>
      </c>
      <c r="B3" s="8" t="s">
        <v>120</v>
      </c>
      <c r="C3" s="8" t="s">
        <v>120</v>
      </c>
      <c r="D3" s="8" t="s">
        <v>120</v>
      </c>
      <c r="E3" s="8" t="s">
        <v>120</v>
      </c>
      <c r="F3" s="8" t="s">
        <v>120</v>
      </c>
      <c r="G3" s="8" t="s">
        <v>120</v>
      </c>
      <c r="H3" s="8" t="s">
        <v>120</v>
      </c>
      <c r="I3" s="8" t="s">
        <v>120</v>
      </c>
      <c r="J3" s="8" t="s">
        <v>120</v>
      </c>
      <c r="K3" s="8" t="s">
        <v>120</v>
      </c>
      <c r="L3" s="8" t="s">
        <v>120</v>
      </c>
      <c r="M3" s="8" t="s">
        <v>120</v>
      </c>
      <c r="N3" s="8" t="s">
        <v>120</v>
      </c>
      <c r="O3" s="8" t="s">
        <v>120</v>
      </c>
      <c r="P3" s="8" t="s">
        <v>120</v>
      </c>
      <c r="Q3" s="8" t="s">
        <v>120</v>
      </c>
    </row>
    <row r="4" spans="1:17" ht="26.25" x14ac:dyDescent="0.25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</row>
    <row r="6" spans="1:17" ht="26.25" x14ac:dyDescent="0.25">
      <c r="A6" s="9" t="s">
        <v>3</v>
      </c>
      <c r="C6" s="9" t="s">
        <v>122</v>
      </c>
      <c r="D6" s="9" t="s">
        <v>122</v>
      </c>
      <c r="E6" s="9" t="s">
        <v>122</v>
      </c>
      <c r="F6" s="9" t="s">
        <v>122</v>
      </c>
      <c r="G6" s="9" t="s">
        <v>122</v>
      </c>
      <c r="H6" s="9" t="s">
        <v>122</v>
      </c>
      <c r="I6" s="9" t="s">
        <v>122</v>
      </c>
      <c r="K6" s="9" t="s">
        <v>123</v>
      </c>
      <c r="L6" s="9" t="s">
        <v>123</v>
      </c>
      <c r="M6" s="9" t="s">
        <v>123</v>
      </c>
      <c r="N6" s="9" t="s">
        <v>123</v>
      </c>
      <c r="O6" s="9" t="s">
        <v>123</v>
      </c>
      <c r="P6" s="9" t="s">
        <v>123</v>
      </c>
      <c r="Q6" s="9" t="s">
        <v>123</v>
      </c>
    </row>
    <row r="7" spans="1:17" ht="26.25" x14ac:dyDescent="0.25">
      <c r="A7" s="9" t="s">
        <v>3</v>
      </c>
      <c r="C7" s="9" t="s">
        <v>7</v>
      </c>
      <c r="E7" s="9" t="s">
        <v>174</v>
      </c>
      <c r="G7" s="9" t="s">
        <v>175</v>
      </c>
      <c r="I7" s="9" t="s">
        <v>176</v>
      </c>
      <c r="K7" s="9" t="s">
        <v>7</v>
      </c>
      <c r="M7" s="9" t="s">
        <v>174</v>
      </c>
      <c r="O7" s="9" t="s">
        <v>175</v>
      </c>
      <c r="Q7" s="9" t="s">
        <v>176</v>
      </c>
    </row>
    <row r="8" spans="1:17" ht="21" x14ac:dyDescent="0.25">
      <c r="A8" s="10" t="s">
        <v>50</v>
      </c>
      <c r="C8" s="7">
        <v>165171078</v>
      </c>
      <c r="E8" s="7">
        <v>873481809656</v>
      </c>
      <c r="G8" s="7">
        <v>976920445011</v>
      </c>
      <c r="I8" s="7">
        <v>-103438635354</v>
      </c>
      <c r="K8" s="7">
        <v>165171078</v>
      </c>
      <c r="M8" s="7">
        <v>873481809656</v>
      </c>
      <c r="O8" s="7">
        <v>716384002847</v>
      </c>
      <c r="Q8" s="7">
        <v>157097806809</v>
      </c>
    </row>
    <row r="9" spans="1:17" ht="21" x14ac:dyDescent="0.25">
      <c r="A9" s="10" t="s">
        <v>30</v>
      </c>
      <c r="C9" s="7">
        <v>3522183</v>
      </c>
      <c r="E9" s="7">
        <v>7209024356</v>
      </c>
      <c r="G9" s="7">
        <v>6914705964</v>
      </c>
      <c r="I9" s="7">
        <v>294318392</v>
      </c>
      <c r="K9" s="7">
        <v>3522183</v>
      </c>
      <c r="M9" s="7">
        <v>7209024356</v>
      </c>
      <c r="O9" s="7">
        <v>6932410322</v>
      </c>
      <c r="Q9" s="7">
        <v>276614034</v>
      </c>
    </row>
    <row r="10" spans="1:17" ht="21" x14ac:dyDescent="0.25">
      <c r="A10" s="10" t="s">
        <v>84</v>
      </c>
      <c r="C10" s="7">
        <v>5606317</v>
      </c>
      <c r="E10" s="7">
        <v>39456552650</v>
      </c>
      <c r="G10" s="7">
        <v>46980047858</v>
      </c>
      <c r="I10" s="7">
        <v>-7523495207</v>
      </c>
      <c r="K10" s="7">
        <v>5606317</v>
      </c>
      <c r="M10" s="7">
        <v>39456552650</v>
      </c>
      <c r="O10" s="7">
        <v>52319209175</v>
      </c>
      <c r="Q10" s="7">
        <v>-12862656524</v>
      </c>
    </row>
    <row r="11" spans="1:17" ht="21" x14ac:dyDescent="0.25">
      <c r="A11" s="10" t="s">
        <v>41</v>
      </c>
      <c r="C11" s="7">
        <v>41604131</v>
      </c>
      <c r="E11" s="7">
        <v>520679423034</v>
      </c>
      <c r="G11" s="7">
        <v>640613523654</v>
      </c>
      <c r="I11" s="7">
        <v>-119934100619</v>
      </c>
      <c r="K11" s="7">
        <v>41604131</v>
      </c>
      <c r="M11" s="7">
        <v>520679423034</v>
      </c>
      <c r="O11" s="7">
        <v>524815081676</v>
      </c>
      <c r="Q11" s="7">
        <v>-4135658641</v>
      </c>
    </row>
    <row r="12" spans="1:17" ht="21" x14ac:dyDescent="0.25">
      <c r="A12" s="10" t="s">
        <v>51</v>
      </c>
      <c r="C12" s="7">
        <v>33451841</v>
      </c>
      <c r="E12" s="7">
        <v>666718691048</v>
      </c>
      <c r="G12" s="7">
        <v>729566487860</v>
      </c>
      <c r="I12" s="7">
        <v>-62847796811</v>
      </c>
      <c r="K12" s="7">
        <v>33451841</v>
      </c>
      <c r="M12" s="7">
        <v>666718691048</v>
      </c>
      <c r="O12" s="7">
        <v>570950619709</v>
      </c>
      <c r="Q12" s="7">
        <v>95768071339</v>
      </c>
    </row>
    <row r="13" spans="1:17" ht="21" x14ac:dyDescent="0.25">
      <c r="A13" s="10" t="s">
        <v>44</v>
      </c>
      <c r="C13" s="7">
        <v>326214</v>
      </c>
      <c r="E13" s="7">
        <v>3275157569</v>
      </c>
      <c r="G13" s="7">
        <v>3735625267</v>
      </c>
      <c r="I13" s="7">
        <v>-460467697</v>
      </c>
      <c r="K13" s="7">
        <v>326214</v>
      </c>
      <c r="M13" s="7">
        <v>3275157569</v>
      </c>
      <c r="O13" s="7">
        <v>3410719050</v>
      </c>
      <c r="Q13" s="7">
        <v>-135561480</v>
      </c>
    </row>
    <row r="14" spans="1:17" ht="21" x14ac:dyDescent="0.25">
      <c r="A14" s="10" t="s">
        <v>85</v>
      </c>
      <c r="C14" s="7">
        <v>56152498</v>
      </c>
      <c r="E14" s="7">
        <v>220985008531</v>
      </c>
      <c r="G14" s="7">
        <v>247266131000</v>
      </c>
      <c r="I14" s="7">
        <v>-26281122468</v>
      </c>
      <c r="K14" s="7">
        <v>56152498</v>
      </c>
      <c r="M14" s="7">
        <v>220985008531</v>
      </c>
      <c r="O14" s="7">
        <v>238225126484</v>
      </c>
      <c r="Q14" s="7">
        <v>-17240117952</v>
      </c>
    </row>
    <row r="15" spans="1:17" ht="21" x14ac:dyDescent="0.25">
      <c r="A15" s="10" t="s">
        <v>26</v>
      </c>
      <c r="C15" s="7">
        <v>32778444</v>
      </c>
      <c r="E15" s="7">
        <v>247959767284</v>
      </c>
      <c r="G15" s="7">
        <v>302477318970</v>
      </c>
      <c r="I15" s="7">
        <v>-54517551685</v>
      </c>
      <c r="K15" s="7">
        <v>32778444</v>
      </c>
      <c r="M15" s="7">
        <v>247959767284</v>
      </c>
      <c r="O15" s="7">
        <v>305708172355</v>
      </c>
      <c r="Q15" s="7">
        <v>-57748405070</v>
      </c>
    </row>
    <row r="16" spans="1:17" ht="21" x14ac:dyDescent="0.25">
      <c r="A16" s="10" t="s">
        <v>90</v>
      </c>
      <c r="C16" s="7">
        <v>5770537</v>
      </c>
      <c r="E16" s="7">
        <v>263291685792</v>
      </c>
      <c r="G16" s="7">
        <v>273532724015</v>
      </c>
      <c r="I16" s="7">
        <v>-10241038222</v>
      </c>
      <c r="K16" s="7">
        <v>5770537</v>
      </c>
      <c r="M16" s="7">
        <v>263291685792</v>
      </c>
      <c r="O16" s="7">
        <v>273532724015</v>
      </c>
      <c r="Q16" s="7">
        <v>-10241038222</v>
      </c>
    </row>
    <row r="17" spans="1:17" ht="21" x14ac:dyDescent="0.25">
      <c r="A17" s="10" t="s">
        <v>55</v>
      </c>
      <c r="C17" s="7">
        <v>3382704</v>
      </c>
      <c r="E17" s="7">
        <v>221829198831</v>
      </c>
      <c r="G17" s="7">
        <v>229630377265</v>
      </c>
      <c r="I17" s="7">
        <v>-7801178433</v>
      </c>
      <c r="K17" s="7">
        <v>3382704</v>
      </c>
      <c r="M17" s="7">
        <v>221829198831</v>
      </c>
      <c r="O17" s="7">
        <v>123944584965</v>
      </c>
      <c r="Q17" s="7">
        <v>97884613866</v>
      </c>
    </row>
    <row r="18" spans="1:17" ht="21" x14ac:dyDescent="0.25">
      <c r="A18" s="10" t="s">
        <v>64</v>
      </c>
      <c r="C18" s="7">
        <v>19239580</v>
      </c>
      <c r="E18" s="7">
        <v>177863471840</v>
      </c>
      <c r="G18" s="7">
        <v>230648760257</v>
      </c>
      <c r="I18" s="7">
        <v>-52785288416</v>
      </c>
      <c r="K18" s="7">
        <v>19239580</v>
      </c>
      <c r="M18" s="7">
        <v>177863471840</v>
      </c>
      <c r="O18" s="7">
        <v>199270100813</v>
      </c>
      <c r="Q18" s="7">
        <v>-21406628972</v>
      </c>
    </row>
    <row r="19" spans="1:17" ht="21" x14ac:dyDescent="0.25">
      <c r="A19" s="10" t="s">
        <v>73</v>
      </c>
      <c r="C19" s="7">
        <v>93763335</v>
      </c>
      <c r="E19" s="7">
        <v>258831515646</v>
      </c>
      <c r="G19" s="7">
        <v>307705957969</v>
      </c>
      <c r="I19" s="7">
        <v>-48874442322</v>
      </c>
      <c r="K19" s="7">
        <v>93763335</v>
      </c>
      <c r="M19" s="7">
        <v>258831515646</v>
      </c>
      <c r="O19" s="7">
        <v>333248569151</v>
      </c>
      <c r="Q19" s="7">
        <v>-74417053504</v>
      </c>
    </row>
    <row r="20" spans="1:17" ht="21" x14ac:dyDescent="0.25">
      <c r="A20" s="10" t="s">
        <v>23</v>
      </c>
      <c r="C20" s="7">
        <v>31285462</v>
      </c>
      <c r="E20" s="7">
        <v>564452540044</v>
      </c>
      <c r="G20" s="7">
        <v>654018562928</v>
      </c>
      <c r="I20" s="7">
        <v>-89566022883</v>
      </c>
      <c r="K20" s="7">
        <v>31285462</v>
      </c>
      <c r="M20" s="7">
        <v>564452540044</v>
      </c>
      <c r="O20" s="7">
        <v>428280413083</v>
      </c>
      <c r="Q20" s="7">
        <v>136172126961</v>
      </c>
    </row>
    <row r="21" spans="1:17" ht="21" x14ac:dyDescent="0.25">
      <c r="A21" s="10" t="s">
        <v>63</v>
      </c>
      <c r="C21" s="7">
        <v>292614048</v>
      </c>
      <c r="E21" s="7">
        <v>270221011810</v>
      </c>
      <c r="G21" s="7">
        <v>304904799922</v>
      </c>
      <c r="I21" s="7">
        <v>-34683788111</v>
      </c>
      <c r="K21" s="7">
        <v>292614048</v>
      </c>
      <c r="M21" s="7">
        <v>270221011810</v>
      </c>
      <c r="O21" s="7">
        <v>337484811854</v>
      </c>
      <c r="Q21" s="7">
        <v>-67263800043</v>
      </c>
    </row>
    <row r="22" spans="1:17" ht="21" x14ac:dyDescent="0.25">
      <c r="A22" s="10" t="s">
        <v>47</v>
      </c>
      <c r="C22" s="7">
        <v>1551878886</v>
      </c>
      <c r="E22" s="7">
        <v>2005438768616</v>
      </c>
      <c r="G22" s="7">
        <v>2202868268082</v>
      </c>
      <c r="I22" s="7">
        <v>-197429499465</v>
      </c>
      <c r="K22" s="7">
        <v>1551878886</v>
      </c>
      <c r="M22" s="7">
        <v>2005438768616</v>
      </c>
      <c r="O22" s="7">
        <v>2227095227128</v>
      </c>
      <c r="Q22" s="7">
        <v>-221656458511</v>
      </c>
    </row>
    <row r="23" spans="1:17" ht="21" x14ac:dyDescent="0.25">
      <c r="A23" s="10" t="s">
        <v>53</v>
      </c>
      <c r="C23" s="7">
        <v>592724</v>
      </c>
      <c r="E23" s="7">
        <v>5573806384</v>
      </c>
      <c r="G23" s="7">
        <v>5697537815</v>
      </c>
      <c r="I23" s="7">
        <v>-123731430</v>
      </c>
      <c r="K23" s="7">
        <v>592724</v>
      </c>
      <c r="M23" s="7">
        <v>5573806384</v>
      </c>
      <c r="O23" s="7">
        <v>3541075717</v>
      </c>
      <c r="Q23" s="7">
        <v>2032730667</v>
      </c>
    </row>
    <row r="24" spans="1:17" ht="21" x14ac:dyDescent="0.25">
      <c r="A24" s="10" t="s">
        <v>65</v>
      </c>
      <c r="C24" s="7">
        <v>10054271</v>
      </c>
      <c r="E24" s="7">
        <v>128128824482</v>
      </c>
      <c r="G24" s="7">
        <v>149816776832</v>
      </c>
      <c r="I24" s="7">
        <v>-21687952349</v>
      </c>
      <c r="K24" s="7">
        <v>10054271</v>
      </c>
      <c r="M24" s="7">
        <v>128128824482</v>
      </c>
      <c r="O24" s="7">
        <v>149716832351</v>
      </c>
      <c r="Q24" s="7">
        <v>-21588007868</v>
      </c>
    </row>
    <row r="25" spans="1:17" ht="21" x14ac:dyDescent="0.25">
      <c r="A25" s="10" t="s">
        <v>38</v>
      </c>
      <c r="C25" s="7">
        <v>20171007</v>
      </c>
      <c r="E25" s="7">
        <v>239609324624</v>
      </c>
      <c r="G25" s="7">
        <v>268883769306</v>
      </c>
      <c r="I25" s="7">
        <v>-29274444681</v>
      </c>
      <c r="K25" s="7">
        <v>20171007</v>
      </c>
      <c r="M25" s="7">
        <v>239609324624</v>
      </c>
      <c r="O25" s="7">
        <v>241529259356</v>
      </c>
      <c r="Q25" s="7">
        <v>-1919934731</v>
      </c>
    </row>
    <row r="26" spans="1:17" ht="21" x14ac:dyDescent="0.25">
      <c r="A26" s="10" t="s">
        <v>75</v>
      </c>
      <c r="C26" s="7">
        <v>24154116</v>
      </c>
      <c r="E26" s="7">
        <v>63891671765</v>
      </c>
      <c r="G26" s="7">
        <v>72319321817</v>
      </c>
      <c r="I26" s="7">
        <v>-8427650051</v>
      </c>
      <c r="K26" s="7">
        <v>24154116</v>
      </c>
      <c r="M26" s="7">
        <v>63891671765</v>
      </c>
      <c r="O26" s="7">
        <v>58791215159</v>
      </c>
      <c r="Q26" s="7">
        <v>5100456606</v>
      </c>
    </row>
    <row r="27" spans="1:17" ht="21" x14ac:dyDescent="0.25">
      <c r="A27" s="10" t="s">
        <v>31</v>
      </c>
      <c r="C27" s="7">
        <v>63868820</v>
      </c>
      <c r="E27" s="7">
        <v>299667138459</v>
      </c>
      <c r="G27" s="7">
        <v>331411538719</v>
      </c>
      <c r="I27" s="7">
        <v>-31744400259</v>
      </c>
      <c r="K27" s="7">
        <v>63868820</v>
      </c>
      <c r="M27" s="7">
        <v>299667138459</v>
      </c>
      <c r="O27" s="7">
        <v>240846006796</v>
      </c>
      <c r="Q27" s="7">
        <v>58821131663</v>
      </c>
    </row>
    <row r="28" spans="1:17" ht="21" x14ac:dyDescent="0.25">
      <c r="A28" s="10" t="s">
        <v>60</v>
      </c>
      <c r="C28" s="7">
        <v>1500000</v>
      </c>
      <c r="E28" s="7">
        <v>6077621700</v>
      </c>
      <c r="G28" s="7">
        <v>7231713750</v>
      </c>
      <c r="I28" s="7">
        <v>-1154092050</v>
      </c>
      <c r="K28" s="7">
        <v>1500000</v>
      </c>
      <c r="M28" s="7">
        <v>6077621700</v>
      </c>
      <c r="O28" s="7">
        <v>4068691020</v>
      </c>
      <c r="Q28" s="7">
        <v>2008930680</v>
      </c>
    </row>
    <row r="29" spans="1:17" ht="21" x14ac:dyDescent="0.25">
      <c r="A29" s="10" t="s">
        <v>54</v>
      </c>
      <c r="C29" s="7">
        <v>5890516</v>
      </c>
      <c r="E29" s="7">
        <v>187843395147</v>
      </c>
      <c r="G29" s="7">
        <v>187492067102</v>
      </c>
      <c r="I29" s="7">
        <v>351328045</v>
      </c>
      <c r="K29" s="7">
        <v>5890516</v>
      </c>
      <c r="M29" s="7">
        <v>187843395147</v>
      </c>
      <c r="O29" s="7">
        <v>124721456148</v>
      </c>
      <c r="Q29" s="7">
        <v>63121938999</v>
      </c>
    </row>
    <row r="30" spans="1:17" ht="21" x14ac:dyDescent="0.25">
      <c r="A30" s="10" t="s">
        <v>21</v>
      </c>
      <c r="C30" s="7">
        <v>231505574</v>
      </c>
      <c r="E30" s="7">
        <v>793941999629</v>
      </c>
      <c r="G30" s="7">
        <v>902262463864</v>
      </c>
      <c r="I30" s="7">
        <v>-108320464234</v>
      </c>
      <c r="K30" s="7">
        <v>231505574</v>
      </c>
      <c r="M30" s="7">
        <v>793941999629</v>
      </c>
      <c r="O30" s="7">
        <v>864579755519</v>
      </c>
      <c r="Q30" s="7">
        <v>-70637755889</v>
      </c>
    </row>
    <row r="31" spans="1:17" ht="21" x14ac:dyDescent="0.25">
      <c r="A31" s="10" t="s">
        <v>40</v>
      </c>
      <c r="C31" s="7">
        <v>7054755</v>
      </c>
      <c r="E31" s="7">
        <v>31529455318</v>
      </c>
      <c r="G31" s="7">
        <v>36887218632</v>
      </c>
      <c r="I31" s="7">
        <v>-5357763313</v>
      </c>
      <c r="K31" s="7">
        <v>7054755</v>
      </c>
      <c r="M31" s="7">
        <v>31529455318</v>
      </c>
      <c r="O31" s="7">
        <v>24299928794</v>
      </c>
      <c r="Q31" s="7">
        <v>7229526524</v>
      </c>
    </row>
    <row r="32" spans="1:17" ht="21" x14ac:dyDescent="0.25">
      <c r="A32" s="10" t="s">
        <v>59</v>
      </c>
      <c r="C32" s="7">
        <v>13249389</v>
      </c>
      <c r="E32" s="7">
        <v>33347845602</v>
      </c>
      <c r="G32" s="7">
        <v>38681920432</v>
      </c>
      <c r="I32" s="7">
        <v>-5334074829</v>
      </c>
      <c r="K32" s="7">
        <v>13249389</v>
      </c>
      <c r="M32" s="7">
        <v>33347845602</v>
      </c>
      <c r="O32" s="7">
        <v>61173314651</v>
      </c>
      <c r="Q32" s="7">
        <v>-27825469048</v>
      </c>
    </row>
    <row r="33" spans="1:17" ht="21" x14ac:dyDescent="0.25">
      <c r="A33" s="10" t="s">
        <v>37</v>
      </c>
      <c r="C33" s="7">
        <v>900000</v>
      </c>
      <c r="E33" s="7">
        <v>3443488605</v>
      </c>
      <c r="G33" s="7">
        <v>3831764535</v>
      </c>
      <c r="I33" s="7">
        <v>-388275930</v>
      </c>
      <c r="K33" s="7">
        <v>900000</v>
      </c>
      <c r="M33" s="7">
        <v>3443488605</v>
      </c>
      <c r="O33" s="7">
        <v>3192796429</v>
      </c>
      <c r="Q33" s="7">
        <v>250692176</v>
      </c>
    </row>
    <row r="34" spans="1:17" ht="21" x14ac:dyDescent="0.25">
      <c r="A34" s="10" t="s">
        <v>79</v>
      </c>
      <c r="C34" s="7">
        <v>10555947</v>
      </c>
      <c r="E34" s="7">
        <v>70828689028</v>
      </c>
      <c r="G34" s="7">
        <v>69254718161</v>
      </c>
      <c r="I34" s="7">
        <v>1573970867</v>
      </c>
      <c r="K34" s="7">
        <v>10555947</v>
      </c>
      <c r="M34" s="7">
        <v>70828689028</v>
      </c>
      <c r="O34" s="7">
        <v>48328401146</v>
      </c>
      <c r="Q34" s="7">
        <v>22500287882</v>
      </c>
    </row>
    <row r="35" spans="1:17" ht="21" x14ac:dyDescent="0.25">
      <c r="A35" s="10" t="s">
        <v>72</v>
      </c>
      <c r="C35" s="7">
        <v>344316497</v>
      </c>
      <c r="E35" s="7">
        <v>1190407456545</v>
      </c>
      <c r="G35" s="7">
        <v>1370417105660</v>
      </c>
      <c r="I35" s="7">
        <v>-180009649114</v>
      </c>
      <c r="K35" s="7">
        <v>344316497</v>
      </c>
      <c r="M35" s="7">
        <v>1190407456545</v>
      </c>
      <c r="O35" s="7">
        <v>1434798616505</v>
      </c>
      <c r="Q35" s="7">
        <v>-244391159959</v>
      </c>
    </row>
    <row r="36" spans="1:17" ht="21" x14ac:dyDescent="0.25">
      <c r="A36" s="10" t="s">
        <v>52</v>
      </c>
      <c r="C36" s="7">
        <v>183275835</v>
      </c>
      <c r="E36" s="7">
        <v>1765375981245</v>
      </c>
      <c r="G36" s="7">
        <v>1821315909176</v>
      </c>
      <c r="I36" s="7">
        <v>-55939927930</v>
      </c>
      <c r="K36" s="7">
        <v>183275835</v>
      </c>
      <c r="M36" s="7">
        <v>1765375981245</v>
      </c>
      <c r="O36" s="7">
        <v>1303136224299</v>
      </c>
      <c r="Q36" s="7">
        <v>462239756946</v>
      </c>
    </row>
    <row r="37" spans="1:17" ht="21" x14ac:dyDescent="0.25">
      <c r="A37" s="10" t="s">
        <v>87</v>
      </c>
      <c r="C37" s="7">
        <v>36012919</v>
      </c>
      <c r="E37" s="7">
        <v>122574550659</v>
      </c>
      <c r="G37" s="7">
        <v>127264172779</v>
      </c>
      <c r="I37" s="7">
        <v>-4689622119</v>
      </c>
      <c r="K37" s="7">
        <v>36012919</v>
      </c>
      <c r="M37" s="7">
        <v>122574550659</v>
      </c>
      <c r="O37" s="7">
        <v>125507760816</v>
      </c>
      <c r="Q37" s="7">
        <v>-2933210156</v>
      </c>
    </row>
    <row r="38" spans="1:17" ht="21" x14ac:dyDescent="0.25">
      <c r="A38" s="10" t="s">
        <v>39</v>
      </c>
      <c r="C38" s="7">
        <v>17787474</v>
      </c>
      <c r="E38" s="7">
        <v>61726600107</v>
      </c>
      <c r="G38" s="7">
        <v>70991778696</v>
      </c>
      <c r="I38" s="7">
        <v>-9265178588</v>
      </c>
      <c r="K38" s="7">
        <v>17787474</v>
      </c>
      <c r="M38" s="7">
        <v>61726600107</v>
      </c>
      <c r="O38" s="7">
        <v>71744394037</v>
      </c>
      <c r="Q38" s="7">
        <v>-10017793929</v>
      </c>
    </row>
    <row r="39" spans="1:17" ht="21" x14ac:dyDescent="0.25">
      <c r="A39" s="10" t="s">
        <v>66</v>
      </c>
      <c r="C39" s="7">
        <v>24572348</v>
      </c>
      <c r="E39" s="7">
        <v>96409984563</v>
      </c>
      <c r="G39" s="7">
        <v>108158959120</v>
      </c>
      <c r="I39" s="7">
        <v>-11748974556</v>
      </c>
      <c r="K39" s="7">
        <v>24572348</v>
      </c>
      <c r="M39" s="7">
        <v>96409984563</v>
      </c>
      <c r="O39" s="7">
        <v>159258449293</v>
      </c>
      <c r="Q39" s="7">
        <v>-62848464729</v>
      </c>
    </row>
    <row r="40" spans="1:17" ht="21" x14ac:dyDescent="0.25">
      <c r="A40" s="10" t="s">
        <v>16</v>
      </c>
      <c r="C40" s="7">
        <v>952090842</v>
      </c>
      <c r="E40" s="7">
        <v>2262904330462</v>
      </c>
      <c r="G40" s="7">
        <v>2434022291499</v>
      </c>
      <c r="I40" s="7">
        <v>-171117961036</v>
      </c>
      <c r="K40" s="7">
        <v>952090842</v>
      </c>
      <c r="M40" s="7">
        <v>2262904330462</v>
      </c>
      <c r="O40" s="7">
        <v>2347282501668</v>
      </c>
      <c r="Q40" s="7">
        <v>-84378171205</v>
      </c>
    </row>
    <row r="41" spans="1:17" ht="21" x14ac:dyDescent="0.25">
      <c r="A41" s="10" t="s">
        <v>86</v>
      </c>
      <c r="C41" s="7">
        <v>156085834</v>
      </c>
      <c r="E41" s="7">
        <v>471677654794</v>
      </c>
      <c r="G41" s="7">
        <v>571598842191</v>
      </c>
      <c r="I41" s="7">
        <v>-99921187396</v>
      </c>
      <c r="K41" s="7">
        <v>156085834</v>
      </c>
      <c r="M41" s="7">
        <v>471677654794</v>
      </c>
      <c r="O41" s="7">
        <v>337672495989</v>
      </c>
      <c r="Q41" s="7">
        <v>134005158805</v>
      </c>
    </row>
    <row r="42" spans="1:17" ht="21" x14ac:dyDescent="0.25">
      <c r="A42" s="10" t="s">
        <v>58</v>
      </c>
      <c r="C42" s="7">
        <v>421344</v>
      </c>
      <c r="E42" s="7">
        <v>4030847552687</v>
      </c>
      <c r="G42" s="7">
        <v>3760211451098</v>
      </c>
      <c r="I42" s="7">
        <v>270636101589</v>
      </c>
      <c r="K42" s="7">
        <v>421344</v>
      </c>
      <c r="M42" s="7">
        <v>4030847552687</v>
      </c>
      <c r="O42" s="7">
        <v>3515083874428</v>
      </c>
      <c r="Q42" s="7">
        <v>515763678259</v>
      </c>
    </row>
    <row r="43" spans="1:17" ht="21" x14ac:dyDescent="0.25">
      <c r="A43" s="10" t="s">
        <v>94</v>
      </c>
      <c r="C43" s="7">
        <v>20000000</v>
      </c>
      <c r="E43" s="7">
        <v>92029149000</v>
      </c>
      <c r="G43" s="7">
        <v>85417488427</v>
      </c>
      <c r="I43" s="7">
        <v>6611660573</v>
      </c>
      <c r="K43" s="7">
        <v>20000000</v>
      </c>
      <c r="M43" s="7">
        <v>92029149000</v>
      </c>
      <c r="O43" s="7">
        <v>85417488427</v>
      </c>
      <c r="Q43" s="7">
        <v>6611660573</v>
      </c>
    </row>
    <row r="44" spans="1:17" ht="21" x14ac:dyDescent="0.25">
      <c r="A44" s="10" t="s">
        <v>93</v>
      </c>
      <c r="C44" s="7">
        <v>11065882</v>
      </c>
      <c r="E44" s="7">
        <v>138600504026</v>
      </c>
      <c r="G44" s="7">
        <v>154805622767</v>
      </c>
      <c r="I44" s="7">
        <v>-16205118740</v>
      </c>
      <c r="K44" s="7">
        <v>11065882</v>
      </c>
      <c r="M44" s="7">
        <v>138600504026</v>
      </c>
      <c r="O44" s="7">
        <v>154805622767</v>
      </c>
      <c r="Q44" s="7">
        <v>-16205118740</v>
      </c>
    </row>
    <row r="45" spans="1:17" ht="21" x14ac:dyDescent="0.25">
      <c r="A45" s="10" t="s">
        <v>77</v>
      </c>
      <c r="C45" s="7">
        <v>6300000</v>
      </c>
      <c r="E45" s="7">
        <v>107965758600</v>
      </c>
      <c r="G45" s="7">
        <v>107480615604</v>
      </c>
      <c r="I45" s="7">
        <v>485142996</v>
      </c>
      <c r="K45" s="7">
        <v>6300000</v>
      </c>
      <c r="M45" s="7">
        <v>107965758600</v>
      </c>
      <c r="O45" s="7">
        <v>103017254289</v>
      </c>
      <c r="Q45" s="7">
        <v>4948504311</v>
      </c>
    </row>
    <row r="46" spans="1:17" ht="21" x14ac:dyDescent="0.25">
      <c r="A46" s="10" t="s">
        <v>82</v>
      </c>
      <c r="C46" s="7">
        <v>80107534</v>
      </c>
      <c r="E46" s="7">
        <v>441951462658</v>
      </c>
      <c r="G46" s="7">
        <v>533194905365</v>
      </c>
      <c r="I46" s="7">
        <v>-91243442706</v>
      </c>
      <c r="K46" s="7">
        <v>80107534</v>
      </c>
      <c r="M46" s="7">
        <v>441951462658</v>
      </c>
      <c r="O46" s="7">
        <v>447987148545</v>
      </c>
      <c r="Q46" s="7">
        <v>-6035685886</v>
      </c>
    </row>
    <row r="47" spans="1:17" ht="21" x14ac:dyDescent="0.25">
      <c r="A47" s="10" t="s">
        <v>46</v>
      </c>
      <c r="C47" s="7">
        <v>196256391</v>
      </c>
      <c r="E47" s="7">
        <v>398175966231</v>
      </c>
      <c r="G47" s="7">
        <v>428414709379</v>
      </c>
      <c r="I47" s="7">
        <v>-30238743147</v>
      </c>
      <c r="K47" s="7">
        <v>196256391</v>
      </c>
      <c r="M47" s="7">
        <v>398175966231</v>
      </c>
      <c r="O47" s="7">
        <v>414649986789</v>
      </c>
      <c r="Q47" s="7">
        <v>-16474020557</v>
      </c>
    </row>
    <row r="48" spans="1:17" ht="21" x14ac:dyDescent="0.25">
      <c r="A48" s="10" t="s">
        <v>92</v>
      </c>
      <c r="C48" s="7">
        <v>42103</v>
      </c>
      <c r="E48" s="7">
        <v>1032919382</v>
      </c>
      <c r="G48" s="7">
        <v>915325792</v>
      </c>
      <c r="I48" s="7">
        <v>117593590</v>
      </c>
      <c r="K48" s="7">
        <v>42103</v>
      </c>
      <c r="M48" s="7">
        <v>1032919382</v>
      </c>
      <c r="O48" s="7">
        <v>915325792</v>
      </c>
      <c r="Q48" s="7">
        <v>117593590</v>
      </c>
    </row>
    <row r="49" spans="1:17" ht="21" x14ac:dyDescent="0.25">
      <c r="A49" s="10" t="s">
        <v>49</v>
      </c>
      <c r="C49" s="7">
        <v>18743547</v>
      </c>
      <c r="E49" s="7">
        <v>73354274138</v>
      </c>
      <c r="G49" s="7">
        <v>81626892304</v>
      </c>
      <c r="I49" s="7">
        <v>-8272618165</v>
      </c>
      <c r="K49" s="7">
        <v>18743547</v>
      </c>
      <c r="M49" s="7">
        <v>73354274138</v>
      </c>
      <c r="O49" s="7">
        <v>73182443920</v>
      </c>
      <c r="Q49" s="7">
        <v>171830218</v>
      </c>
    </row>
    <row r="50" spans="1:17" ht="21" x14ac:dyDescent="0.25">
      <c r="A50" s="10" t="s">
        <v>62</v>
      </c>
      <c r="C50" s="7">
        <v>1875001</v>
      </c>
      <c r="E50" s="7">
        <v>6504818156</v>
      </c>
      <c r="G50" s="7">
        <v>6987782852</v>
      </c>
      <c r="I50" s="7">
        <v>-482964695</v>
      </c>
      <c r="K50" s="7">
        <v>1875001</v>
      </c>
      <c r="M50" s="7">
        <v>6504818156</v>
      </c>
      <c r="O50" s="7">
        <v>5951026795</v>
      </c>
      <c r="Q50" s="7">
        <v>553791361</v>
      </c>
    </row>
    <row r="51" spans="1:17" ht="21" x14ac:dyDescent="0.25">
      <c r="A51" s="10" t="s">
        <v>15</v>
      </c>
      <c r="C51" s="7">
        <v>7989424</v>
      </c>
      <c r="E51" s="7">
        <v>111583511327</v>
      </c>
      <c r="G51" s="7">
        <v>131279390906</v>
      </c>
      <c r="I51" s="7">
        <v>-19695879578</v>
      </c>
      <c r="K51" s="7">
        <v>7989424</v>
      </c>
      <c r="M51" s="7">
        <v>111583511327</v>
      </c>
      <c r="O51" s="7">
        <v>115279708248</v>
      </c>
      <c r="Q51" s="7">
        <v>-3696196920</v>
      </c>
    </row>
    <row r="52" spans="1:17" ht="21" x14ac:dyDescent="0.25">
      <c r="A52" s="10" t="s">
        <v>80</v>
      </c>
      <c r="C52" s="7">
        <v>92075843</v>
      </c>
      <c r="E52" s="7">
        <v>147726178658</v>
      </c>
      <c r="G52" s="7">
        <v>158984121642</v>
      </c>
      <c r="I52" s="7">
        <v>-11257942983</v>
      </c>
      <c r="K52" s="7">
        <v>92075843</v>
      </c>
      <c r="M52" s="7">
        <v>147726178658</v>
      </c>
      <c r="O52" s="7">
        <v>155688455285</v>
      </c>
      <c r="Q52" s="7">
        <v>-7962276626</v>
      </c>
    </row>
    <row r="53" spans="1:17" ht="21" x14ac:dyDescent="0.25">
      <c r="A53" s="10" t="s">
        <v>33</v>
      </c>
      <c r="C53" s="7">
        <v>69000000</v>
      </c>
      <c r="E53" s="7">
        <v>324702456300</v>
      </c>
      <c r="G53" s="7">
        <v>318460816350</v>
      </c>
      <c r="I53" s="7">
        <v>6241639950</v>
      </c>
      <c r="K53" s="7">
        <v>69000000</v>
      </c>
      <c r="M53" s="7">
        <v>324702456300</v>
      </c>
      <c r="O53" s="7">
        <v>299240251326</v>
      </c>
      <c r="Q53" s="7">
        <v>25462204974</v>
      </c>
    </row>
    <row r="54" spans="1:17" ht="21" x14ac:dyDescent="0.25">
      <c r="A54" s="10" t="s">
        <v>70</v>
      </c>
      <c r="C54" s="7">
        <v>174184412</v>
      </c>
      <c r="E54" s="7">
        <v>332617336332</v>
      </c>
      <c r="G54" s="7">
        <v>340637507512</v>
      </c>
      <c r="I54" s="7">
        <v>-8020171179</v>
      </c>
      <c r="K54" s="7">
        <v>174184412</v>
      </c>
      <c r="M54" s="7">
        <v>332617336332</v>
      </c>
      <c r="O54" s="7">
        <v>345274305050</v>
      </c>
      <c r="Q54" s="7">
        <v>-12656968717</v>
      </c>
    </row>
    <row r="55" spans="1:17" ht="21" x14ac:dyDescent="0.25">
      <c r="A55" s="10" t="s">
        <v>91</v>
      </c>
      <c r="C55" s="7">
        <v>3363394</v>
      </c>
      <c r="E55" s="7">
        <v>53560976527</v>
      </c>
      <c r="G55" s="7">
        <v>57769141172</v>
      </c>
      <c r="I55" s="7">
        <v>-4208164644</v>
      </c>
      <c r="K55" s="7">
        <v>3363394</v>
      </c>
      <c r="M55" s="7">
        <v>53560976527</v>
      </c>
      <c r="O55" s="7">
        <v>57769141172</v>
      </c>
      <c r="Q55" s="7">
        <v>-4208164644</v>
      </c>
    </row>
    <row r="56" spans="1:17" ht="21" x14ac:dyDescent="0.25">
      <c r="A56" s="10" t="s">
        <v>20</v>
      </c>
      <c r="C56" s="7">
        <v>29884727</v>
      </c>
      <c r="E56" s="7">
        <v>804760269766</v>
      </c>
      <c r="G56" s="7">
        <v>1105988366312</v>
      </c>
      <c r="I56" s="7">
        <v>-301228096545</v>
      </c>
      <c r="K56" s="7">
        <v>29884727</v>
      </c>
      <c r="M56" s="7">
        <v>804760269766</v>
      </c>
      <c r="O56" s="7">
        <v>575043947228</v>
      </c>
      <c r="Q56" s="7">
        <v>229716322538</v>
      </c>
    </row>
    <row r="57" spans="1:17" ht="21" x14ac:dyDescent="0.25">
      <c r="A57" s="10" t="s">
        <v>28</v>
      </c>
      <c r="C57" s="7">
        <v>69718736</v>
      </c>
      <c r="E57" s="7">
        <v>176101234092</v>
      </c>
      <c r="G57" s="7">
        <v>176101234092</v>
      </c>
      <c r="I57" s="7">
        <v>0</v>
      </c>
      <c r="K57" s="7">
        <v>69718736</v>
      </c>
      <c r="M57" s="7">
        <v>176101234092</v>
      </c>
      <c r="O57" s="7">
        <v>204300030953</v>
      </c>
      <c r="Q57" s="7">
        <v>-28198796860</v>
      </c>
    </row>
    <row r="58" spans="1:17" ht="21" x14ac:dyDescent="0.25">
      <c r="A58" s="10" t="s">
        <v>17</v>
      </c>
      <c r="C58" s="7">
        <v>9094366</v>
      </c>
      <c r="E58" s="7">
        <v>24001875756</v>
      </c>
      <c r="G58" s="7">
        <v>24779337645</v>
      </c>
      <c r="I58" s="7">
        <v>-777461888</v>
      </c>
      <c r="K58" s="7">
        <v>9094366</v>
      </c>
      <c r="M58" s="7">
        <v>24001875756</v>
      </c>
      <c r="O58" s="7">
        <v>19825904230</v>
      </c>
      <c r="Q58" s="7">
        <v>4175971526</v>
      </c>
    </row>
    <row r="59" spans="1:17" ht="21" x14ac:dyDescent="0.25">
      <c r="A59" s="10" t="s">
        <v>56</v>
      </c>
      <c r="C59" s="7">
        <v>5511780</v>
      </c>
      <c r="E59" s="7">
        <v>160534257833</v>
      </c>
      <c r="G59" s="7">
        <v>165520134100</v>
      </c>
      <c r="I59" s="7">
        <v>-4985876266</v>
      </c>
      <c r="K59" s="7">
        <v>5511780</v>
      </c>
      <c r="M59" s="7">
        <v>160534257833</v>
      </c>
      <c r="O59" s="7">
        <v>93992092743</v>
      </c>
      <c r="Q59" s="7">
        <v>66542165090</v>
      </c>
    </row>
    <row r="60" spans="1:17" ht="21" x14ac:dyDescent="0.25">
      <c r="A60" s="10" t="s">
        <v>88</v>
      </c>
      <c r="C60" s="7">
        <v>5481004</v>
      </c>
      <c r="E60" s="7">
        <v>150103200321</v>
      </c>
      <c r="G60" s="7">
        <v>172361028695</v>
      </c>
      <c r="I60" s="7">
        <v>-22257828373</v>
      </c>
      <c r="K60" s="7">
        <v>5481004</v>
      </c>
      <c r="M60" s="7">
        <v>150103200321</v>
      </c>
      <c r="O60" s="7">
        <v>162205865862</v>
      </c>
      <c r="Q60" s="7">
        <v>-12102665540</v>
      </c>
    </row>
    <row r="61" spans="1:17" ht="21" x14ac:dyDescent="0.25">
      <c r="A61" s="10" t="s">
        <v>71</v>
      </c>
      <c r="C61" s="7">
        <v>46436753</v>
      </c>
      <c r="E61" s="7">
        <v>285271607695</v>
      </c>
      <c r="G61" s="7">
        <v>318452872895</v>
      </c>
      <c r="I61" s="7">
        <v>-33181265199</v>
      </c>
      <c r="K61" s="7">
        <v>46436753</v>
      </c>
      <c r="M61" s="7">
        <v>285271607695</v>
      </c>
      <c r="O61" s="7">
        <v>294957058455</v>
      </c>
      <c r="Q61" s="7">
        <v>-9685450759</v>
      </c>
    </row>
    <row r="62" spans="1:17" ht="21" x14ac:dyDescent="0.25">
      <c r="A62" s="10" t="s">
        <v>68</v>
      </c>
      <c r="C62" s="7">
        <v>55532785</v>
      </c>
      <c r="E62" s="7">
        <v>174053056621</v>
      </c>
      <c r="G62" s="7">
        <v>193097872522</v>
      </c>
      <c r="I62" s="7">
        <v>-19044815900</v>
      </c>
      <c r="K62" s="7">
        <v>55532785</v>
      </c>
      <c r="M62" s="7">
        <v>174053056621</v>
      </c>
      <c r="O62" s="7">
        <v>166017800659</v>
      </c>
      <c r="Q62" s="7">
        <v>8035255962</v>
      </c>
    </row>
    <row r="63" spans="1:17" ht="21" x14ac:dyDescent="0.25">
      <c r="A63" s="10" t="s">
        <v>29</v>
      </c>
      <c r="C63" s="7">
        <v>100000</v>
      </c>
      <c r="E63" s="7">
        <v>3504026250</v>
      </c>
      <c r="G63" s="7">
        <v>3341440979</v>
      </c>
      <c r="I63" s="7">
        <v>162585271</v>
      </c>
      <c r="K63" s="7">
        <v>100000</v>
      </c>
      <c r="M63" s="7">
        <v>3504026250</v>
      </c>
      <c r="O63" s="7">
        <v>2692442519</v>
      </c>
      <c r="Q63" s="7">
        <v>811583731</v>
      </c>
    </row>
    <row r="64" spans="1:17" ht="21" x14ac:dyDescent="0.25">
      <c r="A64" s="10" t="s">
        <v>36</v>
      </c>
      <c r="C64" s="7">
        <v>1902503</v>
      </c>
      <c r="E64" s="7">
        <v>89074724346</v>
      </c>
      <c r="G64" s="7">
        <v>95846767850</v>
      </c>
      <c r="I64" s="7">
        <v>-6772043503</v>
      </c>
      <c r="K64" s="7">
        <v>1902503</v>
      </c>
      <c r="M64" s="7">
        <v>89074724346</v>
      </c>
      <c r="O64" s="7">
        <v>94424805304</v>
      </c>
      <c r="Q64" s="7">
        <v>-5350080957</v>
      </c>
    </row>
    <row r="65" spans="1:17" ht="21" x14ac:dyDescent="0.25">
      <c r="A65" s="10" t="s">
        <v>57</v>
      </c>
      <c r="C65" s="7">
        <v>57828394</v>
      </c>
      <c r="E65" s="7">
        <v>184352198383</v>
      </c>
      <c r="G65" s="7">
        <v>177913955097</v>
      </c>
      <c r="I65" s="7">
        <v>6438243286</v>
      </c>
      <c r="K65" s="7">
        <v>57828394</v>
      </c>
      <c r="M65" s="7">
        <v>184352198383</v>
      </c>
      <c r="O65" s="7">
        <v>121095977658</v>
      </c>
      <c r="Q65" s="7">
        <v>63256220725</v>
      </c>
    </row>
    <row r="66" spans="1:17" ht="21" x14ac:dyDescent="0.25">
      <c r="A66" s="10" t="s">
        <v>19</v>
      </c>
      <c r="C66" s="7">
        <v>2103914</v>
      </c>
      <c r="E66" s="7">
        <v>72132238096</v>
      </c>
      <c r="G66" s="7">
        <v>70270895913</v>
      </c>
      <c r="I66" s="7">
        <v>1861342183</v>
      </c>
      <c r="K66" s="7">
        <v>2103914</v>
      </c>
      <c r="M66" s="7">
        <v>72132238096</v>
      </c>
      <c r="O66" s="7">
        <v>103919877149</v>
      </c>
      <c r="Q66" s="7">
        <v>-31787639052</v>
      </c>
    </row>
    <row r="67" spans="1:17" ht="21" x14ac:dyDescent="0.25">
      <c r="A67" s="10" t="s">
        <v>76</v>
      </c>
      <c r="C67" s="7">
        <v>39932111</v>
      </c>
      <c r="E67" s="7">
        <v>470380002033</v>
      </c>
      <c r="G67" s="7">
        <v>487393166487</v>
      </c>
      <c r="I67" s="7">
        <v>-17013164453</v>
      </c>
      <c r="K67" s="7">
        <v>39932111</v>
      </c>
      <c r="M67" s="7">
        <v>470380002033</v>
      </c>
      <c r="O67" s="7">
        <v>358109572152</v>
      </c>
      <c r="Q67" s="7">
        <v>112270429881</v>
      </c>
    </row>
    <row r="68" spans="1:17" ht="21" x14ac:dyDescent="0.25">
      <c r="A68" s="10" t="s">
        <v>25</v>
      </c>
      <c r="C68" s="7">
        <v>3413296</v>
      </c>
      <c r="E68" s="7">
        <v>915563582073</v>
      </c>
      <c r="G68" s="7">
        <v>908030731835</v>
      </c>
      <c r="I68" s="7">
        <v>7532850238</v>
      </c>
      <c r="K68" s="7">
        <v>3413296</v>
      </c>
      <c r="M68" s="7">
        <v>915563582073</v>
      </c>
      <c r="O68" s="7">
        <v>660745774697</v>
      </c>
      <c r="Q68" s="7">
        <v>254817807376</v>
      </c>
    </row>
    <row r="69" spans="1:17" ht="21" x14ac:dyDescent="0.25">
      <c r="A69" s="10" t="s">
        <v>81</v>
      </c>
      <c r="C69" s="7">
        <v>64225074</v>
      </c>
      <c r="E69" s="7">
        <v>316660956656</v>
      </c>
      <c r="G69" s="7">
        <v>310054341613</v>
      </c>
      <c r="I69" s="7">
        <v>6606615043</v>
      </c>
      <c r="K69" s="7">
        <v>64225074</v>
      </c>
      <c r="M69" s="7">
        <v>316660956656</v>
      </c>
      <c r="O69" s="7">
        <v>303838517304</v>
      </c>
      <c r="Q69" s="7">
        <v>12822439352</v>
      </c>
    </row>
    <row r="70" spans="1:17" ht="21" x14ac:dyDescent="0.25">
      <c r="A70" s="10" t="s">
        <v>34</v>
      </c>
      <c r="C70" s="7">
        <v>173085859</v>
      </c>
      <c r="E70" s="7">
        <v>334132748385</v>
      </c>
      <c r="G70" s="7">
        <v>379383475896</v>
      </c>
      <c r="I70" s="7">
        <v>-45250727510</v>
      </c>
      <c r="K70" s="7">
        <v>173085859</v>
      </c>
      <c r="M70" s="7">
        <v>334132748385</v>
      </c>
      <c r="O70" s="7">
        <v>369642985470</v>
      </c>
      <c r="Q70" s="7">
        <v>-35510237084</v>
      </c>
    </row>
    <row r="71" spans="1:17" ht="21" x14ac:dyDescent="0.25">
      <c r="A71" s="10" t="s">
        <v>24</v>
      </c>
      <c r="C71" s="7">
        <v>5505139</v>
      </c>
      <c r="E71" s="7">
        <v>136535966402</v>
      </c>
      <c r="G71" s="7">
        <v>170464743624</v>
      </c>
      <c r="I71" s="7">
        <v>-33928777221</v>
      </c>
      <c r="K71" s="7">
        <v>5505139</v>
      </c>
      <c r="M71" s="7">
        <v>136535966402</v>
      </c>
      <c r="O71" s="7">
        <v>116678891945</v>
      </c>
      <c r="Q71" s="7">
        <v>19857074457</v>
      </c>
    </row>
    <row r="72" spans="1:17" ht="21" x14ac:dyDescent="0.25">
      <c r="A72" s="10" t="s">
        <v>48</v>
      </c>
      <c r="C72" s="7">
        <v>8397292</v>
      </c>
      <c r="E72" s="7">
        <v>235728545899</v>
      </c>
      <c r="G72" s="7">
        <v>252590148687</v>
      </c>
      <c r="I72" s="7">
        <v>-16861602787</v>
      </c>
      <c r="K72" s="7">
        <v>8397292</v>
      </c>
      <c r="M72" s="7">
        <v>235728545899</v>
      </c>
      <c r="O72" s="7">
        <v>166696142408</v>
      </c>
      <c r="Q72" s="7">
        <v>69032403491</v>
      </c>
    </row>
    <row r="73" spans="1:17" ht="21" x14ac:dyDescent="0.25">
      <c r="A73" s="10" t="s">
        <v>35</v>
      </c>
      <c r="C73" s="7">
        <v>98968852</v>
      </c>
      <c r="E73" s="7">
        <v>277038044322</v>
      </c>
      <c r="G73" s="7">
        <v>365973552869</v>
      </c>
      <c r="I73" s="7">
        <v>-88935508546</v>
      </c>
      <c r="K73" s="7">
        <v>98968852</v>
      </c>
      <c r="M73" s="7">
        <v>277038044322</v>
      </c>
      <c r="O73" s="7">
        <v>369580330532</v>
      </c>
      <c r="Q73" s="7">
        <v>-92542286209</v>
      </c>
    </row>
    <row r="74" spans="1:17" ht="21" x14ac:dyDescent="0.25">
      <c r="A74" s="10" t="s">
        <v>95</v>
      </c>
      <c r="C74" s="7">
        <v>1320881</v>
      </c>
      <c r="E74" s="7">
        <v>35451587467</v>
      </c>
      <c r="G74" s="7">
        <v>34336305890</v>
      </c>
      <c r="I74" s="7">
        <v>1115281577</v>
      </c>
      <c r="K74" s="7">
        <v>1320881</v>
      </c>
      <c r="M74" s="7">
        <v>35451587467</v>
      </c>
      <c r="O74" s="7">
        <v>34336305890</v>
      </c>
      <c r="Q74" s="7">
        <v>1115281577</v>
      </c>
    </row>
    <row r="75" spans="1:17" ht="21" x14ac:dyDescent="0.25">
      <c r="A75" s="10" t="s">
        <v>74</v>
      </c>
      <c r="C75" s="7">
        <v>346148797</v>
      </c>
      <c r="E75" s="7">
        <v>361293672240</v>
      </c>
      <c r="G75" s="7">
        <v>420332304414</v>
      </c>
      <c r="I75" s="7">
        <v>-59038632173</v>
      </c>
      <c r="K75" s="7">
        <v>346148797</v>
      </c>
      <c r="M75" s="7">
        <v>361293672240</v>
      </c>
      <c r="O75" s="7">
        <v>462071880662</v>
      </c>
      <c r="Q75" s="7">
        <v>-100778208421</v>
      </c>
    </row>
    <row r="76" spans="1:17" ht="21" x14ac:dyDescent="0.25">
      <c r="A76" s="10" t="s">
        <v>78</v>
      </c>
      <c r="C76" s="7">
        <v>375756519</v>
      </c>
      <c r="E76" s="7">
        <v>734715350089</v>
      </c>
      <c r="G76" s="7">
        <v>880507085616</v>
      </c>
      <c r="I76" s="7">
        <v>-145791735526</v>
      </c>
      <c r="K76" s="7">
        <v>375756519</v>
      </c>
      <c r="M76" s="7">
        <v>734715350089</v>
      </c>
      <c r="O76" s="7">
        <v>959058949964</v>
      </c>
      <c r="Q76" s="7">
        <v>-224343599874</v>
      </c>
    </row>
    <row r="77" spans="1:17" ht="21" x14ac:dyDescent="0.25">
      <c r="A77" s="10" t="s">
        <v>27</v>
      </c>
      <c r="C77" s="7">
        <v>10083993</v>
      </c>
      <c r="E77" s="7">
        <v>346830166161</v>
      </c>
      <c r="G77" s="7">
        <v>359259917780</v>
      </c>
      <c r="I77" s="7">
        <v>-12429751618</v>
      </c>
      <c r="K77" s="7">
        <v>10083993</v>
      </c>
      <c r="M77" s="7">
        <v>346830166161</v>
      </c>
      <c r="O77" s="7">
        <v>281511249901</v>
      </c>
      <c r="Q77" s="7">
        <v>65318916260</v>
      </c>
    </row>
    <row r="78" spans="1:17" ht="21" x14ac:dyDescent="0.25">
      <c r="A78" s="10" t="s">
        <v>42</v>
      </c>
      <c r="C78" s="7">
        <v>54679216</v>
      </c>
      <c r="E78" s="7">
        <v>369606347720</v>
      </c>
      <c r="G78" s="7">
        <v>368810228820</v>
      </c>
      <c r="I78" s="7">
        <v>796118900</v>
      </c>
      <c r="K78" s="7">
        <v>54679216</v>
      </c>
      <c r="M78" s="7">
        <v>369606347720</v>
      </c>
      <c r="O78" s="7">
        <v>357489722858</v>
      </c>
      <c r="Q78" s="7">
        <v>12116624862</v>
      </c>
    </row>
    <row r="79" spans="1:17" ht="21" x14ac:dyDescent="0.25">
      <c r="A79" s="10" t="s">
        <v>67</v>
      </c>
      <c r="C79" s="7">
        <v>70714429</v>
      </c>
      <c r="E79" s="7">
        <v>175242139621</v>
      </c>
      <c r="G79" s="7">
        <v>198860815479</v>
      </c>
      <c r="I79" s="7">
        <v>-23618675857</v>
      </c>
      <c r="K79" s="7">
        <v>70714429</v>
      </c>
      <c r="M79" s="7">
        <v>175242139621</v>
      </c>
      <c r="O79" s="7">
        <v>213554145494</v>
      </c>
      <c r="Q79" s="7">
        <v>-38312005872</v>
      </c>
    </row>
    <row r="80" spans="1:17" ht="21" x14ac:dyDescent="0.25">
      <c r="A80" s="10" t="s">
        <v>45</v>
      </c>
      <c r="C80" s="7">
        <v>35376690</v>
      </c>
      <c r="E80" s="7">
        <v>109648207529</v>
      </c>
      <c r="G80" s="7">
        <v>142915431494</v>
      </c>
      <c r="I80" s="7">
        <v>-33267223964</v>
      </c>
      <c r="K80" s="7">
        <v>35376690</v>
      </c>
      <c r="M80" s="7">
        <v>109648207529</v>
      </c>
      <c r="O80" s="7">
        <v>221663137783</v>
      </c>
      <c r="Q80" s="7">
        <v>-112014930253</v>
      </c>
    </row>
    <row r="81" spans="1:17" ht="21" x14ac:dyDescent="0.25">
      <c r="A81" s="10" t="s">
        <v>32</v>
      </c>
      <c r="C81" s="7">
        <v>175343766</v>
      </c>
      <c r="E81" s="7">
        <v>266331119065</v>
      </c>
      <c r="G81" s="7">
        <v>288118677889</v>
      </c>
      <c r="I81" s="7">
        <v>-21787558823</v>
      </c>
      <c r="K81" s="7">
        <v>175343766</v>
      </c>
      <c r="M81" s="7">
        <v>266331119065</v>
      </c>
      <c r="O81" s="7">
        <v>208629153082</v>
      </c>
      <c r="Q81" s="7">
        <v>57701965983</v>
      </c>
    </row>
    <row r="82" spans="1:17" ht="21" x14ac:dyDescent="0.25">
      <c r="A82" s="10" t="s">
        <v>69</v>
      </c>
      <c r="C82" s="7">
        <v>76821644</v>
      </c>
      <c r="E82" s="7">
        <v>222068126574</v>
      </c>
      <c r="G82" s="7">
        <v>278119710104</v>
      </c>
      <c r="I82" s="7">
        <v>-56051583529</v>
      </c>
      <c r="K82" s="7">
        <v>76821644</v>
      </c>
      <c r="M82" s="7">
        <v>222068126574</v>
      </c>
      <c r="O82" s="7">
        <v>269006350023</v>
      </c>
      <c r="Q82" s="7">
        <v>-46938223448</v>
      </c>
    </row>
    <row r="83" spans="1:17" ht="21" x14ac:dyDescent="0.25">
      <c r="A83" s="10" t="s">
        <v>61</v>
      </c>
      <c r="C83" s="7">
        <v>39019576</v>
      </c>
      <c r="E83" s="7">
        <v>759845352551</v>
      </c>
      <c r="G83" s="7">
        <v>902581783873</v>
      </c>
      <c r="I83" s="7">
        <v>-142736431321</v>
      </c>
      <c r="K83" s="7">
        <v>39019576</v>
      </c>
      <c r="M83" s="7">
        <v>759845352551</v>
      </c>
      <c r="O83" s="7">
        <v>870731943408</v>
      </c>
      <c r="Q83" s="7">
        <v>-110886590856</v>
      </c>
    </row>
    <row r="84" spans="1:17" ht="21" x14ac:dyDescent="0.25">
      <c r="A84" s="10" t="s">
        <v>22</v>
      </c>
      <c r="C84" s="7">
        <v>63748073</v>
      </c>
      <c r="E84" s="7">
        <v>678679547752</v>
      </c>
      <c r="G84" s="7">
        <v>678679547752</v>
      </c>
      <c r="I84" s="7">
        <v>0</v>
      </c>
      <c r="K84" s="7">
        <v>63748073</v>
      </c>
      <c r="M84" s="7">
        <v>678679547752</v>
      </c>
      <c r="O84" s="7">
        <v>581786648315</v>
      </c>
      <c r="Q84" s="7">
        <v>96892899437</v>
      </c>
    </row>
    <row r="85" spans="1:17" ht="21" x14ac:dyDescent="0.25">
      <c r="A85" s="10" t="s">
        <v>18</v>
      </c>
      <c r="C85" s="7">
        <v>58895590</v>
      </c>
      <c r="E85" s="7">
        <v>226628319158</v>
      </c>
      <c r="G85" s="7">
        <v>251665290014</v>
      </c>
      <c r="I85" s="7">
        <v>-25036970855</v>
      </c>
      <c r="K85" s="7">
        <v>58895590</v>
      </c>
      <c r="M85" s="7">
        <v>226628319158</v>
      </c>
      <c r="O85" s="7">
        <v>257190389799</v>
      </c>
      <c r="Q85" s="7">
        <v>-30562070640</v>
      </c>
    </row>
    <row r="86" spans="1:17" ht="21" x14ac:dyDescent="0.25">
      <c r="A86" s="10" t="s">
        <v>89</v>
      </c>
      <c r="C86" s="7">
        <v>30448265</v>
      </c>
      <c r="E86" s="7">
        <v>214291052588</v>
      </c>
      <c r="G86" s="7">
        <v>221252485087</v>
      </c>
      <c r="I86" s="7">
        <v>-6961432498</v>
      </c>
      <c r="K86" s="7">
        <v>30448265</v>
      </c>
      <c r="M86" s="7">
        <v>214291052588</v>
      </c>
      <c r="O86" s="7">
        <v>117803852472</v>
      </c>
      <c r="Q86" s="7">
        <v>96487200116</v>
      </c>
    </row>
    <row r="87" spans="1:17" ht="21" x14ac:dyDescent="0.25">
      <c r="A87" s="10" t="s">
        <v>83</v>
      </c>
      <c r="C87" s="7">
        <v>22438989</v>
      </c>
      <c r="E87" s="7">
        <v>140747559967</v>
      </c>
      <c r="G87" s="7">
        <v>159261105890</v>
      </c>
      <c r="I87" s="7">
        <v>-18513545922</v>
      </c>
      <c r="K87" s="7">
        <v>22438989</v>
      </c>
      <c r="M87" s="7">
        <v>140747559967</v>
      </c>
      <c r="O87" s="7">
        <v>161045544002</v>
      </c>
      <c r="Q87" s="7">
        <v>-20297984034</v>
      </c>
    </row>
    <row r="88" spans="1:17" ht="21" x14ac:dyDescent="0.25">
      <c r="A88" s="10" t="s">
        <v>43</v>
      </c>
      <c r="C88" s="7">
        <v>53564845</v>
      </c>
      <c r="E88" s="7">
        <v>182474501808</v>
      </c>
      <c r="G88" s="7">
        <v>226935023842</v>
      </c>
      <c r="I88" s="7">
        <v>-44460522033</v>
      </c>
      <c r="K88" s="7">
        <v>53564845</v>
      </c>
      <c r="M88" s="7">
        <v>182474501808</v>
      </c>
      <c r="O88" s="7">
        <v>214176964893</v>
      </c>
      <c r="Q88" s="7">
        <v>-31702463084</v>
      </c>
    </row>
    <row r="89" spans="1:17" ht="21" x14ac:dyDescent="0.25">
      <c r="A89" s="10" t="s">
        <v>97</v>
      </c>
      <c r="C89" s="7" t="s">
        <v>97</v>
      </c>
      <c r="E89" s="11">
        <f>SUM(E8:E88)</f>
        <v>30071087895066</v>
      </c>
      <c r="F89" s="10"/>
      <c r="G89" s="11">
        <f>SUM(G8:G88)</f>
        <v>32690709158333</v>
      </c>
      <c r="H89" s="10"/>
      <c r="I89" s="11">
        <f>SUM(I8:I88)</f>
        <v>-2619621263205</v>
      </c>
      <c r="K89" s="7" t="s">
        <v>97</v>
      </c>
      <c r="M89" s="11">
        <f>SUM(M8:M88)</f>
        <v>30071087895066</v>
      </c>
      <c r="N89" s="10"/>
      <c r="O89" s="11">
        <f>SUM(O8:O88)</f>
        <v>29113877236967</v>
      </c>
      <c r="P89" s="10"/>
      <c r="Q89" s="11">
        <f>SUM(Q8:Q88)</f>
        <v>957210658141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"/>
  <sheetViews>
    <sheetView rightToLeft="1" workbookViewId="0"/>
  </sheetViews>
  <sheetFormatPr defaultRowHeight="18.75" x14ac:dyDescent="0.45"/>
  <cols>
    <col min="1" max="1" width="30" style="1" customWidth="1"/>
    <col min="2" max="2" width="1" style="1" customWidth="1"/>
    <col min="3" max="3" width="21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21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1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</row>
    <row r="3" spans="1:17" ht="26.25" x14ac:dyDescent="0.45">
      <c r="A3" s="6" t="s">
        <v>120</v>
      </c>
      <c r="B3" s="6" t="s">
        <v>120</v>
      </c>
      <c r="C3" s="6" t="s">
        <v>120</v>
      </c>
      <c r="D3" s="6" t="s">
        <v>120</v>
      </c>
      <c r="E3" s="6" t="s">
        <v>120</v>
      </c>
      <c r="F3" s="6" t="s">
        <v>120</v>
      </c>
      <c r="G3" s="6" t="s">
        <v>120</v>
      </c>
      <c r="H3" s="6" t="s">
        <v>120</v>
      </c>
      <c r="I3" s="6" t="s">
        <v>120</v>
      </c>
      <c r="J3" s="6" t="s">
        <v>120</v>
      </c>
      <c r="K3" s="6" t="s">
        <v>120</v>
      </c>
      <c r="L3" s="6" t="s">
        <v>120</v>
      </c>
      <c r="M3" s="6" t="s">
        <v>120</v>
      </c>
      <c r="N3" s="6" t="s">
        <v>120</v>
      </c>
      <c r="O3" s="6" t="s">
        <v>120</v>
      </c>
      <c r="P3" s="6" t="s">
        <v>120</v>
      </c>
      <c r="Q3" s="6" t="s">
        <v>120</v>
      </c>
    </row>
    <row r="4" spans="1:17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</row>
    <row r="6" spans="1:17" ht="26.25" x14ac:dyDescent="0.45">
      <c r="A6" s="5" t="s">
        <v>124</v>
      </c>
      <c r="C6" s="5" t="s">
        <v>122</v>
      </c>
      <c r="D6" s="5" t="s">
        <v>122</v>
      </c>
      <c r="E6" s="5" t="s">
        <v>122</v>
      </c>
      <c r="F6" s="5" t="s">
        <v>122</v>
      </c>
      <c r="G6" s="5" t="s">
        <v>122</v>
      </c>
      <c r="H6" s="5" t="s">
        <v>122</v>
      </c>
      <c r="I6" s="5" t="s">
        <v>122</v>
      </c>
      <c r="K6" s="5" t="s">
        <v>123</v>
      </c>
      <c r="L6" s="5" t="s">
        <v>123</v>
      </c>
      <c r="M6" s="5" t="s">
        <v>123</v>
      </c>
      <c r="N6" s="5" t="s">
        <v>123</v>
      </c>
      <c r="O6" s="5" t="s">
        <v>123</v>
      </c>
      <c r="P6" s="5" t="s">
        <v>123</v>
      </c>
      <c r="Q6" s="5" t="s">
        <v>123</v>
      </c>
    </row>
    <row r="7" spans="1:17" ht="26.25" x14ac:dyDescent="0.45">
      <c r="A7" s="5" t="s">
        <v>124</v>
      </c>
      <c r="C7" s="5" t="s">
        <v>214</v>
      </c>
      <c r="E7" s="5" t="s">
        <v>211</v>
      </c>
      <c r="G7" s="5" t="s">
        <v>212</v>
      </c>
      <c r="I7" s="5" t="s">
        <v>215</v>
      </c>
      <c r="K7" s="5" t="s">
        <v>214</v>
      </c>
      <c r="M7" s="5" t="s">
        <v>211</v>
      </c>
      <c r="O7" s="5" t="s">
        <v>212</v>
      </c>
      <c r="Q7" s="5" t="s">
        <v>215</v>
      </c>
    </row>
    <row r="8" spans="1:17" ht="21" x14ac:dyDescent="0.55000000000000004">
      <c r="A8" s="2" t="s">
        <v>128</v>
      </c>
      <c r="C8" s="3">
        <v>0</v>
      </c>
      <c r="E8" s="3">
        <v>0</v>
      </c>
      <c r="G8" s="3">
        <v>0</v>
      </c>
      <c r="I8" s="3">
        <v>0</v>
      </c>
      <c r="K8" s="3">
        <v>930609994</v>
      </c>
      <c r="M8" s="3">
        <v>0</v>
      </c>
      <c r="O8" s="3">
        <v>421102971</v>
      </c>
      <c r="Q8" s="3">
        <v>1351712965</v>
      </c>
    </row>
    <row r="9" spans="1:17" ht="21" x14ac:dyDescent="0.55000000000000004">
      <c r="A9" s="2" t="s">
        <v>97</v>
      </c>
      <c r="C9" s="4">
        <f>SUM(C8:C8)</f>
        <v>0</v>
      </c>
      <c r="E9" s="4">
        <f>SUM(E8:E8)</f>
        <v>0</v>
      </c>
      <c r="G9" s="4">
        <f>SUM(G8:G8)</f>
        <v>0</v>
      </c>
      <c r="I9" s="4">
        <f>SUM(I8:I8)</f>
        <v>0</v>
      </c>
      <c r="K9" s="4">
        <f>SUM(K8:K8)</f>
        <v>930609994</v>
      </c>
      <c r="M9" s="4">
        <f>SUM(M8:M8)</f>
        <v>0</v>
      </c>
      <c r="O9" s="4">
        <f>SUM(O8:O8)</f>
        <v>421102971</v>
      </c>
      <c r="Q9" s="4">
        <f>SUM(Q8:Q8)</f>
        <v>1351712965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E85" sqref="E85"/>
    </sheetView>
  </sheetViews>
  <sheetFormatPr defaultRowHeight="18.75" x14ac:dyDescent="0.25"/>
  <cols>
    <col min="1" max="1" width="31.5703125" style="7" customWidth="1"/>
    <col min="2" max="2" width="1" style="7" customWidth="1"/>
    <col min="3" max="3" width="21" style="7" customWidth="1"/>
    <col min="4" max="4" width="1" style="7" customWidth="1"/>
    <col min="5" max="5" width="15" style="7" customWidth="1"/>
    <col min="6" max="6" width="1" style="7" customWidth="1"/>
    <col min="7" max="7" width="20" style="7" customWidth="1"/>
    <col min="8" max="8" width="1" style="7" customWidth="1"/>
    <col min="9" max="9" width="26" style="7" customWidth="1"/>
    <col min="10" max="10" width="1" style="7" customWidth="1"/>
    <col min="11" max="11" width="21" style="7" customWidth="1"/>
    <col min="12" max="12" width="1" style="7" customWidth="1"/>
    <col min="13" max="13" width="15" style="7" customWidth="1"/>
    <col min="14" max="14" width="1" style="7" customWidth="1"/>
    <col min="15" max="15" width="20" style="7" customWidth="1"/>
    <col min="16" max="16" width="1" style="7" customWidth="1"/>
    <col min="17" max="17" width="26" style="7" customWidth="1"/>
    <col min="18" max="18" width="1" style="7" customWidth="1"/>
    <col min="19" max="19" width="9.140625" style="7" customWidth="1"/>
    <col min="20" max="16384" width="9.140625" style="7"/>
  </cols>
  <sheetData>
    <row r="2" spans="1:17" ht="26.25" x14ac:dyDescent="0.25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</row>
    <row r="3" spans="1:17" ht="26.25" x14ac:dyDescent="0.25">
      <c r="A3" s="8" t="s">
        <v>1</v>
      </c>
      <c r="B3" s="8" t="s">
        <v>1</v>
      </c>
      <c r="C3" s="8" t="s">
        <v>1</v>
      </c>
      <c r="D3" s="8" t="s">
        <v>1</v>
      </c>
      <c r="E3" s="8" t="s">
        <v>1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8" t="s">
        <v>1</v>
      </c>
      <c r="L3" s="8" t="s">
        <v>1</v>
      </c>
      <c r="M3" s="8" t="s">
        <v>1</v>
      </c>
      <c r="N3" s="8" t="s">
        <v>1</v>
      </c>
      <c r="O3" s="8" t="s">
        <v>1</v>
      </c>
      <c r="P3" s="8" t="s">
        <v>1</v>
      </c>
      <c r="Q3" s="8" t="s">
        <v>1</v>
      </c>
    </row>
    <row r="4" spans="1:17" ht="26.25" x14ac:dyDescent="0.25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</row>
    <row r="6" spans="1:17" ht="26.25" x14ac:dyDescent="0.25">
      <c r="A6" s="9" t="s">
        <v>3</v>
      </c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9" t="s">
        <v>4</v>
      </c>
      <c r="I6" s="9" t="s">
        <v>4</v>
      </c>
      <c r="K6" s="9" t="s">
        <v>6</v>
      </c>
      <c r="L6" s="9" t="s">
        <v>6</v>
      </c>
      <c r="M6" s="9" t="s">
        <v>6</v>
      </c>
      <c r="N6" s="9" t="s">
        <v>6</v>
      </c>
      <c r="O6" s="9" t="s">
        <v>6</v>
      </c>
      <c r="P6" s="9" t="s">
        <v>6</v>
      </c>
      <c r="Q6" s="9" t="s">
        <v>6</v>
      </c>
    </row>
    <row r="7" spans="1:17" ht="26.25" x14ac:dyDescent="0.25">
      <c r="A7" s="9" t="s">
        <v>3</v>
      </c>
      <c r="C7" s="9" t="s">
        <v>98</v>
      </c>
      <c r="E7" s="9" t="s">
        <v>99</v>
      </c>
      <c r="G7" s="9" t="s">
        <v>100</v>
      </c>
      <c r="I7" s="9" t="s">
        <v>101</v>
      </c>
      <c r="K7" s="9" t="s">
        <v>98</v>
      </c>
      <c r="M7" s="9" t="s">
        <v>99</v>
      </c>
      <c r="O7" s="9" t="s">
        <v>100</v>
      </c>
      <c r="Q7" s="9" t="s">
        <v>101</v>
      </c>
    </row>
    <row r="8" spans="1:17" ht="21" x14ac:dyDescent="0.25">
      <c r="A8" s="10" t="s">
        <v>102</v>
      </c>
      <c r="C8" s="7">
        <v>69000000</v>
      </c>
      <c r="E8" s="7">
        <v>6167</v>
      </c>
      <c r="G8" s="7" t="s">
        <v>103</v>
      </c>
      <c r="I8" s="19">
        <v>0.38973641394205999</v>
      </c>
      <c r="K8" s="7">
        <v>69000000</v>
      </c>
      <c r="M8" s="7">
        <v>6133</v>
      </c>
      <c r="O8" s="7" t="s">
        <v>103</v>
      </c>
      <c r="Q8" s="19">
        <v>0.38973641394205999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0"/>
  <sheetViews>
    <sheetView rightToLeft="1" workbookViewId="0">
      <selection activeCell="E85" sqref="E85"/>
    </sheetView>
  </sheetViews>
  <sheetFormatPr defaultRowHeight="18.75" x14ac:dyDescent="0.25"/>
  <cols>
    <col min="1" max="1" width="21.5703125" style="7" customWidth="1"/>
    <col min="2" max="2" width="1" style="7" customWidth="1"/>
    <col min="3" max="3" width="23" style="7" customWidth="1"/>
    <col min="4" max="4" width="1" style="7" customWidth="1"/>
    <col min="5" max="5" width="23" style="7" customWidth="1"/>
    <col min="6" max="6" width="1" style="7" customWidth="1"/>
    <col min="7" max="7" width="23" style="7" customWidth="1"/>
    <col min="8" max="8" width="1" style="7" customWidth="1"/>
    <col min="9" max="9" width="22" style="7" customWidth="1"/>
    <col min="10" max="10" width="1" style="7" customWidth="1"/>
    <col min="11" max="11" width="25" style="7" customWidth="1"/>
    <col min="12" max="12" width="1" style="7" customWidth="1"/>
    <col min="13" max="13" width="9.140625" style="7" customWidth="1"/>
    <col min="14" max="16384" width="9.140625" style="7"/>
  </cols>
  <sheetData>
    <row r="2" spans="1:11" ht="26.25" x14ac:dyDescent="0.25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</row>
    <row r="3" spans="1:11" ht="26.25" x14ac:dyDescent="0.25">
      <c r="A3" s="8" t="s">
        <v>1</v>
      </c>
      <c r="B3" s="8" t="s">
        <v>1</v>
      </c>
      <c r="C3" s="8" t="s">
        <v>1</v>
      </c>
      <c r="D3" s="8" t="s">
        <v>1</v>
      </c>
      <c r="E3" s="8" t="s">
        <v>1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8" t="s">
        <v>1</v>
      </c>
    </row>
    <row r="4" spans="1:11" ht="26.25" x14ac:dyDescent="0.25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</row>
    <row r="6" spans="1:11" ht="27" thickBot="1" x14ac:dyDescent="0.3">
      <c r="A6" s="9" t="s">
        <v>105</v>
      </c>
      <c r="C6" s="9" t="s">
        <v>4</v>
      </c>
      <c r="E6" s="9" t="s">
        <v>5</v>
      </c>
      <c r="F6" s="9" t="s">
        <v>5</v>
      </c>
      <c r="G6" s="9" t="s">
        <v>5</v>
      </c>
      <c r="I6" s="9" t="s">
        <v>6</v>
      </c>
      <c r="J6" s="9" t="s">
        <v>6</v>
      </c>
      <c r="K6" s="9" t="s">
        <v>6</v>
      </c>
    </row>
    <row r="7" spans="1:11" ht="27" thickBot="1" x14ac:dyDescent="0.3">
      <c r="A7" s="9" t="s">
        <v>105</v>
      </c>
      <c r="C7" s="9" t="s">
        <v>106</v>
      </c>
      <c r="E7" s="9" t="s">
        <v>107</v>
      </c>
      <c r="G7" s="9" t="s">
        <v>108</v>
      </c>
      <c r="I7" s="9" t="s">
        <v>106</v>
      </c>
      <c r="K7" s="9" t="s">
        <v>104</v>
      </c>
    </row>
    <row r="8" spans="1:11" ht="21" x14ac:dyDescent="0.25">
      <c r="A8" s="10" t="s">
        <v>109</v>
      </c>
      <c r="C8" s="7">
        <v>1379469</v>
      </c>
      <c r="E8" s="7">
        <v>2879421923662</v>
      </c>
      <c r="G8" s="7">
        <v>2879420510000</v>
      </c>
      <c r="I8" s="7">
        <v>2793131</v>
      </c>
      <c r="K8" s="13">
        <v>8.6222125180961634E-8</v>
      </c>
    </row>
    <row r="9" spans="1:11" ht="21" x14ac:dyDescent="0.25">
      <c r="A9" s="10" t="s">
        <v>110</v>
      </c>
      <c r="C9" s="7">
        <v>8766572</v>
      </c>
      <c r="E9" s="7">
        <v>34552</v>
      </c>
      <c r="G9" s="7">
        <v>630000</v>
      </c>
      <c r="I9" s="7">
        <v>8171124</v>
      </c>
      <c r="K9" s="13">
        <v>2.5223724787600725E-7</v>
      </c>
    </row>
    <row r="10" spans="1:11" ht="21" x14ac:dyDescent="0.25">
      <c r="A10" s="10" t="s">
        <v>111</v>
      </c>
      <c r="C10" s="7">
        <v>247206323223</v>
      </c>
      <c r="E10" s="7">
        <v>4735313477177</v>
      </c>
      <c r="G10" s="7">
        <v>4897161018365</v>
      </c>
      <c r="I10" s="7">
        <v>85358782035</v>
      </c>
      <c r="K10" s="13">
        <v>2.6349697131699836E-3</v>
      </c>
    </row>
    <row r="11" spans="1:11" ht="21" x14ac:dyDescent="0.25">
      <c r="A11" s="10" t="s">
        <v>112</v>
      </c>
      <c r="C11" s="7">
        <v>54367779</v>
      </c>
      <c r="E11" s="7">
        <v>1279342478287</v>
      </c>
      <c r="G11" s="7">
        <v>1279392080000</v>
      </c>
      <c r="I11" s="7">
        <v>4766066</v>
      </c>
      <c r="K11" s="13">
        <v>1.4712533686129478E-7</v>
      </c>
    </row>
    <row r="12" spans="1:11" ht="21" x14ac:dyDescent="0.25">
      <c r="A12" s="10" t="s">
        <v>113</v>
      </c>
      <c r="C12" s="7">
        <v>1000000000000</v>
      </c>
      <c r="E12" s="7">
        <v>0</v>
      </c>
      <c r="G12" s="7">
        <v>1000000000000</v>
      </c>
      <c r="I12" s="7">
        <v>0</v>
      </c>
      <c r="K12" s="13">
        <v>0</v>
      </c>
    </row>
    <row r="13" spans="1:11" ht="21" x14ac:dyDescent="0.25">
      <c r="A13" s="10" t="s">
        <v>114</v>
      </c>
      <c r="C13" s="7">
        <v>500000000000</v>
      </c>
      <c r="E13" s="7">
        <v>0</v>
      </c>
      <c r="G13" s="7">
        <v>500000000000</v>
      </c>
      <c r="I13" s="7">
        <v>0</v>
      </c>
      <c r="K13" s="13">
        <v>0</v>
      </c>
    </row>
    <row r="14" spans="1:11" ht="21" x14ac:dyDescent="0.25">
      <c r="A14" s="10" t="s">
        <v>116</v>
      </c>
      <c r="C14" s="7">
        <v>1000000000000</v>
      </c>
      <c r="E14" s="7">
        <v>0</v>
      </c>
      <c r="G14" s="7">
        <v>1000000000000</v>
      </c>
      <c r="I14" s="7">
        <v>0</v>
      </c>
      <c r="K14" s="13">
        <v>0</v>
      </c>
    </row>
    <row r="15" spans="1:11" ht="21" x14ac:dyDescent="0.25">
      <c r="A15" s="10" t="s">
        <v>116</v>
      </c>
      <c r="C15" s="7">
        <v>500000000000</v>
      </c>
      <c r="E15" s="7">
        <v>0</v>
      </c>
      <c r="G15" s="7">
        <v>200000000000</v>
      </c>
      <c r="I15" s="7">
        <v>300000000000</v>
      </c>
      <c r="K15" s="13">
        <v>9.2608035764482552E-3</v>
      </c>
    </row>
    <row r="16" spans="1:11" ht="21" x14ac:dyDescent="0.25">
      <c r="A16" s="10" t="s">
        <v>116</v>
      </c>
      <c r="C16" s="7">
        <v>500000000000</v>
      </c>
      <c r="E16" s="7">
        <v>0</v>
      </c>
      <c r="G16" s="7">
        <v>0</v>
      </c>
      <c r="I16" s="7">
        <v>500000000000</v>
      </c>
      <c r="K16" s="13">
        <v>1.5434672627413758E-2</v>
      </c>
    </row>
    <row r="17" spans="1:11" ht="21" x14ac:dyDescent="0.25">
      <c r="A17" s="10" t="s">
        <v>117</v>
      </c>
      <c r="C17" s="7">
        <v>1000000000000</v>
      </c>
      <c r="E17" s="7">
        <v>0</v>
      </c>
      <c r="G17" s="7">
        <v>1000000000000</v>
      </c>
      <c r="I17" s="7">
        <v>0</v>
      </c>
      <c r="K17" s="13">
        <v>0</v>
      </c>
    </row>
    <row r="18" spans="1:11" ht="21" x14ac:dyDescent="0.25">
      <c r="A18" s="10" t="s">
        <v>112</v>
      </c>
      <c r="C18" s="7">
        <v>0</v>
      </c>
      <c r="E18" s="7">
        <v>250000000000</v>
      </c>
      <c r="G18" s="7">
        <v>0</v>
      </c>
      <c r="I18" s="7">
        <v>250000000000</v>
      </c>
      <c r="K18" s="13">
        <v>7.717336313706879E-3</v>
      </c>
    </row>
    <row r="19" spans="1:11" ht="21.75" thickBot="1" x14ac:dyDescent="0.3">
      <c r="A19" s="10" t="s">
        <v>113</v>
      </c>
      <c r="C19" s="7">
        <v>0</v>
      </c>
      <c r="E19" s="7">
        <v>100000000000</v>
      </c>
      <c r="G19" s="7">
        <v>0</v>
      </c>
      <c r="I19" s="7">
        <v>100000000000</v>
      </c>
      <c r="K19" s="13">
        <v>3.0869345254827519E-3</v>
      </c>
    </row>
    <row r="20" spans="1:11" ht="21.75" thickBot="1" x14ac:dyDescent="0.3">
      <c r="A20" s="10" t="s">
        <v>97</v>
      </c>
      <c r="C20" s="11">
        <f>SUM(C8:C19)</f>
        <v>4747270837043</v>
      </c>
      <c r="D20" s="10"/>
      <c r="E20" s="11">
        <f>SUM(E8:E19)</f>
        <v>9244077913678</v>
      </c>
      <c r="F20" s="10"/>
      <c r="G20" s="11">
        <f>SUM(G8:G19)</f>
        <v>12755974238365</v>
      </c>
      <c r="H20" s="10"/>
      <c r="I20" s="11">
        <f>SUM(I8:I19)</f>
        <v>1235374512356</v>
      </c>
      <c r="J20" s="10"/>
      <c r="K20" s="14">
        <f>SUM(K8:K19)</f>
        <v>3.8135202340931547E-2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tabSelected="1" workbookViewId="0">
      <selection activeCell="E18" sqref="E18"/>
    </sheetView>
  </sheetViews>
  <sheetFormatPr defaultRowHeight="18.75" x14ac:dyDescent="0.25"/>
  <cols>
    <col min="1" max="1" width="24" style="7" bestFit="1" customWidth="1"/>
    <col min="2" max="2" width="1" style="7" customWidth="1"/>
    <col min="3" max="3" width="24" style="7" customWidth="1"/>
    <col min="4" max="4" width="1" style="7" customWidth="1"/>
    <col min="5" max="5" width="23" style="7" customWidth="1"/>
    <col min="6" max="6" width="1" style="7" customWidth="1"/>
    <col min="7" max="7" width="32" style="7" customWidth="1"/>
    <col min="8" max="8" width="1" style="7" customWidth="1"/>
    <col min="9" max="9" width="9.140625" style="7" customWidth="1"/>
    <col min="10" max="16384" width="9.140625" style="7"/>
  </cols>
  <sheetData>
    <row r="2" spans="1:7" ht="26.25" x14ac:dyDescent="0.25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</row>
    <row r="3" spans="1:7" ht="26.25" x14ac:dyDescent="0.25">
      <c r="A3" s="8" t="s">
        <v>120</v>
      </c>
      <c r="B3" s="8" t="s">
        <v>120</v>
      </c>
      <c r="C3" s="8" t="s">
        <v>120</v>
      </c>
      <c r="D3" s="8" t="s">
        <v>120</v>
      </c>
      <c r="E3" s="8" t="s">
        <v>120</v>
      </c>
      <c r="F3" s="8" t="s">
        <v>120</v>
      </c>
      <c r="G3" s="8" t="s">
        <v>120</v>
      </c>
    </row>
    <row r="4" spans="1:7" ht="26.25" x14ac:dyDescent="0.25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</row>
    <row r="6" spans="1:7" ht="26.25" x14ac:dyDescent="0.25">
      <c r="A6" s="9" t="s">
        <v>124</v>
      </c>
      <c r="C6" s="9" t="s">
        <v>106</v>
      </c>
      <c r="E6" s="9" t="s">
        <v>213</v>
      </c>
      <c r="G6" s="9" t="s">
        <v>13</v>
      </c>
    </row>
    <row r="7" spans="1:7" ht="21" x14ac:dyDescent="0.25">
      <c r="A7" s="10" t="s">
        <v>224</v>
      </c>
      <c r="C7" s="7">
        <f>+'سرمایه‌گذاری در سهام'!I151</f>
        <v>-1610260533816</v>
      </c>
      <c r="E7" s="13">
        <f>+C7/$C$10</f>
        <v>1.0597503701502418</v>
      </c>
      <c r="G7" s="13">
        <v>-4.9707688368588965E-2</v>
      </c>
    </row>
    <row r="8" spans="1:7" ht="21" x14ac:dyDescent="0.25">
      <c r="A8" s="10" t="s">
        <v>225</v>
      </c>
      <c r="C8" s="7">
        <v>89826598767</v>
      </c>
      <c r="E8" s="13">
        <f t="shared" ref="E8:E9" si="0">+C8/$C$10</f>
        <v>-5.9116999574643385E-2</v>
      </c>
      <c r="G8" s="13">
        <v>2.7728882904053866E-3</v>
      </c>
    </row>
    <row r="9" spans="1:7" ht="21" x14ac:dyDescent="0.25">
      <c r="A9" s="10" t="s">
        <v>220</v>
      </c>
      <c r="C9" s="7">
        <f>+'سایر درآمدها'!C11</f>
        <v>962388568</v>
      </c>
      <c r="E9" s="13">
        <f t="shared" si="0"/>
        <v>-6.3337057559835919E-4</v>
      </c>
      <c r="G9" s="13">
        <v>2.9708304974891048E-5</v>
      </c>
    </row>
    <row r="10" spans="1:7" ht="21" x14ac:dyDescent="0.25">
      <c r="A10" s="10" t="s">
        <v>97</v>
      </c>
      <c r="C10" s="11">
        <f>SUM(C7:C9)</f>
        <v>-1519471546481</v>
      </c>
      <c r="D10" s="10"/>
      <c r="E10" s="17">
        <f>SUM(E7:E9)</f>
        <v>1</v>
      </c>
      <c r="F10" s="10"/>
      <c r="G10" s="14">
        <f>SUM(G7:G9)</f>
        <v>-4.6905091773208688E-2</v>
      </c>
    </row>
    <row r="14" spans="1:7" x14ac:dyDescent="0.45">
      <c r="G14" s="1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85" sqref="E85"/>
    </sheetView>
  </sheetViews>
  <sheetFormatPr defaultRowHeight="18.75" x14ac:dyDescent="0.25"/>
  <cols>
    <col min="1" max="1" width="35.7109375" style="7" bestFit="1" customWidth="1"/>
    <col min="2" max="2" width="1" style="7" customWidth="1"/>
    <col min="3" max="3" width="22" style="7" customWidth="1"/>
    <col min="4" max="4" width="1" style="7" customWidth="1"/>
    <col min="5" max="5" width="22" style="7" customWidth="1"/>
    <col min="6" max="6" width="1" style="7" customWidth="1"/>
    <col min="7" max="7" width="9.140625" style="7" customWidth="1"/>
    <col min="8" max="16384" width="9.140625" style="7"/>
  </cols>
  <sheetData>
    <row r="2" spans="1:5" ht="26.25" x14ac:dyDescent="0.25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</row>
    <row r="3" spans="1:5" ht="26.25" x14ac:dyDescent="0.25">
      <c r="A3" s="8" t="s">
        <v>120</v>
      </c>
      <c r="B3" s="8" t="s">
        <v>120</v>
      </c>
      <c r="C3" s="8" t="s">
        <v>120</v>
      </c>
      <c r="D3" s="8" t="s">
        <v>120</v>
      </c>
      <c r="E3" s="8" t="s">
        <v>120</v>
      </c>
    </row>
    <row r="4" spans="1:5" ht="26.25" x14ac:dyDescent="0.25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</row>
    <row r="5" spans="1:5" ht="26.25" x14ac:dyDescent="0.25">
      <c r="E5" s="16" t="s">
        <v>226</v>
      </c>
    </row>
    <row r="6" spans="1:5" ht="26.25" x14ac:dyDescent="0.25">
      <c r="A6" s="9" t="s">
        <v>220</v>
      </c>
      <c r="C6" s="9" t="s">
        <v>122</v>
      </c>
      <c r="E6" s="9" t="s">
        <v>227</v>
      </c>
    </row>
    <row r="7" spans="1:5" ht="26.25" x14ac:dyDescent="0.25">
      <c r="A7" s="9" t="s">
        <v>220</v>
      </c>
      <c r="C7" s="9" t="s">
        <v>106</v>
      </c>
      <c r="E7" s="9" t="s">
        <v>106</v>
      </c>
    </row>
    <row r="8" spans="1:5" ht="21" x14ac:dyDescent="0.25">
      <c r="A8" s="10" t="s">
        <v>221</v>
      </c>
      <c r="C8" s="7">
        <v>0</v>
      </c>
      <c r="E8" s="7">
        <v>37318389448</v>
      </c>
    </row>
    <row r="9" spans="1:5" ht="21" x14ac:dyDescent="0.25">
      <c r="A9" s="10" t="s">
        <v>222</v>
      </c>
      <c r="C9" s="7">
        <v>0</v>
      </c>
      <c r="E9" s="7">
        <v>1040310</v>
      </c>
    </row>
    <row r="10" spans="1:5" ht="21" x14ac:dyDescent="0.25">
      <c r="A10" s="10" t="s">
        <v>223</v>
      </c>
      <c r="C10" s="7">
        <v>962388568</v>
      </c>
      <c r="E10" s="7">
        <v>14095400308</v>
      </c>
    </row>
    <row r="11" spans="1:5" ht="21" x14ac:dyDescent="0.25">
      <c r="A11" s="10" t="s">
        <v>97</v>
      </c>
      <c r="C11" s="11">
        <f>SUM(C8:C10)</f>
        <v>962388568</v>
      </c>
      <c r="D11" s="10"/>
      <c r="E11" s="11">
        <f>SUM(E8:E10)</f>
        <v>51414830066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51"/>
  <sheetViews>
    <sheetView rightToLeft="1" topLeftCell="A120" zoomScale="70" zoomScaleNormal="70" workbookViewId="0">
      <selection activeCell="E85" sqref="E85"/>
    </sheetView>
  </sheetViews>
  <sheetFormatPr defaultRowHeight="18.75" x14ac:dyDescent="0.25"/>
  <cols>
    <col min="1" max="1" width="28.85546875" style="7" customWidth="1"/>
    <col min="2" max="2" width="1" style="7" customWidth="1"/>
    <col min="3" max="3" width="23" style="7" customWidth="1"/>
    <col min="4" max="4" width="1" style="7" customWidth="1"/>
    <col min="5" max="5" width="23" style="7" customWidth="1"/>
    <col min="6" max="6" width="1" style="7" customWidth="1"/>
    <col min="7" max="7" width="23" style="7" customWidth="1"/>
    <col min="8" max="8" width="1" style="7" customWidth="1"/>
    <col min="9" max="9" width="23" style="7" customWidth="1"/>
    <col min="10" max="10" width="1" style="7" customWidth="1"/>
    <col min="11" max="11" width="23" style="7" customWidth="1"/>
    <col min="12" max="12" width="1" style="7" customWidth="1"/>
    <col min="13" max="13" width="23" style="7" customWidth="1"/>
    <col min="14" max="14" width="1" style="7" customWidth="1"/>
    <col min="15" max="15" width="23" style="7" customWidth="1"/>
    <col min="16" max="16" width="1" style="7" customWidth="1"/>
    <col min="17" max="17" width="23" style="7" customWidth="1"/>
    <col min="18" max="18" width="1" style="7" customWidth="1"/>
    <col min="19" max="19" width="23" style="7" customWidth="1"/>
    <col min="20" max="20" width="1" style="7" customWidth="1"/>
    <col min="21" max="21" width="23" style="7" customWidth="1"/>
    <col min="22" max="22" width="1" style="7" customWidth="1"/>
    <col min="23" max="23" width="9.140625" style="7" customWidth="1"/>
    <col min="24" max="16384" width="9.140625" style="7"/>
  </cols>
  <sheetData>
    <row r="2" spans="1:21" ht="26.25" x14ac:dyDescent="0.25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8" t="s">
        <v>0</v>
      </c>
      <c r="T2" s="8" t="s">
        <v>0</v>
      </c>
      <c r="U2" s="8" t="s">
        <v>0</v>
      </c>
    </row>
    <row r="3" spans="1:21" ht="26.25" x14ac:dyDescent="0.25">
      <c r="A3" s="8" t="s">
        <v>120</v>
      </c>
      <c r="B3" s="8" t="s">
        <v>120</v>
      </c>
      <c r="C3" s="8" t="s">
        <v>120</v>
      </c>
      <c r="D3" s="8" t="s">
        <v>120</v>
      </c>
      <c r="E3" s="8" t="s">
        <v>120</v>
      </c>
      <c r="F3" s="8" t="s">
        <v>120</v>
      </c>
      <c r="G3" s="8" t="s">
        <v>120</v>
      </c>
      <c r="H3" s="8" t="s">
        <v>120</v>
      </c>
      <c r="I3" s="8" t="s">
        <v>120</v>
      </c>
      <c r="J3" s="8" t="s">
        <v>120</v>
      </c>
      <c r="K3" s="8" t="s">
        <v>120</v>
      </c>
      <c r="L3" s="8" t="s">
        <v>120</v>
      </c>
      <c r="M3" s="8" t="s">
        <v>120</v>
      </c>
      <c r="N3" s="8" t="s">
        <v>120</v>
      </c>
      <c r="O3" s="8" t="s">
        <v>120</v>
      </c>
      <c r="P3" s="8" t="s">
        <v>120</v>
      </c>
      <c r="Q3" s="8" t="s">
        <v>120</v>
      </c>
      <c r="R3" s="8" t="s">
        <v>120</v>
      </c>
      <c r="S3" s="8" t="s">
        <v>120</v>
      </c>
      <c r="T3" s="8" t="s">
        <v>120</v>
      </c>
      <c r="U3" s="8" t="s">
        <v>120</v>
      </c>
    </row>
    <row r="4" spans="1:21" ht="26.25" x14ac:dyDescent="0.25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</row>
    <row r="6" spans="1:21" ht="26.25" x14ac:dyDescent="0.25">
      <c r="A6" s="9" t="s">
        <v>3</v>
      </c>
      <c r="C6" s="9" t="s">
        <v>122</v>
      </c>
      <c r="D6" s="9" t="s">
        <v>122</v>
      </c>
      <c r="E6" s="9" t="s">
        <v>122</v>
      </c>
      <c r="F6" s="9" t="s">
        <v>122</v>
      </c>
      <c r="G6" s="9" t="s">
        <v>122</v>
      </c>
      <c r="H6" s="9" t="s">
        <v>122</v>
      </c>
      <c r="I6" s="9" t="s">
        <v>122</v>
      </c>
      <c r="J6" s="9" t="s">
        <v>122</v>
      </c>
      <c r="K6" s="9" t="s">
        <v>122</v>
      </c>
      <c r="M6" s="9" t="s">
        <v>123</v>
      </c>
      <c r="N6" s="9" t="s">
        <v>123</v>
      </c>
      <c r="O6" s="9" t="s">
        <v>123</v>
      </c>
      <c r="P6" s="9" t="s">
        <v>123</v>
      </c>
      <c r="Q6" s="9" t="s">
        <v>123</v>
      </c>
      <c r="R6" s="9" t="s">
        <v>123</v>
      </c>
      <c r="S6" s="9" t="s">
        <v>123</v>
      </c>
      <c r="T6" s="9" t="s">
        <v>123</v>
      </c>
      <c r="U6" s="9" t="s">
        <v>123</v>
      </c>
    </row>
    <row r="7" spans="1:21" ht="26.25" x14ac:dyDescent="0.25">
      <c r="A7" s="9" t="s">
        <v>3</v>
      </c>
      <c r="C7" s="9" t="s">
        <v>210</v>
      </c>
      <c r="E7" s="9" t="s">
        <v>211</v>
      </c>
      <c r="G7" s="9" t="s">
        <v>212</v>
      </c>
      <c r="I7" s="9" t="s">
        <v>106</v>
      </c>
      <c r="K7" s="9" t="s">
        <v>213</v>
      </c>
      <c r="M7" s="9" t="s">
        <v>210</v>
      </c>
      <c r="O7" s="9" t="s">
        <v>211</v>
      </c>
      <c r="Q7" s="9" t="s">
        <v>212</v>
      </c>
      <c r="S7" s="9" t="s">
        <v>106</v>
      </c>
      <c r="U7" s="9" t="s">
        <v>213</v>
      </c>
    </row>
    <row r="8" spans="1:21" ht="21" x14ac:dyDescent="0.25">
      <c r="A8" s="10" t="s">
        <v>71</v>
      </c>
      <c r="C8" s="7">
        <v>37804817600</v>
      </c>
      <c r="E8" s="7">
        <v>-33181265199</v>
      </c>
      <c r="G8" s="7">
        <v>-198340136</v>
      </c>
      <c r="I8" s="7">
        <f>+G8+E8+C8</f>
        <v>4425212265</v>
      </c>
      <c r="K8" s="13">
        <f>+I8/$I$151</f>
        <v>-2.7481343373131797E-3</v>
      </c>
      <c r="M8" s="7">
        <v>37804817600</v>
      </c>
      <c r="O8" s="7">
        <v>-9685450759</v>
      </c>
      <c r="Q8" s="7">
        <v>-198340136</v>
      </c>
      <c r="S8" s="7">
        <f>+Q8+O8+M8</f>
        <v>27921026705</v>
      </c>
      <c r="U8" s="13">
        <f>+S8/$S$151</f>
        <v>2.8664478176370304E-3</v>
      </c>
    </row>
    <row r="9" spans="1:21" ht="21" x14ac:dyDescent="0.25">
      <c r="A9" s="10" t="s">
        <v>29</v>
      </c>
      <c r="C9" s="7">
        <v>234357923</v>
      </c>
      <c r="E9" s="7">
        <v>162585271</v>
      </c>
      <c r="G9" s="7">
        <v>341432694</v>
      </c>
      <c r="I9" s="7">
        <f t="shared" ref="I9:I72" si="0">+G9+E9+C9</f>
        <v>738375888</v>
      </c>
      <c r="K9" s="13">
        <f t="shared" ref="K9:K72" si="1">+I9/$I$151</f>
        <v>-4.5854436129673669E-4</v>
      </c>
      <c r="M9" s="7">
        <v>234357923</v>
      </c>
      <c r="O9" s="7">
        <v>811583731</v>
      </c>
      <c r="Q9" s="7">
        <v>341432694</v>
      </c>
      <c r="S9" s="7">
        <f t="shared" ref="S9:S72" si="2">+Q9+O9+M9</f>
        <v>1387374348</v>
      </c>
      <c r="U9" s="13">
        <f t="shared" ref="U9:U72" si="3">+S9/$S$151</f>
        <v>1.4243158799593999E-4</v>
      </c>
    </row>
    <row r="10" spans="1:21" ht="21" x14ac:dyDescent="0.25">
      <c r="A10" s="10" t="s">
        <v>58</v>
      </c>
      <c r="C10" s="7">
        <v>0</v>
      </c>
      <c r="E10" s="7">
        <v>270636101589</v>
      </c>
      <c r="G10" s="7">
        <v>24746282600</v>
      </c>
      <c r="I10" s="7">
        <f t="shared" si="0"/>
        <v>295382384189</v>
      </c>
      <c r="K10" s="13">
        <f t="shared" si="1"/>
        <v>-0.18343763508194663</v>
      </c>
      <c r="M10" s="7">
        <v>0</v>
      </c>
      <c r="O10" s="7">
        <v>515763678259</v>
      </c>
      <c r="Q10" s="7">
        <v>24746282600</v>
      </c>
      <c r="S10" s="7">
        <f t="shared" si="2"/>
        <v>540509960859</v>
      </c>
      <c r="U10" s="13">
        <f t="shared" si="3"/>
        <v>5.5490208654752161E-2</v>
      </c>
    </row>
    <row r="11" spans="1:21" ht="21" x14ac:dyDescent="0.25">
      <c r="A11" s="10" t="s">
        <v>42</v>
      </c>
      <c r="C11" s="7">
        <v>0</v>
      </c>
      <c r="E11" s="7">
        <v>796118900</v>
      </c>
      <c r="G11" s="7">
        <v>1654701168</v>
      </c>
      <c r="I11" s="7">
        <f t="shared" si="0"/>
        <v>2450820068</v>
      </c>
      <c r="K11" s="13">
        <f t="shared" si="1"/>
        <v>-1.5220021956273372E-3</v>
      </c>
      <c r="M11" s="7">
        <v>0</v>
      </c>
      <c r="O11" s="7">
        <v>12116624862</v>
      </c>
      <c r="Q11" s="7">
        <v>1654701168</v>
      </c>
      <c r="S11" s="7">
        <f t="shared" si="2"/>
        <v>13771326030</v>
      </c>
      <c r="U11" s="13">
        <f t="shared" si="3"/>
        <v>1.4138014286413229E-3</v>
      </c>
    </row>
    <row r="12" spans="1:21" ht="21" x14ac:dyDescent="0.25">
      <c r="A12" s="10" t="s">
        <v>62</v>
      </c>
      <c r="C12" s="7">
        <v>519121642</v>
      </c>
      <c r="E12" s="7">
        <v>-482964695</v>
      </c>
      <c r="G12" s="7">
        <v>809137422</v>
      </c>
      <c r="I12" s="7">
        <f t="shared" si="0"/>
        <v>845294369</v>
      </c>
      <c r="K12" s="13">
        <f t="shared" si="1"/>
        <v>-5.2494261099278081E-4</v>
      </c>
      <c r="M12" s="7">
        <v>519121642</v>
      </c>
      <c r="O12" s="7">
        <v>553791361</v>
      </c>
      <c r="Q12" s="7">
        <v>809137422</v>
      </c>
      <c r="S12" s="7">
        <f t="shared" si="2"/>
        <v>1882050425</v>
      </c>
      <c r="U12" s="13">
        <f t="shared" si="3"/>
        <v>1.932163666624055E-4</v>
      </c>
    </row>
    <row r="13" spans="1:21" ht="21" x14ac:dyDescent="0.25">
      <c r="A13" s="10" t="s">
        <v>178</v>
      </c>
      <c r="C13" s="7">
        <v>0</v>
      </c>
      <c r="E13" s="7">
        <v>0</v>
      </c>
      <c r="G13" s="7">
        <v>0</v>
      </c>
      <c r="I13" s="7">
        <f t="shared" si="0"/>
        <v>0</v>
      </c>
      <c r="K13" s="13">
        <f t="shared" si="1"/>
        <v>0</v>
      </c>
      <c r="M13" s="7">
        <v>0</v>
      </c>
      <c r="O13" s="7">
        <v>0</v>
      </c>
      <c r="Q13" s="7">
        <v>21298567940</v>
      </c>
      <c r="S13" s="7">
        <f t="shared" si="2"/>
        <v>21298567940</v>
      </c>
      <c r="U13" s="13">
        <f t="shared" si="3"/>
        <v>2.1865683606639786E-3</v>
      </c>
    </row>
    <row r="14" spans="1:21" ht="21" x14ac:dyDescent="0.25">
      <c r="A14" s="10" t="s">
        <v>55</v>
      </c>
      <c r="C14" s="7">
        <v>0</v>
      </c>
      <c r="E14" s="7">
        <v>-7801178433</v>
      </c>
      <c r="G14" s="7">
        <v>0</v>
      </c>
      <c r="I14" s="7">
        <f t="shared" si="0"/>
        <v>-7801178433</v>
      </c>
      <c r="K14" s="13">
        <f t="shared" si="1"/>
        <v>4.8446684677247512E-3</v>
      </c>
      <c r="M14" s="7">
        <v>95949023400</v>
      </c>
      <c r="O14" s="7">
        <v>97884613866</v>
      </c>
      <c r="Q14" s="7">
        <v>313435633446</v>
      </c>
      <c r="S14" s="7">
        <f t="shared" si="2"/>
        <v>507269270712</v>
      </c>
      <c r="U14" s="13">
        <f t="shared" si="3"/>
        <v>5.2077629857585149E-2</v>
      </c>
    </row>
    <row r="15" spans="1:21" ht="21" x14ac:dyDescent="0.25">
      <c r="A15" s="10" t="s">
        <v>179</v>
      </c>
      <c r="C15" s="7">
        <v>0</v>
      </c>
      <c r="E15" s="7">
        <v>0</v>
      </c>
      <c r="G15" s="7">
        <v>0</v>
      </c>
      <c r="I15" s="7">
        <f t="shared" si="0"/>
        <v>0</v>
      </c>
      <c r="K15" s="13">
        <f t="shared" si="1"/>
        <v>0</v>
      </c>
      <c r="M15" s="7">
        <v>0</v>
      </c>
      <c r="O15" s="7">
        <v>0</v>
      </c>
      <c r="Q15" s="7">
        <v>-350231950</v>
      </c>
      <c r="S15" s="7">
        <f t="shared" si="2"/>
        <v>-350231950</v>
      </c>
      <c r="U15" s="13">
        <f t="shared" si="3"/>
        <v>-3.5955755472433354E-5</v>
      </c>
    </row>
    <row r="16" spans="1:21" ht="21" x14ac:dyDescent="0.25">
      <c r="A16" s="10" t="s">
        <v>23</v>
      </c>
      <c r="C16" s="7">
        <v>58397259101</v>
      </c>
      <c r="E16" s="7">
        <v>-89566022883</v>
      </c>
      <c r="G16" s="7">
        <v>0</v>
      </c>
      <c r="I16" s="7">
        <f t="shared" si="0"/>
        <v>-31168763782</v>
      </c>
      <c r="K16" s="13">
        <f t="shared" si="1"/>
        <v>1.9356348322178755E-2</v>
      </c>
      <c r="M16" s="7">
        <v>58397259101</v>
      </c>
      <c r="O16" s="7">
        <v>136172126961</v>
      </c>
      <c r="Q16" s="7">
        <v>169759123447</v>
      </c>
      <c r="S16" s="7">
        <f t="shared" si="2"/>
        <v>364328509509</v>
      </c>
      <c r="U16" s="13">
        <f t="shared" si="3"/>
        <v>3.740294624617118E-2</v>
      </c>
    </row>
    <row r="17" spans="1:21" ht="21" x14ac:dyDescent="0.25">
      <c r="A17" s="10" t="s">
        <v>180</v>
      </c>
      <c r="C17" s="7">
        <v>0</v>
      </c>
      <c r="E17" s="7">
        <v>0</v>
      </c>
      <c r="G17" s="7">
        <v>0</v>
      </c>
      <c r="I17" s="7">
        <f t="shared" si="0"/>
        <v>0</v>
      </c>
      <c r="K17" s="13">
        <f t="shared" si="1"/>
        <v>0</v>
      </c>
      <c r="M17" s="7">
        <v>0</v>
      </c>
      <c r="O17" s="7">
        <v>0</v>
      </c>
      <c r="Q17" s="7">
        <v>50521650948</v>
      </c>
      <c r="S17" s="7">
        <f t="shared" si="2"/>
        <v>50521650948</v>
      </c>
      <c r="U17" s="13">
        <f t="shared" si="3"/>
        <v>5.1866887859600436E-3</v>
      </c>
    </row>
    <row r="18" spans="1:21" ht="21" x14ac:dyDescent="0.25">
      <c r="A18" s="10" t="s">
        <v>47</v>
      </c>
      <c r="C18" s="7">
        <v>0</v>
      </c>
      <c r="E18" s="7">
        <v>-197429499465</v>
      </c>
      <c r="G18" s="7">
        <v>0</v>
      </c>
      <c r="I18" s="7">
        <f t="shared" si="0"/>
        <v>-197429499465</v>
      </c>
      <c r="K18" s="13">
        <f t="shared" si="1"/>
        <v>0.12260717773237043</v>
      </c>
      <c r="M18" s="7">
        <v>61297475400</v>
      </c>
      <c r="O18" s="7">
        <v>-221656458511</v>
      </c>
      <c r="Q18" s="7">
        <v>12147569188</v>
      </c>
      <c r="S18" s="7">
        <f t="shared" si="2"/>
        <v>-148211413923</v>
      </c>
      <c r="U18" s="13">
        <f t="shared" si="3"/>
        <v>-1.5215783018194063E-2</v>
      </c>
    </row>
    <row r="19" spans="1:21" ht="21" x14ac:dyDescent="0.25">
      <c r="A19" s="10" t="s">
        <v>22</v>
      </c>
      <c r="C19" s="7">
        <v>0</v>
      </c>
      <c r="E19" s="7">
        <v>0</v>
      </c>
      <c r="G19" s="7">
        <v>0</v>
      </c>
      <c r="I19" s="7">
        <f t="shared" si="0"/>
        <v>0</v>
      </c>
      <c r="K19" s="13">
        <f t="shared" si="1"/>
        <v>0</v>
      </c>
      <c r="M19" s="7">
        <v>0</v>
      </c>
      <c r="O19" s="7">
        <v>96892899437</v>
      </c>
      <c r="Q19" s="7">
        <v>17753218530</v>
      </c>
      <c r="S19" s="7">
        <f t="shared" si="2"/>
        <v>114646117967</v>
      </c>
      <c r="U19" s="13">
        <f t="shared" si="3"/>
        <v>1.1769879314223616E-2</v>
      </c>
    </row>
    <row r="20" spans="1:21" ht="21" x14ac:dyDescent="0.25">
      <c r="A20" s="10" t="s">
        <v>89</v>
      </c>
      <c r="C20" s="7">
        <v>0</v>
      </c>
      <c r="E20" s="7">
        <v>-6961432498</v>
      </c>
      <c r="G20" s="7">
        <v>0</v>
      </c>
      <c r="I20" s="7">
        <f t="shared" si="0"/>
        <v>-6961432498</v>
      </c>
      <c r="K20" s="13">
        <f t="shared" si="1"/>
        <v>4.3231715314432859E-3</v>
      </c>
      <c r="M20" s="7">
        <v>99657472000</v>
      </c>
      <c r="O20" s="7">
        <v>96487200116</v>
      </c>
      <c r="Q20" s="7">
        <v>391990826898</v>
      </c>
      <c r="S20" s="7">
        <f t="shared" si="2"/>
        <v>588135499014</v>
      </c>
      <c r="U20" s="13">
        <f t="shared" si="3"/>
        <v>6.0379574699581093E-2</v>
      </c>
    </row>
    <row r="21" spans="1:21" ht="21" x14ac:dyDescent="0.25">
      <c r="A21" s="10" t="s">
        <v>83</v>
      </c>
      <c r="C21" s="7">
        <v>0</v>
      </c>
      <c r="E21" s="7">
        <v>-18513545922</v>
      </c>
      <c r="G21" s="7">
        <v>0</v>
      </c>
      <c r="I21" s="7">
        <f t="shared" si="0"/>
        <v>-18513545922</v>
      </c>
      <c r="K21" s="13">
        <f t="shared" si="1"/>
        <v>1.1497236337356257E-2</v>
      </c>
      <c r="M21" s="7">
        <v>4707644198</v>
      </c>
      <c r="O21" s="7">
        <v>-20297984034</v>
      </c>
      <c r="Q21" s="7">
        <v>538375118</v>
      </c>
      <c r="S21" s="7">
        <f t="shared" si="2"/>
        <v>-15051964718</v>
      </c>
      <c r="U21" s="13">
        <f t="shared" si="3"/>
        <v>-1.5452752462478145E-3</v>
      </c>
    </row>
    <row r="22" spans="1:21" ht="21" x14ac:dyDescent="0.25">
      <c r="A22" s="10" t="s">
        <v>181</v>
      </c>
      <c r="C22" s="7">
        <v>0</v>
      </c>
      <c r="E22" s="7">
        <v>0</v>
      </c>
      <c r="G22" s="7">
        <v>0</v>
      </c>
      <c r="I22" s="7">
        <f t="shared" si="0"/>
        <v>0</v>
      </c>
      <c r="K22" s="13">
        <f t="shared" si="1"/>
        <v>0</v>
      </c>
      <c r="M22" s="7">
        <v>0</v>
      </c>
      <c r="O22" s="7">
        <v>0</v>
      </c>
      <c r="Q22" s="7">
        <v>28644737903</v>
      </c>
      <c r="S22" s="7">
        <f t="shared" si="2"/>
        <v>28644737903</v>
      </c>
      <c r="U22" s="13">
        <f t="shared" si="3"/>
        <v>2.9407459588201802E-3</v>
      </c>
    </row>
    <row r="23" spans="1:21" ht="21" x14ac:dyDescent="0.25">
      <c r="A23" s="10" t="s">
        <v>53</v>
      </c>
      <c r="C23" s="7">
        <v>0</v>
      </c>
      <c r="E23" s="7">
        <v>-123731430</v>
      </c>
      <c r="G23" s="7">
        <v>0</v>
      </c>
      <c r="I23" s="7">
        <f t="shared" si="0"/>
        <v>-123731430</v>
      </c>
      <c r="K23" s="13">
        <f t="shared" si="1"/>
        <v>7.6839385553827675E-5</v>
      </c>
      <c r="M23" s="7">
        <v>7834086449</v>
      </c>
      <c r="O23" s="7">
        <v>2032730667</v>
      </c>
      <c r="Q23" s="7">
        <v>275311329367</v>
      </c>
      <c r="S23" s="7">
        <f t="shared" si="2"/>
        <v>285178146483</v>
      </c>
      <c r="U23" s="13">
        <f t="shared" si="3"/>
        <v>2.9277156755757226E-2</v>
      </c>
    </row>
    <row r="24" spans="1:21" ht="21" x14ac:dyDescent="0.25">
      <c r="A24" s="10" t="s">
        <v>182</v>
      </c>
      <c r="C24" s="7">
        <v>0</v>
      </c>
      <c r="E24" s="7">
        <v>0</v>
      </c>
      <c r="G24" s="7">
        <v>0</v>
      </c>
      <c r="I24" s="7">
        <f t="shared" si="0"/>
        <v>0</v>
      </c>
      <c r="K24" s="13">
        <f t="shared" si="1"/>
        <v>0</v>
      </c>
      <c r="M24" s="7">
        <v>0</v>
      </c>
      <c r="O24" s="7">
        <v>0</v>
      </c>
      <c r="Q24" s="7">
        <v>-5280</v>
      </c>
      <c r="S24" s="7">
        <f t="shared" si="2"/>
        <v>-5280</v>
      </c>
      <c r="U24" s="13">
        <f t="shared" si="3"/>
        <v>-5.4205902372541423E-10</v>
      </c>
    </row>
    <row r="25" spans="1:21" ht="21" x14ac:dyDescent="0.25">
      <c r="A25" s="10" t="s">
        <v>38</v>
      </c>
      <c r="C25" s="7">
        <v>0</v>
      </c>
      <c r="E25" s="7">
        <v>-29274444681</v>
      </c>
      <c r="G25" s="7">
        <v>0</v>
      </c>
      <c r="I25" s="7">
        <f t="shared" si="0"/>
        <v>-29274444681</v>
      </c>
      <c r="K25" s="13">
        <f t="shared" si="1"/>
        <v>1.8179942975827233E-2</v>
      </c>
      <c r="M25" s="7">
        <v>32273611200</v>
      </c>
      <c r="O25" s="7">
        <v>-1919934731</v>
      </c>
      <c r="Q25" s="7">
        <v>-11973</v>
      </c>
      <c r="S25" s="7">
        <f t="shared" si="2"/>
        <v>30353664496</v>
      </c>
      <c r="U25" s="13">
        <f t="shared" si="3"/>
        <v>3.1161889665133578E-3</v>
      </c>
    </row>
    <row r="26" spans="1:21" ht="21" x14ac:dyDescent="0.25">
      <c r="A26" s="10" t="s">
        <v>183</v>
      </c>
      <c r="C26" s="7">
        <v>0</v>
      </c>
      <c r="E26" s="7">
        <v>0</v>
      </c>
      <c r="G26" s="7">
        <v>0</v>
      </c>
      <c r="I26" s="7">
        <f t="shared" si="0"/>
        <v>0</v>
      </c>
      <c r="K26" s="13">
        <f t="shared" si="1"/>
        <v>0</v>
      </c>
      <c r="M26" s="7">
        <v>0</v>
      </c>
      <c r="O26" s="7">
        <v>0</v>
      </c>
      <c r="Q26" s="7">
        <v>144185257538</v>
      </c>
      <c r="S26" s="7">
        <f t="shared" si="2"/>
        <v>144185257538</v>
      </c>
      <c r="U26" s="13">
        <f t="shared" si="3"/>
        <v>1.4802446957698051E-2</v>
      </c>
    </row>
    <row r="27" spans="1:21" ht="21" x14ac:dyDescent="0.25">
      <c r="A27" s="10" t="s">
        <v>184</v>
      </c>
      <c r="C27" s="7">
        <v>0</v>
      </c>
      <c r="E27" s="7">
        <v>0</v>
      </c>
      <c r="G27" s="7">
        <v>0</v>
      </c>
      <c r="I27" s="7">
        <f t="shared" si="0"/>
        <v>0</v>
      </c>
      <c r="K27" s="13">
        <f t="shared" si="1"/>
        <v>0</v>
      </c>
      <c r="M27" s="7">
        <v>0</v>
      </c>
      <c r="O27" s="7">
        <v>0</v>
      </c>
      <c r="Q27" s="7">
        <v>0</v>
      </c>
      <c r="S27" s="7">
        <f t="shared" si="2"/>
        <v>0</v>
      </c>
      <c r="U27" s="13">
        <f t="shared" si="3"/>
        <v>0</v>
      </c>
    </row>
    <row r="28" spans="1:21" ht="21" x14ac:dyDescent="0.25">
      <c r="A28" s="10" t="s">
        <v>185</v>
      </c>
      <c r="C28" s="7">
        <v>0</v>
      </c>
      <c r="E28" s="7">
        <v>0</v>
      </c>
      <c r="G28" s="7">
        <v>0</v>
      </c>
      <c r="I28" s="7">
        <f t="shared" si="0"/>
        <v>0</v>
      </c>
      <c r="K28" s="13">
        <f t="shared" si="1"/>
        <v>0</v>
      </c>
      <c r="M28" s="7">
        <v>0</v>
      </c>
      <c r="O28" s="7">
        <v>0</v>
      </c>
      <c r="Q28" s="7">
        <v>472300525</v>
      </c>
      <c r="S28" s="7">
        <f t="shared" si="2"/>
        <v>472300525</v>
      </c>
      <c r="U28" s="13">
        <f t="shared" si="3"/>
        <v>4.8487644220928148E-5</v>
      </c>
    </row>
    <row r="29" spans="1:21" ht="21" x14ac:dyDescent="0.25">
      <c r="A29" s="10" t="s">
        <v>186</v>
      </c>
      <c r="C29" s="7">
        <v>0</v>
      </c>
      <c r="E29" s="7">
        <v>0</v>
      </c>
      <c r="G29" s="7">
        <v>0</v>
      </c>
      <c r="I29" s="7">
        <f t="shared" si="0"/>
        <v>0</v>
      </c>
      <c r="K29" s="13">
        <f t="shared" si="1"/>
        <v>0</v>
      </c>
      <c r="M29" s="7">
        <v>0</v>
      </c>
      <c r="O29" s="7">
        <v>0</v>
      </c>
      <c r="Q29" s="7">
        <v>1932363622</v>
      </c>
      <c r="S29" s="7">
        <f t="shared" si="2"/>
        <v>1932363622</v>
      </c>
      <c r="U29" s="13">
        <f t="shared" si="3"/>
        <v>1.983816550045124E-4</v>
      </c>
    </row>
    <row r="30" spans="1:21" ht="21" x14ac:dyDescent="0.25">
      <c r="A30" s="10" t="s">
        <v>56</v>
      </c>
      <c r="C30" s="7">
        <v>0</v>
      </c>
      <c r="E30" s="7">
        <v>-4985876266</v>
      </c>
      <c r="G30" s="7">
        <v>0</v>
      </c>
      <c r="I30" s="7">
        <f t="shared" si="0"/>
        <v>-4985876266</v>
      </c>
      <c r="K30" s="13">
        <f t="shared" si="1"/>
        <v>3.09631650363091E-3</v>
      </c>
      <c r="M30" s="7">
        <v>150227217920</v>
      </c>
      <c r="O30" s="7">
        <v>66542165090</v>
      </c>
      <c r="Q30" s="7">
        <v>539988922577</v>
      </c>
      <c r="S30" s="7">
        <f t="shared" si="2"/>
        <v>756758305587</v>
      </c>
      <c r="U30" s="13">
        <f t="shared" si="3"/>
        <v>7.7690846273217415E-2</v>
      </c>
    </row>
    <row r="31" spans="1:21" ht="21" x14ac:dyDescent="0.25">
      <c r="A31" s="10" t="s">
        <v>187</v>
      </c>
      <c r="C31" s="7">
        <v>0</v>
      </c>
      <c r="E31" s="7">
        <v>0</v>
      </c>
      <c r="G31" s="7">
        <v>0</v>
      </c>
      <c r="I31" s="7">
        <f t="shared" si="0"/>
        <v>0</v>
      </c>
      <c r="K31" s="13">
        <f t="shared" si="1"/>
        <v>0</v>
      </c>
      <c r="M31" s="7">
        <v>0</v>
      </c>
      <c r="O31" s="7">
        <v>0</v>
      </c>
      <c r="Q31" s="7">
        <v>28410423696</v>
      </c>
      <c r="S31" s="7">
        <f t="shared" si="2"/>
        <v>28410423696</v>
      </c>
      <c r="U31" s="13">
        <f t="shared" si="3"/>
        <v>2.9166906311134727E-3</v>
      </c>
    </row>
    <row r="32" spans="1:21" ht="21" x14ac:dyDescent="0.25">
      <c r="A32" s="10" t="s">
        <v>26</v>
      </c>
      <c r="C32" s="7">
        <v>21186483856</v>
      </c>
      <c r="E32" s="7">
        <v>-54517551685</v>
      </c>
      <c r="G32" s="7">
        <v>0</v>
      </c>
      <c r="I32" s="7">
        <f t="shared" si="0"/>
        <v>-33331067829</v>
      </c>
      <c r="K32" s="13">
        <f t="shared" si="1"/>
        <v>2.0699177014549281E-2</v>
      </c>
      <c r="M32" s="7">
        <v>21186483856</v>
      </c>
      <c r="O32" s="7">
        <v>-57748405070</v>
      </c>
      <c r="Q32" s="7">
        <v>-4960282281</v>
      </c>
      <c r="S32" s="7">
        <f t="shared" si="2"/>
        <v>-41522203495</v>
      </c>
      <c r="U32" s="13">
        <f t="shared" si="3"/>
        <v>-4.2627812669370612E-3</v>
      </c>
    </row>
    <row r="33" spans="1:21" ht="21" x14ac:dyDescent="0.25">
      <c r="A33" s="10" t="s">
        <v>188</v>
      </c>
      <c r="C33" s="7">
        <v>0</v>
      </c>
      <c r="E33" s="7">
        <v>0</v>
      </c>
      <c r="G33" s="7">
        <v>0</v>
      </c>
      <c r="I33" s="7">
        <f t="shared" si="0"/>
        <v>0</v>
      </c>
      <c r="K33" s="13">
        <f t="shared" si="1"/>
        <v>0</v>
      </c>
      <c r="M33" s="7">
        <v>0</v>
      </c>
      <c r="O33" s="7">
        <v>0</v>
      </c>
      <c r="Q33" s="7">
        <v>3537526642</v>
      </c>
      <c r="S33" s="7">
        <f t="shared" si="2"/>
        <v>3537526642</v>
      </c>
      <c r="U33" s="13">
        <f t="shared" si="3"/>
        <v>3.6317201476612938E-4</v>
      </c>
    </row>
    <row r="34" spans="1:21" ht="21" x14ac:dyDescent="0.25">
      <c r="A34" s="10" t="s">
        <v>189</v>
      </c>
      <c r="C34" s="7">
        <v>0</v>
      </c>
      <c r="E34" s="7">
        <v>0</v>
      </c>
      <c r="G34" s="7">
        <v>0</v>
      </c>
      <c r="I34" s="7">
        <f t="shared" si="0"/>
        <v>0</v>
      </c>
      <c r="K34" s="13">
        <f t="shared" si="1"/>
        <v>0</v>
      </c>
      <c r="M34" s="7">
        <v>0</v>
      </c>
      <c r="O34" s="7">
        <v>0</v>
      </c>
      <c r="Q34" s="7">
        <v>2165966305</v>
      </c>
      <c r="S34" s="7">
        <f t="shared" si="2"/>
        <v>2165966305</v>
      </c>
      <c r="U34" s="13">
        <f t="shared" si="3"/>
        <v>2.2236393574061417E-4</v>
      </c>
    </row>
    <row r="35" spans="1:21" ht="21" x14ac:dyDescent="0.25">
      <c r="A35" s="10" t="s">
        <v>190</v>
      </c>
      <c r="C35" s="7">
        <v>0</v>
      </c>
      <c r="E35" s="7">
        <v>0</v>
      </c>
      <c r="G35" s="7">
        <v>0</v>
      </c>
      <c r="I35" s="7">
        <f t="shared" si="0"/>
        <v>0</v>
      </c>
      <c r="K35" s="13">
        <f t="shared" si="1"/>
        <v>0</v>
      </c>
      <c r="M35" s="7">
        <v>0</v>
      </c>
      <c r="O35" s="7">
        <v>0</v>
      </c>
      <c r="Q35" s="7">
        <v>0</v>
      </c>
      <c r="S35" s="7">
        <f t="shared" si="2"/>
        <v>0</v>
      </c>
      <c r="U35" s="13">
        <f t="shared" si="3"/>
        <v>0</v>
      </c>
    </row>
    <row r="36" spans="1:21" ht="21" x14ac:dyDescent="0.25">
      <c r="A36" s="10" t="s">
        <v>20</v>
      </c>
      <c r="C36" s="7">
        <v>16857042922</v>
      </c>
      <c r="E36" s="7">
        <v>-301228096545</v>
      </c>
      <c r="G36" s="7">
        <v>0</v>
      </c>
      <c r="I36" s="7">
        <f t="shared" si="0"/>
        <v>-284371053623</v>
      </c>
      <c r="K36" s="13">
        <f t="shared" si="1"/>
        <v>0.17659940590427106</v>
      </c>
      <c r="M36" s="7">
        <v>16857042922</v>
      </c>
      <c r="O36" s="7">
        <v>229716322538</v>
      </c>
      <c r="Q36" s="7">
        <v>198424283998</v>
      </c>
      <c r="S36" s="7">
        <f t="shared" si="2"/>
        <v>444997649458</v>
      </c>
      <c r="U36" s="13">
        <f t="shared" si="3"/>
        <v>4.5684657466914316E-2</v>
      </c>
    </row>
    <row r="37" spans="1:21" ht="21" x14ac:dyDescent="0.25">
      <c r="A37" s="10" t="s">
        <v>191</v>
      </c>
      <c r="C37" s="7">
        <v>0</v>
      </c>
      <c r="E37" s="7">
        <v>0</v>
      </c>
      <c r="G37" s="7">
        <v>0</v>
      </c>
      <c r="I37" s="7">
        <f t="shared" si="0"/>
        <v>0</v>
      </c>
      <c r="K37" s="13">
        <f t="shared" si="1"/>
        <v>0</v>
      </c>
      <c r="M37" s="7">
        <v>0</v>
      </c>
      <c r="O37" s="7">
        <v>0</v>
      </c>
      <c r="Q37" s="7">
        <v>5270692550</v>
      </c>
      <c r="S37" s="7">
        <f t="shared" si="2"/>
        <v>5270692550</v>
      </c>
      <c r="U37" s="13">
        <f t="shared" si="3"/>
        <v>5.4110349583519205E-4</v>
      </c>
    </row>
    <row r="38" spans="1:21" ht="21" x14ac:dyDescent="0.25">
      <c r="A38" s="10" t="s">
        <v>192</v>
      </c>
      <c r="C38" s="7">
        <v>0</v>
      </c>
      <c r="E38" s="7">
        <v>0</v>
      </c>
      <c r="G38" s="7">
        <v>0</v>
      </c>
      <c r="I38" s="7">
        <f t="shared" si="0"/>
        <v>0</v>
      </c>
      <c r="K38" s="13">
        <f t="shared" si="1"/>
        <v>0</v>
      </c>
      <c r="M38" s="7">
        <v>0</v>
      </c>
      <c r="O38" s="7">
        <v>0</v>
      </c>
      <c r="Q38" s="7">
        <v>0</v>
      </c>
      <c r="S38" s="7">
        <f t="shared" si="2"/>
        <v>0</v>
      </c>
      <c r="U38" s="13">
        <f t="shared" si="3"/>
        <v>0</v>
      </c>
    </row>
    <row r="39" spans="1:21" ht="21" x14ac:dyDescent="0.25">
      <c r="A39" s="10" t="s">
        <v>34</v>
      </c>
      <c r="C39" s="7">
        <v>25255679132</v>
      </c>
      <c r="E39" s="7">
        <v>-45250727510</v>
      </c>
      <c r="G39" s="7">
        <v>0</v>
      </c>
      <c r="I39" s="7">
        <f t="shared" si="0"/>
        <v>-19995048378</v>
      </c>
      <c r="K39" s="13">
        <f t="shared" si="1"/>
        <v>1.2417275315452014E-2</v>
      </c>
      <c r="M39" s="7">
        <v>25255679132</v>
      </c>
      <c r="O39" s="7">
        <v>-35510237084</v>
      </c>
      <c r="Q39" s="7">
        <v>-2100</v>
      </c>
      <c r="S39" s="7">
        <f t="shared" si="2"/>
        <v>-10254560052</v>
      </c>
      <c r="U39" s="13">
        <f t="shared" si="3"/>
        <v>-1.0527607595683245E-3</v>
      </c>
    </row>
    <row r="40" spans="1:21" ht="21" x14ac:dyDescent="0.25">
      <c r="A40" s="10" t="s">
        <v>24</v>
      </c>
      <c r="C40" s="7">
        <v>11679736586</v>
      </c>
      <c r="E40" s="7">
        <v>-33928777221</v>
      </c>
      <c r="G40" s="7">
        <v>0</v>
      </c>
      <c r="I40" s="7">
        <f t="shared" si="0"/>
        <v>-22249040635</v>
      </c>
      <c r="K40" s="13">
        <f t="shared" si="1"/>
        <v>1.3817043992424108E-2</v>
      </c>
      <c r="M40" s="7">
        <v>11679736586</v>
      </c>
      <c r="O40" s="7">
        <v>19857074457</v>
      </c>
      <c r="Q40" s="7">
        <v>55376480356</v>
      </c>
      <c r="S40" s="7">
        <f t="shared" si="2"/>
        <v>86913291399</v>
      </c>
      <c r="U40" s="13">
        <f t="shared" si="3"/>
        <v>8.9227526296409825E-3</v>
      </c>
    </row>
    <row r="41" spans="1:21" ht="21" x14ac:dyDescent="0.25">
      <c r="A41" s="10" t="s">
        <v>35</v>
      </c>
      <c r="C41" s="7">
        <v>34318819689</v>
      </c>
      <c r="E41" s="7">
        <v>-88935508546</v>
      </c>
      <c r="G41" s="7">
        <v>0</v>
      </c>
      <c r="I41" s="7">
        <f t="shared" si="0"/>
        <v>-54616688857</v>
      </c>
      <c r="K41" s="13">
        <f t="shared" si="1"/>
        <v>3.39179205538679E-2</v>
      </c>
      <c r="M41" s="7">
        <v>34318819689</v>
      </c>
      <c r="O41" s="7">
        <v>-92542286209</v>
      </c>
      <c r="Q41" s="7">
        <v>-3532</v>
      </c>
      <c r="S41" s="7">
        <f t="shared" si="2"/>
        <v>-58223470052</v>
      </c>
      <c r="U41" s="13">
        <f t="shared" si="3"/>
        <v>-5.977378283010041E-3</v>
      </c>
    </row>
    <row r="42" spans="1:21" ht="21" x14ac:dyDescent="0.25">
      <c r="A42" s="10" t="s">
        <v>193</v>
      </c>
      <c r="C42" s="7">
        <v>0</v>
      </c>
      <c r="E42" s="7">
        <v>0</v>
      </c>
      <c r="G42" s="7">
        <v>0</v>
      </c>
      <c r="I42" s="7">
        <f t="shared" si="0"/>
        <v>0</v>
      </c>
      <c r="K42" s="13">
        <f t="shared" si="1"/>
        <v>0</v>
      </c>
      <c r="M42" s="7">
        <v>0</v>
      </c>
      <c r="O42" s="7">
        <v>0</v>
      </c>
      <c r="Q42" s="7">
        <v>26644181605</v>
      </c>
      <c r="S42" s="7">
        <f t="shared" si="2"/>
        <v>26644181605</v>
      </c>
      <c r="U42" s="13">
        <f t="shared" si="3"/>
        <v>2.7353634599941177E-3</v>
      </c>
    </row>
    <row r="43" spans="1:21" ht="21" x14ac:dyDescent="0.25">
      <c r="A43" s="10" t="s">
        <v>194</v>
      </c>
      <c r="C43" s="7">
        <v>0</v>
      </c>
      <c r="E43" s="7">
        <v>0</v>
      </c>
      <c r="G43" s="7">
        <v>0</v>
      </c>
      <c r="I43" s="7">
        <f t="shared" si="0"/>
        <v>0</v>
      </c>
      <c r="K43" s="13">
        <f t="shared" si="1"/>
        <v>0</v>
      </c>
      <c r="M43" s="7">
        <v>0</v>
      </c>
      <c r="O43" s="7">
        <v>0</v>
      </c>
      <c r="Q43" s="7">
        <v>105325482887</v>
      </c>
      <c r="S43" s="7">
        <f t="shared" si="2"/>
        <v>105325482887</v>
      </c>
      <c r="U43" s="13">
        <f t="shared" si="3"/>
        <v>1.0812997808169517E-2</v>
      </c>
    </row>
    <row r="44" spans="1:21" ht="21" x14ac:dyDescent="0.25">
      <c r="A44" s="10" t="s">
        <v>50</v>
      </c>
      <c r="C44" s="7">
        <v>0</v>
      </c>
      <c r="E44" s="7">
        <v>-103438635354</v>
      </c>
      <c r="G44" s="7">
        <v>0</v>
      </c>
      <c r="I44" s="7">
        <f t="shared" si="0"/>
        <v>-103438635354</v>
      </c>
      <c r="K44" s="13">
        <f t="shared" si="1"/>
        <v>6.4237204590036637E-2</v>
      </c>
      <c r="M44" s="7">
        <v>346831247400</v>
      </c>
      <c r="O44" s="7">
        <v>157097806809</v>
      </c>
      <c r="Q44" s="7">
        <v>376786890306</v>
      </c>
      <c r="S44" s="7">
        <f t="shared" si="2"/>
        <v>880715944515</v>
      </c>
      <c r="U44" s="13">
        <f t="shared" si="3"/>
        <v>9.041667141348618E-2</v>
      </c>
    </row>
    <row r="45" spans="1:21" ht="21" x14ac:dyDescent="0.25">
      <c r="A45" s="10" t="s">
        <v>51</v>
      </c>
      <c r="C45" s="7">
        <v>0</v>
      </c>
      <c r="E45" s="7">
        <v>-62847796811</v>
      </c>
      <c r="G45" s="7">
        <v>0</v>
      </c>
      <c r="I45" s="7">
        <f t="shared" si="0"/>
        <v>-62847796811</v>
      </c>
      <c r="K45" s="13">
        <f t="shared" si="1"/>
        <v>3.9029582785627313E-2</v>
      </c>
      <c r="M45" s="7">
        <v>0</v>
      </c>
      <c r="O45" s="7">
        <v>95768071339</v>
      </c>
      <c r="Q45" s="7">
        <v>227704277024</v>
      </c>
      <c r="S45" s="7">
        <f t="shared" si="2"/>
        <v>323472348363</v>
      </c>
      <c r="U45" s="13">
        <f t="shared" si="3"/>
        <v>3.3208542681025549E-2</v>
      </c>
    </row>
    <row r="46" spans="1:21" ht="21" x14ac:dyDescent="0.25">
      <c r="A46" s="10" t="s">
        <v>166</v>
      </c>
      <c r="C46" s="7">
        <v>0</v>
      </c>
      <c r="E46" s="7">
        <v>0</v>
      </c>
      <c r="G46" s="7">
        <v>0</v>
      </c>
      <c r="I46" s="7">
        <f t="shared" si="0"/>
        <v>0</v>
      </c>
      <c r="K46" s="13">
        <f t="shared" si="1"/>
        <v>0</v>
      </c>
      <c r="M46" s="7">
        <v>3913474800</v>
      </c>
      <c r="O46" s="7">
        <v>0</v>
      </c>
      <c r="Q46" s="7">
        <v>1160029662</v>
      </c>
      <c r="S46" s="7">
        <f t="shared" si="2"/>
        <v>5073504462</v>
      </c>
      <c r="U46" s="13">
        <f t="shared" si="3"/>
        <v>5.2085963551860859E-4</v>
      </c>
    </row>
    <row r="47" spans="1:21" ht="21" x14ac:dyDescent="0.25">
      <c r="A47" s="10" t="s">
        <v>195</v>
      </c>
      <c r="C47" s="7">
        <v>0</v>
      </c>
      <c r="E47" s="7">
        <v>0</v>
      </c>
      <c r="G47" s="7">
        <v>0</v>
      </c>
      <c r="I47" s="7">
        <f t="shared" si="0"/>
        <v>0</v>
      </c>
      <c r="K47" s="13">
        <f t="shared" si="1"/>
        <v>0</v>
      </c>
      <c r="M47" s="7">
        <v>0</v>
      </c>
      <c r="O47" s="7">
        <v>0</v>
      </c>
      <c r="Q47" s="7">
        <v>4185819133</v>
      </c>
      <c r="S47" s="7">
        <f t="shared" si="2"/>
        <v>4185819133</v>
      </c>
      <c r="U47" s="13">
        <f t="shared" si="3"/>
        <v>4.2972746831915529E-4</v>
      </c>
    </row>
    <row r="48" spans="1:21" ht="21" x14ac:dyDescent="0.25">
      <c r="A48" s="10" t="s">
        <v>68</v>
      </c>
      <c r="C48" s="7">
        <v>0</v>
      </c>
      <c r="E48" s="7">
        <v>-19044815900</v>
      </c>
      <c r="G48" s="7">
        <v>0</v>
      </c>
      <c r="I48" s="7">
        <f t="shared" si="0"/>
        <v>-19044815900</v>
      </c>
      <c r="K48" s="13">
        <f t="shared" si="1"/>
        <v>1.1827164300467293E-2</v>
      </c>
      <c r="M48" s="7">
        <v>0</v>
      </c>
      <c r="O48" s="7">
        <v>8035255962</v>
      </c>
      <c r="Q48" s="7">
        <v>381261056840</v>
      </c>
      <c r="S48" s="7">
        <f t="shared" si="2"/>
        <v>389296312802</v>
      </c>
      <c r="U48" s="13">
        <f t="shared" si="3"/>
        <v>3.9966208192680985E-2</v>
      </c>
    </row>
    <row r="49" spans="1:21" ht="21" x14ac:dyDescent="0.25">
      <c r="A49" s="10" t="s">
        <v>196</v>
      </c>
      <c r="C49" s="7">
        <v>0</v>
      </c>
      <c r="E49" s="7">
        <v>0</v>
      </c>
      <c r="G49" s="7">
        <v>0</v>
      </c>
      <c r="I49" s="7">
        <f t="shared" si="0"/>
        <v>0</v>
      </c>
      <c r="K49" s="13">
        <f t="shared" si="1"/>
        <v>0</v>
      </c>
      <c r="M49" s="7">
        <v>0</v>
      </c>
      <c r="O49" s="7">
        <v>0</v>
      </c>
      <c r="Q49" s="7">
        <v>-420918002</v>
      </c>
      <c r="S49" s="7">
        <f t="shared" si="2"/>
        <v>-420918002</v>
      </c>
      <c r="U49" s="13">
        <f t="shared" si="3"/>
        <v>-4.321257599101742E-5</v>
      </c>
    </row>
    <row r="50" spans="1:21" ht="21" x14ac:dyDescent="0.25">
      <c r="A50" s="10" t="s">
        <v>36</v>
      </c>
      <c r="C50" s="7">
        <v>0</v>
      </c>
      <c r="E50" s="7">
        <v>-6772043503</v>
      </c>
      <c r="G50" s="7">
        <v>0</v>
      </c>
      <c r="I50" s="7">
        <f t="shared" si="0"/>
        <v>-6772043503</v>
      </c>
      <c r="K50" s="13">
        <f t="shared" si="1"/>
        <v>4.2055576478370197E-3</v>
      </c>
      <c r="M50" s="7">
        <v>1257300000</v>
      </c>
      <c r="O50" s="7">
        <v>-5350080957</v>
      </c>
      <c r="Q50" s="7">
        <v>2737824184</v>
      </c>
      <c r="S50" s="7">
        <f t="shared" si="2"/>
        <v>-1354956773</v>
      </c>
      <c r="U50" s="13">
        <f t="shared" si="3"/>
        <v>-1.3910351241714351E-4</v>
      </c>
    </row>
    <row r="51" spans="1:21" ht="21" x14ac:dyDescent="0.25">
      <c r="A51" s="10" t="s">
        <v>197</v>
      </c>
      <c r="C51" s="7">
        <v>0</v>
      </c>
      <c r="E51" s="7">
        <v>0</v>
      </c>
      <c r="G51" s="7">
        <v>0</v>
      </c>
      <c r="I51" s="7">
        <f t="shared" si="0"/>
        <v>0</v>
      </c>
      <c r="K51" s="13">
        <f t="shared" si="1"/>
        <v>0</v>
      </c>
      <c r="M51" s="7">
        <v>0</v>
      </c>
      <c r="O51" s="7">
        <v>0</v>
      </c>
      <c r="Q51" s="7">
        <v>1388323588</v>
      </c>
      <c r="S51" s="7">
        <f t="shared" si="2"/>
        <v>1388323588</v>
      </c>
      <c r="U51" s="13">
        <f t="shared" si="3"/>
        <v>1.4252903953148566E-4</v>
      </c>
    </row>
    <row r="52" spans="1:21" ht="21" x14ac:dyDescent="0.25">
      <c r="A52" s="10" t="s">
        <v>66</v>
      </c>
      <c r="C52" s="7">
        <v>0</v>
      </c>
      <c r="E52" s="7">
        <v>-11748974556</v>
      </c>
      <c r="G52" s="7">
        <v>0</v>
      </c>
      <c r="I52" s="7">
        <f t="shared" si="0"/>
        <v>-11748974556</v>
      </c>
      <c r="K52" s="13">
        <f t="shared" si="1"/>
        <v>7.2963190174929315E-3</v>
      </c>
      <c r="M52" s="7">
        <v>0</v>
      </c>
      <c r="O52" s="7">
        <v>-62848464729</v>
      </c>
      <c r="Q52" s="7">
        <v>-53690601943</v>
      </c>
      <c r="S52" s="7">
        <f t="shared" si="2"/>
        <v>-116539066672</v>
      </c>
      <c r="U52" s="13">
        <f t="shared" si="3"/>
        <v>-1.1964214527669562E-2</v>
      </c>
    </row>
    <row r="53" spans="1:21" ht="21" x14ac:dyDescent="0.25">
      <c r="A53" s="10" t="s">
        <v>86</v>
      </c>
      <c r="C53" s="7">
        <v>54912124733</v>
      </c>
      <c r="E53" s="7">
        <v>-99921187396</v>
      </c>
      <c r="G53" s="7">
        <v>0</v>
      </c>
      <c r="I53" s="7">
        <f t="shared" si="0"/>
        <v>-45009062663</v>
      </c>
      <c r="K53" s="13">
        <f t="shared" si="1"/>
        <v>2.7951416381259371E-2</v>
      </c>
      <c r="M53" s="7">
        <v>54912124733</v>
      </c>
      <c r="O53" s="7">
        <v>134005158805</v>
      </c>
      <c r="Q53" s="7">
        <v>38659954780</v>
      </c>
      <c r="S53" s="7">
        <f t="shared" si="2"/>
        <v>227577238318</v>
      </c>
      <c r="U53" s="13">
        <f t="shared" si="3"/>
        <v>2.3363692353178225E-2</v>
      </c>
    </row>
    <row r="54" spans="1:21" ht="21" x14ac:dyDescent="0.25">
      <c r="A54" s="10" t="s">
        <v>198</v>
      </c>
      <c r="C54" s="7">
        <v>0</v>
      </c>
      <c r="E54" s="7">
        <v>0</v>
      </c>
      <c r="G54" s="7">
        <v>0</v>
      </c>
      <c r="I54" s="7">
        <f t="shared" si="0"/>
        <v>0</v>
      </c>
      <c r="K54" s="13">
        <f t="shared" si="1"/>
        <v>0</v>
      </c>
      <c r="M54" s="7">
        <v>0</v>
      </c>
      <c r="O54" s="7">
        <v>0</v>
      </c>
      <c r="Q54" s="7">
        <v>0</v>
      </c>
      <c r="S54" s="7">
        <f t="shared" si="2"/>
        <v>0</v>
      </c>
      <c r="U54" s="13">
        <f t="shared" si="3"/>
        <v>0</v>
      </c>
    </row>
    <row r="55" spans="1:21" ht="21" x14ac:dyDescent="0.25">
      <c r="A55" s="10" t="s">
        <v>57</v>
      </c>
      <c r="C55" s="7">
        <v>0</v>
      </c>
      <c r="E55" s="7">
        <v>6438243286</v>
      </c>
      <c r="G55" s="7">
        <v>0</v>
      </c>
      <c r="I55" s="7">
        <f t="shared" si="0"/>
        <v>6438243286</v>
      </c>
      <c r="K55" s="13">
        <f t="shared" si="1"/>
        <v>-3.9982618655768909E-3</v>
      </c>
      <c r="M55" s="7">
        <v>14746050620</v>
      </c>
      <c r="O55" s="7">
        <v>63256220725</v>
      </c>
      <c r="Q55" s="7">
        <v>958338143</v>
      </c>
      <c r="S55" s="7">
        <f t="shared" si="2"/>
        <v>78960609488</v>
      </c>
      <c r="U55" s="13">
        <f t="shared" si="3"/>
        <v>8.1063088810282135E-3</v>
      </c>
    </row>
    <row r="56" spans="1:21" ht="21" x14ac:dyDescent="0.25">
      <c r="A56" s="10" t="s">
        <v>19</v>
      </c>
      <c r="C56" s="7">
        <v>0</v>
      </c>
      <c r="E56" s="7">
        <v>1861342183</v>
      </c>
      <c r="G56" s="7">
        <v>0</v>
      </c>
      <c r="I56" s="7">
        <f t="shared" si="0"/>
        <v>1861342183</v>
      </c>
      <c r="K56" s="13">
        <f t="shared" si="1"/>
        <v>-1.1559261025847699E-3</v>
      </c>
      <c r="M56" s="7">
        <v>55238251200</v>
      </c>
      <c r="O56" s="7">
        <v>-31787639052</v>
      </c>
      <c r="Q56" s="7">
        <v>-61638843244</v>
      </c>
      <c r="S56" s="7">
        <f t="shared" si="2"/>
        <v>-38188231096</v>
      </c>
      <c r="U56" s="13">
        <f t="shared" si="3"/>
        <v>-3.9205066791095202E-3</v>
      </c>
    </row>
    <row r="57" spans="1:21" ht="21" x14ac:dyDescent="0.25">
      <c r="A57" s="10" t="s">
        <v>74</v>
      </c>
      <c r="C57" s="7">
        <v>6429735924</v>
      </c>
      <c r="E57" s="7">
        <v>-59038632173</v>
      </c>
      <c r="G57" s="7">
        <v>0</v>
      </c>
      <c r="I57" s="7">
        <f t="shared" si="0"/>
        <v>-52608896249</v>
      </c>
      <c r="K57" s="13">
        <f t="shared" si="1"/>
        <v>3.2671046171843562E-2</v>
      </c>
      <c r="M57" s="7">
        <v>6429735924</v>
      </c>
      <c r="O57" s="7">
        <v>-100778208421</v>
      </c>
      <c r="Q57" s="7">
        <v>-1534</v>
      </c>
      <c r="S57" s="7">
        <f t="shared" si="2"/>
        <v>-94348474031</v>
      </c>
      <c r="U57" s="13">
        <f t="shared" si="3"/>
        <v>-9.6860685081868302E-3</v>
      </c>
    </row>
    <row r="58" spans="1:21" ht="21" x14ac:dyDescent="0.25">
      <c r="A58" s="10" t="s">
        <v>199</v>
      </c>
      <c r="C58" s="7">
        <v>0</v>
      </c>
      <c r="E58" s="7">
        <v>0</v>
      </c>
      <c r="G58" s="7">
        <v>0</v>
      </c>
      <c r="I58" s="7">
        <f t="shared" si="0"/>
        <v>0</v>
      </c>
      <c r="K58" s="13">
        <f t="shared" si="1"/>
        <v>0</v>
      </c>
      <c r="M58" s="7">
        <v>0</v>
      </c>
      <c r="O58" s="7">
        <v>0</v>
      </c>
      <c r="Q58" s="7">
        <v>92128835854</v>
      </c>
      <c r="S58" s="7">
        <f t="shared" si="2"/>
        <v>92128835854</v>
      </c>
      <c r="U58" s="13">
        <f t="shared" si="3"/>
        <v>9.4581944734807161E-3</v>
      </c>
    </row>
    <row r="59" spans="1:21" ht="21" x14ac:dyDescent="0.25">
      <c r="A59" s="10" t="s">
        <v>200</v>
      </c>
      <c r="C59" s="7">
        <v>0</v>
      </c>
      <c r="E59" s="7">
        <v>0</v>
      </c>
      <c r="G59" s="7">
        <v>0</v>
      </c>
      <c r="I59" s="7">
        <f t="shared" si="0"/>
        <v>0</v>
      </c>
      <c r="K59" s="13">
        <f t="shared" si="1"/>
        <v>0</v>
      </c>
      <c r="M59" s="7">
        <v>0</v>
      </c>
      <c r="O59" s="7">
        <v>0</v>
      </c>
      <c r="Q59" s="7">
        <v>15898899943</v>
      </c>
      <c r="S59" s="7">
        <f t="shared" si="2"/>
        <v>15898899943</v>
      </c>
      <c r="U59" s="13">
        <f t="shared" si="3"/>
        <v>1.6322238979944365E-3</v>
      </c>
    </row>
    <row r="60" spans="1:21" ht="21" x14ac:dyDescent="0.25">
      <c r="A60" s="10" t="s">
        <v>78</v>
      </c>
      <c r="C60" s="7">
        <v>93301290284</v>
      </c>
      <c r="E60" s="7">
        <v>-145791735526</v>
      </c>
      <c r="G60" s="7">
        <v>0</v>
      </c>
      <c r="I60" s="7">
        <f t="shared" si="0"/>
        <v>-52490445242</v>
      </c>
      <c r="K60" s="13">
        <f t="shared" si="1"/>
        <v>3.2597486021475046E-2</v>
      </c>
      <c r="M60" s="7">
        <v>93301290284</v>
      </c>
      <c r="O60" s="7">
        <v>-224343599874</v>
      </c>
      <c r="Q60" s="7">
        <v>-5760</v>
      </c>
      <c r="S60" s="7">
        <f t="shared" si="2"/>
        <v>-131042315350</v>
      </c>
      <c r="U60" s="13">
        <f t="shared" si="3"/>
        <v>-1.3453157107071755E-2</v>
      </c>
    </row>
    <row r="61" spans="1:21" ht="21" x14ac:dyDescent="0.25">
      <c r="A61" s="10" t="s">
        <v>40</v>
      </c>
      <c r="C61" s="7">
        <v>0</v>
      </c>
      <c r="E61" s="7">
        <v>-5357763313</v>
      </c>
      <c r="G61" s="7">
        <v>0</v>
      </c>
      <c r="I61" s="7">
        <f t="shared" si="0"/>
        <v>-5357763313</v>
      </c>
      <c r="K61" s="13">
        <f t="shared" si="1"/>
        <v>3.3272648745250916E-3</v>
      </c>
      <c r="M61" s="7">
        <v>291956176</v>
      </c>
      <c r="O61" s="7">
        <v>7229526524</v>
      </c>
      <c r="Q61" s="7">
        <v>34667914605</v>
      </c>
      <c r="S61" s="7">
        <f t="shared" si="2"/>
        <v>42189397305</v>
      </c>
      <c r="U61" s="13">
        <f t="shared" si="3"/>
        <v>4.3312771808166521E-3</v>
      </c>
    </row>
    <row r="62" spans="1:21" ht="21" x14ac:dyDescent="0.25">
      <c r="A62" s="10" t="s">
        <v>59</v>
      </c>
      <c r="C62" s="7">
        <v>0</v>
      </c>
      <c r="E62" s="7">
        <v>-5334074829</v>
      </c>
      <c r="G62" s="7">
        <v>0</v>
      </c>
      <c r="I62" s="7">
        <f t="shared" si="0"/>
        <v>-5334074829</v>
      </c>
      <c r="K62" s="13">
        <f t="shared" si="1"/>
        <v>3.3125539109868725E-3</v>
      </c>
      <c r="M62" s="7">
        <v>11760000000</v>
      </c>
      <c r="O62" s="7">
        <v>-27825469048</v>
      </c>
      <c r="Q62" s="7">
        <v>-10188937730</v>
      </c>
      <c r="S62" s="7">
        <f t="shared" si="2"/>
        <v>-26254406778</v>
      </c>
      <c r="U62" s="13">
        <f t="shared" si="3"/>
        <v>-2.6953481262448065E-3</v>
      </c>
    </row>
    <row r="63" spans="1:21" ht="21" x14ac:dyDescent="0.25">
      <c r="A63" s="10" t="s">
        <v>37</v>
      </c>
      <c r="C63" s="7">
        <v>0</v>
      </c>
      <c r="E63" s="7">
        <v>-388275930</v>
      </c>
      <c r="G63" s="7">
        <v>0</v>
      </c>
      <c r="I63" s="7">
        <f t="shared" si="0"/>
        <v>-388275930</v>
      </c>
      <c r="K63" s="13">
        <f t="shared" si="1"/>
        <v>2.4112615433718827E-4</v>
      </c>
      <c r="M63" s="7">
        <v>292500000</v>
      </c>
      <c r="O63" s="7">
        <v>250692176</v>
      </c>
      <c r="Q63" s="7">
        <v>421569423</v>
      </c>
      <c r="S63" s="7">
        <f t="shared" si="2"/>
        <v>964761599</v>
      </c>
      <c r="U63" s="13">
        <f t="shared" si="3"/>
        <v>9.9045024712445006E-5</v>
      </c>
    </row>
    <row r="64" spans="1:21" ht="21" x14ac:dyDescent="0.25">
      <c r="A64" s="10" t="s">
        <v>201</v>
      </c>
      <c r="C64" s="7">
        <v>0</v>
      </c>
      <c r="E64" s="7">
        <v>0</v>
      </c>
      <c r="G64" s="7">
        <v>0</v>
      </c>
      <c r="I64" s="7">
        <f t="shared" si="0"/>
        <v>0</v>
      </c>
      <c r="K64" s="13">
        <f t="shared" si="1"/>
        <v>0</v>
      </c>
      <c r="M64" s="7">
        <v>0</v>
      </c>
      <c r="O64" s="7">
        <v>0</v>
      </c>
      <c r="Q64" s="7">
        <v>1160302114</v>
      </c>
      <c r="S64" s="7">
        <f t="shared" si="2"/>
        <v>1160302114</v>
      </c>
      <c r="U64" s="13">
        <f t="shared" si="3"/>
        <v>1.1911974074647242E-4</v>
      </c>
    </row>
    <row r="65" spans="1:21" ht="21" x14ac:dyDescent="0.25">
      <c r="A65" s="10" t="s">
        <v>79</v>
      </c>
      <c r="C65" s="7">
        <v>0</v>
      </c>
      <c r="E65" s="7">
        <v>1573970867</v>
      </c>
      <c r="G65" s="7">
        <v>0</v>
      </c>
      <c r="I65" s="7">
        <f t="shared" si="0"/>
        <v>1573970867</v>
      </c>
      <c r="K65" s="13">
        <f t="shared" si="1"/>
        <v>-9.7746348118586701E-4</v>
      </c>
      <c r="M65" s="7">
        <v>0</v>
      </c>
      <c r="O65" s="7">
        <v>22500287882</v>
      </c>
      <c r="Q65" s="7">
        <v>125654091090</v>
      </c>
      <c r="S65" s="7">
        <f t="shared" si="2"/>
        <v>148154378972</v>
      </c>
      <c r="U65" s="13">
        <f t="shared" si="3"/>
        <v>1.5209927656478668E-2</v>
      </c>
    </row>
    <row r="66" spans="1:21" ht="21" x14ac:dyDescent="0.25">
      <c r="A66" s="10" t="s">
        <v>202</v>
      </c>
      <c r="C66" s="7">
        <v>0</v>
      </c>
      <c r="E66" s="7">
        <v>0</v>
      </c>
      <c r="G66" s="7">
        <v>0</v>
      </c>
      <c r="I66" s="7">
        <f t="shared" si="0"/>
        <v>0</v>
      </c>
      <c r="K66" s="13">
        <f t="shared" si="1"/>
        <v>0</v>
      </c>
      <c r="M66" s="7">
        <v>0</v>
      </c>
      <c r="O66" s="7">
        <v>0</v>
      </c>
      <c r="Q66" s="7">
        <v>-1701</v>
      </c>
      <c r="S66" s="7">
        <f t="shared" si="2"/>
        <v>-1701</v>
      </c>
      <c r="U66" s="13">
        <f t="shared" si="3"/>
        <v>-1.746292423024488E-10</v>
      </c>
    </row>
    <row r="67" spans="1:21" ht="21" x14ac:dyDescent="0.25">
      <c r="A67" s="10" t="s">
        <v>52</v>
      </c>
      <c r="C67" s="7">
        <v>0</v>
      </c>
      <c r="E67" s="7">
        <v>-55939927930</v>
      </c>
      <c r="G67" s="7">
        <v>0</v>
      </c>
      <c r="I67" s="7">
        <f t="shared" si="0"/>
        <v>-55939927930</v>
      </c>
      <c r="K67" s="13">
        <f t="shared" si="1"/>
        <v>3.4739675198667011E-2</v>
      </c>
      <c r="M67" s="7">
        <v>225169334910</v>
      </c>
      <c r="O67" s="7">
        <v>462239756946</v>
      </c>
      <c r="Q67" s="7">
        <v>146142596967</v>
      </c>
      <c r="S67" s="7">
        <f t="shared" si="2"/>
        <v>833551688823</v>
      </c>
      <c r="U67" s="13">
        <f t="shared" si="3"/>
        <v>8.5574661868951837E-2</v>
      </c>
    </row>
    <row r="68" spans="1:21" ht="21" x14ac:dyDescent="0.25">
      <c r="A68" s="10" t="s">
        <v>87</v>
      </c>
      <c r="C68" s="7">
        <v>0</v>
      </c>
      <c r="E68" s="7">
        <v>-4689622119</v>
      </c>
      <c r="G68" s="7">
        <v>0</v>
      </c>
      <c r="I68" s="7">
        <f t="shared" si="0"/>
        <v>-4689622119</v>
      </c>
      <c r="K68" s="13">
        <f t="shared" si="1"/>
        <v>2.912337488571815E-3</v>
      </c>
      <c r="M68" s="7">
        <v>0</v>
      </c>
      <c r="O68" s="7">
        <v>-2933210156</v>
      </c>
      <c r="Q68" s="7">
        <v>-9738562015</v>
      </c>
      <c r="S68" s="7">
        <f t="shared" si="2"/>
        <v>-12671772171</v>
      </c>
      <c r="U68" s="13">
        <f t="shared" si="3"/>
        <v>-1.3009182674021086E-3</v>
      </c>
    </row>
    <row r="69" spans="1:21" ht="21" x14ac:dyDescent="0.25">
      <c r="A69" s="10" t="s">
        <v>203</v>
      </c>
      <c r="C69" s="7">
        <v>0</v>
      </c>
      <c r="E69" s="7">
        <v>0</v>
      </c>
      <c r="G69" s="7">
        <v>0</v>
      </c>
      <c r="I69" s="7">
        <f t="shared" si="0"/>
        <v>0</v>
      </c>
      <c r="K69" s="13">
        <f t="shared" si="1"/>
        <v>0</v>
      </c>
      <c r="M69" s="7">
        <v>0</v>
      </c>
      <c r="O69" s="7">
        <v>0</v>
      </c>
      <c r="Q69" s="7">
        <v>1900440950</v>
      </c>
      <c r="S69" s="7">
        <f t="shared" si="2"/>
        <v>1900440950</v>
      </c>
      <c r="U69" s="13">
        <f t="shared" si="3"/>
        <v>1.9510438750090886E-4</v>
      </c>
    </row>
    <row r="70" spans="1:21" ht="21" x14ac:dyDescent="0.25">
      <c r="A70" s="10" t="s">
        <v>75</v>
      </c>
      <c r="C70" s="7">
        <v>0</v>
      </c>
      <c r="E70" s="7">
        <v>-8427650051</v>
      </c>
      <c r="G70" s="7">
        <v>0</v>
      </c>
      <c r="I70" s="7">
        <f t="shared" si="0"/>
        <v>-8427650051</v>
      </c>
      <c r="K70" s="13">
        <f t="shared" si="1"/>
        <v>5.2337183170155276E-3</v>
      </c>
      <c r="M70" s="7">
        <v>13567636080</v>
      </c>
      <c r="O70" s="7">
        <v>5100456606</v>
      </c>
      <c r="Q70" s="7">
        <v>24899985905</v>
      </c>
      <c r="S70" s="7">
        <f t="shared" si="2"/>
        <v>43568078591</v>
      </c>
      <c r="U70" s="13">
        <f t="shared" si="3"/>
        <v>4.4728163156495422E-3</v>
      </c>
    </row>
    <row r="71" spans="1:21" ht="21" x14ac:dyDescent="0.25">
      <c r="A71" s="10" t="s">
        <v>31</v>
      </c>
      <c r="C71" s="7">
        <v>0</v>
      </c>
      <c r="E71" s="7">
        <v>-31744400259</v>
      </c>
      <c r="G71" s="7">
        <v>0</v>
      </c>
      <c r="I71" s="7">
        <f t="shared" si="0"/>
        <v>-31744400259</v>
      </c>
      <c r="K71" s="13">
        <f t="shared" si="1"/>
        <v>1.9713828658379916E-2</v>
      </c>
      <c r="M71" s="7">
        <v>0</v>
      </c>
      <c r="O71" s="7">
        <v>58821131663</v>
      </c>
      <c r="Q71" s="7">
        <v>215064116790</v>
      </c>
      <c r="S71" s="7">
        <f t="shared" si="2"/>
        <v>273885248453</v>
      </c>
      <c r="U71" s="13">
        <f t="shared" si="3"/>
        <v>2.8117797422201839E-2</v>
      </c>
    </row>
    <row r="72" spans="1:21" ht="21" x14ac:dyDescent="0.25">
      <c r="A72" s="10" t="s">
        <v>60</v>
      </c>
      <c r="C72" s="7">
        <v>194493783</v>
      </c>
      <c r="E72" s="7">
        <v>-1154092050</v>
      </c>
      <c r="G72" s="7">
        <v>0</v>
      </c>
      <c r="I72" s="7">
        <f t="shared" si="0"/>
        <v>-959598267</v>
      </c>
      <c r="K72" s="13">
        <f t="shared" si="1"/>
        <v>5.959273340233591E-4</v>
      </c>
      <c r="M72" s="7">
        <v>194493783</v>
      </c>
      <c r="O72" s="7">
        <v>2008930680</v>
      </c>
      <c r="Q72" s="7">
        <v>1287250494</v>
      </c>
      <c r="S72" s="7">
        <f t="shared" si="2"/>
        <v>3490674957</v>
      </c>
      <c r="U72" s="13">
        <f t="shared" si="3"/>
        <v>3.5836209457086599E-4</v>
      </c>
    </row>
    <row r="73" spans="1:21" ht="21" x14ac:dyDescent="0.25">
      <c r="A73" s="10" t="s">
        <v>204</v>
      </c>
      <c r="C73" s="7">
        <v>0</v>
      </c>
      <c r="E73" s="7">
        <v>0</v>
      </c>
      <c r="G73" s="7">
        <v>0</v>
      </c>
      <c r="I73" s="7">
        <f t="shared" ref="I73:I136" si="4">+G73+E73+C73</f>
        <v>0</v>
      </c>
      <c r="K73" s="13">
        <f t="shared" ref="K73:K136" si="5">+I73/$I$151</f>
        <v>0</v>
      </c>
      <c r="M73" s="7">
        <v>0</v>
      </c>
      <c r="O73" s="7">
        <v>0</v>
      </c>
      <c r="Q73" s="7">
        <v>376186438359</v>
      </c>
      <c r="S73" s="7">
        <f t="shared" ref="S73:S136" si="6">+Q73+O73+M73</f>
        <v>376186438359</v>
      </c>
      <c r="U73" s="13">
        <f t="shared" ref="U73:U136" si="7">+S73/$S$151</f>
        <v>3.8620313165837174E-2</v>
      </c>
    </row>
    <row r="74" spans="1:21" ht="21" x14ac:dyDescent="0.25">
      <c r="A74" s="10" t="s">
        <v>153</v>
      </c>
      <c r="C74" s="7">
        <v>0</v>
      </c>
      <c r="E74" s="7">
        <v>0</v>
      </c>
      <c r="G74" s="7">
        <v>0</v>
      </c>
      <c r="I74" s="7">
        <f t="shared" si="4"/>
        <v>0</v>
      </c>
      <c r="K74" s="13">
        <f t="shared" si="5"/>
        <v>0</v>
      </c>
      <c r="M74" s="7">
        <v>234486962480</v>
      </c>
      <c r="O74" s="7">
        <v>0</v>
      </c>
      <c r="Q74" s="7">
        <v>1092460386351</v>
      </c>
      <c r="S74" s="7">
        <f t="shared" si="6"/>
        <v>1326947348831</v>
      </c>
      <c r="U74" s="13">
        <f t="shared" si="7"/>
        <v>0.13622798947771944</v>
      </c>
    </row>
    <row r="75" spans="1:21" ht="21" x14ac:dyDescent="0.25">
      <c r="A75" s="10" t="s">
        <v>54</v>
      </c>
      <c r="C75" s="7">
        <v>0</v>
      </c>
      <c r="E75" s="7">
        <v>351328045</v>
      </c>
      <c r="G75" s="7">
        <v>0</v>
      </c>
      <c r="I75" s="7">
        <f t="shared" si="4"/>
        <v>351328045</v>
      </c>
      <c r="K75" s="13">
        <f t="shared" si="5"/>
        <v>-2.1818087050014311E-4</v>
      </c>
      <c r="M75" s="7">
        <v>41952662115</v>
      </c>
      <c r="O75" s="7">
        <v>63121938999</v>
      </c>
      <c r="Q75" s="7">
        <v>66090795375</v>
      </c>
      <c r="S75" s="7">
        <f t="shared" si="6"/>
        <v>171165396489</v>
      </c>
      <c r="U75" s="13">
        <f t="shared" si="7"/>
        <v>1.7572300703863786E-2</v>
      </c>
    </row>
    <row r="76" spans="1:21" ht="21" x14ac:dyDescent="0.25">
      <c r="A76" s="10" t="s">
        <v>21</v>
      </c>
      <c r="C76" s="7">
        <v>80316389237</v>
      </c>
      <c r="E76" s="7">
        <v>-108320464234</v>
      </c>
      <c r="G76" s="7">
        <v>0</v>
      </c>
      <c r="I76" s="7">
        <f t="shared" si="4"/>
        <v>-28004074997</v>
      </c>
      <c r="K76" s="13">
        <f t="shared" si="5"/>
        <v>1.7391021147761639E-2</v>
      </c>
      <c r="M76" s="7">
        <v>80316389237</v>
      </c>
      <c r="O76" s="7">
        <v>-70637755889</v>
      </c>
      <c r="Q76" s="7">
        <v>-12203157435</v>
      </c>
      <c r="S76" s="7">
        <f t="shared" si="6"/>
        <v>-2524524087</v>
      </c>
      <c r="U76" s="13">
        <f t="shared" si="7"/>
        <v>-2.5917444355502136E-4</v>
      </c>
    </row>
    <row r="77" spans="1:21" ht="21" x14ac:dyDescent="0.25">
      <c r="A77" s="10" t="s">
        <v>205</v>
      </c>
      <c r="C77" s="7">
        <v>0</v>
      </c>
      <c r="E77" s="7">
        <v>0</v>
      </c>
      <c r="G77" s="7">
        <v>0</v>
      </c>
      <c r="I77" s="7">
        <f t="shared" si="4"/>
        <v>0</v>
      </c>
      <c r="K77" s="13">
        <f t="shared" si="5"/>
        <v>0</v>
      </c>
      <c r="M77" s="7">
        <v>0</v>
      </c>
      <c r="O77" s="7">
        <v>0</v>
      </c>
      <c r="Q77" s="7">
        <v>119082486457</v>
      </c>
      <c r="S77" s="7">
        <f t="shared" si="6"/>
        <v>119082486457</v>
      </c>
      <c r="U77" s="13">
        <f t="shared" si="7"/>
        <v>1.2225328854484145E-2</v>
      </c>
    </row>
    <row r="78" spans="1:21" ht="21" x14ac:dyDescent="0.25">
      <c r="A78" s="10" t="s">
        <v>45</v>
      </c>
      <c r="C78" s="7">
        <v>0</v>
      </c>
      <c r="E78" s="7">
        <v>-33267223964</v>
      </c>
      <c r="G78" s="7">
        <v>0</v>
      </c>
      <c r="I78" s="7">
        <f t="shared" si="4"/>
        <v>-33267223964</v>
      </c>
      <c r="K78" s="13">
        <f t="shared" si="5"/>
        <v>2.0659528855969188E-2</v>
      </c>
      <c r="M78" s="7">
        <v>0</v>
      </c>
      <c r="O78" s="7">
        <v>-112014930253</v>
      </c>
      <c r="Q78" s="7">
        <v>75591035488</v>
      </c>
      <c r="S78" s="7">
        <f t="shared" si="6"/>
        <v>-36423894765</v>
      </c>
      <c r="U78" s="13">
        <f t="shared" si="7"/>
        <v>-3.7393751584456681E-3</v>
      </c>
    </row>
    <row r="79" spans="1:21" ht="21" x14ac:dyDescent="0.25">
      <c r="A79" s="10" t="s">
        <v>32</v>
      </c>
      <c r="C79" s="7">
        <v>0</v>
      </c>
      <c r="E79" s="7">
        <v>-21787558823</v>
      </c>
      <c r="G79" s="7">
        <v>0</v>
      </c>
      <c r="I79" s="7">
        <f t="shared" si="4"/>
        <v>-21787558823</v>
      </c>
      <c r="K79" s="13">
        <f t="shared" si="5"/>
        <v>1.3530455702946269E-2</v>
      </c>
      <c r="M79" s="7">
        <v>27546596022</v>
      </c>
      <c r="O79" s="7">
        <v>57701965983</v>
      </c>
      <c r="Q79" s="7">
        <v>529490436</v>
      </c>
      <c r="S79" s="7">
        <f t="shared" si="6"/>
        <v>85778052441</v>
      </c>
      <c r="U79" s="13">
        <f t="shared" si="7"/>
        <v>8.8062059400067887E-3</v>
      </c>
    </row>
    <row r="80" spans="1:21" ht="21" x14ac:dyDescent="0.25">
      <c r="A80" s="10" t="s">
        <v>206</v>
      </c>
      <c r="C80" s="7">
        <v>0</v>
      </c>
      <c r="E80" s="7">
        <v>0</v>
      </c>
      <c r="G80" s="7">
        <v>0</v>
      </c>
      <c r="I80" s="7">
        <f t="shared" si="4"/>
        <v>0</v>
      </c>
      <c r="K80" s="13">
        <f t="shared" si="5"/>
        <v>0</v>
      </c>
      <c r="M80" s="7">
        <v>0</v>
      </c>
      <c r="O80" s="7">
        <v>0</v>
      </c>
      <c r="Q80" s="7">
        <v>34038271319</v>
      </c>
      <c r="S80" s="7">
        <f t="shared" si="6"/>
        <v>34038271319</v>
      </c>
      <c r="U80" s="13">
        <f t="shared" si="7"/>
        <v>3.4944606288783917E-3</v>
      </c>
    </row>
    <row r="81" spans="1:21" ht="21" x14ac:dyDescent="0.25">
      <c r="A81" s="10" t="s">
        <v>77</v>
      </c>
      <c r="C81" s="7">
        <v>0</v>
      </c>
      <c r="E81" s="7">
        <v>485142996</v>
      </c>
      <c r="G81" s="7">
        <v>0</v>
      </c>
      <c r="I81" s="7">
        <f t="shared" si="4"/>
        <v>485142996</v>
      </c>
      <c r="K81" s="13">
        <f t="shared" si="5"/>
        <v>-3.0128229923781757E-4</v>
      </c>
      <c r="M81" s="7">
        <v>0</v>
      </c>
      <c r="O81" s="7">
        <v>4948504311</v>
      </c>
      <c r="Q81" s="7">
        <v>3580645018</v>
      </c>
      <c r="S81" s="7">
        <f t="shared" si="6"/>
        <v>8529149329</v>
      </c>
      <c r="U81" s="13">
        <f t="shared" si="7"/>
        <v>8.7562544668295689E-4</v>
      </c>
    </row>
    <row r="82" spans="1:21" ht="21" x14ac:dyDescent="0.25">
      <c r="A82" s="10" t="s">
        <v>207</v>
      </c>
      <c r="C82" s="7">
        <v>0</v>
      </c>
      <c r="E82" s="7">
        <v>0</v>
      </c>
      <c r="G82" s="7">
        <v>0</v>
      </c>
      <c r="I82" s="7">
        <f t="shared" si="4"/>
        <v>0</v>
      </c>
      <c r="K82" s="13">
        <f t="shared" si="5"/>
        <v>0</v>
      </c>
      <c r="M82" s="7">
        <v>0</v>
      </c>
      <c r="O82" s="7">
        <v>0</v>
      </c>
      <c r="Q82" s="7">
        <v>0</v>
      </c>
      <c r="S82" s="7">
        <f t="shared" si="6"/>
        <v>0</v>
      </c>
      <c r="U82" s="13">
        <f t="shared" si="7"/>
        <v>0</v>
      </c>
    </row>
    <row r="83" spans="1:21" ht="21" x14ac:dyDescent="0.25">
      <c r="A83" s="10" t="s">
        <v>208</v>
      </c>
      <c r="C83" s="7">
        <v>0</v>
      </c>
      <c r="E83" s="7">
        <v>0</v>
      </c>
      <c r="G83" s="7">
        <v>0</v>
      </c>
      <c r="I83" s="7">
        <f t="shared" si="4"/>
        <v>0</v>
      </c>
      <c r="K83" s="13">
        <f t="shared" si="5"/>
        <v>0</v>
      </c>
      <c r="M83" s="7">
        <v>0</v>
      </c>
      <c r="O83" s="7">
        <v>0</v>
      </c>
      <c r="Q83" s="7">
        <v>295191193039</v>
      </c>
      <c r="S83" s="7">
        <f t="shared" si="6"/>
        <v>295191193039</v>
      </c>
      <c r="U83" s="13">
        <f t="shared" si="7"/>
        <v>3.030512308921603E-2</v>
      </c>
    </row>
    <row r="84" spans="1:21" ht="21" x14ac:dyDescent="0.25">
      <c r="A84" s="10" t="s">
        <v>49</v>
      </c>
      <c r="C84" s="7">
        <v>0</v>
      </c>
      <c r="E84" s="7">
        <v>-8272618165</v>
      </c>
      <c r="G84" s="7">
        <v>0</v>
      </c>
      <c r="I84" s="7">
        <f t="shared" si="4"/>
        <v>-8272618165</v>
      </c>
      <c r="K84" s="13">
        <f t="shared" si="5"/>
        <v>5.1374407999651619E-3</v>
      </c>
      <c r="M84" s="7">
        <v>7497419040</v>
      </c>
      <c r="O84" s="7">
        <v>171830218</v>
      </c>
      <c r="Q84" s="7">
        <v>849908905</v>
      </c>
      <c r="S84" s="7">
        <f t="shared" si="6"/>
        <v>8519158163</v>
      </c>
      <c r="U84" s="13">
        <f t="shared" si="7"/>
        <v>8.7459972666632075E-4</v>
      </c>
    </row>
    <row r="85" spans="1:21" ht="21" x14ac:dyDescent="0.25">
      <c r="A85" s="10" t="s">
        <v>209</v>
      </c>
      <c r="C85" s="7">
        <v>0</v>
      </c>
      <c r="E85" s="7">
        <v>0</v>
      </c>
      <c r="G85" s="7">
        <v>0</v>
      </c>
      <c r="I85" s="7">
        <f t="shared" si="4"/>
        <v>0</v>
      </c>
      <c r="K85" s="13">
        <f t="shared" si="5"/>
        <v>0</v>
      </c>
      <c r="M85" s="7">
        <v>0</v>
      </c>
      <c r="O85" s="7">
        <v>0</v>
      </c>
      <c r="Q85" s="7">
        <v>-1011801747</v>
      </c>
      <c r="S85" s="7">
        <f t="shared" si="6"/>
        <v>-1011801747</v>
      </c>
      <c r="U85" s="13">
        <f t="shared" si="7"/>
        <v>-1.0387429302698648E-4</v>
      </c>
    </row>
    <row r="86" spans="1:21" ht="21" x14ac:dyDescent="0.25">
      <c r="A86" s="10" t="s">
        <v>164</v>
      </c>
      <c r="C86" s="7">
        <v>0</v>
      </c>
      <c r="E86" s="7">
        <v>0</v>
      </c>
      <c r="G86" s="7">
        <v>0</v>
      </c>
      <c r="I86" s="7">
        <f t="shared" si="4"/>
        <v>0</v>
      </c>
      <c r="K86" s="13">
        <f t="shared" si="5"/>
        <v>0</v>
      </c>
      <c r="M86" s="7">
        <v>15274835331</v>
      </c>
      <c r="O86" s="7">
        <v>0</v>
      </c>
      <c r="Q86" s="7">
        <v>78074455546</v>
      </c>
      <c r="S86" s="7">
        <f t="shared" si="6"/>
        <v>93349290877</v>
      </c>
      <c r="U86" s="13">
        <f t="shared" si="7"/>
        <v>9.583489673910291E-3</v>
      </c>
    </row>
    <row r="87" spans="1:21" ht="21" x14ac:dyDescent="0.25">
      <c r="A87" s="10" t="s">
        <v>80</v>
      </c>
      <c r="C87" s="7">
        <v>0</v>
      </c>
      <c r="E87" s="7">
        <v>-11257942983</v>
      </c>
      <c r="G87" s="7">
        <v>0</v>
      </c>
      <c r="I87" s="7">
        <f t="shared" si="4"/>
        <v>-11257942983</v>
      </c>
      <c r="K87" s="13">
        <f t="shared" si="5"/>
        <v>6.9913798087821817E-3</v>
      </c>
      <c r="M87" s="7">
        <v>19081497289</v>
      </c>
      <c r="O87" s="7">
        <v>-7962276626</v>
      </c>
      <c r="Q87" s="7">
        <v>0</v>
      </c>
      <c r="S87" s="7">
        <f t="shared" si="6"/>
        <v>11119220663</v>
      </c>
      <c r="U87" s="13">
        <f t="shared" si="7"/>
        <v>1.1415291471919002E-3</v>
      </c>
    </row>
    <row r="88" spans="1:21" ht="21" x14ac:dyDescent="0.25">
      <c r="A88" s="10" t="s">
        <v>73</v>
      </c>
      <c r="C88" s="7">
        <v>43266267099</v>
      </c>
      <c r="E88" s="7">
        <v>-48874442322</v>
      </c>
      <c r="G88" s="7">
        <v>0</v>
      </c>
      <c r="I88" s="7">
        <f t="shared" si="4"/>
        <v>-5608175223</v>
      </c>
      <c r="K88" s="13">
        <f t="shared" si="5"/>
        <v>3.4827750573441247E-3</v>
      </c>
      <c r="M88" s="7">
        <v>43266267099</v>
      </c>
      <c r="O88" s="7">
        <v>-74417053504</v>
      </c>
      <c r="Q88" s="7">
        <v>0</v>
      </c>
      <c r="S88" s="7">
        <f t="shared" si="6"/>
        <v>-31150786405</v>
      </c>
      <c r="U88" s="13">
        <f t="shared" si="7"/>
        <v>-3.1980236490479559E-3</v>
      </c>
    </row>
    <row r="89" spans="1:21" ht="21" x14ac:dyDescent="0.25">
      <c r="A89" s="10" t="s">
        <v>15</v>
      </c>
      <c r="C89" s="7">
        <v>0</v>
      </c>
      <c r="E89" s="7">
        <v>-19695879578</v>
      </c>
      <c r="G89" s="7">
        <v>0</v>
      </c>
      <c r="I89" s="7">
        <f t="shared" si="4"/>
        <v>-19695879578</v>
      </c>
      <c r="K89" s="13">
        <f t="shared" si="5"/>
        <v>1.2231486249821108E-2</v>
      </c>
      <c r="M89" s="7">
        <v>10921154160</v>
      </c>
      <c r="O89" s="7">
        <v>-3696196920</v>
      </c>
      <c r="Q89" s="7">
        <v>0</v>
      </c>
      <c r="S89" s="7">
        <f t="shared" si="6"/>
        <v>7224957240</v>
      </c>
      <c r="U89" s="13">
        <f t="shared" si="7"/>
        <v>7.4173357347959536E-4</v>
      </c>
    </row>
    <row r="90" spans="1:21" ht="21" x14ac:dyDescent="0.25">
      <c r="A90" s="10" t="s">
        <v>41</v>
      </c>
      <c r="C90" s="7">
        <v>55289838821</v>
      </c>
      <c r="E90" s="7">
        <v>-119934100619</v>
      </c>
      <c r="G90" s="7">
        <v>0</v>
      </c>
      <c r="I90" s="7">
        <f t="shared" si="4"/>
        <v>-64644261798</v>
      </c>
      <c r="K90" s="13">
        <f t="shared" si="5"/>
        <v>4.0145219012979128E-2</v>
      </c>
      <c r="M90" s="7">
        <v>55289838821</v>
      </c>
      <c r="O90" s="7">
        <v>-4135658641</v>
      </c>
      <c r="Q90" s="7">
        <v>0</v>
      </c>
      <c r="S90" s="7">
        <f t="shared" si="6"/>
        <v>51154180180</v>
      </c>
      <c r="U90" s="13">
        <f t="shared" si="7"/>
        <v>5.2516259408796851E-3</v>
      </c>
    </row>
    <row r="91" spans="1:21" ht="21" x14ac:dyDescent="0.25">
      <c r="A91" s="10" t="s">
        <v>84</v>
      </c>
      <c r="C91" s="7">
        <v>0</v>
      </c>
      <c r="E91" s="7">
        <v>-7523495207</v>
      </c>
      <c r="G91" s="7">
        <v>0</v>
      </c>
      <c r="I91" s="7">
        <f t="shared" si="4"/>
        <v>-7523495207</v>
      </c>
      <c r="K91" s="13">
        <f t="shared" si="5"/>
        <v>4.672222319931545E-3</v>
      </c>
      <c r="M91" s="7">
        <v>3636670616</v>
      </c>
      <c r="O91" s="7">
        <v>-12862656524</v>
      </c>
      <c r="Q91" s="7">
        <v>0</v>
      </c>
      <c r="S91" s="7">
        <f t="shared" si="6"/>
        <v>-9225985908</v>
      </c>
      <c r="U91" s="13">
        <f t="shared" si="7"/>
        <v>-9.4716456708236925E-4</v>
      </c>
    </row>
    <row r="92" spans="1:21" ht="21" x14ac:dyDescent="0.25">
      <c r="A92" s="10" t="s">
        <v>64</v>
      </c>
      <c r="C92" s="7">
        <v>21467797084</v>
      </c>
      <c r="E92" s="7">
        <v>-52785288416</v>
      </c>
      <c r="G92" s="7">
        <v>0</v>
      </c>
      <c r="I92" s="7">
        <f t="shared" si="4"/>
        <v>-31317491332</v>
      </c>
      <c r="K92" s="13">
        <f t="shared" si="5"/>
        <v>1.9448710736133936E-2</v>
      </c>
      <c r="M92" s="7">
        <v>21467797084</v>
      </c>
      <c r="O92" s="7">
        <v>-21406628972</v>
      </c>
      <c r="Q92" s="7">
        <v>0</v>
      </c>
      <c r="S92" s="7">
        <f t="shared" si="6"/>
        <v>61168112</v>
      </c>
      <c r="U92" s="13">
        <f t="shared" si="7"/>
        <v>6.27968315792553E-6</v>
      </c>
    </row>
    <row r="93" spans="1:21" ht="21" x14ac:dyDescent="0.25">
      <c r="A93" s="10" t="s">
        <v>39</v>
      </c>
      <c r="C93" s="7">
        <v>0</v>
      </c>
      <c r="E93" s="7">
        <v>-9265178588</v>
      </c>
      <c r="G93" s="7">
        <v>0</v>
      </c>
      <c r="I93" s="7">
        <f t="shared" si="4"/>
        <v>-9265178588</v>
      </c>
      <c r="K93" s="13">
        <f t="shared" si="5"/>
        <v>5.7538382102946739E-3</v>
      </c>
      <c r="M93" s="7">
        <v>6581365380</v>
      </c>
      <c r="O93" s="7">
        <v>-10017793929</v>
      </c>
      <c r="Q93" s="7">
        <v>0</v>
      </c>
      <c r="S93" s="7">
        <f t="shared" si="6"/>
        <v>-3436428549</v>
      </c>
      <c r="U93" s="13">
        <f t="shared" si="7"/>
        <v>-3.527930121918716E-4</v>
      </c>
    </row>
    <row r="94" spans="1:21" ht="21" x14ac:dyDescent="0.25">
      <c r="A94" s="10" t="s">
        <v>25</v>
      </c>
      <c r="C94" s="7">
        <v>0</v>
      </c>
      <c r="E94" s="7">
        <v>7532850238</v>
      </c>
      <c r="G94" s="7">
        <v>0</v>
      </c>
      <c r="I94" s="7">
        <f t="shared" si="4"/>
        <v>7532850238</v>
      </c>
      <c r="K94" s="13">
        <f t="shared" si="5"/>
        <v>-4.6780319580637239E-3</v>
      </c>
      <c r="M94" s="7">
        <v>125896718000</v>
      </c>
      <c r="O94" s="7">
        <v>254817807376</v>
      </c>
      <c r="Q94" s="7">
        <v>0</v>
      </c>
      <c r="S94" s="7">
        <f t="shared" si="6"/>
        <v>380714525376</v>
      </c>
      <c r="U94" s="13">
        <f t="shared" si="7"/>
        <v>3.9085178777158905E-2</v>
      </c>
    </row>
    <row r="95" spans="1:21" ht="21" x14ac:dyDescent="0.25">
      <c r="A95" s="10" t="s">
        <v>61</v>
      </c>
      <c r="C95" s="7">
        <v>32640002086</v>
      </c>
      <c r="E95" s="7">
        <v>-142736431321</v>
      </c>
      <c r="G95" s="7">
        <v>0</v>
      </c>
      <c r="I95" s="7">
        <f t="shared" si="4"/>
        <v>-110096429235</v>
      </c>
      <c r="K95" s="13">
        <f t="shared" si="5"/>
        <v>6.8371811221189877E-2</v>
      </c>
      <c r="M95" s="7">
        <v>32640002086</v>
      </c>
      <c r="O95" s="7">
        <v>-110886590856</v>
      </c>
      <c r="Q95" s="7">
        <v>0</v>
      </c>
      <c r="S95" s="7">
        <f t="shared" si="6"/>
        <v>-78246588770</v>
      </c>
      <c r="U95" s="13">
        <f t="shared" si="7"/>
        <v>-8.0330055906269252E-3</v>
      </c>
    </row>
    <row r="96" spans="1:21" ht="21" x14ac:dyDescent="0.25">
      <c r="A96" s="10" t="s">
        <v>82</v>
      </c>
      <c r="C96" s="7">
        <v>62502070616</v>
      </c>
      <c r="E96" s="7">
        <v>-91243442706</v>
      </c>
      <c r="G96" s="7">
        <v>0</v>
      </c>
      <c r="I96" s="7">
        <f t="shared" si="4"/>
        <v>-28741372090</v>
      </c>
      <c r="K96" s="13">
        <f t="shared" si="5"/>
        <v>1.7848895558465073E-2</v>
      </c>
      <c r="M96" s="7">
        <v>62502070616</v>
      </c>
      <c r="O96" s="7">
        <v>-6035685886</v>
      </c>
      <c r="Q96" s="7">
        <v>0</v>
      </c>
      <c r="S96" s="7">
        <f t="shared" si="6"/>
        <v>56466384730</v>
      </c>
      <c r="U96" s="13">
        <f t="shared" si="7"/>
        <v>5.79699117046353E-3</v>
      </c>
    </row>
    <row r="97" spans="1:21" ht="21" x14ac:dyDescent="0.25">
      <c r="A97" s="10" t="s">
        <v>69</v>
      </c>
      <c r="C97" s="7">
        <v>30549307458</v>
      </c>
      <c r="E97" s="7">
        <v>-56051583529</v>
      </c>
      <c r="G97" s="7">
        <v>0</v>
      </c>
      <c r="I97" s="7">
        <f t="shared" si="4"/>
        <v>-25502276071</v>
      </c>
      <c r="K97" s="13">
        <f t="shared" si="5"/>
        <v>1.5837360188270051E-2</v>
      </c>
      <c r="M97" s="7">
        <v>30549307458</v>
      </c>
      <c r="O97" s="7">
        <v>-46938223448</v>
      </c>
      <c r="Q97" s="7">
        <v>0</v>
      </c>
      <c r="S97" s="7">
        <f t="shared" si="6"/>
        <v>-16388915990</v>
      </c>
      <c r="U97" s="13">
        <f t="shared" si="7"/>
        <v>-1.6825302654275059E-3</v>
      </c>
    </row>
    <row r="98" spans="1:21" ht="21" x14ac:dyDescent="0.25">
      <c r="A98" s="10" t="s">
        <v>44</v>
      </c>
      <c r="C98" s="7">
        <v>433820049</v>
      </c>
      <c r="E98" s="7">
        <v>-460467697</v>
      </c>
      <c r="G98" s="7">
        <v>0</v>
      </c>
      <c r="I98" s="7">
        <f t="shared" si="4"/>
        <v>-26647648</v>
      </c>
      <c r="K98" s="13">
        <f t="shared" si="5"/>
        <v>1.6548656220773374E-5</v>
      </c>
      <c r="M98" s="7">
        <v>433820049</v>
      </c>
      <c r="O98" s="7">
        <v>-135561480</v>
      </c>
      <c r="Q98" s="7">
        <v>0</v>
      </c>
      <c r="S98" s="7">
        <f t="shared" si="6"/>
        <v>298258569</v>
      </c>
      <c r="U98" s="13">
        <f t="shared" si="7"/>
        <v>3.0620028168537708E-5</v>
      </c>
    </row>
    <row r="99" spans="1:21" ht="21" x14ac:dyDescent="0.25">
      <c r="A99" s="10" t="s">
        <v>76</v>
      </c>
      <c r="C99" s="7">
        <v>0</v>
      </c>
      <c r="E99" s="7">
        <v>-17013164453</v>
      </c>
      <c r="G99" s="7">
        <v>0</v>
      </c>
      <c r="I99" s="7">
        <f t="shared" si="4"/>
        <v>-17013164453</v>
      </c>
      <c r="K99" s="13">
        <f t="shared" si="5"/>
        <v>1.0565473161465465E-2</v>
      </c>
      <c r="M99" s="7">
        <v>48670142400</v>
      </c>
      <c r="O99" s="7">
        <v>112270429881</v>
      </c>
      <c r="Q99" s="7">
        <v>0</v>
      </c>
      <c r="S99" s="7">
        <f t="shared" si="6"/>
        <v>160940572281</v>
      </c>
      <c r="U99" s="13">
        <f t="shared" si="7"/>
        <v>1.6522592706145516E-2</v>
      </c>
    </row>
    <row r="100" spans="1:21" ht="21" x14ac:dyDescent="0.25">
      <c r="A100" s="10" t="s">
        <v>16</v>
      </c>
      <c r="C100" s="7">
        <v>127687080094</v>
      </c>
      <c r="E100" s="7">
        <v>-171117961036</v>
      </c>
      <c r="G100" s="7">
        <v>0</v>
      </c>
      <c r="I100" s="7">
        <f t="shared" si="4"/>
        <v>-43430880942</v>
      </c>
      <c r="K100" s="13">
        <f t="shared" si="5"/>
        <v>2.6971337885973876E-2</v>
      </c>
      <c r="M100" s="7">
        <v>127687080094</v>
      </c>
      <c r="O100" s="7">
        <v>-84378171205</v>
      </c>
      <c r="Q100" s="7">
        <v>0</v>
      </c>
      <c r="S100" s="7">
        <f t="shared" si="6"/>
        <v>43308908889</v>
      </c>
      <c r="U100" s="13">
        <f t="shared" si="7"/>
        <v>4.4462092558682307E-3</v>
      </c>
    </row>
    <row r="101" spans="1:21" ht="21" x14ac:dyDescent="0.25">
      <c r="A101" s="10" t="s">
        <v>93</v>
      </c>
      <c r="C101" s="7">
        <v>28494158236</v>
      </c>
      <c r="E101" s="7">
        <v>-16205118740</v>
      </c>
      <c r="G101" s="7">
        <v>0</v>
      </c>
      <c r="I101" s="7">
        <f t="shared" si="4"/>
        <v>12289039496</v>
      </c>
      <c r="K101" s="13">
        <f t="shared" si="5"/>
        <v>-7.6317088060758711E-3</v>
      </c>
      <c r="M101" s="7">
        <v>28494158236</v>
      </c>
      <c r="O101" s="7">
        <v>-16205118740</v>
      </c>
      <c r="Q101" s="7">
        <v>0</v>
      </c>
      <c r="S101" s="7">
        <f t="shared" si="6"/>
        <v>12289039496</v>
      </c>
      <c r="U101" s="13">
        <f t="shared" si="7"/>
        <v>1.261625899947882E-3</v>
      </c>
    </row>
    <row r="102" spans="1:21" ht="21" x14ac:dyDescent="0.25">
      <c r="A102" s="10" t="s">
        <v>43</v>
      </c>
      <c r="C102" s="7">
        <v>25468955036</v>
      </c>
      <c r="E102" s="7">
        <v>-44460522033</v>
      </c>
      <c r="G102" s="7">
        <v>0</v>
      </c>
      <c r="I102" s="7">
        <f t="shared" si="4"/>
        <v>-18991566997</v>
      </c>
      <c r="K102" s="13">
        <f t="shared" si="5"/>
        <v>1.1794095798891457E-2</v>
      </c>
      <c r="M102" s="7">
        <v>25468955036</v>
      </c>
      <c r="O102" s="7">
        <v>-31702463084</v>
      </c>
      <c r="Q102" s="7">
        <v>0</v>
      </c>
      <c r="S102" s="7">
        <f t="shared" si="6"/>
        <v>-6233508048</v>
      </c>
      <c r="U102" s="13">
        <f t="shared" si="7"/>
        <v>-6.3994872857640016E-4</v>
      </c>
    </row>
    <row r="103" spans="1:21" ht="21" x14ac:dyDescent="0.25">
      <c r="A103" s="10" t="s">
        <v>85</v>
      </c>
      <c r="C103" s="7">
        <v>18183730341</v>
      </c>
      <c r="E103" s="7">
        <v>-26281122468</v>
      </c>
      <c r="G103" s="7">
        <v>0</v>
      </c>
      <c r="I103" s="7">
        <f t="shared" si="4"/>
        <v>-8097392127</v>
      </c>
      <c r="K103" s="13">
        <f t="shared" si="5"/>
        <v>5.0286223607621909E-3</v>
      </c>
      <c r="M103" s="7">
        <v>18183730341</v>
      </c>
      <c r="O103" s="7">
        <v>-17240117952</v>
      </c>
      <c r="Q103" s="7">
        <v>0</v>
      </c>
      <c r="S103" s="7">
        <f t="shared" si="6"/>
        <v>943612389</v>
      </c>
      <c r="U103" s="13">
        <f t="shared" si="7"/>
        <v>9.6873789840254892E-5</v>
      </c>
    </row>
    <row r="104" spans="1:21" ht="21" x14ac:dyDescent="0.25">
      <c r="A104" s="10" t="s">
        <v>88</v>
      </c>
      <c r="C104" s="7">
        <v>9706110182</v>
      </c>
      <c r="E104" s="7">
        <v>-22257828373</v>
      </c>
      <c r="G104" s="7">
        <v>0</v>
      </c>
      <c r="I104" s="7">
        <f t="shared" si="4"/>
        <v>-12551718191</v>
      </c>
      <c r="K104" s="13">
        <f t="shared" si="5"/>
        <v>7.7948368772691101E-3</v>
      </c>
      <c r="M104" s="7">
        <v>9706110182</v>
      </c>
      <c r="O104" s="7">
        <v>-12102665540</v>
      </c>
      <c r="Q104" s="7">
        <v>0</v>
      </c>
      <c r="S104" s="7">
        <f t="shared" si="6"/>
        <v>-2396555358</v>
      </c>
      <c r="U104" s="13">
        <f t="shared" si="7"/>
        <v>-2.4603682910253612E-4</v>
      </c>
    </row>
    <row r="105" spans="1:21" ht="21" x14ac:dyDescent="0.25">
      <c r="A105" s="10" t="s">
        <v>28</v>
      </c>
      <c r="C105" s="7">
        <v>0</v>
      </c>
      <c r="E105" s="7">
        <v>0</v>
      </c>
      <c r="G105" s="7">
        <v>0</v>
      </c>
      <c r="I105" s="7">
        <f t="shared" si="4"/>
        <v>0</v>
      </c>
      <c r="K105" s="13">
        <f t="shared" si="5"/>
        <v>0</v>
      </c>
      <c r="M105" s="7">
        <v>26077410400</v>
      </c>
      <c r="O105" s="7">
        <v>-28198796860</v>
      </c>
      <c r="Q105" s="7">
        <v>0</v>
      </c>
      <c r="S105" s="7">
        <f t="shared" si="6"/>
        <v>-2121386460</v>
      </c>
      <c r="U105" s="13">
        <f t="shared" si="7"/>
        <v>-2.1778724875983193E-4</v>
      </c>
    </row>
    <row r="106" spans="1:21" ht="21" x14ac:dyDescent="0.25">
      <c r="A106" s="10" t="s">
        <v>33</v>
      </c>
      <c r="C106" s="7">
        <v>2013615520</v>
      </c>
      <c r="E106" s="7">
        <v>6241639950</v>
      </c>
      <c r="G106" s="7">
        <v>0</v>
      </c>
      <c r="I106" s="7">
        <f t="shared" si="4"/>
        <v>8255255470</v>
      </c>
      <c r="K106" s="13">
        <f t="shared" si="5"/>
        <v>-5.1266582622109431E-3</v>
      </c>
      <c r="M106" s="7">
        <v>2013615520</v>
      </c>
      <c r="O106" s="7">
        <v>25462204974</v>
      </c>
      <c r="Q106" s="7">
        <v>0</v>
      </c>
      <c r="S106" s="7">
        <f t="shared" si="6"/>
        <v>27475820494</v>
      </c>
      <c r="U106" s="13">
        <f t="shared" si="7"/>
        <v>2.8207417486803732E-3</v>
      </c>
    </row>
    <row r="107" spans="1:21" ht="21" x14ac:dyDescent="0.25">
      <c r="A107" s="10" t="s">
        <v>91</v>
      </c>
      <c r="C107" s="7">
        <v>7819355478</v>
      </c>
      <c r="E107" s="7">
        <v>-4208164644</v>
      </c>
      <c r="G107" s="7">
        <v>0</v>
      </c>
      <c r="I107" s="7">
        <f t="shared" si="4"/>
        <v>3611190834</v>
      </c>
      <c r="K107" s="13">
        <f t="shared" si="5"/>
        <v>-2.2426127686568766E-3</v>
      </c>
      <c r="M107" s="7">
        <v>7819355478</v>
      </c>
      <c r="O107" s="7">
        <v>-4208164644</v>
      </c>
      <c r="Q107" s="7">
        <v>0</v>
      </c>
      <c r="S107" s="7">
        <f t="shared" si="6"/>
        <v>3611190834</v>
      </c>
      <c r="U107" s="13">
        <f t="shared" si="7"/>
        <v>3.7073457915988721E-4</v>
      </c>
    </row>
    <row r="108" spans="1:21" ht="21" x14ac:dyDescent="0.25">
      <c r="A108" s="10" t="s">
        <v>63</v>
      </c>
      <c r="C108" s="7">
        <v>278135749</v>
      </c>
      <c r="E108" s="7">
        <v>-34683788111</v>
      </c>
      <c r="G108" s="7">
        <v>0</v>
      </c>
      <c r="I108" s="7">
        <f t="shared" si="4"/>
        <v>-34405652362</v>
      </c>
      <c r="K108" s="13">
        <f t="shared" si="5"/>
        <v>2.136651283408492E-2</v>
      </c>
      <c r="M108" s="7">
        <v>278135749</v>
      </c>
      <c r="O108" s="7">
        <v>-67263800043</v>
      </c>
      <c r="Q108" s="7">
        <v>0</v>
      </c>
      <c r="S108" s="7">
        <f t="shared" si="6"/>
        <v>-66985664294</v>
      </c>
      <c r="U108" s="13">
        <f t="shared" si="7"/>
        <v>-6.8769287482583295E-3</v>
      </c>
    </row>
    <row r="109" spans="1:21" ht="21" x14ac:dyDescent="0.25">
      <c r="A109" s="10" t="s">
        <v>17</v>
      </c>
      <c r="C109" s="7">
        <v>904480542</v>
      </c>
      <c r="E109" s="7">
        <v>-777461888</v>
      </c>
      <c r="G109" s="7">
        <v>0</v>
      </c>
      <c r="I109" s="7">
        <f t="shared" si="4"/>
        <v>127018654</v>
      </c>
      <c r="K109" s="13">
        <f t="shared" si="5"/>
        <v>-7.8880809243328371E-5</v>
      </c>
      <c r="M109" s="7">
        <v>904480542</v>
      </c>
      <c r="O109" s="7">
        <v>4175971526</v>
      </c>
      <c r="Q109" s="7">
        <v>0</v>
      </c>
      <c r="S109" s="7">
        <f t="shared" si="6"/>
        <v>5080452068</v>
      </c>
      <c r="U109" s="13">
        <f t="shared" si="7"/>
        <v>5.215728954666367E-4</v>
      </c>
    </row>
    <row r="110" spans="1:21" ht="21" x14ac:dyDescent="0.25">
      <c r="A110" s="10" t="s">
        <v>30</v>
      </c>
      <c r="C110" s="7">
        <v>0</v>
      </c>
      <c r="E110" s="7">
        <v>294318392</v>
      </c>
      <c r="G110" s="7">
        <v>0</v>
      </c>
      <c r="I110" s="7">
        <f t="shared" si="4"/>
        <v>294318392</v>
      </c>
      <c r="K110" s="13">
        <f t="shared" si="5"/>
        <v>-1.827768772935914E-4</v>
      </c>
      <c r="M110" s="7">
        <v>0</v>
      </c>
      <c r="O110" s="7">
        <v>276614034</v>
      </c>
      <c r="Q110" s="7">
        <v>0</v>
      </c>
      <c r="S110" s="7">
        <f t="shared" si="6"/>
        <v>276614034</v>
      </c>
      <c r="U110" s="13">
        <f t="shared" si="7"/>
        <v>2.8397941897497832E-5</v>
      </c>
    </row>
    <row r="111" spans="1:21" ht="21" x14ac:dyDescent="0.25">
      <c r="A111" s="10" t="s">
        <v>90</v>
      </c>
      <c r="C111" s="7">
        <v>0</v>
      </c>
      <c r="E111" s="7">
        <v>-10241038222</v>
      </c>
      <c r="G111" s="7">
        <v>0</v>
      </c>
      <c r="I111" s="7">
        <f t="shared" si="4"/>
        <v>-10241038222</v>
      </c>
      <c r="K111" s="13">
        <f t="shared" si="5"/>
        <v>6.3598641380912179E-3</v>
      </c>
      <c r="M111" s="7">
        <v>0</v>
      </c>
      <c r="O111" s="7">
        <v>-10241038222</v>
      </c>
      <c r="Q111" s="7">
        <v>0</v>
      </c>
      <c r="S111" s="7">
        <f t="shared" si="6"/>
        <v>-10241038222</v>
      </c>
      <c r="U111" s="13">
        <f t="shared" si="7"/>
        <v>-1.0513725720742372E-3</v>
      </c>
    </row>
    <row r="112" spans="1:21" ht="21" x14ac:dyDescent="0.25">
      <c r="A112" s="10" t="s">
        <v>65</v>
      </c>
      <c r="C112" s="7">
        <v>0</v>
      </c>
      <c r="E112" s="7">
        <v>-21687952349</v>
      </c>
      <c r="G112" s="7">
        <v>0</v>
      </c>
      <c r="I112" s="7">
        <f t="shared" si="4"/>
        <v>-21687952349</v>
      </c>
      <c r="K112" s="13">
        <f t="shared" si="5"/>
        <v>1.3468598337688764E-2</v>
      </c>
      <c r="M112" s="7">
        <v>0</v>
      </c>
      <c r="O112" s="7">
        <v>-21588007868</v>
      </c>
      <c r="Q112" s="7">
        <v>0</v>
      </c>
      <c r="S112" s="7">
        <f t="shared" si="6"/>
        <v>-21588007868</v>
      </c>
      <c r="U112" s="13">
        <f t="shared" si="7"/>
        <v>-2.2162830433910307E-3</v>
      </c>
    </row>
    <row r="113" spans="1:21" ht="21" x14ac:dyDescent="0.25">
      <c r="A113" s="10" t="s">
        <v>72</v>
      </c>
      <c r="C113" s="7">
        <v>0</v>
      </c>
      <c r="E113" s="7">
        <v>-180009649114</v>
      </c>
      <c r="G113" s="7">
        <v>0</v>
      </c>
      <c r="I113" s="7">
        <f t="shared" si="4"/>
        <v>-180009649114</v>
      </c>
      <c r="K113" s="13">
        <f t="shared" si="5"/>
        <v>0.11178914550393446</v>
      </c>
      <c r="M113" s="7">
        <v>0</v>
      </c>
      <c r="O113" s="7">
        <v>-244391159959</v>
      </c>
      <c r="Q113" s="7">
        <v>0</v>
      </c>
      <c r="S113" s="7">
        <f t="shared" si="6"/>
        <v>-244391159959</v>
      </c>
      <c r="U113" s="13">
        <f t="shared" si="7"/>
        <v>-2.5089854843654752E-2</v>
      </c>
    </row>
    <row r="114" spans="1:21" ht="21" x14ac:dyDescent="0.25">
      <c r="A114" s="10" t="s">
        <v>94</v>
      </c>
      <c r="C114" s="7">
        <v>0</v>
      </c>
      <c r="E114" s="7">
        <v>6611660573</v>
      </c>
      <c r="G114" s="7">
        <v>0</v>
      </c>
      <c r="I114" s="7">
        <f t="shared" si="4"/>
        <v>6611660573</v>
      </c>
      <c r="K114" s="13">
        <f t="shared" si="5"/>
        <v>-4.1059570387232108E-3</v>
      </c>
      <c r="M114" s="7">
        <v>0</v>
      </c>
      <c r="O114" s="7">
        <v>6611660573</v>
      </c>
      <c r="Q114" s="7">
        <v>0</v>
      </c>
      <c r="S114" s="7">
        <f t="shared" si="6"/>
        <v>6611660573</v>
      </c>
      <c r="U114" s="13">
        <f t="shared" si="7"/>
        <v>6.7877088549321834E-4</v>
      </c>
    </row>
    <row r="115" spans="1:21" ht="21" x14ac:dyDescent="0.25">
      <c r="A115" s="10" t="s">
        <v>46</v>
      </c>
      <c r="C115" s="7">
        <v>0</v>
      </c>
      <c r="E115" s="7">
        <v>-30238743147</v>
      </c>
      <c r="G115" s="7">
        <v>0</v>
      </c>
      <c r="I115" s="7">
        <f t="shared" si="4"/>
        <v>-30238743147</v>
      </c>
      <c r="K115" s="13">
        <f t="shared" si="5"/>
        <v>1.877878921576755E-2</v>
      </c>
      <c r="M115" s="7">
        <v>0</v>
      </c>
      <c r="O115" s="7">
        <v>-16474020557</v>
      </c>
      <c r="Q115" s="7">
        <v>0</v>
      </c>
      <c r="S115" s="7">
        <f t="shared" si="6"/>
        <v>-16474020557</v>
      </c>
      <c r="U115" s="13">
        <f t="shared" si="7"/>
        <v>-1.6912673295378458E-3</v>
      </c>
    </row>
    <row r="116" spans="1:21" ht="21" x14ac:dyDescent="0.25">
      <c r="A116" s="10" t="s">
        <v>92</v>
      </c>
      <c r="C116" s="7">
        <v>0</v>
      </c>
      <c r="E116" s="7">
        <v>117593590</v>
      </c>
      <c r="G116" s="7">
        <v>0</v>
      </c>
      <c r="I116" s="7">
        <f t="shared" si="4"/>
        <v>117593590</v>
      </c>
      <c r="K116" s="13">
        <f t="shared" si="5"/>
        <v>-7.3027679391313394E-5</v>
      </c>
      <c r="M116" s="7">
        <v>0</v>
      </c>
      <c r="O116" s="7">
        <v>117593590</v>
      </c>
      <c r="Q116" s="7">
        <v>0</v>
      </c>
      <c r="S116" s="7">
        <f t="shared" si="6"/>
        <v>117593590</v>
      </c>
      <c r="U116" s="13">
        <f t="shared" si="7"/>
        <v>1.2072474733289135E-5</v>
      </c>
    </row>
    <row r="117" spans="1:21" ht="21" x14ac:dyDescent="0.25">
      <c r="A117" s="10" t="s">
        <v>70</v>
      </c>
      <c r="C117" s="7">
        <v>0</v>
      </c>
      <c r="E117" s="7">
        <v>-8020171179</v>
      </c>
      <c r="G117" s="7">
        <v>0</v>
      </c>
      <c r="I117" s="7">
        <f t="shared" si="4"/>
        <v>-8020171179</v>
      </c>
      <c r="K117" s="13">
        <f t="shared" si="5"/>
        <v>4.9806667992997227E-3</v>
      </c>
      <c r="M117" s="7">
        <v>0</v>
      </c>
      <c r="O117" s="7">
        <v>-12656968717</v>
      </c>
      <c r="Q117" s="7">
        <v>0</v>
      </c>
      <c r="S117" s="7">
        <f t="shared" si="6"/>
        <v>-12656968717</v>
      </c>
      <c r="U117" s="13">
        <f t="shared" si="7"/>
        <v>-1.2993985049356304E-3</v>
      </c>
    </row>
    <row r="118" spans="1:21" ht="21" x14ac:dyDescent="0.25">
      <c r="A118" s="10" t="s">
        <v>81</v>
      </c>
      <c r="C118" s="7">
        <v>0</v>
      </c>
      <c r="E118" s="7">
        <v>6606615043</v>
      </c>
      <c r="G118" s="7">
        <v>0</v>
      </c>
      <c r="I118" s="7">
        <f t="shared" si="4"/>
        <v>6606615043</v>
      </c>
      <c r="K118" s="13">
        <f t="shared" si="5"/>
        <v>-4.1028236762057531E-3</v>
      </c>
      <c r="M118" s="7">
        <v>0</v>
      </c>
      <c r="O118" s="7">
        <v>12822439352</v>
      </c>
      <c r="Q118" s="7">
        <v>0</v>
      </c>
      <c r="S118" s="7">
        <f t="shared" si="6"/>
        <v>12822439352</v>
      </c>
      <c r="U118" s="13">
        <f t="shared" si="7"/>
        <v>1.3163861660839874E-3</v>
      </c>
    </row>
    <row r="119" spans="1:21" ht="21" x14ac:dyDescent="0.25">
      <c r="A119" s="10" t="s">
        <v>48</v>
      </c>
      <c r="C119" s="7">
        <v>0</v>
      </c>
      <c r="E119" s="7">
        <v>-16861602787</v>
      </c>
      <c r="G119" s="7">
        <v>0</v>
      </c>
      <c r="I119" s="7">
        <f t="shared" si="4"/>
        <v>-16861602787</v>
      </c>
      <c r="K119" s="13">
        <f t="shared" si="5"/>
        <v>1.0471350711826319E-2</v>
      </c>
      <c r="M119" s="7">
        <v>0</v>
      </c>
      <c r="O119" s="7">
        <v>69032403491</v>
      </c>
      <c r="Q119" s="7">
        <v>0</v>
      </c>
      <c r="S119" s="7">
        <f t="shared" si="6"/>
        <v>69032403491</v>
      </c>
      <c r="U119" s="13">
        <f t="shared" si="7"/>
        <v>7.0870525079072613E-3</v>
      </c>
    </row>
    <row r="120" spans="1:21" ht="21" x14ac:dyDescent="0.25">
      <c r="A120" s="10" t="s">
        <v>95</v>
      </c>
      <c r="C120" s="7">
        <v>0</v>
      </c>
      <c r="E120" s="7">
        <v>1115281577</v>
      </c>
      <c r="G120" s="7">
        <v>0</v>
      </c>
      <c r="I120" s="7">
        <f t="shared" si="4"/>
        <v>1115281577</v>
      </c>
      <c r="K120" s="13">
        <f t="shared" si="5"/>
        <v>-6.926093967893522E-4</v>
      </c>
      <c r="M120" s="7">
        <v>0</v>
      </c>
      <c r="O120" s="7">
        <v>1115281577</v>
      </c>
      <c r="Q120" s="7">
        <v>0</v>
      </c>
      <c r="S120" s="7">
        <f t="shared" si="6"/>
        <v>1115281577</v>
      </c>
      <c r="U120" s="13">
        <f t="shared" si="7"/>
        <v>1.1449781113779553E-4</v>
      </c>
    </row>
    <row r="121" spans="1:21" ht="21" x14ac:dyDescent="0.25">
      <c r="A121" s="10" t="s">
        <v>27</v>
      </c>
      <c r="C121" s="7">
        <v>0</v>
      </c>
      <c r="E121" s="7">
        <v>-12429751618</v>
      </c>
      <c r="G121" s="7">
        <v>0</v>
      </c>
      <c r="I121" s="7">
        <f t="shared" si="4"/>
        <v>-12429751618</v>
      </c>
      <c r="K121" s="13">
        <f t="shared" si="5"/>
        <v>7.7190934988289996E-3</v>
      </c>
      <c r="M121" s="7">
        <v>0</v>
      </c>
      <c r="O121" s="7">
        <v>65318916260</v>
      </c>
      <c r="Q121" s="7">
        <v>0</v>
      </c>
      <c r="S121" s="7">
        <f t="shared" si="6"/>
        <v>65318916260</v>
      </c>
      <c r="U121" s="13">
        <f t="shared" si="7"/>
        <v>6.7058159050563801E-3</v>
      </c>
    </row>
    <row r="122" spans="1:21" ht="21" x14ac:dyDescent="0.25">
      <c r="A122" s="10" t="s">
        <v>67</v>
      </c>
      <c r="C122" s="7">
        <v>0</v>
      </c>
      <c r="E122" s="7">
        <v>-23618675857</v>
      </c>
      <c r="G122" s="7">
        <v>0</v>
      </c>
      <c r="I122" s="7">
        <f t="shared" si="4"/>
        <v>-23618675857</v>
      </c>
      <c r="K122" s="13">
        <f t="shared" si="5"/>
        <v>1.4667611458518699E-2</v>
      </c>
      <c r="M122" s="7">
        <v>0</v>
      </c>
      <c r="O122" s="7">
        <v>-38312005872</v>
      </c>
      <c r="Q122" s="7">
        <v>0</v>
      </c>
      <c r="S122" s="7">
        <f t="shared" si="6"/>
        <v>-38312005872</v>
      </c>
      <c r="U122" s="13">
        <f t="shared" si="7"/>
        <v>-3.9332137310489883E-3</v>
      </c>
    </row>
    <row r="123" spans="1:21" ht="21" x14ac:dyDescent="0.25">
      <c r="A123" s="10" t="s">
        <v>18</v>
      </c>
      <c r="C123" s="7">
        <v>0</v>
      </c>
      <c r="E123" s="7">
        <v>-25036970855</v>
      </c>
      <c r="G123" s="7">
        <v>0</v>
      </c>
      <c r="I123" s="7">
        <f t="shared" si="4"/>
        <v>-25036970855</v>
      </c>
      <c r="K123" s="13">
        <f t="shared" si="5"/>
        <v>1.5548397497929925E-2</v>
      </c>
      <c r="M123" s="7">
        <v>0</v>
      </c>
      <c r="O123" s="7">
        <v>-30562070640</v>
      </c>
      <c r="Q123" s="7">
        <v>0</v>
      </c>
      <c r="S123" s="7">
        <f t="shared" si="6"/>
        <v>-30562070640</v>
      </c>
      <c r="U123" s="13">
        <f t="shared" si="7"/>
        <v>-3.1375845026790808E-3</v>
      </c>
    </row>
    <row r="124" spans="1:21" ht="21" x14ac:dyDescent="0.25">
      <c r="A124" s="10"/>
      <c r="C124" s="7">
        <v>0</v>
      </c>
      <c r="E124" s="7">
        <v>0</v>
      </c>
      <c r="G124" s="7">
        <v>0</v>
      </c>
      <c r="I124" s="7">
        <f t="shared" si="4"/>
        <v>0</v>
      </c>
      <c r="K124" s="13">
        <f t="shared" si="5"/>
        <v>0</v>
      </c>
      <c r="M124" s="7">
        <v>0</v>
      </c>
      <c r="O124" s="7">
        <v>0</v>
      </c>
      <c r="Q124" s="7">
        <v>421102971</v>
      </c>
      <c r="S124" s="7">
        <f t="shared" si="6"/>
        <v>421102971</v>
      </c>
      <c r="U124" s="13">
        <f t="shared" si="7"/>
        <v>4.3231565406843076E-5</v>
      </c>
    </row>
    <row r="125" spans="1:21" ht="21" x14ac:dyDescent="0.25">
      <c r="A125" s="10" t="s">
        <v>228</v>
      </c>
      <c r="C125" s="7">
        <v>0</v>
      </c>
      <c r="E125" s="7">
        <v>0</v>
      </c>
      <c r="G125" s="7">
        <v>0</v>
      </c>
      <c r="I125" s="7">
        <f t="shared" si="4"/>
        <v>0</v>
      </c>
      <c r="K125" s="13">
        <f t="shared" si="5"/>
        <v>0</v>
      </c>
      <c r="M125" s="7">
        <v>0</v>
      </c>
      <c r="O125" s="7">
        <v>0</v>
      </c>
      <c r="Q125" s="7">
        <v>-95975280</v>
      </c>
      <c r="S125" s="7">
        <f t="shared" si="6"/>
        <v>-95975280</v>
      </c>
      <c r="U125" s="13">
        <f t="shared" si="7"/>
        <v>-9.8530807913964547E-6</v>
      </c>
    </row>
    <row r="126" spans="1:21" ht="21" x14ac:dyDescent="0.25">
      <c r="A126" s="10" t="s">
        <v>229</v>
      </c>
      <c r="C126" s="7">
        <v>0</v>
      </c>
      <c r="E126" s="7">
        <v>0</v>
      </c>
      <c r="G126" s="7">
        <v>0</v>
      </c>
      <c r="I126" s="7">
        <f t="shared" si="4"/>
        <v>0</v>
      </c>
      <c r="K126" s="13">
        <f t="shared" si="5"/>
        <v>0</v>
      </c>
      <c r="M126" s="7">
        <v>0</v>
      </c>
      <c r="O126" s="7">
        <v>0</v>
      </c>
      <c r="Q126" s="7">
        <v>-306968972</v>
      </c>
      <c r="S126" s="7">
        <f t="shared" si="6"/>
        <v>-306968972</v>
      </c>
      <c r="U126" s="13">
        <f t="shared" si="7"/>
        <v>-3.1514261605362505E-5</v>
      </c>
    </row>
    <row r="127" spans="1:21" ht="21" x14ac:dyDescent="0.25">
      <c r="A127" s="10" t="s">
        <v>230</v>
      </c>
      <c r="C127" s="7">
        <v>0</v>
      </c>
      <c r="E127" s="7">
        <v>0</v>
      </c>
      <c r="G127" s="7">
        <v>0</v>
      </c>
      <c r="I127" s="7">
        <f t="shared" si="4"/>
        <v>0</v>
      </c>
      <c r="K127" s="13">
        <f t="shared" si="5"/>
        <v>0</v>
      </c>
      <c r="M127" s="7">
        <v>0</v>
      </c>
      <c r="O127" s="7">
        <v>0</v>
      </c>
      <c r="Q127" s="7">
        <v>1540521133</v>
      </c>
      <c r="S127" s="7">
        <f t="shared" si="6"/>
        <v>1540521133</v>
      </c>
      <c r="U127" s="13">
        <f t="shared" si="7"/>
        <v>1.5815404950423278E-4</v>
      </c>
    </row>
    <row r="128" spans="1:21" ht="21" x14ac:dyDescent="0.25">
      <c r="A128" s="10" t="s">
        <v>231</v>
      </c>
      <c r="C128" s="7">
        <v>0</v>
      </c>
      <c r="E128" s="7">
        <v>0</v>
      </c>
      <c r="G128" s="7">
        <v>0</v>
      </c>
      <c r="I128" s="7">
        <f t="shared" si="4"/>
        <v>0</v>
      </c>
      <c r="K128" s="13">
        <f t="shared" si="5"/>
        <v>0</v>
      </c>
      <c r="M128" s="7">
        <v>0</v>
      </c>
      <c r="O128" s="7">
        <v>0</v>
      </c>
      <c r="Q128" s="7">
        <v>2265634191</v>
      </c>
      <c r="S128" s="7">
        <f t="shared" si="6"/>
        <v>2265634191</v>
      </c>
      <c r="U128" s="13">
        <f t="shared" si="7"/>
        <v>2.3259610941143538E-4</v>
      </c>
    </row>
    <row r="129" spans="1:21" ht="21" x14ac:dyDescent="0.25">
      <c r="A129" s="10" t="s">
        <v>232</v>
      </c>
      <c r="C129" s="7">
        <v>0</v>
      </c>
      <c r="E129" s="7">
        <v>0</v>
      </c>
      <c r="G129" s="7">
        <v>0</v>
      </c>
      <c r="I129" s="7">
        <f t="shared" si="4"/>
        <v>0</v>
      </c>
      <c r="K129" s="13">
        <f t="shared" si="5"/>
        <v>0</v>
      </c>
      <c r="M129" s="7">
        <v>0</v>
      </c>
      <c r="O129" s="7">
        <v>0</v>
      </c>
      <c r="Q129" s="7">
        <v>1077538128</v>
      </c>
      <c r="S129" s="7">
        <f t="shared" si="6"/>
        <v>1077538128</v>
      </c>
      <c r="U129" s="13">
        <f t="shared" si="7"/>
        <v>1.1062296698685426E-4</v>
      </c>
    </row>
    <row r="130" spans="1:21" ht="21" x14ac:dyDescent="0.25">
      <c r="A130" s="10" t="s">
        <v>233</v>
      </c>
      <c r="C130" s="7">
        <v>0</v>
      </c>
      <c r="E130" s="7">
        <v>0</v>
      </c>
      <c r="G130" s="7">
        <v>0</v>
      </c>
      <c r="I130" s="7">
        <f t="shared" si="4"/>
        <v>0</v>
      </c>
      <c r="K130" s="13">
        <f t="shared" si="5"/>
        <v>0</v>
      </c>
      <c r="M130" s="7">
        <v>0</v>
      </c>
      <c r="O130" s="7">
        <v>0</v>
      </c>
      <c r="Q130" s="7">
        <v>197587091</v>
      </c>
      <c r="S130" s="7">
        <f t="shared" si="6"/>
        <v>197587091</v>
      </c>
      <c r="U130" s="13">
        <f t="shared" si="7"/>
        <v>2.0284823039432686E-5</v>
      </c>
    </row>
    <row r="131" spans="1:21" ht="21" x14ac:dyDescent="0.25">
      <c r="A131" s="10" t="s">
        <v>234</v>
      </c>
      <c r="C131" s="7">
        <v>0</v>
      </c>
      <c r="E131" s="7">
        <v>0</v>
      </c>
      <c r="G131" s="7">
        <v>0</v>
      </c>
      <c r="I131" s="7">
        <f t="shared" si="4"/>
        <v>0</v>
      </c>
      <c r="K131" s="13">
        <f t="shared" si="5"/>
        <v>0</v>
      </c>
      <c r="M131" s="7">
        <v>0</v>
      </c>
      <c r="O131" s="7">
        <v>0</v>
      </c>
      <c r="Q131" s="7">
        <v>396033594</v>
      </c>
      <c r="S131" s="7">
        <f t="shared" si="6"/>
        <v>396033594</v>
      </c>
      <c r="U131" s="13">
        <f t="shared" si="7"/>
        <v>4.0657875629944523E-5</v>
      </c>
    </row>
    <row r="132" spans="1:21" ht="21" x14ac:dyDescent="0.25">
      <c r="A132" s="10" t="s">
        <v>235</v>
      </c>
      <c r="C132" s="7">
        <v>0</v>
      </c>
      <c r="E132" s="7">
        <v>0</v>
      </c>
      <c r="G132" s="7">
        <v>0</v>
      </c>
      <c r="I132" s="7">
        <f t="shared" si="4"/>
        <v>0</v>
      </c>
      <c r="K132" s="13">
        <f t="shared" si="5"/>
        <v>0</v>
      </c>
      <c r="M132" s="7">
        <v>0</v>
      </c>
      <c r="O132" s="7">
        <v>0</v>
      </c>
      <c r="Q132" s="7">
        <v>2513419932</v>
      </c>
      <c r="S132" s="7">
        <f t="shared" si="6"/>
        <v>2513419932</v>
      </c>
      <c r="U132" s="13">
        <f t="shared" si="7"/>
        <v>2.5803446108937824E-4</v>
      </c>
    </row>
    <row r="133" spans="1:21" ht="21" x14ac:dyDescent="0.25">
      <c r="A133" s="10" t="s">
        <v>236</v>
      </c>
      <c r="C133" s="7">
        <v>0</v>
      </c>
      <c r="E133" s="7">
        <v>0</v>
      </c>
      <c r="G133" s="7">
        <v>0</v>
      </c>
      <c r="I133" s="7">
        <f t="shared" si="4"/>
        <v>0</v>
      </c>
      <c r="K133" s="13">
        <f t="shared" si="5"/>
        <v>0</v>
      </c>
      <c r="M133" s="7">
        <v>0</v>
      </c>
      <c r="O133" s="7">
        <v>0</v>
      </c>
      <c r="Q133" s="7">
        <v>59972205</v>
      </c>
      <c r="S133" s="7">
        <f t="shared" si="6"/>
        <v>59972205</v>
      </c>
      <c r="U133" s="13">
        <f t="shared" si="7"/>
        <v>6.1569081236667439E-6</v>
      </c>
    </row>
    <row r="134" spans="1:21" ht="21" x14ac:dyDescent="0.25">
      <c r="A134" s="10" t="s">
        <v>237</v>
      </c>
      <c r="C134" s="7">
        <v>0</v>
      </c>
      <c r="E134" s="7">
        <v>0</v>
      </c>
      <c r="G134" s="7">
        <v>0</v>
      </c>
      <c r="I134" s="7">
        <f t="shared" si="4"/>
        <v>0</v>
      </c>
      <c r="K134" s="13">
        <f t="shared" si="5"/>
        <v>0</v>
      </c>
      <c r="M134" s="7">
        <v>0</v>
      </c>
      <c r="O134" s="7">
        <v>0</v>
      </c>
      <c r="Q134" s="7">
        <v>-2013001233</v>
      </c>
      <c r="S134" s="7">
        <f t="shared" si="6"/>
        <v>-2013001233</v>
      </c>
      <c r="U134" s="13">
        <f t="shared" si="7"/>
        <v>-2.0666012937841575E-4</v>
      </c>
    </row>
    <row r="135" spans="1:21" ht="21" x14ac:dyDescent="0.25">
      <c r="A135" s="10" t="s">
        <v>238</v>
      </c>
      <c r="C135" s="7">
        <v>0</v>
      </c>
      <c r="E135" s="7">
        <v>0</v>
      </c>
      <c r="G135" s="7">
        <v>0</v>
      </c>
      <c r="I135" s="7">
        <f t="shared" si="4"/>
        <v>0</v>
      </c>
      <c r="K135" s="13">
        <f t="shared" si="5"/>
        <v>0</v>
      </c>
      <c r="M135" s="7">
        <v>0</v>
      </c>
      <c r="O135" s="7">
        <v>0</v>
      </c>
      <c r="Q135" s="7">
        <v>777118055</v>
      </c>
      <c r="S135" s="7">
        <f t="shared" si="6"/>
        <v>777118055</v>
      </c>
      <c r="U135" s="13">
        <f t="shared" si="7"/>
        <v>7.9781032994828184E-5</v>
      </c>
    </row>
    <row r="136" spans="1:21" ht="21" x14ac:dyDescent="0.25">
      <c r="A136" s="10" t="s">
        <v>239</v>
      </c>
      <c r="C136" s="7">
        <v>0</v>
      </c>
      <c r="E136" s="7">
        <v>0</v>
      </c>
      <c r="G136" s="7">
        <v>0</v>
      </c>
      <c r="I136" s="7">
        <f t="shared" si="4"/>
        <v>0</v>
      </c>
      <c r="K136" s="13">
        <f t="shared" si="5"/>
        <v>0</v>
      </c>
      <c r="M136" s="7">
        <v>0</v>
      </c>
      <c r="O136" s="7">
        <v>0</v>
      </c>
      <c r="Q136" s="7">
        <v>5395519</v>
      </c>
      <c r="S136" s="7">
        <f t="shared" si="6"/>
        <v>5395519</v>
      </c>
      <c r="U136" s="13">
        <f t="shared" si="7"/>
        <v>5.5391851546059157E-7</v>
      </c>
    </row>
    <row r="137" spans="1:21" ht="21" x14ac:dyDescent="0.25">
      <c r="A137" s="10" t="s">
        <v>240</v>
      </c>
      <c r="C137" s="7">
        <v>0</v>
      </c>
      <c r="E137" s="7">
        <v>0</v>
      </c>
      <c r="G137" s="7">
        <v>0</v>
      </c>
      <c r="I137" s="7">
        <f t="shared" ref="I137:I150" si="8">+G137+E137+C137</f>
        <v>0</v>
      </c>
      <c r="K137" s="13">
        <f t="shared" ref="K137:K150" si="9">+I137/$I$151</f>
        <v>0</v>
      </c>
      <c r="M137" s="7">
        <v>0</v>
      </c>
      <c r="O137" s="7">
        <v>0</v>
      </c>
      <c r="Q137" s="7">
        <v>5001730907</v>
      </c>
      <c r="S137" s="7">
        <f t="shared" ref="S137:S150" si="10">+Q137+O137+M137</f>
        <v>5001730907</v>
      </c>
      <c r="U137" s="13">
        <f t="shared" ref="U137:U150" si="11">+S137/$S$151</f>
        <v>5.1349116901243386E-4</v>
      </c>
    </row>
    <row r="138" spans="1:21" ht="21" x14ac:dyDescent="0.25">
      <c r="A138" s="10" t="s">
        <v>241</v>
      </c>
      <c r="C138" s="7">
        <v>0</v>
      </c>
      <c r="E138" s="7">
        <v>0</v>
      </c>
      <c r="G138" s="7">
        <v>0</v>
      </c>
      <c r="I138" s="7">
        <f t="shared" si="8"/>
        <v>0</v>
      </c>
      <c r="K138" s="13">
        <f t="shared" si="9"/>
        <v>0</v>
      </c>
      <c r="M138" s="7">
        <v>0</v>
      </c>
      <c r="O138" s="7">
        <v>0</v>
      </c>
      <c r="Q138" s="7">
        <v>589907854</v>
      </c>
      <c r="S138" s="7">
        <f t="shared" si="10"/>
        <v>589907854</v>
      </c>
      <c r="U138" s="13">
        <f t="shared" si="11"/>
        <v>6.0561529436968602E-5</v>
      </c>
    </row>
    <row r="139" spans="1:21" ht="21" x14ac:dyDescent="0.25">
      <c r="A139" s="10" t="s">
        <v>242</v>
      </c>
      <c r="C139" s="7">
        <v>0</v>
      </c>
      <c r="E139" s="7">
        <v>0</v>
      </c>
      <c r="G139" s="7">
        <v>0</v>
      </c>
      <c r="I139" s="7">
        <f t="shared" si="8"/>
        <v>0</v>
      </c>
      <c r="K139" s="13">
        <f t="shared" si="9"/>
        <v>0</v>
      </c>
      <c r="M139" s="7">
        <v>0</v>
      </c>
      <c r="O139" s="7">
        <v>0</v>
      </c>
      <c r="Q139" s="7">
        <v>-303244929</v>
      </c>
      <c r="S139" s="7">
        <f t="shared" si="10"/>
        <v>-303244929</v>
      </c>
      <c r="U139" s="13">
        <f t="shared" si="11"/>
        <v>-3.113194131883003E-5</v>
      </c>
    </row>
    <row r="140" spans="1:21" ht="21" x14ac:dyDescent="0.25">
      <c r="A140" s="10" t="s">
        <v>243</v>
      </c>
      <c r="C140" s="7">
        <v>0</v>
      </c>
      <c r="E140" s="7">
        <v>0</v>
      </c>
      <c r="G140" s="7">
        <v>0</v>
      </c>
      <c r="I140" s="7">
        <f t="shared" si="8"/>
        <v>0</v>
      </c>
      <c r="K140" s="13">
        <f t="shared" si="9"/>
        <v>0</v>
      </c>
      <c r="M140" s="7">
        <v>0</v>
      </c>
      <c r="O140" s="7">
        <v>0</v>
      </c>
      <c r="Q140" s="7">
        <v>365038244</v>
      </c>
      <c r="S140" s="7">
        <f t="shared" si="10"/>
        <v>365038244</v>
      </c>
      <c r="U140" s="13">
        <f t="shared" si="11"/>
        <v>3.747580950096204E-5</v>
      </c>
    </row>
    <row r="141" spans="1:21" ht="21" x14ac:dyDescent="0.25">
      <c r="A141" s="10" t="s">
        <v>244</v>
      </c>
      <c r="C141" s="7">
        <v>0</v>
      </c>
      <c r="E141" s="7">
        <v>0</v>
      </c>
      <c r="G141" s="7">
        <v>0</v>
      </c>
      <c r="I141" s="7">
        <f t="shared" si="8"/>
        <v>0</v>
      </c>
      <c r="K141" s="13">
        <f t="shared" si="9"/>
        <v>0</v>
      </c>
      <c r="M141" s="7">
        <v>0</v>
      </c>
      <c r="O141" s="7">
        <v>0</v>
      </c>
      <c r="Q141" s="7">
        <v>-4179086575</v>
      </c>
      <c r="S141" s="7">
        <f t="shared" si="10"/>
        <v>-4179086575</v>
      </c>
      <c r="U141" s="13">
        <f t="shared" si="11"/>
        <v>-4.2903628577812219E-4</v>
      </c>
    </row>
    <row r="142" spans="1:21" ht="21" x14ac:dyDescent="0.25">
      <c r="A142" s="10" t="s">
        <v>245</v>
      </c>
      <c r="C142" s="7">
        <v>0</v>
      </c>
      <c r="E142" s="7">
        <v>0</v>
      </c>
      <c r="G142" s="7">
        <v>0</v>
      </c>
      <c r="I142" s="7">
        <f t="shared" si="8"/>
        <v>0</v>
      </c>
      <c r="K142" s="13">
        <f t="shared" si="9"/>
        <v>0</v>
      </c>
      <c r="M142" s="7">
        <v>0</v>
      </c>
      <c r="O142" s="7">
        <v>0</v>
      </c>
      <c r="Q142" s="7">
        <v>-14502342489</v>
      </c>
      <c r="S142" s="7">
        <f t="shared" si="10"/>
        <v>-14502342489</v>
      </c>
      <c r="U142" s="13">
        <f t="shared" si="11"/>
        <v>-1.4888495475982831E-3</v>
      </c>
    </row>
    <row r="143" spans="1:21" ht="21" x14ac:dyDescent="0.25">
      <c r="A143" s="10" t="s">
        <v>246</v>
      </c>
      <c r="C143" s="7">
        <v>0</v>
      </c>
      <c r="E143" s="7">
        <v>0</v>
      </c>
      <c r="G143" s="7">
        <v>0</v>
      </c>
      <c r="I143" s="7">
        <f t="shared" si="8"/>
        <v>0</v>
      </c>
      <c r="K143" s="13">
        <f t="shared" si="9"/>
        <v>0</v>
      </c>
      <c r="M143" s="7">
        <v>0</v>
      </c>
      <c r="O143" s="7">
        <v>0</v>
      </c>
      <c r="Q143" s="7">
        <v>167227741</v>
      </c>
      <c r="S143" s="7">
        <f t="shared" si="10"/>
        <v>167227741</v>
      </c>
      <c r="U143" s="13">
        <f t="shared" si="11"/>
        <v>1.716805038376258E-5</v>
      </c>
    </row>
    <row r="144" spans="1:21" ht="21" x14ac:dyDescent="0.25">
      <c r="A144" s="10" t="s">
        <v>247</v>
      </c>
      <c r="C144" s="7">
        <v>0</v>
      </c>
      <c r="E144" s="7">
        <v>0</v>
      </c>
      <c r="G144" s="7">
        <v>0</v>
      </c>
      <c r="I144" s="7">
        <f t="shared" si="8"/>
        <v>0</v>
      </c>
      <c r="K144" s="13">
        <f t="shared" si="9"/>
        <v>0</v>
      </c>
      <c r="M144" s="7">
        <v>0</v>
      </c>
      <c r="O144" s="7">
        <v>0</v>
      </c>
      <c r="Q144" s="7">
        <v>5644525928</v>
      </c>
      <c r="S144" s="7">
        <f t="shared" si="10"/>
        <v>5644525928</v>
      </c>
      <c r="U144" s="13">
        <f t="shared" si="11"/>
        <v>5.7948223748569472E-4</v>
      </c>
    </row>
    <row r="145" spans="1:21" ht="21" x14ac:dyDescent="0.25">
      <c r="A145" s="10" t="s">
        <v>248</v>
      </c>
      <c r="C145" s="7">
        <v>0</v>
      </c>
      <c r="E145" s="7">
        <v>0</v>
      </c>
      <c r="G145" s="7">
        <v>0</v>
      </c>
      <c r="I145" s="7">
        <f t="shared" si="8"/>
        <v>0</v>
      </c>
      <c r="K145" s="13">
        <f t="shared" si="9"/>
        <v>0</v>
      </c>
      <c r="M145" s="7">
        <v>0</v>
      </c>
      <c r="O145" s="7">
        <v>0</v>
      </c>
      <c r="Q145" s="7">
        <v>2182564000</v>
      </c>
      <c r="S145" s="7">
        <f t="shared" si="10"/>
        <v>2182564000</v>
      </c>
      <c r="U145" s="13">
        <f t="shared" si="11"/>
        <v>2.2406789982163544E-4</v>
      </c>
    </row>
    <row r="146" spans="1:21" ht="21" x14ac:dyDescent="0.25">
      <c r="A146" s="10" t="s">
        <v>249</v>
      </c>
      <c r="C146" s="7">
        <v>0</v>
      </c>
      <c r="E146" s="7">
        <v>0</v>
      </c>
      <c r="G146" s="7">
        <v>0</v>
      </c>
      <c r="I146" s="7">
        <f t="shared" si="8"/>
        <v>0</v>
      </c>
      <c r="K146" s="13">
        <f t="shared" si="9"/>
        <v>0</v>
      </c>
      <c r="M146" s="7">
        <v>0</v>
      </c>
      <c r="O146" s="7">
        <v>0</v>
      </c>
      <c r="Q146" s="7">
        <v>4023796654</v>
      </c>
      <c r="S146" s="7">
        <f t="shared" si="10"/>
        <v>4023796654</v>
      </c>
      <c r="U146" s="13">
        <f t="shared" si="11"/>
        <v>4.1309380415470236E-4</v>
      </c>
    </row>
    <row r="147" spans="1:21" ht="21" x14ac:dyDescent="0.25">
      <c r="A147" s="10" t="s">
        <v>250</v>
      </c>
      <c r="C147" s="7">
        <v>0</v>
      </c>
      <c r="E147" s="7">
        <v>0</v>
      </c>
      <c r="G147" s="7">
        <v>0</v>
      </c>
      <c r="I147" s="7">
        <f t="shared" si="8"/>
        <v>0</v>
      </c>
      <c r="K147" s="13">
        <f t="shared" si="9"/>
        <v>0</v>
      </c>
      <c r="M147" s="7">
        <v>0</v>
      </c>
      <c r="O147" s="7">
        <v>0</v>
      </c>
      <c r="Q147" s="7">
        <v>1008183678</v>
      </c>
      <c r="S147" s="7">
        <f t="shared" si="10"/>
        <v>1008183678</v>
      </c>
      <c r="U147" s="13">
        <f t="shared" si="11"/>
        <v>1.0350285231677602E-4</v>
      </c>
    </row>
    <row r="148" spans="1:21" ht="21" x14ac:dyDescent="0.25">
      <c r="A148" s="10" t="s">
        <v>251</v>
      </c>
      <c r="C148" s="7">
        <v>0</v>
      </c>
      <c r="E148" s="7">
        <v>0</v>
      </c>
      <c r="G148" s="7">
        <v>8616456225</v>
      </c>
      <c r="I148" s="7">
        <f t="shared" si="8"/>
        <v>8616456225</v>
      </c>
      <c r="K148" s="13">
        <f t="shared" si="9"/>
        <v>-5.3509702585709511E-3</v>
      </c>
      <c r="M148" s="7">
        <v>0</v>
      </c>
      <c r="O148" s="7">
        <v>0</v>
      </c>
      <c r="Q148" s="7">
        <v>8532167397</v>
      </c>
      <c r="S148" s="7">
        <f t="shared" si="10"/>
        <v>8532167397</v>
      </c>
      <c r="U148" s="13">
        <f t="shared" si="11"/>
        <v>8.7593528967417223E-4</v>
      </c>
    </row>
    <row r="149" spans="1:21" ht="21" x14ac:dyDescent="0.25">
      <c r="A149" s="10" t="s">
        <v>96</v>
      </c>
      <c r="C149" s="7">
        <v>0</v>
      </c>
      <c r="E149" s="7">
        <v>0</v>
      </c>
      <c r="G149" s="7">
        <v>53966137651</v>
      </c>
      <c r="I149" s="7">
        <f t="shared" si="8"/>
        <v>53966137651</v>
      </c>
      <c r="K149" s="13">
        <f t="shared" si="9"/>
        <v>-3.3513916858603554E-2</v>
      </c>
      <c r="M149" s="7">
        <v>0</v>
      </c>
      <c r="O149" s="7">
        <v>0</v>
      </c>
      <c r="Q149" s="7">
        <v>53966137651</v>
      </c>
      <c r="S149" s="7">
        <f t="shared" si="10"/>
        <v>53966137651</v>
      </c>
      <c r="U149" s="13">
        <f t="shared" si="11"/>
        <v>5.5403090699493148E-3</v>
      </c>
    </row>
    <row r="150" spans="1:21" ht="21" x14ac:dyDescent="0.25">
      <c r="A150" s="10" t="s">
        <v>252</v>
      </c>
      <c r="C150" s="7">
        <v>0</v>
      </c>
      <c r="E150" s="7">
        <v>0</v>
      </c>
      <c r="G150" s="7">
        <v>11312844962</v>
      </c>
      <c r="I150" s="7">
        <f t="shared" si="8"/>
        <v>11312844962</v>
      </c>
      <c r="K150" s="13">
        <f t="shared" si="9"/>
        <v>-7.0254748995125576E-3</v>
      </c>
      <c r="M150" s="7">
        <v>0</v>
      </c>
      <c r="O150" s="7">
        <v>0</v>
      </c>
      <c r="Q150" s="7">
        <v>11312844962</v>
      </c>
      <c r="S150" s="7">
        <f t="shared" si="10"/>
        <v>11312844962</v>
      </c>
      <c r="U150" s="13">
        <f t="shared" si="11"/>
        <v>1.1614071393292976E-3</v>
      </c>
    </row>
    <row r="151" spans="1:21" ht="21" x14ac:dyDescent="0.25">
      <c r="A151" s="10" t="s">
        <v>97</v>
      </c>
      <c r="C151" s="11">
        <f>SUM(C8:C150)</f>
        <v>908112076803</v>
      </c>
      <c r="D151" s="10"/>
      <c r="E151" s="11">
        <f>SUM(E8:E150)</f>
        <v>-2619621263205</v>
      </c>
      <c r="F151" s="10"/>
      <c r="G151" s="11">
        <f>SUM(G8:G150)</f>
        <v>101248652586</v>
      </c>
      <c r="H151" s="10"/>
      <c r="I151" s="11">
        <f>SUM(I8:I150)</f>
        <v>-1610260533816</v>
      </c>
      <c r="J151" s="10"/>
      <c r="K151" s="15">
        <f>SUM(K8:K150)</f>
        <v>0.99999999999999989</v>
      </c>
      <c r="L151" s="10"/>
      <c r="M151" s="11">
        <f>SUM(M8:M150)</f>
        <v>2600749791789</v>
      </c>
      <c r="N151" s="10"/>
      <c r="O151" s="11">
        <f>SUM(O8:O150)</f>
        <v>957210658141</v>
      </c>
      <c r="P151" s="10"/>
      <c r="Q151" s="11">
        <f>SUM(Q8:Q150)</f>
        <v>6182676213052</v>
      </c>
      <c r="R151" s="10"/>
      <c r="S151" s="11">
        <f>SUM(S8:S150)</f>
        <v>9740636662982</v>
      </c>
      <c r="T151" s="10"/>
      <c r="U151" s="15">
        <f>SUM(U8:U150)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7"/>
  <sheetViews>
    <sheetView rightToLeft="1" topLeftCell="A55" workbookViewId="0">
      <selection activeCell="E85" sqref="E85"/>
    </sheetView>
  </sheetViews>
  <sheetFormatPr defaultRowHeight="18.75" x14ac:dyDescent="0.25"/>
  <cols>
    <col min="1" max="1" width="33.7109375" style="7" bestFit="1" customWidth="1"/>
    <col min="2" max="2" width="1" style="7" customWidth="1"/>
    <col min="3" max="3" width="20" style="7" customWidth="1"/>
    <col min="4" max="4" width="1" style="7" customWidth="1"/>
    <col min="5" max="5" width="35" style="7" customWidth="1"/>
    <col min="6" max="6" width="1" style="7" customWidth="1"/>
    <col min="7" max="7" width="24" style="7" customWidth="1"/>
    <col min="8" max="8" width="1" style="7" customWidth="1"/>
    <col min="9" max="9" width="23" style="7" customWidth="1"/>
    <col min="10" max="10" width="1" style="7" customWidth="1"/>
    <col min="11" max="11" width="22" style="7" customWidth="1"/>
    <col min="12" max="12" width="1" style="7" customWidth="1"/>
    <col min="13" max="13" width="24" style="7" customWidth="1"/>
    <col min="14" max="14" width="1" style="7" customWidth="1"/>
    <col min="15" max="15" width="23" style="7" customWidth="1"/>
    <col min="16" max="16" width="1" style="7" customWidth="1"/>
    <col min="17" max="17" width="22" style="7" customWidth="1"/>
    <col min="18" max="18" width="1" style="7" customWidth="1"/>
    <col min="19" max="19" width="24" style="7" customWidth="1"/>
    <col min="20" max="20" width="1" style="7" customWidth="1"/>
    <col min="21" max="21" width="9.140625" style="7" customWidth="1"/>
    <col min="22" max="16384" width="9.140625" style="7"/>
  </cols>
  <sheetData>
    <row r="2" spans="1:19" ht="26.25" x14ac:dyDescent="0.25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8" t="s">
        <v>0</v>
      </c>
    </row>
    <row r="3" spans="1:19" ht="26.25" x14ac:dyDescent="0.25">
      <c r="A3" s="8" t="s">
        <v>120</v>
      </c>
      <c r="B3" s="8" t="s">
        <v>120</v>
      </c>
      <c r="C3" s="8" t="s">
        <v>120</v>
      </c>
      <c r="D3" s="8" t="s">
        <v>120</v>
      </c>
      <c r="E3" s="8" t="s">
        <v>120</v>
      </c>
      <c r="F3" s="8" t="s">
        <v>120</v>
      </c>
      <c r="G3" s="8" t="s">
        <v>120</v>
      </c>
      <c r="H3" s="8" t="s">
        <v>120</v>
      </c>
      <c r="I3" s="8" t="s">
        <v>120</v>
      </c>
      <c r="J3" s="8" t="s">
        <v>120</v>
      </c>
      <c r="K3" s="8" t="s">
        <v>120</v>
      </c>
      <c r="L3" s="8" t="s">
        <v>120</v>
      </c>
      <c r="M3" s="8" t="s">
        <v>120</v>
      </c>
      <c r="N3" s="8" t="s">
        <v>120</v>
      </c>
      <c r="O3" s="8" t="s">
        <v>120</v>
      </c>
      <c r="P3" s="8" t="s">
        <v>120</v>
      </c>
      <c r="Q3" s="8" t="s">
        <v>120</v>
      </c>
      <c r="R3" s="8" t="s">
        <v>120</v>
      </c>
      <c r="S3" s="8" t="s">
        <v>120</v>
      </c>
    </row>
    <row r="4" spans="1:19" ht="26.25" x14ac:dyDescent="0.25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</row>
    <row r="6" spans="1:19" ht="26.25" x14ac:dyDescent="0.25">
      <c r="A6" s="9" t="s">
        <v>3</v>
      </c>
      <c r="C6" s="9" t="s">
        <v>134</v>
      </c>
      <c r="D6" s="9" t="s">
        <v>134</v>
      </c>
      <c r="E6" s="9" t="s">
        <v>134</v>
      </c>
      <c r="F6" s="9" t="s">
        <v>134</v>
      </c>
      <c r="G6" s="9" t="s">
        <v>134</v>
      </c>
      <c r="I6" s="9" t="s">
        <v>122</v>
      </c>
      <c r="J6" s="9" t="s">
        <v>122</v>
      </c>
      <c r="K6" s="9" t="s">
        <v>122</v>
      </c>
      <c r="L6" s="9" t="s">
        <v>122</v>
      </c>
      <c r="M6" s="9" t="s">
        <v>122</v>
      </c>
      <c r="O6" s="9" t="s">
        <v>123</v>
      </c>
      <c r="P6" s="9" t="s">
        <v>123</v>
      </c>
      <c r="Q6" s="9" t="s">
        <v>123</v>
      </c>
      <c r="R6" s="9" t="s">
        <v>123</v>
      </c>
      <c r="S6" s="9" t="s">
        <v>123</v>
      </c>
    </row>
    <row r="7" spans="1:19" ht="26.25" x14ac:dyDescent="0.25">
      <c r="A7" s="9" t="s">
        <v>3</v>
      </c>
      <c r="C7" s="9" t="s">
        <v>135</v>
      </c>
      <c r="E7" s="9" t="s">
        <v>136</v>
      </c>
      <c r="G7" s="9" t="s">
        <v>137</v>
      </c>
      <c r="I7" s="9" t="s">
        <v>138</v>
      </c>
      <c r="K7" s="9" t="s">
        <v>126</v>
      </c>
      <c r="M7" s="9" t="s">
        <v>139</v>
      </c>
      <c r="O7" s="9" t="s">
        <v>138</v>
      </c>
      <c r="Q7" s="9" t="s">
        <v>126</v>
      </c>
      <c r="S7" s="9" t="s">
        <v>139</v>
      </c>
    </row>
    <row r="8" spans="1:19" ht="21" x14ac:dyDescent="0.25">
      <c r="A8" s="10" t="s">
        <v>49</v>
      </c>
      <c r="C8" s="7" t="s">
        <v>140</v>
      </c>
      <c r="E8" s="7">
        <v>10413082</v>
      </c>
      <c r="G8" s="7">
        <v>720</v>
      </c>
      <c r="I8" s="7">
        <v>0</v>
      </c>
      <c r="K8" s="7">
        <v>0</v>
      </c>
      <c r="M8" s="7">
        <v>0</v>
      </c>
      <c r="O8" s="7">
        <v>7497419040</v>
      </c>
      <c r="Q8" s="7">
        <v>0</v>
      </c>
      <c r="S8" s="7">
        <v>7497419040</v>
      </c>
    </row>
    <row r="9" spans="1:19" ht="21" x14ac:dyDescent="0.25">
      <c r="A9" s="10" t="s">
        <v>80</v>
      </c>
      <c r="C9" s="7" t="s">
        <v>141</v>
      </c>
      <c r="E9" s="7">
        <v>59075843</v>
      </c>
      <c r="G9" s="7">
        <v>323</v>
      </c>
      <c r="I9" s="7">
        <v>0</v>
      </c>
      <c r="K9" s="7">
        <v>0</v>
      </c>
      <c r="M9" s="7">
        <v>0</v>
      </c>
      <c r="O9" s="7">
        <v>19081497289</v>
      </c>
      <c r="Q9" s="7">
        <v>0</v>
      </c>
      <c r="S9" s="7">
        <v>19081497289</v>
      </c>
    </row>
    <row r="10" spans="1:19" ht="21" x14ac:dyDescent="0.25">
      <c r="A10" s="10" t="s">
        <v>83</v>
      </c>
      <c r="C10" s="7" t="s">
        <v>142</v>
      </c>
      <c r="E10" s="7">
        <v>22438989</v>
      </c>
      <c r="G10" s="7">
        <v>220</v>
      </c>
      <c r="I10" s="7">
        <v>0</v>
      </c>
      <c r="K10" s="7">
        <v>0</v>
      </c>
      <c r="M10" s="7">
        <v>0</v>
      </c>
      <c r="O10" s="7">
        <v>4936577580</v>
      </c>
      <c r="Q10" s="7">
        <v>228933382</v>
      </c>
      <c r="S10" s="7">
        <v>4707644198</v>
      </c>
    </row>
    <row r="11" spans="1:19" ht="21" x14ac:dyDescent="0.25">
      <c r="A11" s="10" t="s">
        <v>50</v>
      </c>
      <c r="C11" s="7" t="s">
        <v>143</v>
      </c>
      <c r="E11" s="7">
        <v>315301134</v>
      </c>
      <c r="G11" s="7">
        <v>1100</v>
      </c>
      <c r="I11" s="7">
        <v>0</v>
      </c>
      <c r="K11" s="7">
        <v>0</v>
      </c>
      <c r="M11" s="7">
        <v>0</v>
      </c>
      <c r="O11" s="7">
        <v>346831247400</v>
      </c>
      <c r="Q11" s="7">
        <v>0</v>
      </c>
      <c r="S11" s="7">
        <v>346831247400</v>
      </c>
    </row>
    <row r="12" spans="1:19" ht="21" x14ac:dyDescent="0.25">
      <c r="A12" s="10" t="s">
        <v>52</v>
      </c>
      <c r="C12" s="7" t="s">
        <v>144</v>
      </c>
      <c r="E12" s="7">
        <v>192452423</v>
      </c>
      <c r="G12" s="7">
        <v>1170</v>
      </c>
      <c r="I12" s="7">
        <v>0</v>
      </c>
      <c r="K12" s="7">
        <v>0</v>
      </c>
      <c r="M12" s="7">
        <v>0</v>
      </c>
      <c r="O12" s="7">
        <v>225169334910</v>
      </c>
      <c r="Q12" s="7">
        <v>0</v>
      </c>
      <c r="S12" s="7">
        <v>225169334910</v>
      </c>
    </row>
    <row r="13" spans="1:19" ht="21" x14ac:dyDescent="0.25">
      <c r="A13" s="10" t="s">
        <v>73</v>
      </c>
      <c r="C13" s="7" t="s">
        <v>119</v>
      </c>
      <c r="E13" s="7">
        <v>93763335</v>
      </c>
      <c r="G13" s="7">
        <v>500</v>
      </c>
      <c r="I13" s="7">
        <v>46881667500</v>
      </c>
      <c r="K13" s="7">
        <v>3615400401</v>
      </c>
      <c r="M13" s="7">
        <v>43266267099</v>
      </c>
      <c r="O13" s="7">
        <v>46881667500</v>
      </c>
      <c r="Q13" s="7">
        <v>3615400401</v>
      </c>
      <c r="S13" s="7">
        <v>43266267099</v>
      </c>
    </row>
    <row r="14" spans="1:19" ht="21" x14ac:dyDescent="0.25">
      <c r="A14" s="10" t="s">
        <v>34</v>
      </c>
      <c r="C14" s="7" t="s">
        <v>145</v>
      </c>
      <c r="E14" s="7">
        <v>173085859</v>
      </c>
      <c r="G14" s="7">
        <v>170</v>
      </c>
      <c r="I14" s="7">
        <v>29424596030</v>
      </c>
      <c r="K14" s="7">
        <v>4168916898</v>
      </c>
      <c r="M14" s="7">
        <v>25255679132</v>
      </c>
      <c r="O14" s="7">
        <v>29424596030</v>
      </c>
      <c r="Q14" s="7">
        <v>4168916898</v>
      </c>
      <c r="S14" s="7">
        <v>25255679132</v>
      </c>
    </row>
    <row r="15" spans="1:19" ht="21" x14ac:dyDescent="0.25">
      <c r="A15" s="10" t="s">
        <v>75</v>
      </c>
      <c r="C15" s="7" t="s">
        <v>146</v>
      </c>
      <c r="E15" s="7">
        <v>25125252</v>
      </c>
      <c r="G15" s="7">
        <v>540</v>
      </c>
      <c r="I15" s="7">
        <v>0</v>
      </c>
      <c r="K15" s="7">
        <v>0</v>
      </c>
      <c r="M15" s="7">
        <v>0</v>
      </c>
      <c r="O15" s="7">
        <v>13567636080</v>
      </c>
      <c r="Q15" s="7">
        <v>0</v>
      </c>
      <c r="S15" s="7">
        <v>13567636080</v>
      </c>
    </row>
    <row r="16" spans="1:19" ht="21" x14ac:dyDescent="0.25">
      <c r="A16" s="10" t="s">
        <v>15</v>
      </c>
      <c r="C16" s="7" t="s">
        <v>147</v>
      </c>
      <c r="E16" s="7">
        <v>7989424</v>
      </c>
      <c r="G16" s="7">
        <v>1425</v>
      </c>
      <c r="I16" s="7">
        <v>0</v>
      </c>
      <c r="K16" s="7">
        <v>0</v>
      </c>
      <c r="M16" s="7">
        <v>0</v>
      </c>
      <c r="O16" s="7">
        <v>11384929200</v>
      </c>
      <c r="Q16" s="7">
        <v>463775040</v>
      </c>
      <c r="S16" s="7">
        <v>10921154160</v>
      </c>
    </row>
    <row r="17" spans="1:19" ht="21" x14ac:dyDescent="0.25">
      <c r="A17" s="10" t="s">
        <v>20</v>
      </c>
      <c r="C17" s="7" t="s">
        <v>148</v>
      </c>
      <c r="E17" s="7">
        <v>1509114</v>
      </c>
      <c r="G17" s="7">
        <v>12050</v>
      </c>
      <c r="I17" s="7">
        <v>18184823700</v>
      </c>
      <c r="K17" s="7">
        <v>1327780778</v>
      </c>
      <c r="M17" s="7">
        <v>16857042922</v>
      </c>
      <c r="O17" s="7">
        <v>18184823700</v>
      </c>
      <c r="Q17" s="7">
        <v>1327780778</v>
      </c>
      <c r="S17" s="7">
        <v>16857042922</v>
      </c>
    </row>
    <row r="18" spans="1:19" ht="21" x14ac:dyDescent="0.25">
      <c r="A18" s="10" t="s">
        <v>41</v>
      </c>
      <c r="C18" s="7" t="s">
        <v>6</v>
      </c>
      <c r="E18" s="7">
        <v>41604131</v>
      </c>
      <c r="G18" s="7">
        <v>1440</v>
      </c>
      <c r="I18" s="7">
        <v>59909948640</v>
      </c>
      <c r="K18" s="7">
        <v>4620109819</v>
      </c>
      <c r="M18" s="7">
        <v>55289838821</v>
      </c>
      <c r="O18" s="7">
        <v>59909948640</v>
      </c>
      <c r="Q18" s="7">
        <v>4620109819</v>
      </c>
      <c r="S18" s="7">
        <v>55289838821</v>
      </c>
    </row>
    <row r="19" spans="1:19" ht="21" x14ac:dyDescent="0.25">
      <c r="A19" s="10" t="s">
        <v>56</v>
      </c>
      <c r="C19" s="7" t="s">
        <v>149</v>
      </c>
      <c r="E19" s="7">
        <v>45140390</v>
      </c>
      <c r="G19" s="7">
        <v>3328</v>
      </c>
      <c r="I19" s="7">
        <v>0</v>
      </c>
      <c r="K19" s="7">
        <v>0</v>
      </c>
      <c r="M19" s="7">
        <v>0</v>
      </c>
      <c r="O19" s="7">
        <v>150227217920</v>
      </c>
      <c r="Q19" s="7">
        <v>0</v>
      </c>
      <c r="S19" s="7">
        <v>150227217920</v>
      </c>
    </row>
    <row r="20" spans="1:19" ht="21" x14ac:dyDescent="0.25">
      <c r="A20" s="10" t="s">
        <v>55</v>
      </c>
      <c r="C20" s="7" t="s">
        <v>150</v>
      </c>
      <c r="E20" s="7">
        <v>12542356</v>
      </c>
      <c r="G20" s="7">
        <v>7650</v>
      </c>
      <c r="I20" s="7">
        <v>0</v>
      </c>
      <c r="K20" s="7">
        <v>0</v>
      </c>
      <c r="M20" s="7">
        <v>0</v>
      </c>
      <c r="O20" s="7">
        <v>95949023400</v>
      </c>
      <c r="Q20" s="7">
        <v>0</v>
      </c>
      <c r="S20" s="7">
        <v>95949023400</v>
      </c>
    </row>
    <row r="21" spans="1:19" ht="21" x14ac:dyDescent="0.25">
      <c r="A21" s="10" t="s">
        <v>84</v>
      </c>
      <c r="C21" s="7" t="s">
        <v>151</v>
      </c>
      <c r="E21" s="7">
        <v>5606317</v>
      </c>
      <c r="G21" s="7">
        <v>670</v>
      </c>
      <c r="I21" s="7">
        <v>0</v>
      </c>
      <c r="K21" s="7">
        <v>0</v>
      </c>
      <c r="M21" s="7">
        <v>0</v>
      </c>
      <c r="O21" s="7">
        <v>3756232390</v>
      </c>
      <c r="Q21" s="7">
        <v>119561774</v>
      </c>
      <c r="S21" s="7">
        <v>3636670616</v>
      </c>
    </row>
    <row r="22" spans="1:19" ht="21" x14ac:dyDescent="0.25">
      <c r="A22" s="10" t="s">
        <v>23</v>
      </c>
      <c r="C22" s="7" t="s">
        <v>145</v>
      </c>
      <c r="E22" s="7">
        <v>31285462</v>
      </c>
      <c r="G22" s="7">
        <v>1997</v>
      </c>
      <c r="I22" s="7">
        <v>62477067614</v>
      </c>
      <c r="K22" s="7">
        <v>4079808513</v>
      </c>
      <c r="M22" s="7">
        <v>58397259101</v>
      </c>
      <c r="O22" s="7">
        <v>62477067614</v>
      </c>
      <c r="Q22" s="7">
        <v>4079808513</v>
      </c>
      <c r="S22" s="7">
        <v>58397259101</v>
      </c>
    </row>
    <row r="23" spans="1:19" ht="21" x14ac:dyDescent="0.25">
      <c r="A23" s="10" t="s">
        <v>21</v>
      </c>
      <c r="C23" s="7" t="s">
        <v>119</v>
      </c>
      <c r="E23" s="7">
        <v>231505574</v>
      </c>
      <c r="G23" s="7">
        <v>360</v>
      </c>
      <c r="I23" s="7">
        <v>83342006640</v>
      </c>
      <c r="K23" s="7">
        <v>3025617403</v>
      </c>
      <c r="M23" s="7">
        <v>80316389237</v>
      </c>
      <c r="O23" s="7">
        <v>83342006640</v>
      </c>
      <c r="Q23" s="7">
        <v>3025617403</v>
      </c>
      <c r="S23" s="7">
        <v>80316389237</v>
      </c>
    </row>
    <row r="24" spans="1:19" ht="21" x14ac:dyDescent="0.25">
      <c r="A24" s="10" t="s">
        <v>78</v>
      </c>
      <c r="C24" s="7" t="s">
        <v>148</v>
      </c>
      <c r="E24" s="7">
        <v>349416012</v>
      </c>
      <c r="G24" s="7">
        <v>310</v>
      </c>
      <c r="I24" s="7">
        <v>108318963720</v>
      </c>
      <c r="K24" s="7">
        <v>15017673436</v>
      </c>
      <c r="M24" s="7">
        <v>93301290284</v>
      </c>
      <c r="O24" s="7">
        <v>108318963720</v>
      </c>
      <c r="Q24" s="7">
        <v>15017673436</v>
      </c>
      <c r="S24" s="7">
        <v>93301290284</v>
      </c>
    </row>
    <row r="25" spans="1:19" ht="21" x14ac:dyDescent="0.25">
      <c r="A25" s="10" t="s">
        <v>64</v>
      </c>
      <c r="C25" s="7" t="s">
        <v>145</v>
      </c>
      <c r="E25" s="7">
        <v>19239580</v>
      </c>
      <c r="G25" s="7">
        <v>1300</v>
      </c>
      <c r="I25" s="7">
        <v>25011454000</v>
      </c>
      <c r="K25" s="7">
        <v>3543656916</v>
      </c>
      <c r="M25" s="7">
        <v>21467797084</v>
      </c>
      <c r="O25" s="7">
        <v>25011454000</v>
      </c>
      <c r="Q25" s="7">
        <v>3543656916</v>
      </c>
      <c r="S25" s="7">
        <v>21467797084</v>
      </c>
    </row>
    <row r="26" spans="1:19" ht="21" x14ac:dyDescent="0.25">
      <c r="A26" s="10" t="s">
        <v>54</v>
      </c>
      <c r="C26" s="7" t="s">
        <v>152</v>
      </c>
      <c r="E26" s="7">
        <v>9291841</v>
      </c>
      <c r="G26" s="7">
        <v>4515</v>
      </c>
      <c r="I26" s="7">
        <v>0</v>
      </c>
      <c r="K26" s="7">
        <v>0</v>
      </c>
      <c r="M26" s="7">
        <v>0</v>
      </c>
      <c r="O26" s="7">
        <v>41952662115</v>
      </c>
      <c r="Q26" s="7">
        <v>0</v>
      </c>
      <c r="S26" s="7">
        <v>41952662115</v>
      </c>
    </row>
    <row r="27" spans="1:19" ht="21" x14ac:dyDescent="0.25">
      <c r="A27" s="10" t="s">
        <v>39</v>
      </c>
      <c r="C27" s="7" t="s">
        <v>115</v>
      </c>
      <c r="E27" s="7">
        <v>17787474</v>
      </c>
      <c r="G27" s="7">
        <v>370</v>
      </c>
      <c r="I27" s="7">
        <v>0</v>
      </c>
      <c r="K27" s="7">
        <v>0</v>
      </c>
      <c r="M27" s="7">
        <v>0</v>
      </c>
      <c r="O27" s="7">
        <v>6581365380</v>
      </c>
      <c r="Q27" s="7">
        <v>0</v>
      </c>
      <c r="S27" s="7">
        <v>6581365380</v>
      </c>
    </row>
    <row r="28" spans="1:19" ht="21" x14ac:dyDescent="0.25">
      <c r="A28" s="10" t="s">
        <v>153</v>
      </c>
      <c r="C28" s="7" t="s">
        <v>154</v>
      </c>
      <c r="E28" s="7">
        <v>32387702</v>
      </c>
      <c r="G28" s="7">
        <v>7240</v>
      </c>
      <c r="I28" s="7">
        <v>0</v>
      </c>
      <c r="K28" s="7">
        <v>0</v>
      </c>
      <c r="M28" s="7">
        <v>0</v>
      </c>
      <c r="O28" s="7">
        <v>234486962480</v>
      </c>
      <c r="Q28" s="7">
        <v>0</v>
      </c>
      <c r="S28" s="7">
        <v>234486962480</v>
      </c>
    </row>
    <row r="29" spans="1:19" ht="21" x14ac:dyDescent="0.25">
      <c r="A29" s="10" t="s">
        <v>25</v>
      </c>
      <c r="C29" s="7" t="s">
        <v>155</v>
      </c>
      <c r="E29" s="7">
        <v>3402614</v>
      </c>
      <c r="G29" s="7">
        <v>37000</v>
      </c>
      <c r="I29" s="7">
        <v>0</v>
      </c>
      <c r="K29" s="7">
        <v>0</v>
      </c>
      <c r="M29" s="7">
        <v>0</v>
      </c>
      <c r="O29" s="7">
        <v>125896718000</v>
      </c>
      <c r="Q29" s="7">
        <v>0</v>
      </c>
      <c r="S29" s="7">
        <v>125896718000</v>
      </c>
    </row>
    <row r="30" spans="1:19" ht="21" x14ac:dyDescent="0.25">
      <c r="A30" s="10" t="s">
        <v>61</v>
      </c>
      <c r="C30" s="7" t="s">
        <v>156</v>
      </c>
      <c r="E30" s="7">
        <v>39019576</v>
      </c>
      <c r="G30" s="7">
        <v>970</v>
      </c>
      <c r="I30" s="7">
        <v>37848988720</v>
      </c>
      <c r="K30" s="7">
        <v>5208986634</v>
      </c>
      <c r="M30" s="7">
        <v>32640002086</v>
      </c>
      <c r="O30" s="7">
        <v>37848988720</v>
      </c>
      <c r="Q30" s="7">
        <v>5208986634</v>
      </c>
      <c r="S30" s="7">
        <v>32640002086</v>
      </c>
    </row>
    <row r="31" spans="1:19" ht="21" x14ac:dyDescent="0.25">
      <c r="A31" s="10" t="s">
        <v>57</v>
      </c>
      <c r="C31" s="7" t="s">
        <v>157</v>
      </c>
      <c r="E31" s="7">
        <v>57828394</v>
      </c>
      <c r="G31" s="7">
        <v>266</v>
      </c>
      <c r="I31" s="7">
        <v>0</v>
      </c>
      <c r="K31" s="7">
        <v>0</v>
      </c>
      <c r="M31" s="7">
        <v>0</v>
      </c>
      <c r="O31" s="7">
        <v>15382352804</v>
      </c>
      <c r="Q31" s="7">
        <v>636302184</v>
      </c>
      <c r="S31" s="7">
        <v>14746050620</v>
      </c>
    </row>
    <row r="32" spans="1:19" ht="21" x14ac:dyDescent="0.25">
      <c r="A32" s="10" t="s">
        <v>82</v>
      </c>
      <c r="C32" s="7" t="s">
        <v>6</v>
      </c>
      <c r="E32" s="7">
        <v>80107534</v>
      </c>
      <c r="G32" s="7">
        <v>800</v>
      </c>
      <c r="I32" s="7">
        <v>64086027200</v>
      </c>
      <c r="K32" s="7">
        <v>1583956584</v>
      </c>
      <c r="M32" s="7">
        <v>62502070616</v>
      </c>
      <c r="O32" s="7">
        <v>64086027200</v>
      </c>
      <c r="Q32" s="7">
        <v>1583956584</v>
      </c>
      <c r="S32" s="7">
        <v>62502070616</v>
      </c>
    </row>
    <row r="33" spans="1:19" ht="21" x14ac:dyDescent="0.25">
      <c r="A33" s="10" t="s">
        <v>38</v>
      </c>
      <c r="C33" s="7" t="s">
        <v>158</v>
      </c>
      <c r="E33" s="7">
        <v>20171007</v>
      </c>
      <c r="G33" s="7">
        <v>1600</v>
      </c>
      <c r="I33" s="7">
        <v>0</v>
      </c>
      <c r="K33" s="7">
        <v>0</v>
      </c>
      <c r="M33" s="7">
        <v>0</v>
      </c>
      <c r="O33" s="7">
        <v>32273611200</v>
      </c>
      <c r="Q33" s="7">
        <v>0</v>
      </c>
      <c r="S33" s="7">
        <v>32273611200</v>
      </c>
    </row>
    <row r="34" spans="1:19" ht="21" x14ac:dyDescent="0.25">
      <c r="A34" s="10" t="s">
        <v>35</v>
      </c>
      <c r="C34" s="7" t="s">
        <v>159</v>
      </c>
      <c r="E34" s="7">
        <v>56125193</v>
      </c>
      <c r="G34" s="7">
        <v>650</v>
      </c>
      <c r="I34" s="7">
        <v>36481375450</v>
      </c>
      <c r="K34" s="7">
        <v>2162555761</v>
      </c>
      <c r="M34" s="7">
        <v>34318819689</v>
      </c>
      <c r="O34" s="7">
        <v>36481375450</v>
      </c>
      <c r="Q34" s="7">
        <v>2162555761</v>
      </c>
      <c r="S34" s="7">
        <v>34318819689</v>
      </c>
    </row>
    <row r="35" spans="1:19" ht="21" x14ac:dyDescent="0.25">
      <c r="A35" s="10" t="s">
        <v>69</v>
      </c>
      <c r="C35" s="7" t="s">
        <v>6</v>
      </c>
      <c r="E35" s="7">
        <v>76821644</v>
      </c>
      <c r="G35" s="7">
        <v>420</v>
      </c>
      <c r="I35" s="7">
        <v>32265090480</v>
      </c>
      <c r="K35" s="7">
        <v>1715783022</v>
      </c>
      <c r="M35" s="7">
        <v>30549307458</v>
      </c>
      <c r="O35" s="7">
        <v>32265090480</v>
      </c>
      <c r="Q35" s="7">
        <v>1715783022</v>
      </c>
      <c r="S35" s="7">
        <v>30549307458</v>
      </c>
    </row>
    <row r="36" spans="1:19" ht="21" x14ac:dyDescent="0.25">
      <c r="A36" s="10" t="s">
        <v>44</v>
      </c>
      <c r="C36" s="7" t="s">
        <v>160</v>
      </c>
      <c r="E36" s="7">
        <v>326214</v>
      </c>
      <c r="G36" s="7">
        <v>1400</v>
      </c>
      <c r="I36" s="7">
        <v>456699600</v>
      </c>
      <c r="K36" s="7">
        <v>22879551</v>
      </c>
      <c r="M36" s="7">
        <v>433820049</v>
      </c>
      <c r="O36" s="7">
        <v>456699600</v>
      </c>
      <c r="Q36" s="7">
        <v>22879551</v>
      </c>
      <c r="S36" s="7">
        <v>433820049</v>
      </c>
    </row>
    <row r="37" spans="1:19" ht="21" x14ac:dyDescent="0.25">
      <c r="A37" s="10" t="s">
        <v>76</v>
      </c>
      <c r="C37" s="7" t="s">
        <v>161</v>
      </c>
      <c r="E37" s="7">
        <v>27038968</v>
      </c>
      <c r="G37" s="7">
        <v>1800</v>
      </c>
      <c r="I37" s="7">
        <v>0</v>
      </c>
      <c r="K37" s="7">
        <v>0</v>
      </c>
      <c r="M37" s="7">
        <v>0</v>
      </c>
      <c r="O37" s="7">
        <v>48670142400</v>
      </c>
      <c r="Q37" s="7">
        <v>0</v>
      </c>
      <c r="S37" s="7">
        <v>48670142400</v>
      </c>
    </row>
    <row r="38" spans="1:19" ht="21" x14ac:dyDescent="0.25">
      <c r="A38" s="10" t="s">
        <v>89</v>
      </c>
      <c r="C38" s="7" t="s">
        <v>162</v>
      </c>
      <c r="E38" s="7">
        <v>99657472</v>
      </c>
      <c r="G38" s="7">
        <v>1000</v>
      </c>
      <c r="I38" s="7">
        <v>0</v>
      </c>
      <c r="K38" s="7">
        <v>0</v>
      </c>
      <c r="M38" s="7">
        <v>0</v>
      </c>
      <c r="O38" s="7">
        <v>99657472000</v>
      </c>
      <c r="Q38" s="7">
        <v>0</v>
      </c>
      <c r="S38" s="7">
        <v>99657472000</v>
      </c>
    </row>
    <row r="39" spans="1:19" ht="21" x14ac:dyDescent="0.25">
      <c r="A39" s="10" t="s">
        <v>16</v>
      </c>
      <c r="C39" s="7" t="s">
        <v>6</v>
      </c>
      <c r="E39" s="7">
        <v>595056776</v>
      </c>
      <c r="G39" s="7">
        <v>250</v>
      </c>
      <c r="I39" s="7">
        <v>148764194000</v>
      </c>
      <c r="K39" s="7">
        <v>21077113906</v>
      </c>
      <c r="M39" s="7">
        <v>127687080094</v>
      </c>
      <c r="O39" s="7">
        <v>148764194000</v>
      </c>
      <c r="Q39" s="7">
        <v>21077113906</v>
      </c>
      <c r="S39" s="7">
        <v>127687080094</v>
      </c>
    </row>
    <row r="40" spans="1:19" ht="21" x14ac:dyDescent="0.25">
      <c r="A40" s="10" t="s">
        <v>93</v>
      </c>
      <c r="C40" s="7" t="s">
        <v>119</v>
      </c>
      <c r="E40" s="7">
        <v>11065882</v>
      </c>
      <c r="G40" s="7">
        <v>3000</v>
      </c>
      <c r="I40" s="7">
        <v>33197646000</v>
      </c>
      <c r="K40" s="7">
        <v>4703487764</v>
      </c>
      <c r="M40" s="7">
        <v>28494158236</v>
      </c>
      <c r="O40" s="7">
        <v>33197646000</v>
      </c>
      <c r="Q40" s="7">
        <v>4703487764</v>
      </c>
      <c r="S40" s="7">
        <v>28494158236</v>
      </c>
    </row>
    <row r="41" spans="1:19" ht="21" x14ac:dyDescent="0.25">
      <c r="A41" s="10" t="s">
        <v>43</v>
      </c>
      <c r="C41" s="7" t="s">
        <v>145</v>
      </c>
      <c r="E41" s="7">
        <v>53564845</v>
      </c>
      <c r="G41" s="7">
        <v>510</v>
      </c>
      <c r="I41" s="7">
        <v>27318070950</v>
      </c>
      <c r="K41" s="7">
        <v>1849115914</v>
      </c>
      <c r="M41" s="7">
        <v>25468955036</v>
      </c>
      <c r="O41" s="7">
        <v>27318070950</v>
      </c>
      <c r="Q41" s="7">
        <v>1849115914</v>
      </c>
      <c r="S41" s="7">
        <v>25468955036</v>
      </c>
    </row>
    <row r="42" spans="1:19" ht="21" x14ac:dyDescent="0.25">
      <c r="A42" s="10" t="s">
        <v>24</v>
      </c>
      <c r="C42" s="7" t="s">
        <v>118</v>
      </c>
      <c r="E42" s="7">
        <v>5505139</v>
      </c>
      <c r="G42" s="7">
        <v>2280</v>
      </c>
      <c r="I42" s="7">
        <v>12551716920</v>
      </c>
      <c r="K42" s="7">
        <v>871980334</v>
      </c>
      <c r="M42" s="7">
        <v>11679736586</v>
      </c>
      <c r="O42" s="7">
        <v>12551716920</v>
      </c>
      <c r="Q42" s="7">
        <v>871980334</v>
      </c>
      <c r="S42" s="7">
        <v>11679736586</v>
      </c>
    </row>
    <row r="43" spans="1:19" ht="21" x14ac:dyDescent="0.25">
      <c r="A43" s="10" t="s">
        <v>85</v>
      </c>
      <c r="C43" s="7" t="s">
        <v>163</v>
      </c>
      <c r="E43" s="7">
        <v>56152498</v>
      </c>
      <c r="G43" s="7">
        <v>350</v>
      </c>
      <c r="I43" s="7">
        <v>19653374300</v>
      </c>
      <c r="K43" s="7">
        <v>1469643959</v>
      </c>
      <c r="M43" s="7">
        <v>18183730341</v>
      </c>
      <c r="O43" s="7">
        <v>19653374300</v>
      </c>
      <c r="Q43" s="7">
        <v>1469643959</v>
      </c>
      <c r="S43" s="7">
        <v>18183730341</v>
      </c>
    </row>
    <row r="44" spans="1:19" ht="21" x14ac:dyDescent="0.25">
      <c r="A44" s="10" t="s">
        <v>164</v>
      </c>
      <c r="C44" s="7" t="s">
        <v>165</v>
      </c>
      <c r="E44" s="7">
        <v>9859100</v>
      </c>
      <c r="G44" s="7">
        <v>1700</v>
      </c>
      <c r="I44" s="7">
        <v>0</v>
      </c>
      <c r="K44" s="7">
        <v>0</v>
      </c>
      <c r="M44" s="7">
        <v>0</v>
      </c>
      <c r="O44" s="7">
        <v>16760470000</v>
      </c>
      <c r="Q44" s="7">
        <v>1485634669</v>
      </c>
      <c r="S44" s="7">
        <v>15274835331</v>
      </c>
    </row>
    <row r="45" spans="1:19" ht="21" x14ac:dyDescent="0.25">
      <c r="A45" s="10" t="s">
        <v>88</v>
      </c>
      <c r="C45" s="7" t="s">
        <v>163</v>
      </c>
      <c r="E45" s="7">
        <v>5481004</v>
      </c>
      <c r="G45" s="7">
        <v>1840</v>
      </c>
      <c r="I45" s="7">
        <v>10085047360</v>
      </c>
      <c r="K45" s="7">
        <v>378937178</v>
      </c>
      <c r="M45" s="7">
        <v>9706110182</v>
      </c>
      <c r="O45" s="7">
        <v>10085047360</v>
      </c>
      <c r="Q45" s="7">
        <v>378937178</v>
      </c>
      <c r="S45" s="7">
        <v>9706110182</v>
      </c>
    </row>
    <row r="46" spans="1:19" ht="21" x14ac:dyDescent="0.25">
      <c r="A46" s="10" t="s">
        <v>86</v>
      </c>
      <c r="C46" s="7" t="s">
        <v>118</v>
      </c>
      <c r="E46" s="7">
        <v>156085834</v>
      </c>
      <c r="G46" s="7">
        <v>380</v>
      </c>
      <c r="I46" s="7">
        <v>59312616920</v>
      </c>
      <c r="K46" s="7">
        <v>4400492187</v>
      </c>
      <c r="M46" s="7">
        <v>54912124733</v>
      </c>
      <c r="O46" s="7">
        <v>59312616920</v>
      </c>
      <c r="Q46" s="7">
        <v>4400492187</v>
      </c>
      <c r="S46" s="7">
        <v>54912124733</v>
      </c>
    </row>
    <row r="47" spans="1:19" ht="21" x14ac:dyDescent="0.25">
      <c r="A47" s="10" t="s">
        <v>166</v>
      </c>
      <c r="C47" s="7" t="s">
        <v>115</v>
      </c>
      <c r="E47" s="7">
        <v>191837</v>
      </c>
      <c r="G47" s="7">
        <v>20400</v>
      </c>
      <c r="I47" s="7">
        <v>0</v>
      </c>
      <c r="K47" s="7">
        <v>0</v>
      </c>
      <c r="M47" s="7">
        <v>0</v>
      </c>
      <c r="O47" s="7">
        <v>3913474800</v>
      </c>
      <c r="Q47" s="7">
        <v>0</v>
      </c>
      <c r="S47" s="7">
        <v>3913474800</v>
      </c>
    </row>
    <row r="48" spans="1:19" ht="21" x14ac:dyDescent="0.25">
      <c r="A48" s="10" t="s">
        <v>28</v>
      </c>
      <c r="C48" s="7" t="s">
        <v>167</v>
      </c>
      <c r="E48" s="7">
        <v>5401936</v>
      </c>
      <c r="G48" s="7">
        <v>5330</v>
      </c>
      <c r="I48" s="7">
        <v>0</v>
      </c>
      <c r="K48" s="7">
        <v>0</v>
      </c>
      <c r="M48" s="7">
        <v>0</v>
      </c>
      <c r="O48" s="7">
        <v>28792318880</v>
      </c>
      <c r="Q48" s="7">
        <v>2714908480</v>
      </c>
      <c r="S48" s="7">
        <v>26077410400</v>
      </c>
    </row>
    <row r="49" spans="1:19" ht="21" x14ac:dyDescent="0.25">
      <c r="A49" s="10" t="s">
        <v>32</v>
      </c>
      <c r="C49" s="7" t="s">
        <v>147</v>
      </c>
      <c r="E49" s="7">
        <v>175343766</v>
      </c>
      <c r="G49" s="7">
        <v>167</v>
      </c>
      <c r="I49" s="7">
        <v>0</v>
      </c>
      <c r="K49" s="7">
        <v>0</v>
      </c>
      <c r="M49" s="7">
        <v>0</v>
      </c>
      <c r="O49" s="7">
        <v>29282408922</v>
      </c>
      <c r="Q49" s="7">
        <v>1735812900</v>
      </c>
      <c r="S49" s="7">
        <v>27546596022</v>
      </c>
    </row>
    <row r="50" spans="1:19" ht="21" x14ac:dyDescent="0.25">
      <c r="A50" s="10" t="s">
        <v>53</v>
      </c>
      <c r="C50" s="7" t="s">
        <v>168</v>
      </c>
      <c r="E50" s="7">
        <v>7589932</v>
      </c>
      <c r="G50" s="7">
        <v>1076</v>
      </c>
      <c r="I50" s="7">
        <v>0</v>
      </c>
      <c r="K50" s="7">
        <v>0</v>
      </c>
      <c r="M50" s="7">
        <v>0</v>
      </c>
      <c r="O50" s="7">
        <v>8166766832</v>
      </c>
      <c r="Q50" s="7">
        <v>332680383</v>
      </c>
      <c r="S50" s="7">
        <v>7834086449</v>
      </c>
    </row>
    <row r="51" spans="1:19" ht="21" x14ac:dyDescent="0.25">
      <c r="A51" s="10" t="s">
        <v>26</v>
      </c>
      <c r="C51" s="7" t="s">
        <v>119</v>
      </c>
      <c r="E51" s="7">
        <v>32778444</v>
      </c>
      <c r="G51" s="7">
        <v>680</v>
      </c>
      <c r="I51" s="7">
        <v>22289341920</v>
      </c>
      <c r="K51" s="7">
        <v>1102858064</v>
      </c>
      <c r="M51" s="7">
        <v>21186483856</v>
      </c>
      <c r="O51" s="7">
        <v>22289341920</v>
      </c>
      <c r="Q51" s="7">
        <v>1102858064</v>
      </c>
      <c r="S51" s="7">
        <v>21186483856</v>
      </c>
    </row>
    <row r="52" spans="1:19" ht="21" x14ac:dyDescent="0.25">
      <c r="A52" s="10" t="s">
        <v>47</v>
      </c>
      <c r="C52" s="7" t="s">
        <v>169</v>
      </c>
      <c r="E52" s="7">
        <v>408649836</v>
      </c>
      <c r="G52" s="7">
        <v>150</v>
      </c>
      <c r="I52" s="7">
        <v>0</v>
      </c>
      <c r="K52" s="7">
        <v>0</v>
      </c>
      <c r="M52" s="7">
        <v>0</v>
      </c>
      <c r="O52" s="7">
        <v>61297475400</v>
      </c>
      <c r="Q52" s="7">
        <v>0</v>
      </c>
      <c r="S52" s="7">
        <v>61297475400</v>
      </c>
    </row>
    <row r="53" spans="1:19" ht="21" x14ac:dyDescent="0.25">
      <c r="A53" s="10" t="s">
        <v>40</v>
      </c>
      <c r="C53" s="7" t="s">
        <v>142</v>
      </c>
      <c r="E53" s="7">
        <v>7054755</v>
      </c>
      <c r="G53" s="7">
        <v>43</v>
      </c>
      <c r="I53" s="7">
        <v>0</v>
      </c>
      <c r="K53" s="7">
        <v>0</v>
      </c>
      <c r="M53" s="7">
        <v>0</v>
      </c>
      <c r="O53" s="7">
        <v>303354465</v>
      </c>
      <c r="Q53" s="7">
        <v>11398289</v>
      </c>
      <c r="S53" s="7">
        <v>291956176</v>
      </c>
    </row>
    <row r="54" spans="1:19" ht="21" x14ac:dyDescent="0.25">
      <c r="A54" s="10" t="s">
        <v>19</v>
      </c>
      <c r="C54" s="7" t="s">
        <v>170</v>
      </c>
      <c r="E54" s="7">
        <v>6277074</v>
      </c>
      <c r="G54" s="7">
        <v>8800</v>
      </c>
      <c r="I54" s="7">
        <v>0</v>
      </c>
      <c r="K54" s="7">
        <v>0</v>
      </c>
      <c r="M54" s="7">
        <v>0</v>
      </c>
      <c r="O54" s="7">
        <v>55238251200</v>
      </c>
      <c r="Q54" s="7">
        <v>0</v>
      </c>
      <c r="S54" s="7">
        <v>55238251200</v>
      </c>
    </row>
    <row r="55" spans="1:19" ht="21" x14ac:dyDescent="0.25">
      <c r="A55" s="10" t="s">
        <v>33</v>
      </c>
      <c r="C55" s="7" t="s">
        <v>6</v>
      </c>
      <c r="E55" s="7">
        <v>69000000</v>
      </c>
      <c r="G55" s="7">
        <v>34</v>
      </c>
      <c r="I55" s="7">
        <v>2346000000</v>
      </c>
      <c r="K55" s="7">
        <v>332384480</v>
      </c>
      <c r="M55" s="7">
        <v>2013615520</v>
      </c>
      <c r="O55" s="7">
        <v>2346000000</v>
      </c>
      <c r="Q55" s="7">
        <v>332384480</v>
      </c>
      <c r="S55" s="7">
        <v>2013615520</v>
      </c>
    </row>
    <row r="56" spans="1:19" ht="21" x14ac:dyDescent="0.25">
      <c r="A56" s="10" t="s">
        <v>91</v>
      </c>
      <c r="C56" s="7" t="s">
        <v>163</v>
      </c>
      <c r="E56" s="7">
        <v>3363394</v>
      </c>
      <c r="G56" s="7">
        <v>2500</v>
      </c>
      <c r="I56" s="7">
        <v>8408485000</v>
      </c>
      <c r="K56" s="7">
        <v>589129522</v>
      </c>
      <c r="M56" s="7">
        <v>7819355478</v>
      </c>
      <c r="O56" s="7">
        <v>8408485000</v>
      </c>
      <c r="Q56" s="7">
        <v>589129522</v>
      </c>
      <c r="S56" s="7">
        <v>7819355478</v>
      </c>
    </row>
    <row r="57" spans="1:19" ht="21" x14ac:dyDescent="0.25">
      <c r="A57" s="10" t="s">
        <v>63</v>
      </c>
      <c r="C57" s="7" t="s">
        <v>156</v>
      </c>
      <c r="E57" s="7">
        <v>292614048</v>
      </c>
      <c r="G57" s="7">
        <v>1</v>
      </c>
      <c r="I57" s="7">
        <v>292614048</v>
      </c>
      <c r="K57" s="7">
        <v>14478299</v>
      </c>
      <c r="M57" s="7">
        <v>278135749</v>
      </c>
      <c r="O57" s="7">
        <v>292614048</v>
      </c>
      <c r="Q57" s="7">
        <v>14478299</v>
      </c>
      <c r="S57" s="7">
        <v>278135749</v>
      </c>
    </row>
    <row r="58" spans="1:19" ht="21" x14ac:dyDescent="0.25">
      <c r="A58" s="10" t="s">
        <v>59</v>
      </c>
      <c r="C58" s="7" t="s">
        <v>171</v>
      </c>
      <c r="E58" s="7">
        <v>21000000</v>
      </c>
      <c r="G58" s="7">
        <v>560</v>
      </c>
      <c r="I58" s="7">
        <v>0</v>
      </c>
      <c r="K58" s="7">
        <v>0</v>
      </c>
      <c r="M58" s="7">
        <v>0</v>
      </c>
      <c r="O58" s="7">
        <v>11760000000</v>
      </c>
      <c r="Q58" s="7">
        <v>0</v>
      </c>
      <c r="S58" s="7">
        <v>11760000000</v>
      </c>
    </row>
    <row r="59" spans="1:19" ht="21" x14ac:dyDescent="0.25">
      <c r="A59" s="10" t="s">
        <v>71</v>
      </c>
      <c r="C59" s="7" t="s">
        <v>156</v>
      </c>
      <c r="E59" s="7">
        <v>47256022</v>
      </c>
      <c r="G59" s="7">
        <v>800</v>
      </c>
      <c r="I59" s="7">
        <v>37804817600</v>
      </c>
      <c r="K59" s="7">
        <v>0</v>
      </c>
      <c r="M59" s="7">
        <v>37804817600</v>
      </c>
      <c r="O59" s="7">
        <v>37804817600</v>
      </c>
      <c r="Q59" s="7">
        <v>0</v>
      </c>
      <c r="S59" s="7">
        <v>37804817600</v>
      </c>
    </row>
    <row r="60" spans="1:19" ht="21" x14ac:dyDescent="0.25">
      <c r="A60" s="10" t="s">
        <v>74</v>
      </c>
      <c r="C60" s="7" t="s">
        <v>6</v>
      </c>
      <c r="E60" s="7">
        <v>346148797</v>
      </c>
      <c r="G60" s="7">
        <v>20</v>
      </c>
      <c r="I60" s="7">
        <v>6922975940</v>
      </c>
      <c r="K60" s="7">
        <v>493240016</v>
      </c>
      <c r="M60" s="7">
        <v>6429735924</v>
      </c>
      <c r="O60" s="7">
        <v>6922975940</v>
      </c>
      <c r="Q60" s="7">
        <v>493240016</v>
      </c>
      <c r="S60" s="7">
        <v>6429735924</v>
      </c>
    </row>
    <row r="61" spans="1:19" ht="21" x14ac:dyDescent="0.25">
      <c r="A61" s="10" t="s">
        <v>17</v>
      </c>
      <c r="C61" s="7" t="s">
        <v>119</v>
      </c>
      <c r="E61" s="7">
        <v>9094366</v>
      </c>
      <c r="G61" s="7">
        <v>100</v>
      </c>
      <c r="I61" s="7">
        <v>909436600</v>
      </c>
      <c r="K61" s="7">
        <v>4956058</v>
      </c>
      <c r="M61" s="7">
        <v>904480542</v>
      </c>
      <c r="O61" s="7">
        <v>909436600</v>
      </c>
      <c r="Q61" s="7">
        <v>4956058</v>
      </c>
      <c r="S61" s="7">
        <v>904480542</v>
      </c>
    </row>
    <row r="62" spans="1:19" ht="21" x14ac:dyDescent="0.25">
      <c r="A62" s="10" t="s">
        <v>36</v>
      </c>
      <c r="C62" s="7" t="s">
        <v>146</v>
      </c>
      <c r="E62" s="7">
        <v>285750</v>
      </c>
      <c r="G62" s="7">
        <v>4400</v>
      </c>
      <c r="I62" s="7">
        <v>0</v>
      </c>
      <c r="K62" s="7">
        <v>0</v>
      </c>
      <c r="M62" s="7">
        <v>0</v>
      </c>
      <c r="O62" s="7">
        <v>1257300000</v>
      </c>
      <c r="Q62" s="7">
        <v>0</v>
      </c>
      <c r="S62" s="7">
        <v>1257300000</v>
      </c>
    </row>
    <row r="63" spans="1:19" ht="21" x14ac:dyDescent="0.25">
      <c r="A63" s="10" t="s">
        <v>62</v>
      </c>
      <c r="C63" s="7" t="s">
        <v>118</v>
      </c>
      <c r="E63" s="7">
        <v>1875001</v>
      </c>
      <c r="G63" s="7">
        <v>300</v>
      </c>
      <c r="I63" s="7">
        <v>562500300</v>
      </c>
      <c r="K63" s="7">
        <v>43378658</v>
      </c>
      <c r="M63" s="7">
        <v>519121642</v>
      </c>
      <c r="O63" s="7">
        <v>562500300</v>
      </c>
      <c r="Q63" s="7">
        <v>43378658</v>
      </c>
      <c r="S63" s="7">
        <v>519121642</v>
      </c>
    </row>
    <row r="64" spans="1:19" ht="21" x14ac:dyDescent="0.25">
      <c r="A64" s="10" t="s">
        <v>37</v>
      </c>
      <c r="C64" s="7" t="s">
        <v>172</v>
      </c>
      <c r="E64" s="7">
        <v>900000</v>
      </c>
      <c r="G64" s="7">
        <v>325</v>
      </c>
      <c r="I64" s="7">
        <v>0</v>
      </c>
      <c r="K64" s="7">
        <v>0</v>
      </c>
      <c r="M64" s="7">
        <v>0</v>
      </c>
      <c r="O64" s="7">
        <v>292500000</v>
      </c>
      <c r="Q64" s="7">
        <v>0</v>
      </c>
      <c r="S64" s="7">
        <v>292500000</v>
      </c>
    </row>
    <row r="65" spans="1:19" ht="21" x14ac:dyDescent="0.25">
      <c r="A65" s="10" t="s">
        <v>60</v>
      </c>
      <c r="C65" s="7" t="s">
        <v>173</v>
      </c>
      <c r="E65" s="7">
        <v>1500000</v>
      </c>
      <c r="G65" s="7">
        <v>150</v>
      </c>
      <c r="I65" s="7">
        <v>225000000</v>
      </c>
      <c r="K65" s="7">
        <v>30506217</v>
      </c>
      <c r="M65" s="7">
        <v>194493783</v>
      </c>
      <c r="O65" s="7">
        <v>225000000</v>
      </c>
      <c r="Q65" s="7">
        <v>30506217</v>
      </c>
      <c r="S65" s="7">
        <v>194493783</v>
      </c>
    </row>
    <row r="66" spans="1:19" ht="21" x14ac:dyDescent="0.25">
      <c r="A66" s="10" t="s">
        <v>29</v>
      </c>
      <c r="C66" s="7" t="s">
        <v>156</v>
      </c>
      <c r="E66" s="7">
        <v>100000</v>
      </c>
      <c r="G66" s="7">
        <v>2350</v>
      </c>
      <c r="I66" s="7">
        <v>235000000</v>
      </c>
      <c r="K66" s="7">
        <v>642077</v>
      </c>
      <c r="M66" s="7">
        <v>234357923</v>
      </c>
      <c r="O66" s="7">
        <v>235000000</v>
      </c>
      <c r="Q66" s="7">
        <v>642077</v>
      </c>
      <c r="S66" s="7">
        <v>234357923</v>
      </c>
    </row>
    <row r="67" spans="1:19" ht="21" x14ac:dyDescent="0.25">
      <c r="A67" s="10" t="s">
        <v>97</v>
      </c>
      <c r="C67" s="7" t="s">
        <v>97</v>
      </c>
      <c r="E67" s="7" t="s">
        <v>97</v>
      </c>
      <c r="G67" s="7" t="s">
        <v>97</v>
      </c>
      <c r="I67" s="11">
        <f>SUM(I8:I66)</f>
        <v>995567547152</v>
      </c>
      <c r="J67" s="10"/>
      <c r="K67" s="11">
        <f>SUM(K8:K66)</f>
        <v>87455470349</v>
      </c>
      <c r="L67" s="10"/>
      <c r="M67" s="11">
        <f>SUM(M8:M66)</f>
        <v>908112076803</v>
      </c>
      <c r="N67" s="10"/>
      <c r="O67" s="11">
        <f>SUM(O8:O66)</f>
        <v>2695934269239</v>
      </c>
      <c r="P67" s="10"/>
      <c r="Q67" s="11">
        <f>SUM(Q8:Q66)</f>
        <v>95184477450</v>
      </c>
      <c r="R67" s="10"/>
      <c r="S67" s="11">
        <f>SUM(S8:S66)</f>
        <v>2600749791789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31"/>
  <sheetViews>
    <sheetView rightToLeft="1" topLeftCell="A7" workbookViewId="0">
      <selection activeCell="E85" sqref="E85"/>
    </sheetView>
  </sheetViews>
  <sheetFormatPr defaultRowHeight="18.75" x14ac:dyDescent="0.25"/>
  <cols>
    <col min="1" max="1" width="26.140625" style="7" bestFit="1" customWidth="1"/>
    <col min="2" max="2" width="1" style="7" customWidth="1"/>
    <col min="3" max="3" width="34" style="7" customWidth="1"/>
    <col min="4" max="4" width="1" style="7" customWidth="1"/>
    <col min="5" max="5" width="30" style="7" customWidth="1"/>
    <col min="6" max="6" width="1" style="7" customWidth="1"/>
    <col min="7" max="7" width="34" style="7" customWidth="1"/>
    <col min="8" max="8" width="1" style="7" customWidth="1"/>
    <col min="9" max="9" width="30" style="7" customWidth="1"/>
    <col min="10" max="10" width="1" style="7" customWidth="1"/>
    <col min="11" max="11" width="9.140625" style="7" customWidth="1"/>
    <col min="12" max="16384" width="9.140625" style="7"/>
  </cols>
  <sheetData>
    <row r="2" spans="1:9" ht="26.25" x14ac:dyDescent="0.25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</row>
    <row r="3" spans="1:9" ht="26.25" x14ac:dyDescent="0.25">
      <c r="A3" s="8" t="s">
        <v>120</v>
      </c>
      <c r="B3" s="8" t="s">
        <v>120</v>
      </c>
      <c r="C3" s="8" t="s">
        <v>120</v>
      </c>
      <c r="D3" s="8" t="s">
        <v>120</v>
      </c>
      <c r="E3" s="8" t="s">
        <v>120</v>
      </c>
      <c r="F3" s="8" t="s">
        <v>120</v>
      </c>
      <c r="G3" s="8" t="s">
        <v>120</v>
      </c>
      <c r="H3" s="8" t="s">
        <v>120</v>
      </c>
      <c r="I3" s="8" t="s">
        <v>120</v>
      </c>
    </row>
    <row r="4" spans="1:9" ht="26.25" x14ac:dyDescent="0.25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</row>
    <row r="6" spans="1:9" ht="27" thickBot="1" x14ac:dyDescent="0.3">
      <c r="A6" s="12" t="s">
        <v>216</v>
      </c>
      <c r="C6" s="9" t="s">
        <v>122</v>
      </c>
      <c r="D6" s="9" t="s">
        <v>122</v>
      </c>
      <c r="E6" s="9" t="s">
        <v>122</v>
      </c>
      <c r="G6" s="9" t="s">
        <v>123</v>
      </c>
      <c r="H6" s="9" t="s">
        <v>123</v>
      </c>
      <c r="I6" s="9" t="s">
        <v>123</v>
      </c>
    </row>
    <row r="7" spans="1:9" ht="27" thickBot="1" x14ac:dyDescent="0.3">
      <c r="A7" s="9" t="s">
        <v>217</v>
      </c>
      <c r="C7" s="9" t="s">
        <v>218</v>
      </c>
      <c r="E7" s="9" t="s">
        <v>219</v>
      </c>
      <c r="G7" s="9" t="s">
        <v>218</v>
      </c>
      <c r="I7" s="9" t="s">
        <v>219</v>
      </c>
    </row>
    <row r="8" spans="1:9" ht="21" x14ac:dyDescent="0.25">
      <c r="A8" s="10" t="s">
        <v>109</v>
      </c>
      <c r="C8" s="7">
        <v>5858</v>
      </c>
      <c r="E8" s="13">
        <f>+C8/$C$30</f>
        <v>6.5214536455899737E-8</v>
      </c>
      <c r="G8" s="7">
        <v>133862005</v>
      </c>
      <c r="I8" s="13">
        <f>+G8/$G$30</f>
        <v>2.0636007053891132E-4</v>
      </c>
    </row>
    <row r="9" spans="1:9" ht="21" x14ac:dyDescent="0.25">
      <c r="A9" s="10" t="s">
        <v>110</v>
      </c>
      <c r="C9" s="7">
        <v>34552</v>
      </c>
      <c r="E9" s="13">
        <f t="shared" ref="E9:E29" si="0">+C9/$C$30</f>
        <v>3.8465221297785043E-7</v>
      </c>
      <c r="G9" s="7">
        <v>7839174</v>
      </c>
      <c r="I9" s="13">
        <f t="shared" ref="I9:I29" si="1">+G9/$G$30</f>
        <v>1.2084777152462341E-5</v>
      </c>
    </row>
    <row r="10" spans="1:9" ht="21" x14ac:dyDescent="0.25">
      <c r="A10" s="10" t="s">
        <v>111</v>
      </c>
      <c r="C10" s="7">
        <v>2295038967</v>
      </c>
      <c r="E10" s="13">
        <f t="shared" si="0"/>
        <v>2.5549658993023555E-2</v>
      </c>
      <c r="G10" s="7">
        <v>82953103154</v>
      </c>
      <c r="I10" s="13">
        <f t="shared" si="1"/>
        <v>0.12787951456637026</v>
      </c>
    </row>
    <row r="11" spans="1:9" ht="21" x14ac:dyDescent="0.25">
      <c r="A11" s="10" t="s">
        <v>129</v>
      </c>
      <c r="C11" s="7">
        <v>0</v>
      </c>
      <c r="E11" s="13">
        <f t="shared" si="0"/>
        <v>0</v>
      </c>
      <c r="G11" s="7">
        <v>9034579686</v>
      </c>
      <c r="I11" s="13">
        <f t="shared" si="1"/>
        <v>1.3927600302209544E-2</v>
      </c>
    </row>
    <row r="12" spans="1:9" ht="21" x14ac:dyDescent="0.25">
      <c r="A12" s="10" t="s">
        <v>112</v>
      </c>
      <c r="C12" s="7">
        <v>12535</v>
      </c>
      <c r="E12" s="13">
        <f t="shared" si="0"/>
        <v>1.3954663954843005E-7</v>
      </c>
      <c r="G12" s="7">
        <v>342065</v>
      </c>
      <c r="I12" s="13">
        <f t="shared" si="1"/>
        <v>5.2732332470959701E-7</v>
      </c>
    </row>
    <row r="13" spans="1:9" ht="21" x14ac:dyDescent="0.25">
      <c r="A13" s="10" t="s">
        <v>112</v>
      </c>
      <c r="C13" s="7">
        <v>0</v>
      </c>
      <c r="E13" s="13">
        <f t="shared" si="0"/>
        <v>0</v>
      </c>
      <c r="G13" s="7">
        <v>34933060157</v>
      </c>
      <c r="I13" s="13">
        <f t="shared" si="1"/>
        <v>5.3852388944409975E-2</v>
      </c>
    </row>
    <row r="14" spans="1:9" ht="21" x14ac:dyDescent="0.25">
      <c r="A14" s="10" t="s">
        <v>112</v>
      </c>
      <c r="C14" s="7">
        <v>0</v>
      </c>
      <c r="E14" s="13">
        <f t="shared" si="0"/>
        <v>0</v>
      </c>
      <c r="G14" s="7">
        <v>14942622950</v>
      </c>
      <c r="I14" s="13">
        <f t="shared" si="1"/>
        <v>2.3035369341721391E-2</v>
      </c>
    </row>
    <row r="15" spans="1:9" ht="21" x14ac:dyDescent="0.25">
      <c r="A15" s="10" t="s">
        <v>117</v>
      </c>
      <c r="C15" s="7">
        <v>0</v>
      </c>
      <c r="E15" s="13">
        <f t="shared" si="0"/>
        <v>0</v>
      </c>
      <c r="G15" s="7">
        <v>14881147540</v>
      </c>
      <c r="I15" s="13">
        <f t="shared" si="1"/>
        <v>2.2940599582789357E-2</v>
      </c>
    </row>
    <row r="16" spans="1:9" ht="21" x14ac:dyDescent="0.25">
      <c r="A16" s="10" t="s">
        <v>130</v>
      </c>
      <c r="C16" s="7">
        <v>0</v>
      </c>
      <c r="E16" s="13">
        <f t="shared" si="0"/>
        <v>0</v>
      </c>
      <c r="G16" s="7">
        <v>39928587654</v>
      </c>
      <c r="I16" s="13">
        <f t="shared" si="1"/>
        <v>6.1553434559706049E-2</v>
      </c>
    </row>
    <row r="17" spans="1:9" ht="21" x14ac:dyDescent="0.25">
      <c r="A17" s="10" t="s">
        <v>110</v>
      </c>
      <c r="C17" s="7">
        <v>0</v>
      </c>
      <c r="E17" s="13">
        <f t="shared" si="0"/>
        <v>0</v>
      </c>
      <c r="G17" s="7">
        <v>24657534245</v>
      </c>
      <c r="I17" s="13">
        <f t="shared" si="1"/>
        <v>3.8011760739082176E-2</v>
      </c>
    </row>
    <row r="18" spans="1:9" ht="21" x14ac:dyDescent="0.25">
      <c r="A18" s="10" t="s">
        <v>110</v>
      </c>
      <c r="C18" s="7">
        <v>0</v>
      </c>
      <c r="E18" s="13">
        <f t="shared" si="0"/>
        <v>0</v>
      </c>
      <c r="G18" s="7">
        <v>27082191784</v>
      </c>
      <c r="I18" s="13">
        <f t="shared" si="1"/>
        <v>4.1749583885991884E-2</v>
      </c>
    </row>
    <row r="19" spans="1:9" ht="21" x14ac:dyDescent="0.25">
      <c r="A19" s="10" t="s">
        <v>110</v>
      </c>
      <c r="C19" s="7">
        <v>0</v>
      </c>
      <c r="E19" s="13">
        <f t="shared" si="0"/>
        <v>0</v>
      </c>
      <c r="G19" s="7">
        <v>32452054798</v>
      </c>
      <c r="I19" s="13">
        <f t="shared" si="1"/>
        <v>5.0027700670163246E-2</v>
      </c>
    </row>
    <row r="20" spans="1:9" ht="21" x14ac:dyDescent="0.25">
      <c r="A20" s="10" t="s">
        <v>112</v>
      </c>
      <c r="C20" s="7">
        <v>0</v>
      </c>
      <c r="E20" s="13">
        <f t="shared" si="0"/>
        <v>0</v>
      </c>
      <c r="G20" s="7">
        <v>32459016390</v>
      </c>
      <c r="I20" s="13">
        <f t="shared" si="1"/>
        <v>5.0038432577370097E-2</v>
      </c>
    </row>
    <row r="21" spans="1:9" ht="21" x14ac:dyDescent="0.25">
      <c r="A21" s="10" t="s">
        <v>131</v>
      </c>
      <c r="C21" s="7">
        <v>0</v>
      </c>
      <c r="E21" s="13">
        <f t="shared" si="0"/>
        <v>0</v>
      </c>
      <c r="G21" s="7">
        <v>31978194604</v>
      </c>
      <c r="I21" s="13">
        <f t="shared" si="1"/>
        <v>4.9297203446104616E-2</v>
      </c>
    </row>
    <row r="22" spans="1:9" ht="21" x14ac:dyDescent="0.25">
      <c r="A22" s="10" t="s">
        <v>132</v>
      </c>
      <c r="C22" s="7">
        <v>0</v>
      </c>
      <c r="E22" s="13">
        <f t="shared" si="0"/>
        <v>0</v>
      </c>
      <c r="G22" s="7">
        <v>37347855377</v>
      </c>
      <c r="I22" s="13">
        <f t="shared" si="1"/>
        <v>5.7575008457962207E-2</v>
      </c>
    </row>
    <row r="23" spans="1:9" ht="21" x14ac:dyDescent="0.25">
      <c r="A23" s="10" t="s">
        <v>133</v>
      </c>
      <c r="C23" s="7">
        <v>0</v>
      </c>
      <c r="E23" s="13">
        <f t="shared" si="0"/>
        <v>0</v>
      </c>
      <c r="G23" s="7">
        <v>34132191778</v>
      </c>
      <c r="I23" s="13">
        <f t="shared" si="1"/>
        <v>5.2617779802085957E-2</v>
      </c>
    </row>
    <row r="24" spans="1:9" ht="21" x14ac:dyDescent="0.25">
      <c r="A24" s="10" t="s">
        <v>113</v>
      </c>
      <c r="C24" s="7">
        <v>12923287677</v>
      </c>
      <c r="E24" s="13">
        <f t="shared" si="0"/>
        <v>0.14386927540829572</v>
      </c>
      <c r="G24" s="7">
        <v>79224657532</v>
      </c>
      <c r="I24" s="13">
        <f t="shared" si="1"/>
        <v>0.1221317872590106</v>
      </c>
    </row>
    <row r="25" spans="1:9" ht="21" x14ac:dyDescent="0.25">
      <c r="A25" s="10" t="s">
        <v>114</v>
      </c>
      <c r="C25" s="7">
        <v>3520547947</v>
      </c>
      <c r="E25" s="13">
        <f t="shared" si="0"/>
        <v>3.9192711238370516E-2</v>
      </c>
      <c r="G25" s="7">
        <v>21143835615</v>
      </c>
      <c r="I25" s="13">
        <f t="shared" si="1"/>
        <v>3.2595084833628073E-2</v>
      </c>
    </row>
    <row r="26" spans="1:9" ht="21" x14ac:dyDescent="0.25">
      <c r="A26" s="10" t="s">
        <v>116</v>
      </c>
      <c r="C26" s="7">
        <v>13054794524</v>
      </c>
      <c r="E26" s="13">
        <f t="shared" si="0"/>
        <v>0.145333283272393</v>
      </c>
      <c r="G26" s="7">
        <v>46602739725</v>
      </c>
      <c r="I26" s="13">
        <f t="shared" si="1"/>
        <v>7.1842227799871414E-2</v>
      </c>
    </row>
    <row r="27" spans="1:9" ht="21" x14ac:dyDescent="0.25">
      <c r="A27" s="10" t="s">
        <v>116</v>
      </c>
      <c r="C27" s="7">
        <v>11491780819</v>
      </c>
      <c r="E27" s="13">
        <f t="shared" si="0"/>
        <v>0.12793293942708858</v>
      </c>
      <c r="G27" s="7">
        <v>26991780817</v>
      </c>
      <c r="I27" s="13">
        <f t="shared" si="1"/>
        <v>4.1610207417459147E-2</v>
      </c>
    </row>
    <row r="28" spans="1:9" ht="21" x14ac:dyDescent="0.25">
      <c r="A28" s="10" t="s">
        <v>116</v>
      </c>
      <c r="C28" s="7">
        <v>17198630136</v>
      </c>
      <c r="E28" s="13">
        <f t="shared" si="0"/>
        <v>0.19146478183607168</v>
      </c>
      <c r="G28" s="7">
        <v>28452054792</v>
      </c>
      <c r="I28" s="13">
        <f t="shared" si="1"/>
        <v>4.3861348362846428E-2</v>
      </c>
    </row>
    <row r="29" spans="1:9" ht="21.75" thickBot="1" x14ac:dyDescent="0.3">
      <c r="A29" s="10" t="s">
        <v>117</v>
      </c>
      <c r="C29" s="7">
        <v>29342465752</v>
      </c>
      <c r="E29" s="13">
        <f t="shared" si="0"/>
        <v>0.32665676041136799</v>
      </c>
      <c r="G29" s="7">
        <v>29342465752</v>
      </c>
      <c r="I29" s="13">
        <f t="shared" si="1"/>
        <v>4.52339952802015E-2</v>
      </c>
    </row>
    <row r="30" spans="1:9" ht="21.75" thickBot="1" x14ac:dyDescent="0.3">
      <c r="A30" s="10" t="s">
        <v>97</v>
      </c>
      <c r="C30" s="11">
        <f>SUM(C8:C29)</f>
        <v>89826598767</v>
      </c>
      <c r="D30" s="10"/>
      <c r="E30" s="14">
        <f>SUM(E8:E29)</f>
        <v>1</v>
      </c>
      <c r="F30" s="10"/>
      <c r="G30" s="11">
        <f>SUM(G8:G29)</f>
        <v>648681717594</v>
      </c>
      <c r="H30" s="10"/>
      <c r="I30" s="14">
        <f>SUM(I8:I29)</f>
        <v>1</v>
      </c>
    </row>
    <row r="31" spans="1:9" ht="19.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1"/>
  <sheetViews>
    <sheetView rightToLeft="1" topLeftCell="A7" workbookViewId="0">
      <selection activeCell="E85" sqref="E85"/>
    </sheetView>
  </sheetViews>
  <sheetFormatPr defaultRowHeight="18.75" x14ac:dyDescent="0.25"/>
  <cols>
    <col min="1" max="1" width="22.140625" style="7" customWidth="1"/>
    <col min="2" max="2" width="1" style="7" customWidth="1"/>
    <col min="3" max="3" width="22" style="7" customWidth="1"/>
    <col min="4" max="4" width="1" style="7" customWidth="1"/>
    <col min="5" max="5" width="22" style="7" customWidth="1"/>
    <col min="6" max="6" width="1" style="7" customWidth="1"/>
    <col min="7" max="7" width="22" style="7" customWidth="1"/>
    <col min="8" max="8" width="1" style="7" customWidth="1"/>
    <col min="9" max="9" width="22" style="7" customWidth="1"/>
    <col min="10" max="10" width="1" style="7" customWidth="1"/>
    <col min="11" max="11" width="22" style="7" customWidth="1"/>
    <col min="12" max="12" width="1" style="7" customWidth="1"/>
    <col min="13" max="13" width="22" style="7" customWidth="1"/>
    <col min="14" max="14" width="1" style="7" customWidth="1"/>
    <col min="15" max="15" width="9.140625" style="7" customWidth="1"/>
    <col min="16" max="16384" width="9.140625" style="7"/>
  </cols>
  <sheetData>
    <row r="2" spans="1:13" ht="26.25" x14ac:dyDescent="0.25">
      <c r="A2" s="8" t="s">
        <v>0</v>
      </c>
      <c r="B2" s="8" t="s">
        <v>0</v>
      </c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</row>
    <row r="3" spans="1:13" ht="26.25" x14ac:dyDescent="0.25">
      <c r="A3" s="8" t="s">
        <v>120</v>
      </c>
      <c r="B3" s="8" t="s">
        <v>120</v>
      </c>
      <c r="C3" s="8" t="s">
        <v>120</v>
      </c>
      <c r="D3" s="8" t="s">
        <v>120</v>
      </c>
      <c r="E3" s="8" t="s">
        <v>120</v>
      </c>
      <c r="F3" s="8" t="s">
        <v>120</v>
      </c>
      <c r="G3" s="8" t="s">
        <v>120</v>
      </c>
      <c r="H3" s="8" t="s">
        <v>120</v>
      </c>
      <c r="I3" s="8" t="s">
        <v>120</v>
      </c>
      <c r="J3" s="8" t="s">
        <v>120</v>
      </c>
      <c r="K3" s="8" t="s">
        <v>120</v>
      </c>
      <c r="L3" s="8" t="s">
        <v>120</v>
      </c>
      <c r="M3" s="8" t="s">
        <v>120</v>
      </c>
    </row>
    <row r="4" spans="1:13" ht="26.25" x14ac:dyDescent="0.25">
      <c r="A4" s="8" t="s">
        <v>2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</row>
    <row r="6" spans="1:13" ht="27" thickBot="1" x14ac:dyDescent="0.3">
      <c r="A6" s="9" t="s">
        <v>121</v>
      </c>
      <c r="B6" s="9" t="s">
        <v>121</v>
      </c>
      <c r="C6" s="9" t="s">
        <v>122</v>
      </c>
      <c r="D6" s="9" t="s">
        <v>122</v>
      </c>
      <c r="E6" s="9" t="s">
        <v>122</v>
      </c>
      <c r="F6" s="9" t="s">
        <v>122</v>
      </c>
      <c r="G6" s="9" t="s">
        <v>122</v>
      </c>
      <c r="I6" s="9" t="s">
        <v>123</v>
      </c>
      <c r="J6" s="9" t="s">
        <v>123</v>
      </c>
      <c r="K6" s="9" t="s">
        <v>123</v>
      </c>
      <c r="L6" s="9" t="s">
        <v>123</v>
      </c>
      <c r="M6" s="9" t="s">
        <v>123</v>
      </c>
    </row>
    <row r="7" spans="1:13" ht="27" thickBot="1" x14ac:dyDescent="0.3">
      <c r="A7" s="9" t="s">
        <v>124</v>
      </c>
      <c r="C7" s="9" t="s">
        <v>125</v>
      </c>
      <c r="E7" s="9" t="s">
        <v>126</v>
      </c>
      <c r="G7" s="9" t="s">
        <v>127</v>
      </c>
      <c r="I7" s="9" t="s">
        <v>125</v>
      </c>
      <c r="K7" s="9" t="s">
        <v>126</v>
      </c>
      <c r="M7" s="9" t="s">
        <v>127</v>
      </c>
    </row>
    <row r="8" spans="1:13" ht="21" x14ac:dyDescent="0.25">
      <c r="A8" s="10" t="s">
        <v>109</v>
      </c>
      <c r="C8" s="7">
        <v>5858</v>
      </c>
      <c r="E8" s="7">
        <v>0</v>
      </c>
      <c r="G8" s="7">
        <f>+C8-E8</f>
        <v>5858</v>
      </c>
      <c r="I8" s="7">
        <v>133862005</v>
      </c>
      <c r="K8" s="7">
        <v>0</v>
      </c>
      <c r="M8" s="7">
        <f>+I8-K8</f>
        <v>133862005</v>
      </c>
    </row>
    <row r="9" spans="1:13" ht="21" x14ac:dyDescent="0.25">
      <c r="A9" s="10" t="s">
        <v>110</v>
      </c>
      <c r="C9" s="7">
        <v>34552</v>
      </c>
      <c r="E9" s="7">
        <v>0</v>
      </c>
      <c r="G9" s="7">
        <f t="shared" ref="G9:G29" si="0">+C9-E9</f>
        <v>34552</v>
      </c>
      <c r="I9" s="7">
        <v>7839174</v>
      </c>
      <c r="K9" s="7">
        <v>0</v>
      </c>
      <c r="M9" s="7">
        <f t="shared" ref="M9:M29" si="1">+I9-K9</f>
        <v>7839174</v>
      </c>
    </row>
    <row r="10" spans="1:13" ht="21" x14ac:dyDescent="0.25">
      <c r="A10" s="10" t="s">
        <v>111</v>
      </c>
      <c r="C10" s="7">
        <v>2295038967</v>
      </c>
      <c r="E10" s="7">
        <v>0</v>
      </c>
      <c r="G10" s="7">
        <f t="shared" si="0"/>
        <v>2295038967</v>
      </c>
      <c r="I10" s="7">
        <v>82953103154</v>
      </c>
      <c r="K10" s="7">
        <v>0</v>
      </c>
      <c r="M10" s="7">
        <f t="shared" si="1"/>
        <v>82953103154</v>
      </c>
    </row>
    <row r="11" spans="1:13" ht="21" x14ac:dyDescent="0.25">
      <c r="A11" s="10" t="s">
        <v>129</v>
      </c>
      <c r="C11" s="7">
        <v>0</v>
      </c>
      <c r="E11" s="7">
        <v>0</v>
      </c>
      <c r="G11" s="7">
        <f t="shared" si="0"/>
        <v>0</v>
      </c>
      <c r="I11" s="7">
        <v>9034579686</v>
      </c>
      <c r="K11" s="7">
        <v>120448</v>
      </c>
      <c r="M11" s="7">
        <f t="shared" si="1"/>
        <v>9034459238</v>
      </c>
    </row>
    <row r="12" spans="1:13" ht="21" x14ac:dyDescent="0.25">
      <c r="A12" s="10" t="s">
        <v>112</v>
      </c>
      <c r="C12" s="7">
        <v>12535</v>
      </c>
      <c r="E12" s="7">
        <v>0</v>
      </c>
      <c r="G12" s="7">
        <f t="shared" si="0"/>
        <v>12535</v>
      </c>
      <c r="I12" s="7">
        <v>342065</v>
      </c>
      <c r="K12" s="7">
        <v>0</v>
      </c>
      <c r="M12" s="7">
        <f t="shared" si="1"/>
        <v>342065</v>
      </c>
    </row>
    <row r="13" spans="1:13" ht="21" x14ac:dyDescent="0.25">
      <c r="A13" s="10" t="s">
        <v>112</v>
      </c>
      <c r="C13" s="7">
        <v>0</v>
      </c>
      <c r="E13" s="7">
        <v>0</v>
      </c>
      <c r="G13" s="7">
        <f t="shared" si="0"/>
        <v>0</v>
      </c>
      <c r="I13" s="7">
        <v>34933060157</v>
      </c>
      <c r="K13" s="7">
        <v>0</v>
      </c>
      <c r="M13" s="7">
        <f t="shared" si="1"/>
        <v>34933060157</v>
      </c>
    </row>
    <row r="14" spans="1:13" ht="21" x14ac:dyDescent="0.25">
      <c r="A14" s="10" t="s">
        <v>112</v>
      </c>
      <c r="C14" s="7">
        <v>0</v>
      </c>
      <c r="E14" s="7">
        <v>0</v>
      </c>
      <c r="G14" s="7">
        <f t="shared" si="0"/>
        <v>0</v>
      </c>
      <c r="I14" s="7">
        <v>14942622950</v>
      </c>
      <c r="K14" s="7">
        <v>0</v>
      </c>
      <c r="M14" s="7">
        <f t="shared" si="1"/>
        <v>14942622950</v>
      </c>
    </row>
    <row r="15" spans="1:13" ht="21" x14ac:dyDescent="0.25">
      <c r="A15" s="10" t="s">
        <v>117</v>
      </c>
      <c r="C15" s="7">
        <v>0</v>
      </c>
      <c r="E15" s="7">
        <v>0</v>
      </c>
      <c r="G15" s="7">
        <f t="shared" si="0"/>
        <v>0</v>
      </c>
      <c r="I15" s="7">
        <v>14881147540</v>
      </c>
      <c r="K15" s="7">
        <v>0</v>
      </c>
      <c r="M15" s="7">
        <f t="shared" si="1"/>
        <v>14881147540</v>
      </c>
    </row>
    <row r="16" spans="1:13" ht="21" x14ac:dyDescent="0.25">
      <c r="A16" s="10" t="s">
        <v>130</v>
      </c>
      <c r="C16" s="7">
        <v>0</v>
      </c>
      <c r="E16" s="7">
        <v>0</v>
      </c>
      <c r="G16" s="7">
        <f t="shared" si="0"/>
        <v>0</v>
      </c>
      <c r="I16" s="7">
        <v>39928587654</v>
      </c>
      <c r="K16" s="7">
        <v>0</v>
      </c>
      <c r="M16" s="7">
        <f t="shared" si="1"/>
        <v>39928587654</v>
      </c>
    </row>
    <row r="17" spans="1:13" ht="21" x14ac:dyDescent="0.25">
      <c r="A17" s="10" t="s">
        <v>110</v>
      </c>
      <c r="C17" s="7">
        <v>0</v>
      </c>
      <c r="E17" s="7">
        <v>0</v>
      </c>
      <c r="G17" s="7">
        <f t="shared" si="0"/>
        <v>0</v>
      </c>
      <c r="I17" s="7">
        <v>24657534245</v>
      </c>
      <c r="K17" s="7">
        <v>0</v>
      </c>
      <c r="M17" s="7">
        <f t="shared" si="1"/>
        <v>24657534245</v>
      </c>
    </row>
    <row r="18" spans="1:13" ht="21" x14ac:dyDescent="0.25">
      <c r="A18" s="10" t="s">
        <v>110</v>
      </c>
      <c r="C18" s="7">
        <v>0</v>
      </c>
      <c r="E18" s="7">
        <v>0</v>
      </c>
      <c r="G18" s="7">
        <f t="shared" si="0"/>
        <v>0</v>
      </c>
      <c r="I18" s="7">
        <v>27082191784</v>
      </c>
      <c r="K18" s="7">
        <v>0</v>
      </c>
      <c r="M18" s="7">
        <f t="shared" si="1"/>
        <v>27082191784</v>
      </c>
    </row>
    <row r="19" spans="1:13" ht="21" x14ac:dyDescent="0.25">
      <c r="A19" s="10" t="s">
        <v>110</v>
      </c>
      <c r="C19" s="7">
        <v>0</v>
      </c>
      <c r="E19" s="7">
        <v>0</v>
      </c>
      <c r="G19" s="7">
        <f t="shared" si="0"/>
        <v>0</v>
      </c>
      <c r="I19" s="7">
        <v>32452054798</v>
      </c>
      <c r="K19" s="7">
        <v>0</v>
      </c>
      <c r="M19" s="7">
        <f t="shared" si="1"/>
        <v>32452054798</v>
      </c>
    </row>
    <row r="20" spans="1:13" ht="21" x14ac:dyDescent="0.25">
      <c r="A20" s="10" t="s">
        <v>112</v>
      </c>
      <c r="C20" s="7">
        <v>0</v>
      </c>
      <c r="E20" s="7">
        <v>0</v>
      </c>
      <c r="G20" s="7">
        <f t="shared" si="0"/>
        <v>0</v>
      </c>
      <c r="I20" s="7">
        <v>32459016390</v>
      </c>
      <c r="K20" s="7">
        <v>0</v>
      </c>
      <c r="M20" s="7">
        <f t="shared" si="1"/>
        <v>32459016390</v>
      </c>
    </row>
    <row r="21" spans="1:13" ht="21" x14ac:dyDescent="0.25">
      <c r="A21" s="10" t="s">
        <v>131</v>
      </c>
      <c r="C21" s="7">
        <v>0</v>
      </c>
      <c r="E21" s="7">
        <v>0</v>
      </c>
      <c r="G21" s="7">
        <f t="shared" si="0"/>
        <v>0</v>
      </c>
      <c r="I21" s="7">
        <v>31978194604</v>
      </c>
      <c r="K21" s="7">
        <v>0</v>
      </c>
      <c r="M21" s="7">
        <f t="shared" si="1"/>
        <v>31978194604</v>
      </c>
    </row>
    <row r="22" spans="1:13" ht="21" x14ac:dyDescent="0.25">
      <c r="A22" s="10" t="s">
        <v>132</v>
      </c>
      <c r="C22" s="7">
        <v>0</v>
      </c>
      <c r="E22" s="7">
        <v>0</v>
      </c>
      <c r="G22" s="7">
        <f t="shared" si="0"/>
        <v>0</v>
      </c>
      <c r="I22" s="7">
        <v>37347855377</v>
      </c>
      <c r="K22" s="7">
        <v>0</v>
      </c>
      <c r="M22" s="7">
        <f t="shared" si="1"/>
        <v>37347855377</v>
      </c>
    </row>
    <row r="23" spans="1:13" ht="21" x14ac:dyDescent="0.25">
      <c r="A23" s="10" t="s">
        <v>133</v>
      </c>
      <c r="C23" s="7">
        <v>0</v>
      </c>
      <c r="E23" s="7">
        <v>0</v>
      </c>
      <c r="G23" s="7">
        <f t="shared" si="0"/>
        <v>0</v>
      </c>
      <c r="I23" s="7">
        <v>34132191778</v>
      </c>
      <c r="K23" s="7">
        <v>0</v>
      </c>
      <c r="M23" s="7">
        <f t="shared" si="1"/>
        <v>34132191778</v>
      </c>
    </row>
    <row r="24" spans="1:13" ht="21" x14ac:dyDescent="0.25">
      <c r="A24" s="10" t="s">
        <v>113</v>
      </c>
      <c r="C24" s="7">
        <v>12923287677</v>
      </c>
      <c r="E24" s="7">
        <v>0</v>
      </c>
      <c r="G24" s="7">
        <f t="shared" si="0"/>
        <v>12923287677</v>
      </c>
      <c r="I24" s="7">
        <v>79224657532</v>
      </c>
      <c r="K24" s="7">
        <v>0</v>
      </c>
      <c r="M24" s="7">
        <f t="shared" si="1"/>
        <v>79224657532</v>
      </c>
    </row>
    <row r="25" spans="1:13" ht="21" x14ac:dyDescent="0.25">
      <c r="A25" s="10" t="s">
        <v>114</v>
      </c>
      <c r="C25" s="7">
        <v>3520547947</v>
      </c>
      <c r="E25" s="7">
        <v>0</v>
      </c>
      <c r="G25" s="7">
        <f t="shared" si="0"/>
        <v>3520547947</v>
      </c>
      <c r="I25" s="7">
        <v>21143835615</v>
      </c>
      <c r="K25" s="7">
        <v>0</v>
      </c>
      <c r="M25" s="7">
        <f t="shared" si="1"/>
        <v>21143835615</v>
      </c>
    </row>
    <row r="26" spans="1:13" ht="21" x14ac:dyDescent="0.25">
      <c r="A26" s="10" t="s">
        <v>116</v>
      </c>
      <c r="C26" s="7">
        <v>13054794524</v>
      </c>
      <c r="E26" s="7">
        <v>0</v>
      </c>
      <c r="G26" s="7">
        <f t="shared" si="0"/>
        <v>13054794524</v>
      </c>
      <c r="I26" s="7">
        <v>46602739725</v>
      </c>
      <c r="K26" s="7">
        <v>0</v>
      </c>
      <c r="M26" s="7">
        <f t="shared" si="1"/>
        <v>46602739725</v>
      </c>
    </row>
    <row r="27" spans="1:13" ht="21" x14ac:dyDescent="0.25">
      <c r="A27" s="10" t="s">
        <v>116</v>
      </c>
      <c r="C27" s="7">
        <v>11491780819</v>
      </c>
      <c r="E27" s="7">
        <v>0</v>
      </c>
      <c r="G27" s="7">
        <f t="shared" si="0"/>
        <v>11491780819</v>
      </c>
      <c r="I27" s="7">
        <v>26991780817</v>
      </c>
      <c r="K27" s="7">
        <v>28559206</v>
      </c>
      <c r="M27" s="7">
        <f t="shared" si="1"/>
        <v>26963221611</v>
      </c>
    </row>
    <row r="28" spans="1:13" ht="21" x14ac:dyDescent="0.25">
      <c r="A28" s="10" t="s">
        <v>116</v>
      </c>
      <c r="C28" s="7">
        <v>17198630136</v>
      </c>
      <c r="E28" s="7">
        <v>0</v>
      </c>
      <c r="G28" s="7">
        <f t="shared" si="0"/>
        <v>17198630136</v>
      </c>
      <c r="I28" s="7">
        <v>28452054792</v>
      </c>
      <c r="K28" s="7">
        <v>39456512</v>
      </c>
      <c r="M28" s="7">
        <f t="shared" si="1"/>
        <v>28412598280</v>
      </c>
    </row>
    <row r="29" spans="1:13" ht="21.75" thickBot="1" x14ac:dyDescent="0.3">
      <c r="A29" s="10" t="s">
        <v>117</v>
      </c>
      <c r="C29" s="7">
        <v>29342465752</v>
      </c>
      <c r="E29" s="7">
        <v>0</v>
      </c>
      <c r="G29" s="7">
        <f t="shared" si="0"/>
        <v>29342465752</v>
      </c>
      <c r="I29" s="7">
        <v>29342465752</v>
      </c>
      <c r="K29" s="7">
        <v>0</v>
      </c>
      <c r="M29" s="7">
        <f t="shared" si="1"/>
        <v>29342465752</v>
      </c>
    </row>
    <row r="30" spans="1:13" ht="21.75" thickBot="1" x14ac:dyDescent="0.3">
      <c r="A30" s="10" t="s">
        <v>97</v>
      </c>
      <c r="C30" s="11">
        <f>SUM(C8:C29)</f>
        <v>89826598767</v>
      </c>
      <c r="D30" s="10"/>
      <c r="E30" s="11">
        <f>SUM(E8:E29)</f>
        <v>0</v>
      </c>
      <c r="F30" s="10"/>
      <c r="G30" s="11">
        <f>SUM(G8:G29)</f>
        <v>89826598767</v>
      </c>
      <c r="H30" s="10"/>
      <c r="I30" s="11">
        <f>SUM(I8:I29)</f>
        <v>648681717594</v>
      </c>
      <c r="J30" s="10"/>
      <c r="K30" s="11">
        <f>SUM(K8:K29)</f>
        <v>68136166</v>
      </c>
      <c r="L30" s="10"/>
      <c r="M30" s="11">
        <f>SUM(M8:M29)</f>
        <v>648613581428</v>
      </c>
    </row>
    <row r="31" spans="1:13" ht="19.5" thickTop="1" x14ac:dyDescent="0.25"/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تبعی</vt:lpstr>
      <vt:lpstr>سپرده</vt:lpstr>
      <vt:lpstr>جمع درآمدها</vt:lpstr>
      <vt:lpstr>سایر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  <vt:lpstr>سرمایه‌گذاری در اوراق بهادار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2025-07-26T12:11:10Z</dcterms:modified>
</cp:coreProperties>
</file>