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5\"/>
    </mc:Choice>
  </mc:AlternateContent>
  <xr:revisionPtr revIDLastSave="0" documentId="13_ncr:1_{58D31C78-CD8A-4DD3-8BDA-A8DFB94EB3A6}" xr6:coauthVersionLast="47" xr6:coauthVersionMax="47" xr10:uidLastSave="{00000000-0000-0000-0000-000000000000}"/>
  <bookViews>
    <workbookView xWindow="-120" yWindow="-120" windowWidth="29040" windowHeight="15720" tabRatio="850" activeTab="11" xr2:uid="{00000000-000D-0000-FFFF-FFFF00000000}"/>
  </bookViews>
  <sheets>
    <sheet name="سهام" sheetId="1" r:id="rId1"/>
    <sheet name="تبعی" sheetId="2" r:id="rId2"/>
    <sheet name="سپرده" sheetId="6" r:id="rId3"/>
    <sheet name="جمع درآمدها" sheetId="15" r:id="rId4"/>
    <sheet name="سایر درآمدها" sheetId="14" r:id="rId5"/>
    <sheet name="سرمایه‌گذاری در سهام" sheetId="11" r:id="rId6"/>
    <sheet name="سرمایه‌گذاری در اوراق بهادار" sheetId="12" r:id="rId7"/>
    <sheet name="درآمد سود سهام" sheetId="8" r:id="rId8"/>
    <sheet name="درآمد سپرده بانکی" sheetId="13" r:id="rId9"/>
    <sheet name="سود اوراق بهادار " sheetId="7" r:id="rId10"/>
    <sheet name="سود سپرده بانکی" sheetId="16" r:id="rId11"/>
    <sheet name="درآمد ناشی از فروش" sheetId="10" r:id="rId12"/>
    <sheet name="درآمد ناشی از تغییر قیمت اوراق" sheetId="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3" l="1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32" i="13" s="1"/>
  <c r="I26" i="13"/>
  <c r="I27" i="13"/>
  <c r="I28" i="13"/>
  <c r="I29" i="13"/>
  <c r="I30" i="13"/>
  <c r="I31" i="13"/>
  <c r="I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8" i="13"/>
  <c r="Y106" i="1"/>
  <c r="K16" i="6"/>
  <c r="G10" i="15"/>
  <c r="E10" i="15"/>
  <c r="E8" i="15"/>
  <c r="E9" i="15"/>
  <c r="E7" i="15"/>
  <c r="C9" i="15"/>
  <c r="C8" i="15"/>
  <c r="C7" i="15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127" i="11"/>
  <c r="U128" i="11"/>
  <c r="U129" i="11"/>
  <c r="U130" i="11"/>
  <c r="U131" i="11"/>
  <c r="U132" i="11"/>
  <c r="U133" i="11"/>
  <c r="U134" i="11"/>
  <c r="U135" i="11"/>
  <c r="U136" i="11"/>
  <c r="U137" i="11"/>
  <c r="U138" i="11"/>
  <c r="U139" i="11"/>
  <c r="U140" i="11"/>
  <c r="U141" i="11"/>
  <c r="U142" i="11"/>
  <c r="U143" i="11"/>
  <c r="U144" i="11"/>
  <c r="U145" i="11"/>
  <c r="U146" i="11"/>
  <c r="U147" i="11"/>
  <c r="U148" i="11"/>
  <c r="U149" i="11"/>
  <c r="U150" i="11"/>
  <c r="U151" i="11"/>
  <c r="U152" i="11"/>
  <c r="U153" i="11"/>
  <c r="U154" i="11"/>
  <c r="U155" i="11"/>
  <c r="U156" i="11"/>
  <c r="U157" i="11"/>
  <c r="U158" i="11"/>
  <c r="U159" i="11"/>
  <c r="U160" i="11"/>
  <c r="U161" i="11"/>
  <c r="U162" i="11"/>
  <c r="U163" i="11"/>
  <c r="U8" i="11"/>
  <c r="K9" i="11"/>
  <c r="K10" i="11"/>
  <c r="K11" i="11"/>
  <c r="K12" i="11"/>
  <c r="K13" i="11"/>
  <c r="K14" i="11"/>
  <c r="K15" i="11"/>
  <c r="K16" i="11"/>
  <c r="K164" i="11" s="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8" i="11"/>
  <c r="S9" i="11"/>
  <c r="S10" i="11"/>
  <c r="S11" i="11"/>
  <c r="S12" i="11"/>
  <c r="S13" i="11"/>
  <c r="S14" i="11"/>
  <c r="S164" i="11" s="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8" i="11"/>
  <c r="Q164" i="11"/>
  <c r="O164" i="11"/>
  <c r="M164" i="11"/>
  <c r="G164" i="11"/>
  <c r="E164" i="11"/>
  <c r="C164" i="11"/>
  <c r="E120" i="10"/>
  <c r="G120" i="10"/>
  <c r="I120" i="10"/>
  <c r="Q120" i="10"/>
  <c r="M120" i="10"/>
  <c r="O120" i="10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8" i="16"/>
  <c r="K32" i="16"/>
  <c r="I32" i="16"/>
  <c r="E32" i="16"/>
  <c r="C32" i="16"/>
  <c r="E32" i="13" l="1"/>
  <c r="U164" i="11"/>
  <c r="I164" i="11"/>
  <c r="M32" i="16"/>
  <c r="G32" i="16"/>
  <c r="C10" i="15"/>
  <c r="E11" i="14"/>
  <c r="C11" i="14"/>
  <c r="G32" i="13"/>
  <c r="C32" i="13"/>
  <c r="Q9" i="12"/>
  <c r="O9" i="12"/>
  <c r="M9" i="12"/>
  <c r="K9" i="12"/>
  <c r="I9" i="12"/>
  <c r="G9" i="12"/>
  <c r="E9" i="12"/>
  <c r="C9" i="12"/>
  <c r="Q104" i="9"/>
  <c r="O104" i="9"/>
  <c r="M104" i="9"/>
  <c r="I104" i="9"/>
  <c r="G104" i="9"/>
  <c r="E104" i="9"/>
  <c r="S78" i="8"/>
  <c r="Q78" i="8"/>
  <c r="O78" i="8"/>
  <c r="M78" i="8"/>
  <c r="K78" i="8"/>
  <c r="I78" i="8"/>
  <c r="M9" i="7"/>
  <c r="K9" i="7"/>
  <c r="I9" i="7"/>
  <c r="G9" i="7"/>
  <c r="E9" i="7"/>
  <c r="C9" i="7"/>
  <c r="I16" i="6"/>
  <c r="G16" i="6"/>
  <c r="E16" i="6"/>
  <c r="C16" i="6"/>
  <c r="W106" i="1"/>
  <c r="U106" i="1"/>
  <c r="O106" i="1"/>
  <c r="K106" i="1"/>
  <c r="G106" i="1"/>
  <c r="E106" i="1"/>
</calcChain>
</file>

<file path=xl/sharedStrings.xml><?xml version="1.0" encoding="utf-8"?>
<sst xmlns="http://schemas.openxmlformats.org/spreadsheetml/2006/main" count="1595" uniqueCount="277">
  <si>
    <t>صندوق سرمایه‌گذاری مشترک امید توسعه مفید</t>
  </si>
  <si>
    <t>صورت وضعیت پورتفوی</t>
  </si>
  <si>
    <t>برای ماه منتهی به 1404/05/31</t>
  </si>
  <si>
    <t>نام شرکت</t>
  </si>
  <si>
    <t>1404/04/31</t>
  </si>
  <si>
    <t>تغییرات طی دوره</t>
  </si>
  <si>
    <t>1404/05/31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</si>
  <si>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</si>
  <si>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</si>
  <si>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</si>
  <si>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</si>
  <si>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</si>
  <si>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</si>
  <si>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</si>
  <si>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</si>
  <si>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آنتی بیوتیک سازی ایران</t>
  </si>
  <si>
    <t>ایران یاساتایرورابر</t>
  </si>
  <si>
    <t>بانک خاورمیانه</t>
  </si>
  <si>
    <t>بانک سامان</t>
  </si>
  <si>
    <t>بین المللی توسعه ص. معادن غدیر</t>
  </si>
  <si>
    <t>پارس فولاد سبزوار</t>
  </si>
  <si>
    <t>پارس‌ دارو</t>
  </si>
  <si>
    <t>پالایش نفت اصفهان</t>
  </si>
  <si>
    <t>پالایش نفت بندرعباس</t>
  </si>
  <si>
    <t>پالایش نفت تبریز</t>
  </si>
  <si>
    <t>پاکدیس</t>
  </si>
  <si>
    <t>پتروشیمی پردیس</t>
  </si>
  <si>
    <t>پتروشیمی تندگویان</t>
  </si>
  <si>
    <t>پتروشیمی شیراز</t>
  </si>
  <si>
    <t>پخش هجرت</t>
  </si>
  <si>
    <t>پویا</t>
  </si>
  <si>
    <t>تامین سرمایه کاردان</t>
  </si>
  <si>
    <t>تراکتورسازی‌ایران‌</t>
  </si>
  <si>
    <t>توزیع دارو پخش</t>
  </si>
  <si>
    <t>توسعه معادن وص.معدنی خاورمیانه</t>
  </si>
  <si>
    <t>توسعه معادن وفلزات</t>
  </si>
  <si>
    <t>توسعه معدنی و صنعتی صبانور</t>
  </si>
  <si>
    <t>توسعه نیشکر و  صنایع جانبی</t>
  </si>
  <si>
    <t>تولید انرژی برق شمس پاسارگاد</t>
  </si>
  <si>
    <t>تولیدات پتروشیمی قائد بصیر</t>
  </si>
  <si>
    <t>توکاریل</t>
  </si>
  <si>
    <t>حمل و نقل گهرترابر سیرجان</t>
  </si>
  <si>
    <t>داروپخش‌ (هلدینگ‌</t>
  </si>
  <si>
    <t>داروسازی شهید قاضی</t>
  </si>
  <si>
    <t>دامداری تلیسه نمونه</t>
  </si>
  <si>
    <t>دریایی و کشتیرانی خط دریابندر</t>
  </si>
  <si>
    <t>زغال سنگ پروده طبس</t>
  </si>
  <si>
    <t>س.ص.بازنشستگی کارکنان بانکها</t>
  </si>
  <si>
    <t>سرمایه گذاری تامین اجتماعی</t>
  </si>
  <si>
    <t>سرمایه گذاری دارویی تامین</t>
  </si>
  <si>
    <t>سرمایه‌ گذاری‌ آتیه‌ دماوند</t>
  </si>
  <si>
    <t>سرمایه‌گذاری‌ سپه‌</t>
  </si>
  <si>
    <t>سرمایه‌گذاری‌صندوق‌بازنشستگی‌</t>
  </si>
  <si>
    <t>سرمایه‌گذاری‌غدیر(هلدینگ‌</t>
  </si>
  <si>
    <t>سیمان ساوه</t>
  </si>
  <si>
    <t>سیمان فارس نو</t>
  </si>
  <si>
    <t>سیمان هرمزگان</t>
  </si>
  <si>
    <t>سیمان‌ شمال‌</t>
  </si>
  <si>
    <t>شرکت صنایع غذایی مینو شرق</t>
  </si>
  <si>
    <t>شمش طلا</t>
  </si>
  <si>
    <t>صبا فولاد خلیج فارس</t>
  </si>
  <si>
    <t>صنایع الکترونیک مادیران</t>
  </si>
  <si>
    <t>صنایع پتروشیمی کرمانشاه</t>
  </si>
  <si>
    <t>صنایع غذایی رضوی</t>
  </si>
  <si>
    <t>صنایع فروآلیاژ ایران</t>
  </si>
  <si>
    <t>صنایع‌ کاشی‌ و سرامیک‌ سینا</t>
  </si>
  <si>
    <t>صنعتی بهپاک</t>
  </si>
  <si>
    <t>صنعتی دوده فام</t>
  </si>
  <si>
    <t>فجر انرژی خلیج فارس</t>
  </si>
  <si>
    <t>فولاد آلیاژی ایران</t>
  </si>
  <si>
    <t>فولاد سیرجان ایرانیان</t>
  </si>
  <si>
    <t>فولاد مبارکه اصفهان</t>
  </si>
  <si>
    <t>فولاد کاوه جنوب کیش</t>
  </si>
  <si>
    <t>گ.مدیریت ارزش سرمایه ص ب کشوری</t>
  </si>
  <si>
    <t>گروه توسعه مالی مهرآیندگان</t>
  </si>
  <si>
    <t>گروه مالی صبا تامین</t>
  </si>
  <si>
    <t>گروه‌صنعتی‌سپاهان‌</t>
  </si>
  <si>
    <t>گسترش سوخت سبززاگرس(سهامی عام)</t>
  </si>
  <si>
    <t>گلتاش‌</t>
  </si>
  <si>
    <t>مبین انرژی خلیج فارس</t>
  </si>
  <si>
    <t>مدیریت نیروگاهی ایرانیان مپنا</t>
  </si>
  <si>
    <t>معدنکاران نسوز</t>
  </si>
  <si>
    <t>معدنی و صنعتی گل گهر</t>
  </si>
  <si>
    <t>ملی  صنایع  مس  ایران</t>
  </si>
  <si>
    <t>موتوژن‌</t>
  </si>
  <si>
    <t>مولد نیروگاهی تجارت فارس</t>
  </si>
  <si>
    <t>نفت سپاهان</t>
  </si>
  <si>
    <t>نوردوقطعات‌ فولادی‌</t>
  </si>
  <si>
    <t>کارخانجات‌داروپخش‌</t>
  </si>
  <si>
    <t>کاشی‌ پارس‌</t>
  </si>
  <si>
    <t>کشاورزی و دامپروری فجر اصفهان</t>
  </si>
  <si>
    <t>کشت و دام قیام اصفهان</t>
  </si>
  <si>
    <t>کشت و دامداری فکا</t>
  </si>
  <si>
    <t>کشت و صنعت جوین</t>
  </si>
  <si>
    <t>کشت و صنعت دشت خرم دره</t>
  </si>
  <si>
    <t>کویر تایر</t>
  </si>
  <si>
    <t>نفت  بهران</t>
  </si>
  <si>
    <t>سرمایه‌ گذاری‌ البرز(هلدینگ‌</t>
  </si>
  <si>
    <t>گروه دارویی سبحان</t>
  </si>
  <si>
    <t>پست بانک ایران</t>
  </si>
  <si>
    <t>پتروشیمی زاگرس</t>
  </si>
  <si>
    <t>سیمرغ</t>
  </si>
  <si>
    <t>بانک اقتصادنوین</t>
  </si>
  <si>
    <t>کارخانجات‌ قند قزوین‌</t>
  </si>
  <si>
    <t>کشاورزی و دامپروری بینالود</t>
  </si>
  <si>
    <t>پالایش نفت شیراز</t>
  </si>
  <si>
    <t>تولید نیروی برق دماوند</t>
  </si>
  <si>
    <t>نیروترانس‌</t>
  </si>
  <si>
    <t>ح . پارس‌ دارو</t>
  </si>
  <si>
    <t>پخش البرز</t>
  </si>
  <si>
    <t>سرمایه گذاری خوارزمی</t>
  </si>
  <si>
    <t>بانک سینا</t>
  </si>
  <si>
    <t/>
  </si>
  <si>
    <t>تعداد اوراق تبعی</t>
  </si>
  <si>
    <t>قیمت اعمال</t>
  </si>
  <si>
    <t>تاریخ اعمال</t>
  </si>
  <si>
    <t>نرخ موثر</t>
  </si>
  <si>
    <t>اختیارف ت میدکو-6167-05/02/15</t>
  </si>
  <si>
    <t>1405/02/15</t>
  </si>
  <si>
    <t>درصد به کل دارایی‌ها</t>
  </si>
  <si>
    <t>سپرده</t>
  </si>
  <si>
    <t>مبلغ</t>
  </si>
  <si>
    <t>افزایش</t>
  </si>
  <si>
    <t>کاهش</t>
  </si>
  <si>
    <t>بانک ملت باجه کارگزاری مفید</t>
  </si>
  <si>
    <t>بانک پاسارگاد هفت تیر</t>
  </si>
  <si>
    <t xml:space="preserve">بانک خاورمیانه ظفر </t>
  </si>
  <si>
    <t>بانک صادرات بورس کالا</t>
  </si>
  <si>
    <t>بانک ملت چهارراه جهان کودک</t>
  </si>
  <si>
    <t>1404/04/28</t>
  </si>
  <si>
    <t>بانک ملت مستقل مرکزی</t>
  </si>
  <si>
    <t>1404/04/30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</si>
  <si>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</si>
  <si>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</si>
  <si>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</si>
  <si>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</si>
  <si>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</si>
  <si>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</si>
  <si>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</si>
  <si>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</si>
  <si>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مرابحه عام دولت94-ش.خ030816</t>
  </si>
  <si>
    <t>بانک خاورمیانه آفریقا</t>
  </si>
  <si>
    <t>بانک صادرات سپهبد قرنی</t>
  </si>
  <si>
    <t xml:space="preserve">بانک صادرات سپهبد قرنی  </t>
  </si>
  <si>
    <t xml:space="preserve">بانک صادرات بورس کالا	</t>
  </si>
  <si>
    <t>بانک صادرات طالقانی</t>
  </si>
  <si>
    <t>بانک ملت مستقل</t>
  </si>
  <si>
    <t xml:space="preserve">بانک ملت مستقل 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</si>
  <si>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</si>
  <si>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</si>
  <si>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</si>
  <si>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</si>
  <si>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</si>
  <si>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</si>
  <si>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1404/01/27</t>
  </si>
  <si>
    <t>1403/09/25</t>
  </si>
  <si>
    <t>1404/03/10</t>
  </si>
  <si>
    <t>1403/12/25</t>
  </si>
  <si>
    <t>1404/05/13</t>
  </si>
  <si>
    <t>1403/12/08</t>
  </si>
  <si>
    <t>1404/05/01</t>
  </si>
  <si>
    <t>1404/05/05</t>
  </si>
  <si>
    <t>1404/04/29</t>
  </si>
  <si>
    <t>1403/12/20</t>
  </si>
  <si>
    <t>1404/03/13</t>
  </si>
  <si>
    <t>1404/05/11</t>
  </si>
  <si>
    <t>1404/04/23</t>
  </si>
  <si>
    <t>1403/12/23</t>
  </si>
  <si>
    <t>1403/11/13</t>
  </si>
  <si>
    <t>1404/02/31</t>
  </si>
  <si>
    <t>1404/02/23</t>
  </si>
  <si>
    <t>1404/05/14</t>
  </si>
  <si>
    <t>1404/05/08</t>
  </si>
  <si>
    <t>1404/02/22</t>
  </si>
  <si>
    <t>گسترش نفت و گاز پارسیان</t>
  </si>
  <si>
    <t>1403/10/19</t>
  </si>
  <si>
    <t>1403/09/10</t>
  </si>
  <si>
    <t>1404/04/21</t>
  </si>
  <si>
    <t>1404/03/03</t>
  </si>
  <si>
    <t>1404/03/01</t>
  </si>
  <si>
    <t>1404/04/19</t>
  </si>
  <si>
    <t>1404/04/05</t>
  </si>
  <si>
    <t>1404/05/07</t>
  </si>
  <si>
    <t>1403/07/10</t>
  </si>
  <si>
    <t>1403/12/05</t>
  </si>
  <si>
    <t>1404/04/26</t>
  </si>
  <si>
    <t>مدیریت صنعت شوینده ت.ص.بهشهر</t>
  </si>
  <si>
    <t>1404/01/20</t>
  </si>
  <si>
    <t>پتروشیمی جم پیلن</t>
  </si>
  <si>
    <t>1404/02/15</t>
  </si>
  <si>
    <t>1404/05/09</t>
  </si>
  <si>
    <t>1404/02/30</t>
  </si>
  <si>
    <t>1403/07/30</t>
  </si>
  <si>
    <t>1403/12/06</t>
  </si>
  <si>
    <t>1404/01/31</t>
  </si>
  <si>
    <t>1403/12/22</t>
  </si>
  <si>
    <t>1404/04/17</t>
  </si>
  <si>
    <t>بهای فروش</t>
  </si>
  <si>
    <t>ارزش دفتری</t>
  </si>
  <si>
    <t>سود و زیان ناشی از تغییر قیمت</t>
  </si>
  <si>
    <t>سود و زیان ناشی از فروش</t>
  </si>
  <si>
    <t>قاسم ایران</t>
  </si>
  <si>
    <t>سیمان فارس و خوزستان</t>
  </si>
  <si>
    <t>پارس‌ مینو</t>
  </si>
  <si>
    <t>سایپا</t>
  </si>
  <si>
    <t>ح . موتوژن‌</t>
  </si>
  <si>
    <t>سیمان خوزستان</t>
  </si>
  <si>
    <t>بانک تجارت</t>
  </si>
  <si>
    <t>بانک ملت</t>
  </si>
  <si>
    <t>ح . حمل و نقل گهرترابر سیرجان</t>
  </si>
  <si>
    <t>کشتیرانی جمهوری اسلامی ایران</t>
  </si>
  <si>
    <t>بانک صادرات ایران</t>
  </si>
  <si>
    <t>ایران‌ خودرو</t>
  </si>
  <si>
    <t>ح.زغال سنگ پروده طبس</t>
  </si>
  <si>
    <t>بهمن  دیزل</t>
  </si>
  <si>
    <t>ح . توسعه‌معادن‌وفلزات‌</t>
  </si>
  <si>
    <t>ح توسعه معدنی و صنعتی صبانور</t>
  </si>
  <si>
    <t>دارویی و نهاده های زاگرس دارو</t>
  </si>
  <si>
    <t>ح.توسعه م وص.معدنی خاورمیانه</t>
  </si>
  <si>
    <t>گروه‌بهمن‌</t>
  </si>
  <si>
    <t>سرمایه گذاری صدرتامین</t>
  </si>
  <si>
    <t>سیمان ممتازان کرمان</t>
  </si>
  <si>
    <t>نورایستا پلاستیک</t>
  </si>
  <si>
    <t>مس‌ شهیدباهنر</t>
  </si>
  <si>
    <t>تولیدی چدن سازان</t>
  </si>
  <si>
    <t>تولیدی برنا باطری</t>
  </si>
  <si>
    <t>بیمه اتکایی ایران معین</t>
  </si>
  <si>
    <t>کانی کربن طبس</t>
  </si>
  <si>
    <t>صنایع ارتباطی آوا</t>
  </si>
  <si>
    <t>ح . معدنی و صنعتی گل گهر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</si>
  <si>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</si>
  <si>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</si>
  <si>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</si>
  <si>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</si>
  <si>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</si>
  <si>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</si>
  <si>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</si>
  <si>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</si>
  <si>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</si>
  <si>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</si>
  <si>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</si>
  <si>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</si>
  <si>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معین برای سایر درآمدهای تنزیل سود بانک</t>
  </si>
  <si>
    <t>تعدیل کارمزد کارگزار</t>
  </si>
  <si>
    <t>سرمایه‌گذاری در سهام</t>
  </si>
  <si>
    <t>درآمد سپرده بانکی</t>
  </si>
  <si>
    <t>از ابتدای سال مالی</t>
  </si>
  <si>
    <t>تا پایان ماه</t>
  </si>
  <si>
    <t>اختیارف شستا-1100-1403/07/11</t>
  </si>
  <si>
    <t>اختیارف شستا-950-1403/08/09</t>
  </si>
  <si>
    <t>اختیارخ شستا-1100-1403/07/11</t>
  </si>
  <si>
    <t>اختیارخ شستا-950-1403/08/09</t>
  </si>
  <si>
    <t>اختیارخ شستا-1200-1403/08/09</t>
  </si>
  <si>
    <t>اختیارخ خودرو-2600-1403/07/04</t>
  </si>
  <si>
    <t>اختیارخ خودرو-2600-1403/08/02</t>
  </si>
  <si>
    <t>اختیارخ خساپا-2400-1403/07/25</t>
  </si>
  <si>
    <t>اختیارخ خساپا-2600-1403/07/25</t>
  </si>
  <si>
    <t>اختیارخ خساپا-2200-1403/08/30</t>
  </si>
  <si>
    <t>اختیارخ خساپا-2400-1403/08/30</t>
  </si>
  <si>
    <t>اختیارخ وبملت-1800-1403/07/25</t>
  </si>
  <si>
    <t>اختیارخ وبملت-1900-1403/07/25</t>
  </si>
  <si>
    <t>اختیارخ وبملت-2000-1403/07/25</t>
  </si>
  <si>
    <t>اختیارخ خودرو-2400-1403/09/07</t>
  </si>
  <si>
    <t>اختیارخ خودرو-2600-1403/09/07</t>
  </si>
  <si>
    <t>اختیارخ شستا-850-1403/09/14</t>
  </si>
  <si>
    <t>اختیارخ شستا-950-1403/09/14</t>
  </si>
  <si>
    <t>اختیارخ وبملت-2000-1403/09/28</t>
  </si>
  <si>
    <t>اختیارخ وبملت-2200-1403/09/28</t>
  </si>
  <si>
    <t>اختیارخ خساپا-3000-1403/11/24</t>
  </si>
  <si>
    <t>اختیارخ وبملت-2400-1403/11/24</t>
  </si>
  <si>
    <t>اختیارخ وبملت-2600-1403/11/24</t>
  </si>
  <si>
    <t>اختیارخ شستا-1500-1404/04/11</t>
  </si>
  <si>
    <t>اختیارخ شستا-1600-1404/04/11</t>
  </si>
  <si>
    <t>اختیارخ شستا-1300-1404/05/15</t>
  </si>
  <si>
    <t>اختیارخ شستا-1400-1404/05/15</t>
  </si>
  <si>
    <t>-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</si>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</sst>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#,##0.0000000000_-;\(#,##0.0000000000\)"/>
  </numFmts>
  <fonts count="8" x14ac:knownFonts="1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b/>
      <sz val="14"/>
      <name val="B Nazanin"/>
      <charset val="178"/>
    </font>
    <font>
      <b/>
      <sz val="10"/>
      <color rgb="FF000000"/>
      <name val="IRANSans"/>
      <family val="2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2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0" fontId="2" fillId="0" borderId="0" xfId="1" applyNumberFormat="1" applyFont="1" applyFill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3" fontId="7" fillId="0" borderId="0" xfId="0" applyNumberFormat="1" applyFont="1" applyFill="1"/>
    <xf numFmtId="165" fontId="2" fillId="0" borderId="0" xfId="0" applyNumberFormat="1" applyFont="1" applyFill="1" applyAlignment="1">
      <alignment horizontal="center" vertical="center"/>
    </xf>
    <xf numFmtId="3" fontId="6" fillId="0" borderId="0" xfId="0" applyNumberFormat="1" applyFont="1"/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6"/>
  <sheetViews>
    <sheetView rightToLeft="1" topLeftCell="B91" zoomScale="85" zoomScaleNormal="85" workbookViewId="0">
      <selection activeCell="Y115" sqref="Y115"/>
    </sheetView>
  </sheetViews>
  <sheetFormatPr defaultRowHeight="18.75" x14ac:dyDescent="0.25"/>
  <cols>
    <col min="1" max="1" width="33.710937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9" style="1" customWidth="1"/>
    <col min="10" max="10" width="1" style="1" customWidth="1"/>
    <col min="11" max="11" width="23" style="1" customWidth="1"/>
    <col min="12" max="12" width="1" style="1" customWidth="1"/>
    <col min="13" max="13" width="19" style="1" customWidth="1"/>
    <col min="14" max="14" width="1" style="1" customWidth="1"/>
    <col min="15" max="15" width="23" style="1" customWidth="1"/>
    <col min="16" max="16" width="1" style="1" customWidth="1"/>
    <col min="17" max="17" width="20" style="1" customWidth="1"/>
    <col min="18" max="18" width="1" style="1" customWidth="1"/>
    <col min="19" max="19" width="18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2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  <c r="T2" s="13" t="s">
        <v>0</v>
      </c>
      <c r="U2" s="13" t="s">
        <v>0</v>
      </c>
      <c r="V2" s="13" t="s">
        <v>0</v>
      </c>
      <c r="W2" s="13" t="s">
        <v>0</v>
      </c>
      <c r="X2" s="13" t="s">
        <v>0</v>
      </c>
      <c r="Y2" s="13" t="s">
        <v>0</v>
      </c>
    </row>
    <row r="3" spans="1:25" ht="26.25" x14ac:dyDescent="0.25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 t="s">
        <v>1</v>
      </c>
      <c r="M3" s="13" t="s">
        <v>1</v>
      </c>
      <c r="N3" s="13" t="s">
        <v>1</v>
      </c>
      <c r="O3" s="13" t="s">
        <v>1</v>
      </c>
      <c r="P3" s="13" t="s">
        <v>1</v>
      </c>
      <c r="Q3" s="13" t="s">
        <v>1</v>
      </c>
      <c r="R3" s="13" t="s">
        <v>1</v>
      </c>
      <c r="S3" s="13" t="s">
        <v>1</v>
      </c>
      <c r="T3" s="13" t="s">
        <v>1</v>
      </c>
      <c r="U3" s="13" t="s">
        <v>1</v>
      </c>
      <c r="V3" s="13" t="s">
        <v>1</v>
      </c>
      <c r="W3" s="13" t="s">
        <v>1</v>
      </c>
      <c r="X3" s="13" t="s">
        <v>1</v>
      </c>
      <c r="Y3" s="13" t="s">
        <v>1</v>
      </c>
    </row>
    <row r="4" spans="1:25" ht="26.25" x14ac:dyDescent="0.2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  <c r="T4" s="13" t="s">
        <v>2</v>
      </c>
      <c r="U4" s="13" t="s">
        <v>2</v>
      </c>
      <c r="V4" s="13" t="s">
        <v>2</v>
      </c>
      <c r="W4" s="13" t="s">
        <v>2</v>
      </c>
      <c r="X4" s="13" t="s">
        <v>2</v>
      </c>
      <c r="Y4" s="13" t="s">
        <v>2</v>
      </c>
    </row>
    <row r="6" spans="1:25" ht="26.25" x14ac:dyDescent="0.25">
      <c r="A6" s="12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I6" s="12" t="s">
        <v>5</v>
      </c>
      <c r="J6" s="12" t="s">
        <v>5</v>
      </c>
      <c r="K6" s="12" t="s">
        <v>5</v>
      </c>
      <c r="L6" s="12" t="s">
        <v>5</v>
      </c>
      <c r="M6" s="12" t="s">
        <v>5</v>
      </c>
      <c r="N6" s="12" t="s">
        <v>5</v>
      </c>
      <c r="O6" s="12" t="s">
        <v>5</v>
      </c>
      <c r="Q6" s="12" t="s">
        <v>6</v>
      </c>
      <c r="R6" s="12" t="s">
        <v>6</v>
      </c>
      <c r="S6" s="12" t="s">
        <v>6</v>
      </c>
      <c r="T6" s="12" t="s">
        <v>6</v>
      </c>
      <c r="U6" s="12" t="s">
        <v>6</v>
      </c>
      <c r="V6" s="12" t="s">
        <v>6</v>
      </c>
      <c r="W6" s="12" t="s">
        <v>6</v>
      </c>
      <c r="X6" s="12" t="s">
        <v>6</v>
      </c>
      <c r="Y6" s="12" t="s">
        <v>6</v>
      </c>
    </row>
    <row r="7" spans="1:25" ht="26.25" x14ac:dyDescent="0.25">
      <c r="A7" s="12" t="s">
        <v>3</v>
      </c>
      <c r="C7" s="12" t="s">
        <v>7</v>
      </c>
      <c r="E7" s="12" t="s">
        <v>8</v>
      </c>
      <c r="G7" s="12" t="s">
        <v>9</v>
      </c>
      <c r="I7" s="12" t="s">
        <v>10</v>
      </c>
      <c r="J7" s="12" t="s">
        <v>10</v>
      </c>
      <c r="K7" s="12" t="s">
        <v>10</v>
      </c>
      <c r="M7" s="12" t="s">
        <v>11</v>
      </c>
      <c r="N7" s="12" t="s">
        <v>11</v>
      </c>
      <c r="O7" s="12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26.25" x14ac:dyDescent="0.25">
      <c r="A8" s="12" t="s">
        <v>3</v>
      </c>
      <c r="C8" s="12" t="s">
        <v>7</v>
      </c>
      <c r="E8" s="12" t="s">
        <v>8</v>
      </c>
      <c r="G8" s="12" t="s">
        <v>9</v>
      </c>
      <c r="I8" s="12" t="s">
        <v>7</v>
      </c>
      <c r="K8" s="12" t="s">
        <v>8</v>
      </c>
      <c r="M8" s="12" t="s">
        <v>7</v>
      </c>
      <c r="O8" s="12" t="s">
        <v>14</v>
      </c>
      <c r="Q8" s="12" t="s">
        <v>7</v>
      </c>
      <c r="S8" s="12" t="s">
        <v>12</v>
      </c>
      <c r="U8" s="12" t="s">
        <v>8</v>
      </c>
      <c r="W8" s="12" t="s">
        <v>9</v>
      </c>
      <c r="Y8" s="12" t="s">
        <v>13</v>
      </c>
    </row>
    <row r="9" spans="1:25" ht="21" x14ac:dyDescent="0.25">
      <c r="A9" s="2" t="s">
        <v>15</v>
      </c>
      <c r="C9" s="1">
        <v>1320881</v>
      </c>
      <c r="E9" s="1">
        <v>34336305890</v>
      </c>
      <c r="G9" s="1">
        <v>35451587467.349998</v>
      </c>
      <c r="I9" s="1">
        <v>1000000</v>
      </c>
      <c r="K9" s="1">
        <v>27174652022</v>
      </c>
      <c r="M9" s="1">
        <v>0</v>
      </c>
      <c r="O9" s="1">
        <v>0</v>
      </c>
      <c r="Q9" s="1">
        <v>2320881</v>
      </c>
      <c r="S9" s="1">
        <v>28000</v>
      </c>
      <c r="U9" s="1">
        <v>61510957912</v>
      </c>
      <c r="W9" s="1">
        <v>64598009225.400002</v>
      </c>
      <c r="Y9" s="5">
        <v>2.2104702867245959E-3</v>
      </c>
    </row>
    <row r="10" spans="1:25" ht="21" x14ac:dyDescent="0.25">
      <c r="A10" s="2" t="s">
        <v>16</v>
      </c>
      <c r="C10" s="1">
        <v>7989424</v>
      </c>
      <c r="E10" s="1">
        <v>115279708248</v>
      </c>
      <c r="G10" s="1">
        <v>111583511327.16</v>
      </c>
      <c r="I10" s="1">
        <v>0</v>
      </c>
      <c r="K10" s="1">
        <v>0</v>
      </c>
      <c r="M10" s="1">
        <v>0</v>
      </c>
      <c r="O10" s="1">
        <v>0</v>
      </c>
      <c r="Q10" s="1">
        <v>7989424</v>
      </c>
      <c r="S10" s="1">
        <v>11160</v>
      </c>
      <c r="U10" s="1">
        <v>115279708248</v>
      </c>
      <c r="W10" s="1">
        <v>88631458107.552002</v>
      </c>
      <c r="Y10" s="5">
        <v>3.0328675289699896E-3</v>
      </c>
    </row>
    <row r="11" spans="1:25" ht="21" x14ac:dyDescent="0.25">
      <c r="A11" s="2" t="s">
        <v>17</v>
      </c>
      <c r="C11" s="1">
        <v>952090842</v>
      </c>
      <c r="E11" s="1">
        <v>2350189820495</v>
      </c>
      <c r="G11" s="1">
        <v>2262904330462.8301</v>
      </c>
      <c r="I11" s="1">
        <v>0</v>
      </c>
      <c r="K11" s="1">
        <v>0</v>
      </c>
      <c r="M11" s="1">
        <v>-10000001</v>
      </c>
      <c r="O11" s="1">
        <v>23191186654</v>
      </c>
      <c r="Q11" s="1">
        <v>942090841</v>
      </c>
      <c r="S11" s="1">
        <v>2333</v>
      </c>
      <c r="U11" s="1">
        <v>2325505305607</v>
      </c>
      <c r="W11" s="1">
        <v>2184820439357.28</v>
      </c>
      <c r="Y11" s="5">
        <v>7.4762066524008117E-2</v>
      </c>
    </row>
    <row r="12" spans="1:25" ht="21" x14ac:dyDescent="0.25">
      <c r="A12" s="2" t="s">
        <v>18</v>
      </c>
      <c r="C12" s="1">
        <v>9094366</v>
      </c>
      <c r="E12" s="1">
        <v>19825904230</v>
      </c>
      <c r="G12" s="1">
        <v>24001875756.706501</v>
      </c>
      <c r="I12" s="1">
        <v>59424326</v>
      </c>
      <c r="K12" s="1">
        <v>141312729891</v>
      </c>
      <c r="M12" s="1">
        <v>-9094366</v>
      </c>
      <c r="O12" s="1">
        <v>23524454105</v>
      </c>
      <c r="Q12" s="1">
        <v>59424326</v>
      </c>
      <c r="S12" s="1">
        <v>2349</v>
      </c>
      <c r="U12" s="1">
        <v>141312729891</v>
      </c>
      <c r="W12" s="1">
        <v>138757194710.44501</v>
      </c>
      <c r="Y12" s="5">
        <v>4.7481131331226206E-3</v>
      </c>
    </row>
    <row r="13" spans="1:25" ht="21" x14ac:dyDescent="0.25">
      <c r="A13" s="2" t="s">
        <v>19</v>
      </c>
      <c r="C13" s="1">
        <v>58895590</v>
      </c>
      <c r="E13" s="1">
        <v>257190389799</v>
      </c>
      <c r="G13" s="1">
        <v>226628319158.104</v>
      </c>
      <c r="I13" s="1">
        <v>0</v>
      </c>
      <c r="K13" s="1">
        <v>0</v>
      </c>
      <c r="M13" s="1">
        <v>0</v>
      </c>
      <c r="O13" s="1">
        <v>0</v>
      </c>
      <c r="Q13" s="1">
        <v>58895590</v>
      </c>
      <c r="S13" s="1">
        <v>3205</v>
      </c>
      <c r="U13" s="1">
        <v>257190389799</v>
      </c>
      <c r="W13" s="1">
        <v>187637241772.59799</v>
      </c>
      <c r="Y13" s="5">
        <v>6.4207326602597594E-3</v>
      </c>
    </row>
    <row r="14" spans="1:25" ht="21" x14ac:dyDescent="0.25">
      <c r="A14" s="2" t="s">
        <v>20</v>
      </c>
      <c r="C14" s="1">
        <v>2103914</v>
      </c>
      <c r="E14" s="1">
        <v>103919877149</v>
      </c>
      <c r="G14" s="1">
        <v>72132238096.533005</v>
      </c>
      <c r="I14" s="1">
        <v>0</v>
      </c>
      <c r="K14" s="1">
        <v>0</v>
      </c>
      <c r="M14" s="1">
        <v>0</v>
      </c>
      <c r="O14" s="1">
        <v>0</v>
      </c>
      <c r="Q14" s="1">
        <v>2103914</v>
      </c>
      <c r="S14" s="1">
        <v>31010</v>
      </c>
      <c r="U14" s="1">
        <v>103919877149</v>
      </c>
      <c r="W14" s="1">
        <v>64854181019.817001</v>
      </c>
      <c r="Y14" s="5">
        <v>2.2192361937029342E-3</v>
      </c>
    </row>
    <row r="15" spans="1:25" ht="21" x14ac:dyDescent="0.25">
      <c r="A15" s="2" t="s">
        <v>21</v>
      </c>
      <c r="C15" s="1">
        <v>29884727</v>
      </c>
      <c r="E15" s="1">
        <v>570383017884</v>
      </c>
      <c r="G15" s="1">
        <v>804760269766.14099</v>
      </c>
      <c r="I15" s="1">
        <v>1190404</v>
      </c>
      <c r="K15" s="1">
        <v>0</v>
      </c>
      <c r="M15" s="1">
        <v>-1244146</v>
      </c>
      <c r="O15" s="1">
        <v>27163189153</v>
      </c>
      <c r="Q15" s="1">
        <v>29830985</v>
      </c>
      <c r="S15" s="1">
        <v>22310</v>
      </c>
      <c r="U15" s="1">
        <v>570054925426</v>
      </c>
      <c r="W15" s="1">
        <v>661569376161.66699</v>
      </c>
      <c r="Y15" s="5">
        <v>2.2638150403515578E-2</v>
      </c>
    </row>
    <row r="16" spans="1:25" ht="21" x14ac:dyDescent="0.25">
      <c r="A16" s="2" t="s">
        <v>22</v>
      </c>
      <c r="C16" s="1">
        <v>231505574</v>
      </c>
      <c r="E16" s="1">
        <v>882992000851</v>
      </c>
      <c r="G16" s="1">
        <v>793941999629.71497</v>
      </c>
      <c r="I16" s="1">
        <v>39487849</v>
      </c>
      <c r="K16" s="1">
        <v>128640316310</v>
      </c>
      <c r="M16" s="1">
        <v>-35393882</v>
      </c>
      <c r="O16" s="1">
        <v>124778764506</v>
      </c>
      <c r="Q16" s="1">
        <v>235599541</v>
      </c>
      <c r="S16" s="1">
        <v>3130</v>
      </c>
      <c r="U16" s="1">
        <v>876635504148</v>
      </c>
      <c r="W16" s="1">
        <v>733038875278.18701</v>
      </c>
      <c r="Y16" s="5">
        <v>2.5083755246428276E-2</v>
      </c>
    </row>
    <row r="17" spans="1:25" ht="21" x14ac:dyDescent="0.25">
      <c r="A17" s="2" t="s">
        <v>23</v>
      </c>
      <c r="C17" s="1">
        <v>63748073</v>
      </c>
      <c r="E17" s="1">
        <v>591900165278</v>
      </c>
      <c r="G17" s="1">
        <v>678679547752.11096</v>
      </c>
      <c r="I17" s="1">
        <v>0</v>
      </c>
      <c r="K17" s="1">
        <v>0</v>
      </c>
      <c r="M17" s="1">
        <v>-20813072</v>
      </c>
      <c r="O17" s="1">
        <v>225622768364</v>
      </c>
      <c r="Q17" s="1">
        <v>42935001</v>
      </c>
      <c r="S17" s="1">
        <v>9250</v>
      </c>
      <c r="U17" s="1">
        <v>398651017863</v>
      </c>
      <c r="W17" s="1">
        <v>394785724132.46301</v>
      </c>
      <c r="Y17" s="5">
        <v>1.3509117746537786E-2</v>
      </c>
    </row>
    <row r="18" spans="1:25" ht="21" x14ac:dyDescent="0.25">
      <c r="A18" s="2" t="s">
        <v>24</v>
      </c>
      <c r="C18" s="1">
        <v>31285462</v>
      </c>
      <c r="E18" s="1">
        <v>481230443554</v>
      </c>
      <c r="G18" s="1">
        <v>564452540044.96497</v>
      </c>
      <c r="I18" s="1">
        <v>0</v>
      </c>
      <c r="K18" s="1">
        <v>0</v>
      </c>
      <c r="M18" s="1">
        <v>0</v>
      </c>
      <c r="O18" s="1">
        <v>0</v>
      </c>
      <c r="Q18" s="1">
        <v>31285462</v>
      </c>
      <c r="S18" s="1">
        <v>16380</v>
      </c>
      <c r="U18" s="1">
        <v>481230443554</v>
      </c>
      <c r="W18" s="1">
        <v>509406755148.01801</v>
      </c>
      <c r="Y18" s="5">
        <v>1.7431318853534109E-2</v>
      </c>
    </row>
    <row r="19" spans="1:25" ht="21" x14ac:dyDescent="0.25">
      <c r="A19" s="2" t="s">
        <v>25</v>
      </c>
      <c r="C19" s="1">
        <v>5505139</v>
      </c>
      <c r="E19" s="1">
        <v>116678891945</v>
      </c>
      <c r="G19" s="1">
        <v>136535966402.60201</v>
      </c>
      <c r="I19" s="1">
        <v>0</v>
      </c>
      <c r="K19" s="1">
        <v>0</v>
      </c>
      <c r="M19" s="1">
        <v>0</v>
      </c>
      <c r="O19" s="1">
        <v>0</v>
      </c>
      <c r="Q19" s="1">
        <v>5505139</v>
      </c>
      <c r="S19" s="1">
        <v>23800</v>
      </c>
      <c r="U19" s="1">
        <v>116678891945</v>
      </c>
      <c r="W19" s="1">
        <v>130242725466.21001</v>
      </c>
      <c r="Y19" s="5">
        <v>4.4567576951254472E-3</v>
      </c>
    </row>
    <row r="20" spans="1:25" ht="21" x14ac:dyDescent="0.25">
      <c r="A20" s="2" t="s">
        <v>26</v>
      </c>
      <c r="C20" s="1">
        <v>3413296</v>
      </c>
      <c r="E20" s="1">
        <v>255100943191</v>
      </c>
      <c r="G20" s="1">
        <v>915563582073.79199</v>
      </c>
      <c r="I20" s="1">
        <v>0</v>
      </c>
      <c r="K20" s="1">
        <v>0</v>
      </c>
      <c r="M20" s="1">
        <v>0</v>
      </c>
      <c r="O20" s="1">
        <v>0</v>
      </c>
      <c r="Q20" s="1">
        <v>3413296</v>
      </c>
      <c r="S20" s="1">
        <v>269070</v>
      </c>
      <c r="U20" s="1">
        <v>255100943191</v>
      </c>
      <c r="W20" s="1">
        <v>912950982169.41602</v>
      </c>
      <c r="Y20" s="5">
        <v>3.124014259139167E-2</v>
      </c>
    </row>
    <row r="21" spans="1:25" ht="21" x14ac:dyDescent="0.25">
      <c r="A21" s="2" t="s">
        <v>27</v>
      </c>
      <c r="C21" s="1">
        <v>32778444</v>
      </c>
      <c r="E21" s="1">
        <v>305708172355</v>
      </c>
      <c r="G21" s="1">
        <v>247959767284.90201</v>
      </c>
      <c r="I21" s="1">
        <v>15638183</v>
      </c>
      <c r="K21" s="1">
        <v>106998618536</v>
      </c>
      <c r="M21" s="1">
        <v>0</v>
      </c>
      <c r="O21" s="1">
        <v>0</v>
      </c>
      <c r="Q21" s="1">
        <v>48416627</v>
      </c>
      <c r="S21" s="1">
        <v>6190</v>
      </c>
      <c r="U21" s="1">
        <v>412706790891</v>
      </c>
      <c r="W21" s="1">
        <v>297915712549.276</v>
      </c>
      <c r="Y21" s="5">
        <v>1.0194336302853499E-2</v>
      </c>
    </row>
    <row r="22" spans="1:25" ht="21" x14ac:dyDescent="0.25">
      <c r="A22" s="2" t="s">
        <v>28</v>
      </c>
      <c r="C22" s="1">
        <v>10083993</v>
      </c>
      <c r="E22" s="1">
        <v>253446531474</v>
      </c>
      <c r="G22" s="1">
        <v>346830166161.09003</v>
      </c>
      <c r="I22" s="1">
        <v>0</v>
      </c>
      <c r="K22" s="1">
        <v>0</v>
      </c>
      <c r="M22" s="1">
        <v>0</v>
      </c>
      <c r="O22" s="1">
        <v>0</v>
      </c>
      <c r="Q22" s="1">
        <v>10083993</v>
      </c>
      <c r="S22" s="1">
        <v>27920</v>
      </c>
      <c r="U22" s="1">
        <v>253446531474</v>
      </c>
      <c r="W22" s="1">
        <v>279869891306.86798</v>
      </c>
      <c r="Y22" s="5">
        <v>9.5768288574351688E-3</v>
      </c>
    </row>
    <row r="23" spans="1:25" ht="21" x14ac:dyDescent="0.25">
      <c r="A23" s="2" t="s">
        <v>29</v>
      </c>
      <c r="C23" s="1">
        <v>69718736</v>
      </c>
      <c r="E23" s="1">
        <v>204300030953</v>
      </c>
      <c r="G23" s="1">
        <v>176101234092.353</v>
      </c>
      <c r="I23" s="1">
        <v>0</v>
      </c>
      <c r="K23" s="1">
        <v>0</v>
      </c>
      <c r="M23" s="1">
        <v>0</v>
      </c>
      <c r="O23" s="1">
        <v>0</v>
      </c>
      <c r="Q23" s="1">
        <v>69718736</v>
      </c>
      <c r="S23" s="1">
        <v>2252</v>
      </c>
      <c r="U23" s="1">
        <v>204300030953</v>
      </c>
      <c r="W23" s="1">
        <v>156072404240.84201</v>
      </c>
      <c r="Y23" s="5">
        <v>5.3406198780565411E-3</v>
      </c>
    </row>
    <row r="24" spans="1:25" ht="21" x14ac:dyDescent="0.25">
      <c r="A24" s="2" t="s">
        <v>30</v>
      </c>
      <c r="C24" s="1">
        <v>100000</v>
      </c>
      <c r="E24" s="1">
        <v>2692442519</v>
      </c>
      <c r="G24" s="1">
        <v>3504026250</v>
      </c>
      <c r="I24" s="1">
        <v>0</v>
      </c>
      <c r="K24" s="1">
        <v>0</v>
      </c>
      <c r="M24" s="1">
        <v>0</v>
      </c>
      <c r="O24" s="1">
        <v>0</v>
      </c>
      <c r="Q24" s="1">
        <v>100000</v>
      </c>
      <c r="S24" s="1">
        <v>31550</v>
      </c>
      <c r="U24" s="1">
        <v>2692442519</v>
      </c>
      <c r="W24" s="1">
        <v>3136227750</v>
      </c>
      <c r="Y24" s="5">
        <v>1.0731814086695188E-4</v>
      </c>
    </row>
    <row r="25" spans="1:25" ht="21" x14ac:dyDescent="0.25">
      <c r="A25" s="2" t="s">
        <v>31</v>
      </c>
      <c r="C25" s="1">
        <v>3522183</v>
      </c>
      <c r="E25" s="1">
        <v>6932410322</v>
      </c>
      <c r="G25" s="1">
        <v>7209024356.9578505</v>
      </c>
      <c r="I25" s="1">
        <v>2567888</v>
      </c>
      <c r="K25" s="1">
        <v>5096847000</v>
      </c>
      <c r="M25" s="1">
        <v>0</v>
      </c>
      <c r="O25" s="1">
        <v>0</v>
      </c>
      <c r="Q25" s="1">
        <v>6090071</v>
      </c>
      <c r="S25" s="1">
        <v>1973</v>
      </c>
      <c r="U25" s="1">
        <v>12029257322</v>
      </c>
      <c r="W25" s="1">
        <v>11944216608.0061</v>
      </c>
      <c r="Y25" s="5">
        <v>4.0871748567475205E-4</v>
      </c>
    </row>
    <row r="26" spans="1:25" ht="21" x14ac:dyDescent="0.25">
      <c r="A26" s="2" t="s">
        <v>32</v>
      </c>
      <c r="C26" s="1">
        <v>63868820</v>
      </c>
      <c r="E26" s="1">
        <v>138840005599</v>
      </c>
      <c r="G26" s="1">
        <v>299667138459.12</v>
      </c>
      <c r="I26" s="1">
        <v>0</v>
      </c>
      <c r="K26" s="1">
        <v>0</v>
      </c>
      <c r="M26" s="1">
        <v>0</v>
      </c>
      <c r="O26" s="1">
        <v>0</v>
      </c>
      <c r="Q26" s="1">
        <v>63868820</v>
      </c>
      <c r="S26" s="1">
        <v>3743</v>
      </c>
      <c r="U26" s="1">
        <v>138840005599</v>
      </c>
      <c r="W26" s="1">
        <v>237638580350.103</v>
      </c>
      <c r="Y26" s="5">
        <v>8.1317215056957576E-3</v>
      </c>
    </row>
    <row r="27" spans="1:25" ht="21" x14ac:dyDescent="0.25">
      <c r="A27" s="2" t="s">
        <v>33</v>
      </c>
      <c r="C27" s="1">
        <v>175343766</v>
      </c>
      <c r="E27" s="1">
        <v>321625628858</v>
      </c>
      <c r="G27" s="1">
        <v>266331119065.034</v>
      </c>
      <c r="I27" s="1">
        <v>0</v>
      </c>
      <c r="K27" s="1">
        <v>0</v>
      </c>
      <c r="M27" s="1">
        <v>0</v>
      </c>
      <c r="O27" s="1">
        <v>0</v>
      </c>
      <c r="Q27" s="1">
        <v>175343766</v>
      </c>
      <c r="S27" s="1">
        <v>1589</v>
      </c>
      <c r="U27" s="1">
        <v>321625628858</v>
      </c>
      <c r="W27" s="1">
        <v>276963447771.16498</v>
      </c>
      <c r="Y27" s="5">
        <v>9.4773736706151371E-3</v>
      </c>
    </row>
    <row r="28" spans="1:25" ht="21" x14ac:dyDescent="0.25">
      <c r="A28" s="2" t="s">
        <v>34</v>
      </c>
      <c r="C28" s="1">
        <v>69000000</v>
      </c>
      <c r="E28" s="1">
        <v>299240251326</v>
      </c>
      <c r="G28" s="1">
        <v>324702456300</v>
      </c>
      <c r="I28" s="1">
        <v>0</v>
      </c>
      <c r="K28" s="1">
        <v>0</v>
      </c>
      <c r="M28" s="1">
        <v>0</v>
      </c>
      <c r="O28" s="1">
        <v>0</v>
      </c>
      <c r="Q28" s="1">
        <v>69000000</v>
      </c>
      <c r="S28" s="1">
        <v>4868</v>
      </c>
      <c r="U28" s="1">
        <v>299240251326</v>
      </c>
      <c r="W28" s="1">
        <v>333893442600</v>
      </c>
      <c r="Y28" s="5">
        <v>1.1425453239962663E-2</v>
      </c>
    </row>
    <row r="29" spans="1:25" ht="21" x14ac:dyDescent="0.25">
      <c r="A29" s="2" t="s">
        <v>35</v>
      </c>
      <c r="C29" s="1">
        <v>173085859</v>
      </c>
      <c r="E29" s="1">
        <v>398823279426</v>
      </c>
      <c r="G29" s="1">
        <v>334132748385.841</v>
      </c>
      <c r="I29" s="1">
        <v>0</v>
      </c>
      <c r="K29" s="1">
        <v>0</v>
      </c>
      <c r="M29" s="1">
        <v>0</v>
      </c>
      <c r="O29" s="1">
        <v>0</v>
      </c>
      <c r="Q29" s="1">
        <v>173085859</v>
      </c>
      <c r="S29" s="1">
        <v>1564</v>
      </c>
      <c r="U29" s="1">
        <v>398823279426</v>
      </c>
      <c r="W29" s="1">
        <v>269095581089.31799</v>
      </c>
      <c r="Y29" s="5">
        <v>9.2081442357040879E-3</v>
      </c>
    </row>
    <row r="30" spans="1:25" ht="21" x14ac:dyDescent="0.25">
      <c r="A30" s="2" t="s">
        <v>36</v>
      </c>
      <c r="C30" s="1">
        <v>98968852</v>
      </c>
      <c r="E30" s="1">
        <v>407454118025</v>
      </c>
      <c r="G30" s="1">
        <v>277038044322.96997</v>
      </c>
      <c r="I30" s="1">
        <v>0</v>
      </c>
      <c r="K30" s="1">
        <v>0</v>
      </c>
      <c r="M30" s="1">
        <v>0</v>
      </c>
      <c r="O30" s="1">
        <v>0</v>
      </c>
      <c r="Q30" s="1">
        <v>98968852</v>
      </c>
      <c r="S30" s="1">
        <v>2651</v>
      </c>
      <c r="U30" s="1">
        <v>407454118025</v>
      </c>
      <c r="W30" s="1">
        <v>260805346413.42099</v>
      </c>
      <c r="Y30" s="5">
        <v>8.9244618491911808E-3</v>
      </c>
    </row>
    <row r="31" spans="1:25" ht="21" x14ac:dyDescent="0.25">
      <c r="A31" s="2" t="s">
        <v>37</v>
      </c>
      <c r="C31" s="1">
        <v>1902503</v>
      </c>
      <c r="E31" s="1">
        <v>94424805304</v>
      </c>
      <c r="G31" s="1">
        <v>89074724346.764999</v>
      </c>
      <c r="I31" s="1">
        <v>3350000</v>
      </c>
      <c r="K31" s="1">
        <v>144631642370</v>
      </c>
      <c r="M31" s="1">
        <v>0</v>
      </c>
      <c r="O31" s="1">
        <v>0</v>
      </c>
      <c r="Q31" s="1">
        <v>5252503</v>
      </c>
      <c r="S31" s="1">
        <v>43150</v>
      </c>
      <c r="U31" s="1">
        <v>239056447674</v>
      </c>
      <c r="W31" s="1">
        <v>225296963698.522</v>
      </c>
      <c r="Y31" s="5">
        <v>7.7094054432413368E-3</v>
      </c>
    </row>
    <row r="32" spans="1:25" ht="21" x14ac:dyDescent="0.25">
      <c r="A32" s="2" t="s">
        <v>38</v>
      </c>
      <c r="C32" s="1">
        <v>900000</v>
      </c>
      <c r="E32" s="1">
        <v>3192796429</v>
      </c>
      <c r="G32" s="1">
        <v>3443488605</v>
      </c>
      <c r="I32" s="1">
        <v>0</v>
      </c>
      <c r="K32" s="1">
        <v>0</v>
      </c>
      <c r="M32" s="1">
        <v>0</v>
      </c>
      <c r="O32" s="1">
        <v>0</v>
      </c>
      <c r="Q32" s="1">
        <v>900000</v>
      </c>
      <c r="S32" s="1">
        <v>3482</v>
      </c>
      <c r="U32" s="1">
        <v>3192796429</v>
      </c>
      <c r="W32" s="1">
        <v>3115153890</v>
      </c>
      <c r="Y32" s="5">
        <v>1.0659701738473972E-4</v>
      </c>
    </row>
    <row r="33" spans="1:25" ht="21" x14ac:dyDescent="0.25">
      <c r="A33" s="2" t="s">
        <v>39</v>
      </c>
      <c r="C33" s="1">
        <v>20171007</v>
      </c>
      <c r="E33" s="1">
        <v>241529259356</v>
      </c>
      <c r="G33" s="1">
        <v>239609324624.78299</v>
      </c>
      <c r="I33" s="1">
        <v>0</v>
      </c>
      <c r="K33" s="1">
        <v>0</v>
      </c>
      <c r="M33" s="1">
        <v>0</v>
      </c>
      <c r="O33" s="1">
        <v>0</v>
      </c>
      <c r="Q33" s="1">
        <v>20171007</v>
      </c>
      <c r="S33" s="1">
        <v>9630</v>
      </c>
      <c r="U33" s="1">
        <v>241529259356</v>
      </c>
      <c r="W33" s="1">
        <v>193091028965.41</v>
      </c>
      <c r="Y33" s="5">
        <v>6.6073550451348937E-3</v>
      </c>
    </row>
    <row r="34" spans="1:25" ht="21" x14ac:dyDescent="0.25">
      <c r="A34" s="2" t="s">
        <v>40</v>
      </c>
      <c r="C34" s="1">
        <v>17787474</v>
      </c>
      <c r="E34" s="1">
        <v>71744394037</v>
      </c>
      <c r="G34" s="1">
        <v>61726600107.182701</v>
      </c>
      <c r="I34" s="1">
        <v>0</v>
      </c>
      <c r="K34" s="1">
        <v>0</v>
      </c>
      <c r="M34" s="1">
        <v>0</v>
      </c>
      <c r="O34" s="1">
        <v>0</v>
      </c>
      <c r="Q34" s="1">
        <v>17787474</v>
      </c>
      <c r="S34" s="1">
        <v>2796</v>
      </c>
      <c r="U34" s="1">
        <v>71744394037</v>
      </c>
      <c r="W34" s="1">
        <v>49437861329.041199</v>
      </c>
      <c r="Y34" s="5">
        <v>1.6917072958973966E-3</v>
      </c>
    </row>
    <row r="35" spans="1:25" ht="21" x14ac:dyDescent="0.25">
      <c r="A35" s="2" t="s">
        <v>41</v>
      </c>
      <c r="C35" s="1">
        <v>7054755</v>
      </c>
      <c r="E35" s="1">
        <v>24299928794</v>
      </c>
      <c r="G35" s="1">
        <v>31529455318.043999</v>
      </c>
      <c r="I35" s="1">
        <v>0</v>
      </c>
      <c r="K35" s="1">
        <v>0</v>
      </c>
      <c r="M35" s="1">
        <v>0</v>
      </c>
      <c r="O35" s="1">
        <v>0</v>
      </c>
      <c r="Q35" s="1">
        <v>7054755</v>
      </c>
      <c r="S35" s="1">
        <v>4349</v>
      </c>
      <c r="U35" s="1">
        <v>24299928794</v>
      </c>
      <c r="W35" s="1">
        <v>30498576774.5047</v>
      </c>
      <c r="Y35" s="5">
        <v>1.0436265537564491E-3</v>
      </c>
    </row>
    <row r="36" spans="1:25" ht="21" x14ac:dyDescent="0.25">
      <c r="A36" s="2" t="s">
        <v>42</v>
      </c>
      <c r="C36" s="1">
        <v>41604131</v>
      </c>
      <c r="E36" s="1">
        <v>440169773494</v>
      </c>
      <c r="G36" s="1">
        <v>520679423034.724</v>
      </c>
      <c r="I36" s="1">
        <v>0</v>
      </c>
      <c r="K36" s="1">
        <v>0</v>
      </c>
      <c r="M36" s="1">
        <v>0</v>
      </c>
      <c r="O36" s="1">
        <v>0</v>
      </c>
      <c r="Q36" s="1">
        <v>41604131</v>
      </c>
      <c r="S36" s="1">
        <v>11770</v>
      </c>
      <c r="U36" s="1">
        <v>440169773494</v>
      </c>
      <c r="W36" s="1">
        <v>486767022169.87299</v>
      </c>
      <c r="Y36" s="5">
        <v>1.6656612981826056E-2</v>
      </c>
    </row>
    <row r="37" spans="1:25" ht="21" x14ac:dyDescent="0.25">
      <c r="A37" s="2" t="s">
        <v>43</v>
      </c>
      <c r="C37" s="1">
        <v>54679216</v>
      </c>
      <c r="E37" s="1">
        <v>357489722858</v>
      </c>
      <c r="G37" s="1">
        <v>369606347720.64001</v>
      </c>
      <c r="I37" s="1">
        <v>26035422</v>
      </c>
      <c r="K37" s="1">
        <v>159431175346</v>
      </c>
      <c r="M37" s="1">
        <v>0</v>
      </c>
      <c r="O37" s="1">
        <v>0</v>
      </c>
      <c r="Q37" s="1">
        <v>80714638</v>
      </c>
      <c r="S37" s="1">
        <v>6040</v>
      </c>
      <c r="U37" s="1">
        <v>516920898204</v>
      </c>
      <c r="W37" s="1">
        <v>484615690859.55603</v>
      </c>
      <c r="Y37" s="5">
        <v>1.6582996875147554E-2</v>
      </c>
    </row>
    <row r="38" spans="1:25" ht="21" x14ac:dyDescent="0.25">
      <c r="A38" s="2" t="s">
        <v>44</v>
      </c>
      <c r="C38" s="1">
        <v>53564845</v>
      </c>
      <c r="E38" s="1">
        <v>214176964893</v>
      </c>
      <c r="G38" s="1">
        <v>182474501808.30099</v>
      </c>
      <c r="I38" s="1">
        <v>0</v>
      </c>
      <c r="K38" s="1">
        <v>0</v>
      </c>
      <c r="M38" s="1">
        <v>0</v>
      </c>
      <c r="O38" s="1">
        <v>0</v>
      </c>
      <c r="Q38" s="1">
        <v>53564845</v>
      </c>
      <c r="S38" s="1">
        <v>3128</v>
      </c>
      <c r="U38" s="1">
        <v>214176964893</v>
      </c>
      <c r="W38" s="1">
        <v>166553907690.798</v>
      </c>
      <c r="Y38" s="5">
        <v>5.699284985761114E-3</v>
      </c>
    </row>
    <row r="39" spans="1:25" ht="21" x14ac:dyDescent="0.25">
      <c r="A39" s="2" t="s">
        <v>45</v>
      </c>
      <c r="C39" s="1">
        <v>326214</v>
      </c>
      <c r="E39" s="1">
        <v>3410719050</v>
      </c>
      <c r="G39" s="1">
        <v>3275157569.6700001</v>
      </c>
      <c r="I39" s="1">
        <v>0</v>
      </c>
      <c r="K39" s="1">
        <v>0</v>
      </c>
      <c r="M39" s="1">
        <v>0</v>
      </c>
      <c r="O39" s="1">
        <v>0</v>
      </c>
      <c r="Q39" s="1">
        <v>326214</v>
      </c>
      <c r="S39" s="1">
        <v>9100</v>
      </c>
      <c r="U39" s="1">
        <v>3410719050</v>
      </c>
      <c r="W39" s="1">
        <v>2950884542.9699998</v>
      </c>
      <c r="Y39" s="5">
        <v>1.0097590746225791E-4</v>
      </c>
    </row>
    <row r="40" spans="1:25" ht="21" x14ac:dyDescent="0.25">
      <c r="A40" s="2" t="s">
        <v>46</v>
      </c>
      <c r="C40" s="1">
        <v>35376690</v>
      </c>
      <c r="E40" s="1">
        <v>222201107094</v>
      </c>
      <c r="G40" s="1">
        <v>109648207529.451</v>
      </c>
      <c r="I40" s="1">
        <v>0</v>
      </c>
      <c r="K40" s="1">
        <v>0</v>
      </c>
      <c r="M40" s="1">
        <v>0</v>
      </c>
      <c r="O40" s="1">
        <v>0</v>
      </c>
      <c r="Q40" s="1">
        <v>35376690</v>
      </c>
      <c r="S40" s="1">
        <v>2523</v>
      </c>
      <c r="U40" s="1">
        <v>222201107094</v>
      </c>
      <c r="W40" s="1">
        <v>88724319306.223495</v>
      </c>
      <c r="Y40" s="5">
        <v>3.0360451334026082E-3</v>
      </c>
    </row>
    <row r="41" spans="1:25" ht="21" x14ac:dyDescent="0.25">
      <c r="A41" s="2" t="s">
        <v>47</v>
      </c>
      <c r="C41" s="1">
        <v>196256391</v>
      </c>
      <c r="E41" s="1">
        <v>414649986789</v>
      </c>
      <c r="G41" s="1">
        <v>398175966231.51599</v>
      </c>
      <c r="I41" s="1">
        <v>0</v>
      </c>
      <c r="K41" s="1">
        <v>0</v>
      </c>
      <c r="M41" s="1">
        <v>0</v>
      </c>
      <c r="O41" s="1">
        <v>0</v>
      </c>
      <c r="Q41" s="1">
        <v>196256391</v>
      </c>
      <c r="S41" s="1">
        <v>1898</v>
      </c>
      <c r="U41" s="1">
        <v>414649986789</v>
      </c>
      <c r="W41" s="1">
        <v>370278287068.79797</v>
      </c>
      <c r="Y41" s="5">
        <v>1.2670501168680402E-2</v>
      </c>
    </row>
    <row r="42" spans="1:25" ht="21" x14ac:dyDescent="0.25">
      <c r="A42" s="2" t="s">
        <v>48</v>
      </c>
      <c r="C42" s="1">
        <v>1551878886</v>
      </c>
      <c r="E42" s="1">
        <v>2204140722969</v>
      </c>
      <c r="G42" s="1">
        <v>2005438768616.79</v>
      </c>
      <c r="I42" s="1">
        <v>50000000</v>
      </c>
      <c r="K42" s="1">
        <v>54181527771</v>
      </c>
      <c r="M42" s="1">
        <v>0</v>
      </c>
      <c r="O42" s="1">
        <v>0</v>
      </c>
      <c r="Q42" s="1">
        <v>1601878886</v>
      </c>
      <c r="S42" s="1">
        <v>1098</v>
      </c>
      <c r="U42" s="1">
        <v>2258322250740</v>
      </c>
      <c r="W42" s="1">
        <v>1748397781877.8701</v>
      </c>
      <c r="Y42" s="5">
        <v>5.9828180350433885E-2</v>
      </c>
    </row>
    <row r="43" spans="1:25" ht="21" x14ac:dyDescent="0.25">
      <c r="A43" s="2" t="s">
        <v>49</v>
      </c>
      <c r="C43" s="1">
        <v>8397292</v>
      </c>
      <c r="E43" s="1">
        <v>103919785303</v>
      </c>
      <c r="G43" s="1">
        <v>235728545899.82401</v>
      </c>
      <c r="I43" s="1">
        <v>2000000</v>
      </c>
      <c r="K43" s="1">
        <v>50666975360</v>
      </c>
      <c r="M43" s="1">
        <v>0</v>
      </c>
      <c r="O43" s="1">
        <v>0</v>
      </c>
      <c r="Q43" s="1">
        <v>10397292</v>
      </c>
      <c r="S43" s="1">
        <v>24800</v>
      </c>
      <c r="U43" s="1">
        <v>154586760663</v>
      </c>
      <c r="W43" s="1">
        <v>256318617192.48001</v>
      </c>
      <c r="Y43" s="5">
        <v>8.770931086457252E-3</v>
      </c>
    </row>
    <row r="44" spans="1:25" ht="21" x14ac:dyDescent="0.25">
      <c r="A44" s="2" t="s">
        <v>50</v>
      </c>
      <c r="C44" s="1">
        <v>18743547</v>
      </c>
      <c r="E44" s="1">
        <v>86647983727</v>
      </c>
      <c r="G44" s="1">
        <v>73354274138.992996</v>
      </c>
      <c r="I44" s="1">
        <v>0</v>
      </c>
      <c r="K44" s="1">
        <v>0</v>
      </c>
      <c r="M44" s="1">
        <v>0</v>
      </c>
      <c r="O44" s="1">
        <v>0</v>
      </c>
      <c r="Q44" s="1">
        <v>18743547</v>
      </c>
      <c r="S44" s="1">
        <v>3289</v>
      </c>
      <c r="U44" s="1">
        <v>86647983727</v>
      </c>
      <c r="W44" s="1">
        <v>61280723302.806198</v>
      </c>
      <c r="Y44" s="5">
        <v>2.0969565414499175E-3</v>
      </c>
    </row>
    <row r="45" spans="1:25" ht="21" x14ac:dyDescent="0.25">
      <c r="A45" s="2" t="s">
        <v>51</v>
      </c>
      <c r="C45" s="1">
        <v>165171078</v>
      </c>
      <c r="E45" s="1">
        <v>619129943806</v>
      </c>
      <c r="G45" s="1">
        <v>873481809656.98804</v>
      </c>
      <c r="I45" s="1">
        <v>0</v>
      </c>
      <c r="K45" s="1">
        <v>0</v>
      </c>
      <c r="M45" s="1">
        <v>0</v>
      </c>
      <c r="O45" s="1">
        <v>0</v>
      </c>
      <c r="Q45" s="1">
        <v>165171078</v>
      </c>
      <c r="S45" s="1">
        <v>4595</v>
      </c>
      <c r="U45" s="1">
        <v>619129943806</v>
      </c>
      <c r="W45" s="1">
        <v>754445284844.70996</v>
      </c>
      <c r="Y45" s="5">
        <v>2.5816258195971966E-2</v>
      </c>
    </row>
    <row r="46" spans="1:25" ht="21" x14ac:dyDescent="0.25">
      <c r="A46" s="2" t="s">
        <v>52</v>
      </c>
      <c r="C46" s="1">
        <v>33451841</v>
      </c>
      <c r="E46" s="1">
        <v>345823625774</v>
      </c>
      <c r="G46" s="1">
        <v>666718691048.302</v>
      </c>
      <c r="I46" s="1">
        <v>0</v>
      </c>
      <c r="K46" s="1">
        <v>0</v>
      </c>
      <c r="M46" s="1">
        <v>0</v>
      </c>
      <c r="O46" s="1">
        <v>0</v>
      </c>
      <c r="Q46" s="1">
        <v>33451841</v>
      </c>
      <c r="S46" s="1">
        <v>14260</v>
      </c>
      <c r="U46" s="1">
        <v>345823625774</v>
      </c>
      <c r="W46" s="1">
        <v>474184964306.67297</v>
      </c>
      <c r="Y46" s="5">
        <v>1.6226069295016625E-2</v>
      </c>
    </row>
    <row r="47" spans="1:25" ht="21" x14ac:dyDescent="0.25">
      <c r="A47" s="2" t="s">
        <v>53</v>
      </c>
      <c r="C47" s="1">
        <v>183275835</v>
      </c>
      <c r="E47" s="1">
        <v>873540512928</v>
      </c>
      <c r="G47" s="1">
        <v>1765375981245.1599</v>
      </c>
      <c r="I47" s="1">
        <v>0</v>
      </c>
      <c r="K47" s="1">
        <v>0</v>
      </c>
      <c r="M47" s="1">
        <v>0</v>
      </c>
      <c r="O47" s="1">
        <v>0</v>
      </c>
      <c r="Q47" s="1">
        <v>183275835</v>
      </c>
      <c r="S47" s="1">
        <v>7950</v>
      </c>
      <c r="U47" s="1">
        <v>873540512928</v>
      </c>
      <c r="W47" s="1">
        <v>1448373483064.9099</v>
      </c>
      <c r="Y47" s="5">
        <v>4.9561690627703214E-2</v>
      </c>
    </row>
    <row r="48" spans="1:25" ht="21" x14ac:dyDescent="0.25">
      <c r="A48" s="2" t="s">
        <v>54</v>
      </c>
      <c r="C48" s="1">
        <v>592724</v>
      </c>
      <c r="E48" s="1">
        <v>1354208662</v>
      </c>
      <c r="G48" s="1">
        <v>5573806384.2119999</v>
      </c>
      <c r="I48" s="1">
        <v>0</v>
      </c>
      <c r="K48" s="1">
        <v>0</v>
      </c>
      <c r="M48" s="1">
        <v>0</v>
      </c>
      <c r="O48" s="1">
        <v>0</v>
      </c>
      <c r="Q48" s="1">
        <v>592724</v>
      </c>
      <c r="S48" s="1">
        <v>8000</v>
      </c>
      <c r="U48" s="1">
        <v>1354208662</v>
      </c>
      <c r="W48" s="1">
        <v>4713578337.6000004</v>
      </c>
      <c r="Y48" s="5">
        <v>1.6129328108329178E-4</v>
      </c>
    </row>
    <row r="49" spans="1:25" ht="21" x14ac:dyDescent="0.25">
      <c r="A49" s="2" t="s">
        <v>55</v>
      </c>
      <c r="C49" s="1">
        <v>5890516</v>
      </c>
      <c r="E49" s="1">
        <v>90078390475</v>
      </c>
      <c r="G49" s="1">
        <v>187843395147.98401</v>
      </c>
      <c r="I49" s="1">
        <v>0</v>
      </c>
      <c r="K49" s="1">
        <v>0</v>
      </c>
      <c r="M49" s="1">
        <v>0</v>
      </c>
      <c r="O49" s="1">
        <v>0</v>
      </c>
      <c r="Q49" s="1">
        <v>5890516</v>
      </c>
      <c r="S49" s="1">
        <v>27670</v>
      </c>
      <c r="U49" s="1">
        <v>90078390475</v>
      </c>
      <c r="W49" s="1">
        <v>162020783782.56601</v>
      </c>
      <c r="Y49" s="5">
        <v>5.5441666496801366E-3</v>
      </c>
    </row>
    <row r="50" spans="1:25" ht="21" x14ac:dyDescent="0.25">
      <c r="A50" s="2" t="s">
        <v>56</v>
      </c>
      <c r="C50" s="1">
        <v>3382704</v>
      </c>
      <c r="E50" s="1">
        <v>66518240047</v>
      </c>
      <c r="G50" s="1">
        <v>221829198831.86401</v>
      </c>
      <c r="I50" s="1">
        <v>0</v>
      </c>
      <c r="K50" s="1">
        <v>0</v>
      </c>
      <c r="M50" s="1">
        <v>0</v>
      </c>
      <c r="O50" s="1">
        <v>0</v>
      </c>
      <c r="Q50" s="1">
        <v>3382704</v>
      </c>
      <c r="S50" s="1">
        <v>57660</v>
      </c>
      <c r="U50" s="1">
        <v>66518240047</v>
      </c>
      <c r="W50" s="1">
        <v>193886184699.79199</v>
      </c>
      <c r="Y50" s="5">
        <v>6.6345643685373707E-3</v>
      </c>
    </row>
    <row r="51" spans="1:25" ht="21" x14ac:dyDescent="0.25">
      <c r="A51" s="2" t="s">
        <v>57</v>
      </c>
      <c r="C51" s="1">
        <v>5511780</v>
      </c>
      <c r="E51" s="1">
        <v>66144592659</v>
      </c>
      <c r="G51" s="1">
        <v>160534257833.70001</v>
      </c>
      <c r="I51" s="1">
        <v>0</v>
      </c>
      <c r="K51" s="1">
        <v>0</v>
      </c>
      <c r="M51" s="1">
        <v>0</v>
      </c>
      <c r="O51" s="1">
        <v>0</v>
      </c>
      <c r="Q51" s="1">
        <v>5511780</v>
      </c>
      <c r="S51" s="1">
        <v>25720</v>
      </c>
      <c r="U51" s="1">
        <v>66144592659</v>
      </c>
      <c r="W51" s="1">
        <v>140919491859.48001</v>
      </c>
      <c r="Y51" s="5">
        <v>4.8221044783099557E-3</v>
      </c>
    </row>
    <row r="52" spans="1:25" ht="21" x14ac:dyDescent="0.25">
      <c r="A52" s="2" t="s">
        <v>58</v>
      </c>
      <c r="C52" s="1">
        <v>57828394</v>
      </c>
      <c r="E52" s="1">
        <v>112817877510</v>
      </c>
      <c r="G52" s="1">
        <v>184352198383.63</v>
      </c>
      <c r="I52" s="1">
        <v>0</v>
      </c>
      <c r="K52" s="1">
        <v>0</v>
      </c>
      <c r="M52" s="1">
        <v>0</v>
      </c>
      <c r="O52" s="1">
        <v>0</v>
      </c>
      <c r="Q52" s="1">
        <v>57828394</v>
      </c>
      <c r="S52" s="1">
        <v>2679</v>
      </c>
      <c r="U52" s="1">
        <v>112817877510</v>
      </c>
      <c r="W52" s="1">
        <v>154000480034.22</v>
      </c>
      <c r="Y52" s="5">
        <v>5.2697209920072397E-3</v>
      </c>
    </row>
    <row r="53" spans="1:25" ht="21" x14ac:dyDescent="0.25">
      <c r="A53" s="2" t="s">
        <v>59</v>
      </c>
      <c r="C53" s="1">
        <v>421344</v>
      </c>
      <c r="E53" s="1">
        <v>3515083874428</v>
      </c>
      <c r="G53" s="1">
        <v>4030847552687.1602</v>
      </c>
      <c r="I53" s="1">
        <v>0</v>
      </c>
      <c r="K53" s="1">
        <v>0</v>
      </c>
      <c r="M53" s="1">
        <v>-187125</v>
      </c>
      <c r="O53" s="1">
        <v>1876410582073</v>
      </c>
      <c r="Q53" s="1">
        <v>234219</v>
      </c>
      <c r="S53" s="1">
        <v>10209001</v>
      </c>
      <c r="U53" s="1">
        <v>1953983989298</v>
      </c>
      <c r="W53" s="1">
        <v>2385403264406.4702</v>
      </c>
      <c r="Y53" s="5">
        <v>8.1625782296601529E-2</v>
      </c>
    </row>
    <row r="54" spans="1:25" ht="21" x14ac:dyDescent="0.25">
      <c r="A54" s="2" t="s">
        <v>60</v>
      </c>
      <c r="C54" s="1">
        <v>13249389</v>
      </c>
      <c r="E54" s="1">
        <v>61173314651</v>
      </c>
      <c r="G54" s="1">
        <v>33347845602.9594</v>
      </c>
      <c r="I54" s="1">
        <v>0</v>
      </c>
      <c r="K54" s="1">
        <v>0</v>
      </c>
      <c r="M54" s="1">
        <v>0</v>
      </c>
      <c r="O54" s="1">
        <v>0</v>
      </c>
      <c r="Q54" s="1">
        <v>13249389</v>
      </c>
      <c r="S54" s="1">
        <v>2116</v>
      </c>
      <c r="U54" s="1">
        <v>61173314651</v>
      </c>
      <c r="W54" s="1">
        <v>27868894666.612202</v>
      </c>
      <c r="Y54" s="5">
        <v>9.5364182771411684E-4</v>
      </c>
    </row>
    <row r="55" spans="1:25" ht="21" x14ac:dyDescent="0.25">
      <c r="A55" s="2" t="s">
        <v>61</v>
      </c>
      <c r="C55" s="1">
        <v>1500000</v>
      </c>
      <c r="E55" s="1">
        <v>4068691020</v>
      </c>
      <c r="G55" s="1">
        <v>6077621700</v>
      </c>
      <c r="I55" s="1">
        <v>0</v>
      </c>
      <c r="K55" s="1">
        <v>0</v>
      </c>
      <c r="M55" s="1">
        <v>0</v>
      </c>
      <c r="O55" s="1">
        <v>0</v>
      </c>
      <c r="Q55" s="1">
        <v>1500000</v>
      </c>
      <c r="S55" s="1">
        <v>3771</v>
      </c>
      <c r="U55" s="1">
        <v>4068691020</v>
      </c>
      <c r="W55" s="1">
        <v>5622843825</v>
      </c>
      <c r="Y55" s="5">
        <v>1.9240731024212785E-4</v>
      </c>
    </row>
    <row r="56" spans="1:25" ht="21" x14ac:dyDescent="0.25">
      <c r="A56" s="2" t="s">
        <v>62</v>
      </c>
      <c r="C56" s="1">
        <v>39019576</v>
      </c>
      <c r="E56" s="1">
        <v>847738961160</v>
      </c>
      <c r="G56" s="1">
        <v>759845352551.65198</v>
      </c>
      <c r="I56" s="1">
        <v>0</v>
      </c>
      <c r="K56" s="1">
        <v>0</v>
      </c>
      <c r="M56" s="1">
        <v>0</v>
      </c>
      <c r="O56" s="1">
        <v>0</v>
      </c>
      <c r="Q56" s="1">
        <v>39019576</v>
      </c>
      <c r="S56" s="1">
        <v>17570</v>
      </c>
      <c r="U56" s="1">
        <v>847738961160</v>
      </c>
      <c r="W56" s="1">
        <v>681494785315.59595</v>
      </c>
      <c r="Y56" s="5">
        <v>2.3319975206071132E-2</v>
      </c>
    </row>
    <row r="57" spans="1:25" ht="21" x14ac:dyDescent="0.25">
      <c r="A57" s="2" t="s">
        <v>63</v>
      </c>
      <c r="C57" s="1">
        <v>1875001</v>
      </c>
      <c r="E57" s="1">
        <v>5951026795</v>
      </c>
      <c r="G57" s="1">
        <v>6504818156.7344999</v>
      </c>
      <c r="I57" s="1">
        <v>0</v>
      </c>
      <c r="K57" s="1">
        <v>0</v>
      </c>
      <c r="M57" s="1">
        <v>0</v>
      </c>
      <c r="O57" s="1">
        <v>0</v>
      </c>
      <c r="Q57" s="1">
        <v>1875001</v>
      </c>
      <c r="S57" s="1">
        <v>3268</v>
      </c>
      <c r="U57" s="1">
        <v>5951026795</v>
      </c>
      <c r="W57" s="1">
        <v>6091044623.5553999</v>
      </c>
      <c r="Y57" s="5">
        <v>2.0842860820219716E-4</v>
      </c>
    </row>
    <row r="58" spans="1:25" ht="21" x14ac:dyDescent="0.25">
      <c r="A58" s="2" t="s">
        <v>64</v>
      </c>
      <c r="C58" s="1">
        <v>292614048</v>
      </c>
      <c r="E58" s="1">
        <v>337484811854</v>
      </c>
      <c r="G58" s="1">
        <v>270221011810.978</v>
      </c>
      <c r="I58" s="1">
        <v>0</v>
      </c>
      <c r="K58" s="1">
        <v>0</v>
      </c>
      <c r="M58" s="1">
        <v>0</v>
      </c>
      <c r="O58" s="1">
        <v>0</v>
      </c>
      <c r="Q58" s="1">
        <v>292614048</v>
      </c>
      <c r="S58" s="1">
        <v>829</v>
      </c>
      <c r="U58" s="1">
        <v>337484811854</v>
      </c>
      <c r="W58" s="1">
        <v>241133712369.53799</v>
      </c>
      <c r="Y58" s="5">
        <v>8.2513209418050518E-3</v>
      </c>
    </row>
    <row r="59" spans="1:25" ht="21" x14ac:dyDescent="0.25">
      <c r="A59" s="2" t="s">
        <v>65</v>
      </c>
      <c r="C59" s="1">
        <v>19239580</v>
      </c>
      <c r="E59" s="1">
        <v>209293934385</v>
      </c>
      <c r="G59" s="1">
        <v>177863471840.70001</v>
      </c>
      <c r="I59" s="1">
        <v>0</v>
      </c>
      <c r="K59" s="1">
        <v>0</v>
      </c>
      <c r="M59" s="1">
        <v>0</v>
      </c>
      <c r="O59" s="1">
        <v>0</v>
      </c>
      <c r="Q59" s="1">
        <v>19239580</v>
      </c>
      <c r="S59" s="1">
        <v>8090</v>
      </c>
      <c r="U59" s="1">
        <v>209293934385</v>
      </c>
      <c r="W59" s="1">
        <v>154722095396.91</v>
      </c>
      <c r="Y59" s="5">
        <v>5.2944138476663741E-3</v>
      </c>
    </row>
    <row r="60" spans="1:25" ht="21" x14ac:dyDescent="0.25">
      <c r="A60" s="2" t="s">
        <v>66</v>
      </c>
      <c r="C60" s="1">
        <v>20000000</v>
      </c>
      <c r="E60" s="1">
        <v>85417488427</v>
      </c>
      <c r="G60" s="1">
        <v>92029149000</v>
      </c>
      <c r="I60" s="1">
        <v>5572330</v>
      </c>
      <c r="K60" s="1">
        <v>24910020902</v>
      </c>
      <c r="M60" s="1">
        <v>-2580063</v>
      </c>
      <c r="O60" s="1">
        <v>12232978788</v>
      </c>
      <c r="Q60" s="1">
        <v>22992267</v>
      </c>
      <c r="S60" s="1">
        <v>4766</v>
      </c>
      <c r="U60" s="1">
        <v>99308384259</v>
      </c>
      <c r="W60" s="1">
        <v>108929136712.09399</v>
      </c>
      <c r="Y60" s="5">
        <v>3.7274309680424078E-3</v>
      </c>
    </row>
    <row r="61" spans="1:25" ht="21" x14ac:dyDescent="0.25">
      <c r="A61" s="2" t="s">
        <v>67</v>
      </c>
      <c r="C61" s="1">
        <v>10054271</v>
      </c>
      <c r="E61" s="1">
        <v>129213103591</v>
      </c>
      <c r="G61" s="1">
        <v>128128824482.39101</v>
      </c>
      <c r="I61" s="1">
        <v>0</v>
      </c>
      <c r="K61" s="1">
        <v>0</v>
      </c>
      <c r="M61" s="1">
        <v>0</v>
      </c>
      <c r="O61" s="1">
        <v>0</v>
      </c>
      <c r="Q61" s="1">
        <v>10054271</v>
      </c>
      <c r="S61" s="1">
        <v>9720</v>
      </c>
      <c r="U61" s="1">
        <v>129213103591</v>
      </c>
      <c r="W61" s="1">
        <v>97146035410.985992</v>
      </c>
      <c r="Y61" s="5">
        <v>3.3242266646298538E-3</v>
      </c>
    </row>
    <row r="62" spans="1:25" ht="21" x14ac:dyDescent="0.25">
      <c r="A62" s="2" t="s">
        <v>68</v>
      </c>
      <c r="C62" s="1">
        <v>11065882</v>
      </c>
      <c r="E62" s="1">
        <v>154805622767</v>
      </c>
      <c r="G62" s="1">
        <v>138600504026.45999</v>
      </c>
      <c r="I62" s="1">
        <v>0</v>
      </c>
      <c r="K62" s="1">
        <v>0</v>
      </c>
      <c r="M62" s="1">
        <v>0</v>
      </c>
      <c r="O62" s="1">
        <v>0</v>
      </c>
      <c r="Q62" s="1">
        <v>11065882</v>
      </c>
      <c r="S62" s="1">
        <v>11570</v>
      </c>
      <c r="U62" s="1">
        <v>154805622767</v>
      </c>
      <c r="W62" s="1">
        <v>127270462824.297</v>
      </c>
      <c r="Y62" s="5">
        <v>4.3550502534709309E-3</v>
      </c>
    </row>
    <row r="63" spans="1:25" ht="21" x14ac:dyDescent="0.25">
      <c r="A63" s="2" t="s">
        <v>69</v>
      </c>
      <c r="C63" s="1">
        <v>24572348</v>
      </c>
      <c r="E63" s="1">
        <v>184307165515</v>
      </c>
      <c r="G63" s="1">
        <v>96409984563.541794</v>
      </c>
      <c r="I63" s="1">
        <v>0</v>
      </c>
      <c r="K63" s="1">
        <v>0</v>
      </c>
      <c r="M63" s="1">
        <v>0</v>
      </c>
      <c r="O63" s="1">
        <v>0</v>
      </c>
      <c r="Q63" s="1">
        <v>24572348</v>
      </c>
      <c r="S63" s="1">
        <v>3428</v>
      </c>
      <c r="U63" s="1">
        <v>184307165515</v>
      </c>
      <c r="W63" s="1">
        <v>83732816590.783203</v>
      </c>
      <c r="Y63" s="5">
        <v>2.8652415967164112E-3</v>
      </c>
    </row>
    <row r="64" spans="1:25" ht="21" x14ac:dyDescent="0.25">
      <c r="A64" s="2" t="s">
        <v>70</v>
      </c>
      <c r="C64" s="1">
        <v>70714429</v>
      </c>
      <c r="E64" s="1">
        <v>213554145494</v>
      </c>
      <c r="G64" s="1">
        <v>175242139621.59299</v>
      </c>
      <c r="I64" s="1">
        <v>0</v>
      </c>
      <c r="K64" s="1">
        <v>0</v>
      </c>
      <c r="M64" s="1">
        <v>0</v>
      </c>
      <c r="O64" s="1">
        <v>0</v>
      </c>
      <c r="Q64" s="1">
        <v>70714429</v>
      </c>
      <c r="S64" s="1">
        <v>2143</v>
      </c>
      <c r="U64" s="1">
        <v>213554145494</v>
      </c>
      <c r="W64" s="1">
        <v>150639352269.98499</v>
      </c>
      <c r="Y64" s="5">
        <v>5.1547070288554897E-3</v>
      </c>
    </row>
    <row r="65" spans="1:25" ht="21" x14ac:dyDescent="0.25">
      <c r="A65" s="2" t="s">
        <v>71</v>
      </c>
      <c r="C65" s="1">
        <v>55532785</v>
      </c>
      <c r="E65" s="1">
        <v>93730019290</v>
      </c>
      <c r="G65" s="1">
        <v>174053056621.92499</v>
      </c>
      <c r="I65" s="1">
        <v>0</v>
      </c>
      <c r="K65" s="1">
        <v>0</v>
      </c>
      <c r="M65" s="1">
        <v>-47385389</v>
      </c>
      <c r="O65" s="1">
        <v>145114499127</v>
      </c>
      <c r="Q65" s="1">
        <v>8147396</v>
      </c>
      <c r="S65" s="1">
        <v>2146</v>
      </c>
      <c r="U65" s="1">
        <v>13751436823</v>
      </c>
      <c r="W65" s="1">
        <v>17380280160.694801</v>
      </c>
      <c r="Y65" s="5">
        <v>5.9473338777534055E-4</v>
      </c>
    </row>
    <row r="66" spans="1:25" ht="21" x14ac:dyDescent="0.25">
      <c r="A66" s="2" t="s">
        <v>72</v>
      </c>
      <c r="C66" s="1">
        <v>76821644</v>
      </c>
      <c r="E66" s="1">
        <v>269006350023</v>
      </c>
      <c r="G66" s="1">
        <v>222068126574.526</v>
      </c>
      <c r="I66" s="1">
        <v>0</v>
      </c>
      <c r="K66" s="1">
        <v>0</v>
      </c>
      <c r="M66" s="1">
        <v>0</v>
      </c>
      <c r="O66" s="1">
        <v>0</v>
      </c>
      <c r="Q66" s="1">
        <v>76821644</v>
      </c>
      <c r="S66" s="1">
        <v>2529</v>
      </c>
      <c r="U66" s="1">
        <v>269006350023</v>
      </c>
      <c r="W66" s="1">
        <v>193125960146.828</v>
      </c>
      <c r="Y66" s="5">
        <v>6.6085503503700016E-3</v>
      </c>
    </row>
    <row r="67" spans="1:25" ht="21" x14ac:dyDescent="0.25">
      <c r="A67" s="2" t="s">
        <v>73</v>
      </c>
      <c r="C67" s="1">
        <v>174184412</v>
      </c>
      <c r="E67" s="1">
        <v>345274305050</v>
      </c>
      <c r="G67" s="1">
        <v>332617336332.06097</v>
      </c>
      <c r="I67" s="1">
        <v>0</v>
      </c>
      <c r="K67" s="1">
        <v>0</v>
      </c>
      <c r="M67" s="1">
        <v>0</v>
      </c>
      <c r="O67" s="1">
        <v>0</v>
      </c>
      <c r="Q67" s="1">
        <v>174184412</v>
      </c>
      <c r="S67" s="1">
        <v>1751</v>
      </c>
      <c r="U67" s="1">
        <v>345274305050</v>
      </c>
      <c r="W67" s="1">
        <v>303182173824.79901</v>
      </c>
      <c r="Y67" s="5">
        <v>1.0374548608237546E-2</v>
      </c>
    </row>
    <row r="68" spans="1:25" ht="21" x14ac:dyDescent="0.25">
      <c r="A68" s="2" t="s">
        <v>74</v>
      </c>
      <c r="C68" s="1">
        <v>46436753</v>
      </c>
      <c r="E68" s="1">
        <v>294957058455</v>
      </c>
      <c r="G68" s="1">
        <v>285271607695.43701</v>
      </c>
      <c r="I68" s="1">
        <v>0</v>
      </c>
      <c r="K68" s="1">
        <v>0</v>
      </c>
      <c r="M68" s="1">
        <v>-3000000</v>
      </c>
      <c r="O68" s="1">
        <v>18291859659</v>
      </c>
      <c r="Q68" s="1">
        <v>43436753</v>
      </c>
      <c r="S68" s="1">
        <v>6600</v>
      </c>
      <c r="U68" s="1">
        <v>275901652590</v>
      </c>
      <c r="W68" s="1">
        <v>284976808509.69</v>
      </c>
      <c r="Y68" s="5">
        <v>9.7515817464013197E-3</v>
      </c>
    </row>
    <row r="69" spans="1:25" ht="21" x14ac:dyDescent="0.25">
      <c r="A69" s="2" t="s">
        <v>75</v>
      </c>
      <c r="C69" s="1">
        <v>344316497</v>
      </c>
      <c r="E69" s="1">
        <v>1434798616505</v>
      </c>
      <c r="G69" s="1">
        <v>1190407456545.4299</v>
      </c>
      <c r="I69" s="1">
        <v>24923785</v>
      </c>
      <c r="K69" s="1">
        <v>76848999970</v>
      </c>
      <c r="M69" s="1">
        <v>0</v>
      </c>
      <c r="O69" s="1">
        <v>0</v>
      </c>
      <c r="Q69" s="1">
        <v>369240282</v>
      </c>
      <c r="S69" s="1">
        <v>2899</v>
      </c>
      <c r="U69" s="1">
        <v>1511647616475</v>
      </c>
      <c r="W69" s="1">
        <v>1064058533431.77</v>
      </c>
      <c r="Y69" s="5">
        <v>3.6410870856401586E-2</v>
      </c>
    </row>
    <row r="70" spans="1:25" ht="21" x14ac:dyDescent="0.25">
      <c r="A70" s="2" t="s">
        <v>76</v>
      </c>
      <c r="C70" s="1">
        <v>93763335</v>
      </c>
      <c r="E70" s="1">
        <v>333248569151</v>
      </c>
      <c r="G70" s="1">
        <v>258831515646.29501</v>
      </c>
      <c r="I70" s="1">
        <v>9999593</v>
      </c>
      <c r="K70" s="1">
        <v>22959282380</v>
      </c>
      <c r="M70" s="1">
        <v>0</v>
      </c>
      <c r="O70" s="1">
        <v>0</v>
      </c>
      <c r="Q70" s="1">
        <v>103762928</v>
      </c>
      <c r="S70" s="1">
        <v>2212</v>
      </c>
      <c r="U70" s="1">
        <v>356207851531</v>
      </c>
      <c r="W70" s="1">
        <v>228157931335.42099</v>
      </c>
      <c r="Y70" s="5">
        <v>7.8073044966096754E-3</v>
      </c>
    </row>
    <row r="71" spans="1:25" ht="21" x14ac:dyDescent="0.25">
      <c r="A71" s="2" t="s">
        <v>77</v>
      </c>
      <c r="C71" s="1">
        <v>346148797</v>
      </c>
      <c r="E71" s="1">
        <v>437972072829</v>
      </c>
      <c r="G71" s="1">
        <v>361293672240.742</v>
      </c>
      <c r="I71" s="1">
        <v>0</v>
      </c>
      <c r="K71" s="1">
        <v>0</v>
      </c>
      <c r="M71" s="1">
        <v>0</v>
      </c>
      <c r="O71" s="1">
        <v>0</v>
      </c>
      <c r="Q71" s="1">
        <v>346148797</v>
      </c>
      <c r="S71" s="1">
        <v>822</v>
      </c>
      <c r="U71" s="1">
        <v>437972072829</v>
      </c>
      <c r="W71" s="1">
        <v>282841331982.75299</v>
      </c>
      <c r="Y71" s="5">
        <v>9.678508172348577E-3</v>
      </c>
    </row>
    <row r="72" spans="1:25" ht="21" x14ac:dyDescent="0.25">
      <c r="A72" s="2" t="s">
        <v>78</v>
      </c>
      <c r="C72" s="1">
        <v>24154116</v>
      </c>
      <c r="E72" s="1">
        <v>162988862718</v>
      </c>
      <c r="G72" s="1">
        <v>63891671765.077797</v>
      </c>
      <c r="I72" s="1">
        <v>0</v>
      </c>
      <c r="K72" s="1">
        <v>0</v>
      </c>
      <c r="M72" s="1">
        <v>0</v>
      </c>
      <c r="O72" s="1">
        <v>0</v>
      </c>
      <c r="Q72" s="1">
        <v>24154116</v>
      </c>
      <c r="S72" s="1">
        <v>2450</v>
      </c>
      <c r="U72" s="1">
        <v>162988862718</v>
      </c>
      <c r="W72" s="1">
        <v>58825477574.010002</v>
      </c>
      <c r="Y72" s="5">
        <v>2.0129408295852633E-3</v>
      </c>
    </row>
    <row r="73" spans="1:25" ht="21" x14ac:dyDescent="0.25">
      <c r="A73" s="2" t="s">
        <v>79</v>
      </c>
      <c r="C73" s="1">
        <v>39932111</v>
      </c>
      <c r="E73" s="1">
        <v>288927465923</v>
      </c>
      <c r="G73" s="1">
        <v>470380002033.66699</v>
      </c>
      <c r="I73" s="1">
        <v>0</v>
      </c>
      <c r="K73" s="1">
        <v>0</v>
      </c>
      <c r="M73" s="1">
        <v>0</v>
      </c>
      <c r="O73" s="1">
        <v>0</v>
      </c>
      <c r="Q73" s="1">
        <v>39932111</v>
      </c>
      <c r="S73" s="1">
        <v>9060</v>
      </c>
      <c r="U73" s="1">
        <v>288927465923</v>
      </c>
      <c r="W73" s="1">
        <v>359632305352.323</v>
      </c>
      <c r="Y73" s="5">
        <v>1.2306207802066432E-2</v>
      </c>
    </row>
    <row r="74" spans="1:25" ht="21" x14ac:dyDescent="0.25">
      <c r="A74" s="2" t="s">
        <v>80</v>
      </c>
      <c r="C74" s="1">
        <v>6300000</v>
      </c>
      <c r="E74" s="1">
        <v>103017254289</v>
      </c>
      <c r="G74" s="1">
        <v>107965758600</v>
      </c>
      <c r="I74" s="1">
        <v>2000000</v>
      </c>
      <c r="K74" s="1">
        <v>28826150400</v>
      </c>
      <c r="M74" s="1">
        <v>0</v>
      </c>
      <c r="O74" s="1">
        <v>0</v>
      </c>
      <c r="Q74" s="1">
        <v>8300000</v>
      </c>
      <c r="S74" s="1">
        <v>14390</v>
      </c>
      <c r="U74" s="1">
        <v>131843404689</v>
      </c>
      <c r="W74" s="1">
        <v>118726349850</v>
      </c>
      <c r="Y74" s="5">
        <v>4.0626804408006754E-3</v>
      </c>
    </row>
    <row r="75" spans="1:25" ht="21" x14ac:dyDescent="0.25">
      <c r="A75" s="2" t="s">
        <v>81</v>
      </c>
      <c r="C75" s="1">
        <v>5770537</v>
      </c>
      <c r="E75" s="1">
        <v>273532724015</v>
      </c>
      <c r="G75" s="1">
        <v>263291685792.61499</v>
      </c>
      <c r="I75" s="1">
        <v>0</v>
      </c>
      <c r="K75" s="1">
        <v>0</v>
      </c>
      <c r="M75" s="1">
        <v>0</v>
      </c>
      <c r="O75" s="1">
        <v>0</v>
      </c>
      <c r="Q75" s="1">
        <v>5770537</v>
      </c>
      <c r="S75" s="1">
        <v>40800</v>
      </c>
      <c r="U75" s="1">
        <v>273532724015</v>
      </c>
      <c r="W75" s="1">
        <v>234037054037.88</v>
      </c>
      <c r="Y75" s="5">
        <v>8.0084813780898524E-3</v>
      </c>
    </row>
    <row r="76" spans="1:25" ht="21" x14ac:dyDescent="0.25">
      <c r="A76" s="2" t="s">
        <v>82</v>
      </c>
      <c r="C76" s="1">
        <v>375756519</v>
      </c>
      <c r="E76" s="1">
        <v>959058949964</v>
      </c>
      <c r="G76" s="1">
        <v>734715350089.40601</v>
      </c>
      <c r="I76" s="1">
        <v>44704779</v>
      </c>
      <c r="K76" s="1">
        <v>79872082598</v>
      </c>
      <c r="M76" s="1">
        <v>0</v>
      </c>
      <c r="O76" s="1">
        <v>0</v>
      </c>
      <c r="Q76" s="1">
        <v>420461298</v>
      </c>
      <c r="S76" s="1">
        <v>1678</v>
      </c>
      <c r="U76" s="1">
        <v>1038931032562</v>
      </c>
      <c r="W76" s="1">
        <v>701336130398.63794</v>
      </c>
      <c r="Y76" s="5">
        <v>2.3998923431885314E-2</v>
      </c>
    </row>
    <row r="77" spans="1:25" ht="21" x14ac:dyDescent="0.25">
      <c r="A77" s="2" t="s">
        <v>83</v>
      </c>
      <c r="C77" s="1">
        <v>10555947</v>
      </c>
      <c r="E77" s="1">
        <v>42233213133</v>
      </c>
      <c r="G77" s="1">
        <v>70828689028.612503</v>
      </c>
      <c r="I77" s="1">
        <v>0</v>
      </c>
      <c r="K77" s="1">
        <v>0</v>
      </c>
      <c r="M77" s="1">
        <v>0</v>
      </c>
      <c r="O77" s="1">
        <v>0</v>
      </c>
      <c r="Q77" s="1">
        <v>10555947</v>
      </c>
      <c r="S77" s="1">
        <v>5440</v>
      </c>
      <c r="U77" s="1">
        <v>42233213133</v>
      </c>
      <c r="W77" s="1">
        <v>57082676787.503998</v>
      </c>
      <c r="Y77" s="5">
        <v>1.9533041720404517E-3</v>
      </c>
    </row>
    <row r="78" spans="1:25" ht="21" x14ac:dyDescent="0.25">
      <c r="A78" s="2" t="s">
        <v>84</v>
      </c>
      <c r="C78" s="1">
        <v>92075843</v>
      </c>
      <c r="E78" s="1">
        <v>155688455285</v>
      </c>
      <c r="G78" s="1">
        <v>147726178658.918</v>
      </c>
      <c r="I78" s="1">
        <v>0</v>
      </c>
      <c r="K78" s="1">
        <v>0</v>
      </c>
      <c r="M78" s="1">
        <v>0</v>
      </c>
      <c r="O78" s="1">
        <v>0</v>
      </c>
      <c r="Q78" s="1">
        <v>92075843</v>
      </c>
      <c r="S78" s="1">
        <v>1625</v>
      </c>
      <c r="U78" s="1">
        <v>155688455285</v>
      </c>
      <c r="W78" s="1">
        <v>148732986567.99399</v>
      </c>
      <c r="Y78" s="5">
        <v>5.0894733662331893E-3</v>
      </c>
    </row>
    <row r="79" spans="1:25" ht="21" x14ac:dyDescent="0.25">
      <c r="A79" s="2" t="s">
        <v>85</v>
      </c>
      <c r="C79" s="1">
        <v>64225074</v>
      </c>
      <c r="E79" s="1">
        <v>303838517304</v>
      </c>
      <c r="G79" s="1">
        <v>316660956656.112</v>
      </c>
      <c r="I79" s="1">
        <v>16729686</v>
      </c>
      <c r="K79" s="1">
        <v>79780214664</v>
      </c>
      <c r="M79" s="1">
        <v>-10000000</v>
      </c>
      <c r="O79" s="1">
        <v>52287030158</v>
      </c>
      <c r="Q79" s="1">
        <v>70954760</v>
      </c>
      <c r="S79" s="1">
        <v>4801</v>
      </c>
      <c r="U79" s="1">
        <v>336310336917</v>
      </c>
      <c r="W79" s="1">
        <v>338626912633.578</v>
      </c>
      <c r="Y79" s="5">
        <v>1.1587427192222036E-2</v>
      </c>
    </row>
    <row r="80" spans="1:25" ht="21" x14ac:dyDescent="0.25">
      <c r="A80" s="2" t="s">
        <v>86</v>
      </c>
      <c r="C80" s="1">
        <v>80107534</v>
      </c>
      <c r="E80" s="1">
        <v>534585146007</v>
      </c>
      <c r="G80" s="1">
        <v>441951462658.48499</v>
      </c>
      <c r="I80" s="1">
        <v>0</v>
      </c>
      <c r="K80" s="1">
        <v>0</v>
      </c>
      <c r="M80" s="1">
        <v>0</v>
      </c>
      <c r="O80" s="1">
        <v>0</v>
      </c>
      <c r="Q80" s="1">
        <v>80107534</v>
      </c>
      <c r="S80" s="1">
        <v>4726</v>
      </c>
      <c r="U80" s="1">
        <v>534585146007</v>
      </c>
      <c r="W80" s="1">
        <v>376335605860.17999</v>
      </c>
      <c r="Y80" s="5">
        <v>1.2877775717325528E-2</v>
      </c>
    </row>
    <row r="81" spans="1:25" ht="21" x14ac:dyDescent="0.25">
      <c r="A81" s="2" t="s">
        <v>87</v>
      </c>
      <c r="C81" s="1">
        <v>22438989</v>
      </c>
      <c r="E81" s="1">
        <v>236755771494</v>
      </c>
      <c r="G81" s="1">
        <v>140747559967.48999</v>
      </c>
      <c r="I81" s="1">
        <v>0</v>
      </c>
      <c r="K81" s="1">
        <v>0</v>
      </c>
      <c r="M81" s="1">
        <v>0</v>
      </c>
      <c r="O81" s="1">
        <v>0</v>
      </c>
      <c r="Q81" s="1">
        <v>22438989</v>
      </c>
      <c r="S81" s="1">
        <v>5930</v>
      </c>
      <c r="U81" s="1">
        <v>236755771494</v>
      </c>
      <c r="W81" s="1">
        <v>132271478701.618</v>
      </c>
      <c r="Y81" s="5">
        <v>4.5261793197194514E-3</v>
      </c>
    </row>
    <row r="82" spans="1:25" ht="21" x14ac:dyDescent="0.25">
      <c r="A82" s="2" t="s">
        <v>88</v>
      </c>
      <c r="C82" s="1">
        <v>42103</v>
      </c>
      <c r="E82" s="1">
        <v>915325792</v>
      </c>
      <c r="G82" s="1">
        <v>1032919382.862</v>
      </c>
      <c r="I82" s="1">
        <v>796718</v>
      </c>
      <c r="K82" s="1">
        <v>0</v>
      </c>
      <c r="M82" s="1">
        <v>0</v>
      </c>
      <c r="O82" s="1">
        <v>0</v>
      </c>
      <c r="Q82" s="1">
        <v>838821</v>
      </c>
      <c r="S82" s="1">
        <v>1276</v>
      </c>
      <c r="U82" s="1">
        <v>915325792</v>
      </c>
      <c r="W82" s="1">
        <v>1063967099.2038</v>
      </c>
      <c r="Y82" s="5">
        <v>3.6407742081280789E-5</v>
      </c>
    </row>
    <row r="83" spans="1:25" ht="21" x14ac:dyDescent="0.25">
      <c r="A83" s="2" t="s">
        <v>89</v>
      </c>
      <c r="C83" s="1">
        <v>5606317</v>
      </c>
      <c r="E83" s="1">
        <v>52319209175</v>
      </c>
      <c r="G83" s="1">
        <v>39456552650.057999</v>
      </c>
      <c r="I83" s="1">
        <v>2997844</v>
      </c>
      <c r="K83" s="1">
        <v>0</v>
      </c>
      <c r="M83" s="1">
        <v>-1</v>
      </c>
      <c r="O83" s="1">
        <v>1</v>
      </c>
      <c r="Q83" s="1">
        <v>8604160</v>
      </c>
      <c r="S83" s="1">
        <v>4102</v>
      </c>
      <c r="U83" s="1">
        <v>52319203094</v>
      </c>
      <c r="W83" s="1">
        <v>35084263447.295998</v>
      </c>
      <c r="Y83" s="5">
        <v>1.2005435277620265E-3</v>
      </c>
    </row>
    <row r="84" spans="1:25" ht="21" x14ac:dyDescent="0.25">
      <c r="A84" s="2" t="s">
        <v>90</v>
      </c>
      <c r="C84" s="1">
        <v>3363394</v>
      </c>
      <c r="E84" s="1">
        <v>57769141172</v>
      </c>
      <c r="G84" s="1">
        <v>53560976527.314003</v>
      </c>
      <c r="I84" s="1">
        <v>10342</v>
      </c>
      <c r="K84" s="1">
        <v>144565366</v>
      </c>
      <c r="M84" s="1">
        <v>0</v>
      </c>
      <c r="O84" s="1">
        <v>0</v>
      </c>
      <c r="Q84" s="1">
        <v>3373736</v>
      </c>
      <c r="S84" s="1">
        <v>14230</v>
      </c>
      <c r="U84" s="1">
        <v>57913706538</v>
      </c>
      <c r="W84" s="1">
        <v>47722614113.484001</v>
      </c>
      <c r="Y84" s="5">
        <v>1.633013490161887E-3</v>
      </c>
    </row>
    <row r="85" spans="1:25" ht="21" x14ac:dyDescent="0.25">
      <c r="A85" s="2" t="s">
        <v>91</v>
      </c>
      <c r="C85" s="1">
        <v>56152498</v>
      </c>
      <c r="E85" s="1">
        <v>238225126484</v>
      </c>
      <c r="G85" s="1">
        <v>220985008531.487</v>
      </c>
      <c r="I85" s="1">
        <v>22478134</v>
      </c>
      <c r="K85" s="1">
        <v>76278807294</v>
      </c>
      <c r="M85" s="1">
        <v>0</v>
      </c>
      <c r="O85" s="1">
        <v>0</v>
      </c>
      <c r="Q85" s="1">
        <v>78630632</v>
      </c>
      <c r="S85" s="1">
        <v>3209</v>
      </c>
      <c r="U85" s="1">
        <v>314503933778</v>
      </c>
      <c r="W85" s="1">
        <v>250824360184.37601</v>
      </c>
      <c r="Y85" s="5">
        <v>8.5829238706053614E-3</v>
      </c>
    </row>
    <row r="86" spans="1:25" ht="21" x14ac:dyDescent="0.25">
      <c r="A86" s="2" t="s">
        <v>92</v>
      </c>
      <c r="C86" s="1">
        <v>156085834</v>
      </c>
      <c r="E86" s="1">
        <v>320702375706</v>
      </c>
      <c r="G86" s="1">
        <v>471677654794.60797</v>
      </c>
      <c r="I86" s="1">
        <v>0</v>
      </c>
      <c r="K86" s="1">
        <v>0</v>
      </c>
      <c r="M86" s="1">
        <v>0</v>
      </c>
      <c r="O86" s="1">
        <v>0</v>
      </c>
      <c r="Q86" s="1">
        <v>156085834</v>
      </c>
      <c r="S86" s="1">
        <v>3072</v>
      </c>
      <c r="U86" s="1">
        <v>320702375706</v>
      </c>
      <c r="W86" s="1">
        <v>476642682739.81403</v>
      </c>
      <c r="Y86" s="5">
        <v>1.6310169620007097E-2</v>
      </c>
    </row>
    <row r="87" spans="1:25" ht="21" x14ac:dyDescent="0.25">
      <c r="A87" s="2" t="s">
        <v>93</v>
      </c>
      <c r="C87" s="1">
        <v>36012919</v>
      </c>
      <c r="E87" s="1">
        <v>125507760816</v>
      </c>
      <c r="G87" s="1">
        <v>122574550659.797</v>
      </c>
      <c r="I87" s="1">
        <v>0</v>
      </c>
      <c r="K87" s="1">
        <v>0</v>
      </c>
      <c r="M87" s="1">
        <v>0</v>
      </c>
      <c r="O87" s="1">
        <v>0</v>
      </c>
      <c r="Q87" s="1">
        <v>36012919</v>
      </c>
      <c r="S87" s="1">
        <v>2878</v>
      </c>
      <c r="U87" s="1">
        <v>125507760816</v>
      </c>
      <c r="W87" s="1">
        <v>103028492055.752</v>
      </c>
      <c r="Y87" s="5">
        <v>3.5255176298178044E-3</v>
      </c>
    </row>
    <row r="88" spans="1:25" ht="21" x14ac:dyDescent="0.25">
      <c r="A88" s="2" t="s">
        <v>94</v>
      </c>
      <c r="C88" s="1">
        <v>5481004</v>
      </c>
      <c r="E88" s="1">
        <v>162205865862</v>
      </c>
      <c r="G88" s="1">
        <v>150103200321.81</v>
      </c>
      <c r="I88" s="1">
        <v>3600000</v>
      </c>
      <c r="K88" s="1">
        <v>87089005075</v>
      </c>
      <c r="M88" s="1">
        <v>0</v>
      </c>
      <c r="O88" s="1">
        <v>0</v>
      </c>
      <c r="Q88" s="1">
        <v>9081004</v>
      </c>
      <c r="S88" s="1">
        <v>22950</v>
      </c>
      <c r="U88" s="1">
        <v>249294870937</v>
      </c>
      <c r="W88" s="1">
        <v>207169008001.29001</v>
      </c>
      <c r="Y88" s="5">
        <v>7.0890874503451232E-3</v>
      </c>
    </row>
    <row r="89" spans="1:25" ht="21" x14ac:dyDescent="0.25">
      <c r="A89" s="2" t="s">
        <v>95</v>
      </c>
      <c r="C89" s="1">
        <v>30448265</v>
      </c>
      <c r="E89" s="1">
        <v>54601290510</v>
      </c>
      <c r="G89" s="1">
        <v>214291052588.60999</v>
      </c>
      <c r="I89" s="1">
        <v>0</v>
      </c>
      <c r="K89" s="1">
        <v>0</v>
      </c>
      <c r="M89" s="1">
        <v>0</v>
      </c>
      <c r="O89" s="1">
        <v>0</v>
      </c>
      <c r="Q89" s="1">
        <v>30448265</v>
      </c>
      <c r="S89" s="1">
        <v>5820</v>
      </c>
      <c r="U89" s="1">
        <v>54601290510</v>
      </c>
      <c r="W89" s="1">
        <v>176154509331.315</v>
      </c>
      <c r="Y89" s="5">
        <v>6.0278066370552498E-3</v>
      </c>
    </row>
    <row r="90" spans="1:25" ht="21" x14ac:dyDescent="0.25">
      <c r="A90" s="2" t="s">
        <v>96</v>
      </c>
      <c r="C90" s="1">
        <v>0</v>
      </c>
      <c r="E90" s="1">
        <v>0</v>
      </c>
      <c r="G90" s="1">
        <v>0</v>
      </c>
      <c r="I90" s="1">
        <v>1291681</v>
      </c>
      <c r="K90" s="1">
        <v>15657998425</v>
      </c>
      <c r="M90" s="1">
        <v>0</v>
      </c>
      <c r="O90" s="1">
        <v>0</v>
      </c>
      <c r="Q90" s="1">
        <v>1291681</v>
      </c>
      <c r="S90" s="1">
        <v>13010</v>
      </c>
      <c r="U90" s="1">
        <v>15657998425</v>
      </c>
      <c r="W90" s="1">
        <v>16704781429.630501</v>
      </c>
      <c r="Y90" s="5">
        <v>5.7161859071514431E-4</v>
      </c>
    </row>
    <row r="91" spans="1:25" ht="21" x14ac:dyDescent="0.25">
      <c r="A91" s="2" t="s">
        <v>97</v>
      </c>
      <c r="C91" s="1">
        <v>0</v>
      </c>
      <c r="E91" s="1">
        <v>0</v>
      </c>
      <c r="G91" s="1">
        <v>0</v>
      </c>
      <c r="I91" s="1">
        <v>33000000</v>
      </c>
      <c r="K91" s="1">
        <v>50206548480</v>
      </c>
      <c r="M91" s="1">
        <v>0</v>
      </c>
      <c r="O91" s="1">
        <v>0</v>
      </c>
      <c r="Q91" s="1">
        <v>33000000</v>
      </c>
      <c r="S91" s="1">
        <v>1606</v>
      </c>
      <c r="U91" s="1">
        <v>50206548480</v>
      </c>
      <c r="W91" s="1">
        <v>52682661900</v>
      </c>
      <c r="Y91" s="5">
        <v>1.8027406750132221E-3</v>
      </c>
    </row>
    <row r="92" spans="1:25" ht="21" x14ac:dyDescent="0.25">
      <c r="A92" s="2" t="s">
        <v>98</v>
      </c>
      <c r="C92" s="1">
        <v>0</v>
      </c>
      <c r="E92" s="1">
        <v>0</v>
      </c>
      <c r="G92" s="1">
        <v>0</v>
      </c>
      <c r="I92" s="1">
        <v>57666861</v>
      </c>
      <c r="K92" s="1">
        <v>216767248835</v>
      </c>
      <c r="M92" s="1">
        <v>0</v>
      </c>
      <c r="O92" s="1">
        <v>0</v>
      </c>
      <c r="Q92" s="1">
        <v>57666861</v>
      </c>
      <c r="S92" s="1">
        <v>3805</v>
      </c>
      <c r="U92" s="1">
        <v>216767248835</v>
      </c>
      <c r="W92" s="1">
        <v>218116842788.67499</v>
      </c>
      <c r="Y92" s="5">
        <v>7.4637098851796785E-3</v>
      </c>
    </row>
    <row r="93" spans="1:25" ht="21" x14ac:dyDescent="0.25">
      <c r="A93" s="2" t="s">
        <v>99</v>
      </c>
      <c r="C93" s="1">
        <v>0</v>
      </c>
      <c r="E93" s="1">
        <v>0</v>
      </c>
      <c r="G93" s="1">
        <v>0</v>
      </c>
      <c r="I93" s="1">
        <v>60608084</v>
      </c>
      <c r="K93" s="1">
        <v>342549019146</v>
      </c>
      <c r="M93" s="1">
        <v>0</v>
      </c>
      <c r="O93" s="1">
        <v>0</v>
      </c>
      <c r="Q93" s="1">
        <v>60608084</v>
      </c>
      <c r="S93" s="1">
        <v>5870</v>
      </c>
      <c r="U93" s="1">
        <v>342549019146</v>
      </c>
      <c r="W93" s="1">
        <v>353652624834.17401</v>
      </c>
      <c r="Y93" s="5">
        <v>1.2101589946687122E-2</v>
      </c>
    </row>
    <row r="94" spans="1:25" ht="21" x14ac:dyDescent="0.25">
      <c r="A94" s="2" t="s">
        <v>100</v>
      </c>
      <c r="C94" s="1">
        <v>0</v>
      </c>
      <c r="E94" s="1">
        <v>0</v>
      </c>
      <c r="G94" s="1">
        <v>0</v>
      </c>
      <c r="I94" s="1">
        <v>817500</v>
      </c>
      <c r="K94" s="1">
        <v>62431886727</v>
      </c>
      <c r="M94" s="1">
        <v>0</v>
      </c>
      <c r="O94" s="1">
        <v>0</v>
      </c>
      <c r="Q94" s="1">
        <v>817500</v>
      </c>
      <c r="S94" s="1">
        <v>79700</v>
      </c>
      <c r="U94" s="1">
        <v>62431886727</v>
      </c>
      <c r="W94" s="1">
        <v>64767079237.5</v>
      </c>
      <c r="Y94" s="5">
        <v>2.2162556699369361E-3</v>
      </c>
    </row>
    <row r="95" spans="1:25" ht="21" x14ac:dyDescent="0.25">
      <c r="A95" s="2" t="s">
        <v>101</v>
      </c>
      <c r="C95" s="1">
        <v>0</v>
      </c>
      <c r="E95" s="1">
        <v>0</v>
      </c>
      <c r="G95" s="1">
        <v>0</v>
      </c>
      <c r="I95" s="1">
        <v>128387586</v>
      </c>
      <c r="K95" s="1">
        <v>183054143401</v>
      </c>
      <c r="M95" s="1">
        <v>0</v>
      </c>
      <c r="O95" s="1">
        <v>0</v>
      </c>
      <c r="Q95" s="1">
        <v>128387586</v>
      </c>
      <c r="S95" s="1">
        <v>1556</v>
      </c>
      <c r="U95" s="1">
        <v>183054143401</v>
      </c>
      <c r="W95" s="1">
        <v>198582445867.29501</v>
      </c>
      <c r="Y95" s="5">
        <v>6.7952650757873729E-3</v>
      </c>
    </row>
    <row r="96" spans="1:25" ht="21" x14ac:dyDescent="0.25">
      <c r="A96" s="2" t="s">
        <v>102</v>
      </c>
      <c r="C96" s="1">
        <v>0</v>
      </c>
      <c r="E96" s="1">
        <v>0</v>
      </c>
      <c r="G96" s="1">
        <v>0</v>
      </c>
      <c r="I96" s="1">
        <v>16264320</v>
      </c>
      <c r="K96" s="1">
        <v>51676439646</v>
      </c>
      <c r="M96" s="1">
        <v>0</v>
      </c>
      <c r="O96" s="1">
        <v>0</v>
      </c>
      <c r="Q96" s="1">
        <v>16264320</v>
      </c>
      <c r="S96" s="1">
        <v>3281</v>
      </c>
      <c r="U96" s="1">
        <v>51676439646</v>
      </c>
      <c r="W96" s="1">
        <v>53045722678.176003</v>
      </c>
      <c r="Y96" s="5">
        <v>1.8151642012496562E-3</v>
      </c>
    </row>
    <row r="97" spans="1:25" ht="21" x14ac:dyDescent="0.25">
      <c r="A97" s="2" t="s">
        <v>103</v>
      </c>
      <c r="C97" s="1">
        <v>0</v>
      </c>
      <c r="E97" s="1">
        <v>0</v>
      </c>
      <c r="G97" s="1">
        <v>0</v>
      </c>
      <c r="I97" s="1">
        <v>6600000</v>
      </c>
      <c r="K97" s="1">
        <v>35338763943</v>
      </c>
      <c r="M97" s="1">
        <v>0</v>
      </c>
      <c r="O97" s="1">
        <v>0</v>
      </c>
      <c r="Q97" s="1">
        <v>6600000</v>
      </c>
      <c r="S97" s="1">
        <v>5120</v>
      </c>
      <c r="U97" s="1">
        <v>35338763943</v>
      </c>
      <c r="W97" s="1">
        <v>33590937600</v>
      </c>
      <c r="Y97" s="5">
        <v>1.1494436184393147E-3</v>
      </c>
    </row>
    <row r="98" spans="1:25" ht="21" x14ac:dyDescent="0.25">
      <c r="A98" s="2" t="s">
        <v>104</v>
      </c>
      <c r="C98" s="1">
        <v>0</v>
      </c>
      <c r="E98" s="1">
        <v>0</v>
      </c>
      <c r="G98" s="1">
        <v>0</v>
      </c>
      <c r="I98" s="1">
        <v>27000000</v>
      </c>
      <c r="K98" s="1">
        <v>103517010824</v>
      </c>
      <c r="M98" s="1">
        <v>0</v>
      </c>
      <c r="O98" s="1">
        <v>0</v>
      </c>
      <c r="Q98" s="1">
        <v>27000000</v>
      </c>
      <c r="S98" s="1">
        <v>3598</v>
      </c>
      <c r="U98" s="1">
        <v>103517010824</v>
      </c>
      <c r="W98" s="1">
        <v>96567981300</v>
      </c>
      <c r="Y98" s="5">
        <v>3.3044463114614603E-3</v>
      </c>
    </row>
    <row r="99" spans="1:25" ht="21" x14ac:dyDescent="0.25">
      <c r="A99" s="2" t="s">
        <v>105</v>
      </c>
      <c r="C99" s="1">
        <v>0</v>
      </c>
      <c r="E99" s="1">
        <v>0</v>
      </c>
      <c r="G99" s="1">
        <v>0</v>
      </c>
      <c r="I99" s="1">
        <v>9992042</v>
      </c>
      <c r="K99" s="1">
        <v>177189053348</v>
      </c>
      <c r="M99" s="1">
        <v>0</v>
      </c>
      <c r="O99" s="1">
        <v>0</v>
      </c>
      <c r="Q99" s="1">
        <v>9992042</v>
      </c>
      <c r="S99" s="1">
        <v>18320</v>
      </c>
      <c r="U99" s="1">
        <v>177189053348</v>
      </c>
      <c r="W99" s="1">
        <v>181965036893.832</v>
      </c>
      <c r="Y99" s="5">
        <v>6.2266362709890435E-3</v>
      </c>
    </row>
    <row r="100" spans="1:25" ht="21" x14ac:dyDescent="0.25">
      <c r="A100" s="2" t="s">
        <v>106</v>
      </c>
      <c r="C100" s="1">
        <v>0</v>
      </c>
      <c r="E100" s="1">
        <v>0</v>
      </c>
      <c r="G100" s="1">
        <v>0</v>
      </c>
      <c r="I100" s="1">
        <v>9300000</v>
      </c>
      <c r="K100" s="1">
        <v>60411804156</v>
      </c>
      <c r="M100" s="1">
        <v>0</v>
      </c>
      <c r="O100" s="1">
        <v>0</v>
      </c>
      <c r="Q100" s="1">
        <v>9300000</v>
      </c>
      <c r="S100" s="1">
        <v>6500</v>
      </c>
      <c r="U100" s="1">
        <v>60411804156</v>
      </c>
      <c r="W100" s="1">
        <v>60090322500</v>
      </c>
      <c r="Y100" s="5">
        <v>2.056222382062517E-3</v>
      </c>
    </row>
    <row r="101" spans="1:25" ht="21" x14ac:dyDescent="0.25">
      <c r="A101" s="2" t="s">
        <v>107</v>
      </c>
      <c r="C101" s="1">
        <v>0</v>
      </c>
      <c r="E101" s="1">
        <v>0</v>
      </c>
      <c r="G101" s="1">
        <v>0</v>
      </c>
      <c r="I101" s="1">
        <v>73089664</v>
      </c>
      <c r="K101" s="1">
        <v>197929689520</v>
      </c>
      <c r="M101" s="1">
        <v>0</v>
      </c>
      <c r="O101" s="1">
        <v>0</v>
      </c>
      <c r="Q101" s="1">
        <v>73089664</v>
      </c>
      <c r="S101" s="1">
        <v>2743</v>
      </c>
      <c r="U101" s="1">
        <v>197929689520</v>
      </c>
      <c r="W101" s="1">
        <v>199292062909.306</v>
      </c>
      <c r="Y101" s="5">
        <v>6.8195473625811574E-3</v>
      </c>
    </row>
    <row r="102" spans="1:25" ht="21" x14ac:dyDescent="0.25">
      <c r="A102" s="2" t="s">
        <v>108</v>
      </c>
      <c r="C102" s="1">
        <v>0</v>
      </c>
      <c r="E102" s="1">
        <v>0</v>
      </c>
      <c r="G102" s="1">
        <v>0</v>
      </c>
      <c r="I102" s="1">
        <v>1190404</v>
      </c>
      <c r="K102" s="1">
        <v>22241201765</v>
      </c>
      <c r="M102" s="1">
        <v>-1190404</v>
      </c>
      <c r="O102" s="1">
        <v>0</v>
      </c>
      <c r="Q102" s="1">
        <v>0</v>
      </c>
      <c r="S102" s="1">
        <v>0</v>
      </c>
      <c r="U102" s="1">
        <v>0</v>
      </c>
      <c r="W102" s="1">
        <v>0</v>
      </c>
      <c r="Y102" s="5">
        <v>0</v>
      </c>
    </row>
    <row r="103" spans="1:25" ht="21" x14ac:dyDescent="0.25">
      <c r="A103" s="2" t="s">
        <v>109</v>
      </c>
      <c r="C103" s="1">
        <v>0</v>
      </c>
      <c r="E103" s="1">
        <v>0</v>
      </c>
      <c r="G103" s="1">
        <v>0</v>
      </c>
      <c r="I103" s="1">
        <v>21700000</v>
      </c>
      <c r="K103" s="1">
        <v>99953179782</v>
      </c>
      <c r="M103" s="1">
        <v>0</v>
      </c>
      <c r="O103" s="1">
        <v>0</v>
      </c>
      <c r="Q103" s="1">
        <v>21700000</v>
      </c>
      <c r="S103" s="1">
        <v>4894</v>
      </c>
      <c r="U103" s="1">
        <v>99953179782</v>
      </c>
      <c r="W103" s="1">
        <v>105567911190</v>
      </c>
      <c r="Y103" s="5">
        <v>3.6124136597280878E-3</v>
      </c>
    </row>
    <row r="104" spans="1:25" ht="21" x14ac:dyDescent="0.25">
      <c r="A104" s="2" t="s">
        <v>110</v>
      </c>
      <c r="C104" s="1">
        <v>0</v>
      </c>
      <c r="E104" s="1">
        <v>0</v>
      </c>
      <c r="G104" s="1">
        <v>0</v>
      </c>
      <c r="I104" s="1">
        <v>75565430</v>
      </c>
      <c r="K104" s="1">
        <v>161047864871</v>
      </c>
      <c r="M104" s="1">
        <v>0</v>
      </c>
      <c r="O104" s="1">
        <v>0</v>
      </c>
      <c r="Q104" s="1">
        <v>75565430</v>
      </c>
      <c r="S104" s="1">
        <v>2163</v>
      </c>
      <c r="U104" s="1">
        <v>161047864871</v>
      </c>
      <c r="W104" s="1">
        <v>162475509340.715</v>
      </c>
      <c r="Y104" s="5">
        <v>5.5597268402642662E-3</v>
      </c>
    </row>
    <row r="105" spans="1:25" ht="21" x14ac:dyDescent="0.25">
      <c r="A105" s="2" t="s">
        <v>111</v>
      </c>
      <c r="C105" s="1">
        <v>0</v>
      </c>
      <c r="E105" s="1">
        <v>0</v>
      </c>
      <c r="G105" s="1">
        <v>0</v>
      </c>
      <c r="I105" s="1">
        <v>55000000</v>
      </c>
      <c r="K105" s="1">
        <v>119210524047</v>
      </c>
      <c r="M105" s="1">
        <v>0</v>
      </c>
      <c r="O105" s="1">
        <v>0</v>
      </c>
      <c r="Q105" s="1">
        <v>55000000</v>
      </c>
      <c r="S105" s="1">
        <v>2343</v>
      </c>
      <c r="U105" s="1">
        <v>119210524047</v>
      </c>
      <c r="W105" s="1">
        <v>128098253250</v>
      </c>
      <c r="Y105" s="5">
        <v>4.38337629883352E-3</v>
      </c>
    </row>
    <row r="106" spans="1:25" ht="21" x14ac:dyDescent="0.25">
      <c r="A106" s="2" t="s">
        <v>112</v>
      </c>
      <c r="C106" s="1" t="s">
        <v>112</v>
      </c>
      <c r="E106" s="3">
        <f>SUM(E9:E105)</f>
        <v>27805447268368</v>
      </c>
      <c r="F106" s="2"/>
      <c r="G106" s="3">
        <f>SUM(G9:G105)</f>
        <v>30071087895107.332</v>
      </c>
      <c r="I106" s="1" t="s">
        <v>112</v>
      </c>
      <c r="K106" s="3">
        <f>SUM(K9:K105)</f>
        <v>3194025990171</v>
      </c>
      <c r="L106" s="2"/>
      <c r="M106" s="2" t="s">
        <v>112</v>
      </c>
      <c r="N106" s="2"/>
      <c r="O106" s="3">
        <f>SUM(O9:O105)</f>
        <v>2528617312588</v>
      </c>
      <c r="Q106" s="1" t="s">
        <v>112</v>
      </c>
      <c r="S106" s="1" t="s">
        <v>112</v>
      </c>
      <c r="U106" s="3">
        <f>SUM(U9:U105)</f>
        <v>28885686185106</v>
      </c>
      <c r="V106" s="2"/>
      <c r="W106" s="3">
        <f>SUM(W9:W105)</f>
        <v>27890773395086.207</v>
      </c>
      <c r="X106" s="2"/>
      <c r="Y106" s="8">
        <f>SUM(Y9:Y105)</f>
        <v>0.95439049287861655</v>
      </c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0"/>
  <sheetViews>
    <sheetView rightToLeft="1" workbookViewId="0">
      <selection activeCell="A94" sqref="A1:XFD1048576"/>
    </sheetView>
  </sheetViews>
  <sheetFormatPr defaultRowHeight="18.75" x14ac:dyDescent="0.25"/>
  <cols>
    <col min="1" max="1" width="28.71093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</row>
    <row r="3" spans="1:13" ht="26.25" x14ac:dyDescent="0.25">
      <c r="A3" s="13" t="s">
        <v>132</v>
      </c>
      <c r="B3" s="13" t="s">
        <v>132</v>
      </c>
      <c r="C3" s="13" t="s">
        <v>132</v>
      </c>
      <c r="D3" s="13" t="s">
        <v>132</v>
      </c>
      <c r="E3" s="13" t="s">
        <v>132</v>
      </c>
      <c r="F3" s="13" t="s">
        <v>132</v>
      </c>
      <c r="G3" s="13" t="s">
        <v>132</v>
      </c>
      <c r="H3" s="13" t="s">
        <v>132</v>
      </c>
      <c r="I3" s="13" t="s">
        <v>132</v>
      </c>
      <c r="J3" s="13" t="s">
        <v>132</v>
      </c>
      <c r="K3" s="13" t="s">
        <v>132</v>
      </c>
      <c r="L3" s="13" t="s">
        <v>132</v>
      </c>
      <c r="M3" s="13" t="s">
        <v>132</v>
      </c>
    </row>
    <row r="4" spans="1:13" ht="26.25" x14ac:dyDescent="0.2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</row>
    <row r="6" spans="1:13" ht="27" thickBot="1" x14ac:dyDescent="0.3">
      <c r="A6" s="4" t="s">
        <v>133</v>
      </c>
      <c r="C6" s="12" t="s">
        <v>134</v>
      </c>
      <c r="D6" s="12" t="s">
        <v>134</v>
      </c>
      <c r="E6" s="12" t="s">
        <v>134</v>
      </c>
      <c r="F6" s="12" t="s">
        <v>134</v>
      </c>
      <c r="G6" s="12" t="s">
        <v>134</v>
      </c>
      <c r="I6" s="12" t="s">
        <v>135</v>
      </c>
      <c r="J6" s="12" t="s">
        <v>135</v>
      </c>
      <c r="K6" s="12" t="s">
        <v>135</v>
      </c>
      <c r="L6" s="12" t="s">
        <v>135</v>
      </c>
      <c r="M6" s="12" t="s">
        <v>135</v>
      </c>
    </row>
    <row r="7" spans="1:13" ht="27" thickBot="1" x14ac:dyDescent="0.3">
      <c r="A7" s="12" t="s">
        <v>136</v>
      </c>
      <c r="C7" s="12" t="s">
        <v>137</v>
      </c>
      <c r="E7" s="12" t="s">
        <v>138</v>
      </c>
      <c r="G7" s="12" t="s">
        <v>139</v>
      </c>
      <c r="I7" s="12" t="s">
        <v>137</v>
      </c>
      <c r="K7" s="12" t="s">
        <v>138</v>
      </c>
      <c r="M7" s="12" t="s">
        <v>139</v>
      </c>
    </row>
    <row r="8" spans="1:13" ht="21.75" thickBot="1" x14ac:dyDescent="0.3">
      <c r="A8" s="2" t="s">
        <v>140</v>
      </c>
      <c r="C8" s="1">
        <v>0</v>
      </c>
      <c r="E8" s="1" t="s">
        <v>112</v>
      </c>
      <c r="G8" s="1">
        <v>0</v>
      </c>
      <c r="I8" s="1">
        <v>930609994</v>
      </c>
      <c r="K8" s="1" t="s">
        <v>112</v>
      </c>
      <c r="M8" s="1">
        <v>930609994</v>
      </c>
    </row>
    <row r="9" spans="1:13" ht="21.75" thickBot="1" x14ac:dyDescent="0.3">
      <c r="A9" s="2" t="s">
        <v>112</v>
      </c>
      <c r="C9" s="3">
        <f>SUM(C8:C8)</f>
        <v>0</v>
      </c>
      <c r="D9" s="2"/>
      <c r="E9" s="3">
        <f>SUM(E8:E8)</f>
        <v>0</v>
      </c>
      <c r="F9" s="2"/>
      <c r="G9" s="3">
        <f>SUM(G8:G8)</f>
        <v>0</v>
      </c>
      <c r="H9" s="2"/>
      <c r="I9" s="3">
        <f>SUM(I8:I8)</f>
        <v>930609994</v>
      </c>
      <c r="J9" s="2"/>
      <c r="K9" s="3">
        <f>SUM(K8:K8)</f>
        <v>0</v>
      </c>
      <c r="L9" s="2"/>
      <c r="M9" s="3">
        <f>SUM(M8:M8)</f>
        <v>930609994</v>
      </c>
    </row>
    <row r="10" spans="1:13" ht="19.5" thickTop="1" x14ac:dyDescent="0.25"/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0624E-B841-4040-AE77-A5951B212488}">
  <dimension ref="A2:M33"/>
  <sheetViews>
    <sheetView rightToLeft="1" topLeftCell="A17" workbookViewId="0">
      <selection activeCell="A94" sqref="A1:XFD1048576"/>
    </sheetView>
  </sheetViews>
  <sheetFormatPr defaultRowHeight="18.75" x14ac:dyDescent="0.25"/>
  <cols>
    <col min="1" max="1" width="26.140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6.25" x14ac:dyDescent="0.2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</row>
    <row r="3" spans="1:13" ht="26.25" x14ac:dyDescent="0.25">
      <c r="A3" s="13" t="s">
        <v>132</v>
      </c>
      <c r="B3" s="13" t="s">
        <v>132</v>
      </c>
      <c r="C3" s="13" t="s">
        <v>132</v>
      </c>
      <c r="D3" s="13" t="s">
        <v>132</v>
      </c>
      <c r="E3" s="13" t="s">
        <v>132</v>
      </c>
      <c r="F3" s="13" t="s">
        <v>132</v>
      </c>
      <c r="G3" s="13" t="s">
        <v>132</v>
      </c>
      <c r="H3" s="13" t="s">
        <v>132</v>
      </c>
      <c r="I3" s="13" t="s">
        <v>132</v>
      </c>
      <c r="J3" s="13" t="s">
        <v>132</v>
      </c>
      <c r="K3" s="13" t="s">
        <v>132</v>
      </c>
      <c r="L3" s="13" t="s">
        <v>132</v>
      </c>
      <c r="M3" s="13" t="s">
        <v>132</v>
      </c>
    </row>
    <row r="4" spans="1:13" ht="26.25" x14ac:dyDescent="0.2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</row>
    <row r="6" spans="1:13" ht="27" thickBot="1" x14ac:dyDescent="0.3">
      <c r="A6" s="4" t="s">
        <v>133</v>
      </c>
      <c r="C6" s="12" t="s">
        <v>134</v>
      </c>
      <c r="D6" s="12" t="s">
        <v>134</v>
      </c>
      <c r="E6" s="12" t="s">
        <v>134</v>
      </c>
      <c r="F6" s="12" t="s">
        <v>134</v>
      </c>
      <c r="G6" s="12" t="s">
        <v>134</v>
      </c>
      <c r="I6" s="12" t="s">
        <v>135</v>
      </c>
      <c r="J6" s="12" t="s">
        <v>135</v>
      </c>
      <c r="K6" s="12" t="s">
        <v>135</v>
      </c>
      <c r="L6" s="12" t="s">
        <v>135</v>
      </c>
      <c r="M6" s="12" t="s">
        <v>135</v>
      </c>
    </row>
    <row r="7" spans="1:13" ht="27" thickBot="1" x14ac:dyDescent="0.3">
      <c r="A7" s="4" t="s">
        <v>136</v>
      </c>
      <c r="C7" s="4" t="s">
        <v>137</v>
      </c>
      <c r="E7" s="4" t="s">
        <v>138</v>
      </c>
      <c r="G7" s="4" t="s">
        <v>139</v>
      </c>
      <c r="I7" s="4" t="s">
        <v>137</v>
      </c>
      <c r="K7" s="4" t="s">
        <v>138</v>
      </c>
      <c r="M7" s="4" t="s">
        <v>139</v>
      </c>
    </row>
    <row r="8" spans="1:13" ht="21" x14ac:dyDescent="0.25">
      <c r="A8" s="2" t="s">
        <v>124</v>
      </c>
      <c r="C8" s="1">
        <v>5858</v>
      </c>
      <c r="E8" s="1">
        <v>0</v>
      </c>
      <c r="G8" s="1">
        <f>+C8-E8</f>
        <v>5858</v>
      </c>
      <c r="I8" s="1">
        <v>133867863</v>
      </c>
      <c r="K8" s="1">
        <v>0</v>
      </c>
      <c r="M8" s="1">
        <f>+I8-K8</f>
        <v>133867863</v>
      </c>
    </row>
    <row r="9" spans="1:13" ht="21" x14ac:dyDescent="0.25">
      <c r="A9" s="2" t="s">
        <v>125</v>
      </c>
      <c r="C9" s="1">
        <v>34552</v>
      </c>
      <c r="E9" s="1">
        <v>0</v>
      </c>
      <c r="G9" s="1">
        <f t="shared" ref="G9:G31" si="0">+C9-E9</f>
        <v>34552</v>
      </c>
      <c r="I9" s="1">
        <v>7873726</v>
      </c>
      <c r="K9" s="1">
        <v>0</v>
      </c>
      <c r="M9" s="1">
        <f t="shared" ref="M9:M31" si="1">+I9-K9</f>
        <v>7873726</v>
      </c>
    </row>
    <row r="10" spans="1:13" ht="21" x14ac:dyDescent="0.25">
      <c r="A10" s="2" t="s">
        <v>126</v>
      </c>
      <c r="C10" s="1">
        <v>1735300996</v>
      </c>
      <c r="E10" s="1">
        <v>0</v>
      </c>
      <c r="G10" s="1">
        <f t="shared" si="0"/>
        <v>1735300996</v>
      </c>
      <c r="I10" s="1">
        <v>84688404150</v>
      </c>
      <c r="K10" s="1">
        <v>0</v>
      </c>
      <c r="M10" s="1">
        <f t="shared" si="1"/>
        <v>84688404150</v>
      </c>
    </row>
    <row r="11" spans="1:13" ht="21" x14ac:dyDescent="0.25">
      <c r="A11" s="2" t="s">
        <v>141</v>
      </c>
      <c r="C11" s="1">
        <v>22053822</v>
      </c>
      <c r="E11" s="1">
        <v>0</v>
      </c>
      <c r="G11" s="1">
        <f t="shared" si="0"/>
        <v>22053822</v>
      </c>
      <c r="I11" s="1">
        <v>9056633508</v>
      </c>
      <c r="K11" s="1">
        <v>0</v>
      </c>
      <c r="M11" s="1">
        <f t="shared" si="1"/>
        <v>9056633508</v>
      </c>
    </row>
    <row r="12" spans="1:13" ht="21" x14ac:dyDescent="0.25">
      <c r="A12" s="2" t="s">
        <v>127</v>
      </c>
      <c r="C12" s="1">
        <v>20239</v>
      </c>
      <c r="E12" s="1">
        <v>0</v>
      </c>
      <c r="G12" s="1">
        <f t="shared" si="0"/>
        <v>20239</v>
      </c>
      <c r="I12" s="1">
        <v>362304</v>
      </c>
      <c r="K12" s="1">
        <v>0</v>
      </c>
      <c r="M12" s="1">
        <f t="shared" si="1"/>
        <v>362304</v>
      </c>
    </row>
    <row r="13" spans="1:13" ht="21" x14ac:dyDescent="0.25">
      <c r="A13" s="2" t="s">
        <v>127</v>
      </c>
      <c r="C13" s="1">
        <v>0</v>
      </c>
      <c r="E13" s="1">
        <v>0</v>
      </c>
      <c r="G13" s="1">
        <f t="shared" si="0"/>
        <v>0</v>
      </c>
      <c r="I13" s="1">
        <v>34933060157</v>
      </c>
      <c r="K13" s="1">
        <v>0</v>
      </c>
      <c r="M13" s="1">
        <f t="shared" si="1"/>
        <v>34933060157</v>
      </c>
    </row>
    <row r="14" spans="1:13" ht="21" x14ac:dyDescent="0.25">
      <c r="A14" s="2" t="s">
        <v>127</v>
      </c>
      <c r="C14" s="1">
        <v>0</v>
      </c>
      <c r="E14" s="1">
        <v>0</v>
      </c>
      <c r="G14" s="1">
        <f t="shared" si="0"/>
        <v>0</v>
      </c>
      <c r="I14" s="1">
        <v>14942622950</v>
      </c>
      <c r="K14" s="1">
        <v>0</v>
      </c>
      <c r="M14" s="1">
        <f t="shared" si="1"/>
        <v>14942622950</v>
      </c>
    </row>
    <row r="15" spans="1:13" ht="21" x14ac:dyDescent="0.25">
      <c r="A15" s="2" t="s">
        <v>142</v>
      </c>
      <c r="C15" s="1">
        <v>0</v>
      </c>
      <c r="E15" s="1">
        <v>0</v>
      </c>
      <c r="G15" s="1">
        <f t="shared" si="0"/>
        <v>0</v>
      </c>
      <c r="I15" s="1">
        <v>14881147540</v>
      </c>
      <c r="K15" s="1">
        <v>0</v>
      </c>
      <c r="M15" s="1">
        <f t="shared" si="1"/>
        <v>14881147540</v>
      </c>
    </row>
    <row r="16" spans="1:13" ht="21" x14ac:dyDescent="0.25">
      <c r="A16" s="2" t="s">
        <v>143</v>
      </c>
      <c r="C16" s="1">
        <v>0</v>
      </c>
      <c r="E16" s="1">
        <v>0</v>
      </c>
      <c r="G16" s="1">
        <f t="shared" si="0"/>
        <v>0</v>
      </c>
      <c r="I16" s="1">
        <v>39928587654</v>
      </c>
      <c r="K16" s="1">
        <v>0</v>
      </c>
      <c r="M16" s="1">
        <f t="shared" si="1"/>
        <v>39928587654</v>
      </c>
    </row>
    <row r="17" spans="1:13" ht="21" x14ac:dyDescent="0.25">
      <c r="A17" s="2" t="s">
        <v>125</v>
      </c>
      <c r="C17" s="1">
        <v>0</v>
      </c>
      <c r="E17" s="1">
        <v>0</v>
      </c>
      <c r="G17" s="1">
        <f t="shared" si="0"/>
        <v>0</v>
      </c>
      <c r="I17" s="1">
        <v>24657534245</v>
      </c>
      <c r="K17" s="1">
        <v>0</v>
      </c>
      <c r="M17" s="1">
        <f t="shared" si="1"/>
        <v>24657534245</v>
      </c>
    </row>
    <row r="18" spans="1:13" ht="21" x14ac:dyDescent="0.25">
      <c r="A18" s="2" t="s">
        <v>125</v>
      </c>
      <c r="C18" s="1">
        <v>0</v>
      </c>
      <c r="E18" s="1">
        <v>0</v>
      </c>
      <c r="G18" s="1">
        <f t="shared" si="0"/>
        <v>0</v>
      </c>
      <c r="I18" s="1">
        <v>27082191784</v>
      </c>
      <c r="K18" s="1">
        <v>0</v>
      </c>
      <c r="M18" s="1">
        <f t="shared" si="1"/>
        <v>27082191784</v>
      </c>
    </row>
    <row r="19" spans="1:13" ht="21" x14ac:dyDescent="0.25">
      <c r="A19" s="2" t="s">
        <v>125</v>
      </c>
      <c r="C19" s="1">
        <v>0</v>
      </c>
      <c r="E19" s="1">
        <v>0</v>
      </c>
      <c r="G19" s="1">
        <f t="shared" si="0"/>
        <v>0</v>
      </c>
      <c r="I19" s="1">
        <v>32452054798</v>
      </c>
      <c r="K19" s="1">
        <v>0</v>
      </c>
      <c r="M19" s="1">
        <f t="shared" si="1"/>
        <v>32452054798</v>
      </c>
    </row>
    <row r="20" spans="1:13" ht="21" x14ac:dyDescent="0.25">
      <c r="A20" s="2" t="s">
        <v>127</v>
      </c>
      <c r="C20" s="1">
        <v>0</v>
      </c>
      <c r="E20" s="1">
        <v>0</v>
      </c>
      <c r="G20" s="1">
        <f t="shared" si="0"/>
        <v>0</v>
      </c>
      <c r="I20" s="1">
        <v>32459016390</v>
      </c>
      <c r="K20" s="1">
        <v>0</v>
      </c>
      <c r="M20" s="1">
        <f t="shared" si="1"/>
        <v>32459016390</v>
      </c>
    </row>
    <row r="21" spans="1:13" ht="21" x14ac:dyDescent="0.25">
      <c r="A21" s="2" t="s">
        <v>144</v>
      </c>
      <c r="C21" s="1">
        <v>0</v>
      </c>
      <c r="E21" s="1">
        <v>0</v>
      </c>
      <c r="G21" s="1">
        <f t="shared" si="0"/>
        <v>0</v>
      </c>
      <c r="I21" s="1">
        <v>31978194604</v>
      </c>
      <c r="K21" s="1">
        <v>0</v>
      </c>
      <c r="M21" s="1">
        <f t="shared" si="1"/>
        <v>31978194604</v>
      </c>
    </row>
    <row r="22" spans="1:13" ht="21" x14ac:dyDescent="0.25">
      <c r="A22" s="2" t="s">
        <v>145</v>
      </c>
      <c r="C22" s="1">
        <v>0</v>
      </c>
      <c r="E22" s="1">
        <v>0</v>
      </c>
      <c r="G22" s="1">
        <f t="shared" si="0"/>
        <v>0</v>
      </c>
      <c r="I22" s="1">
        <v>37347855377</v>
      </c>
      <c r="K22" s="1">
        <v>0</v>
      </c>
      <c r="M22" s="1">
        <f t="shared" si="1"/>
        <v>37347855377</v>
      </c>
    </row>
    <row r="23" spans="1:13" ht="21" x14ac:dyDescent="0.25">
      <c r="A23" s="2" t="s">
        <v>146</v>
      </c>
      <c r="C23" s="1">
        <v>0</v>
      </c>
      <c r="E23" s="1">
        <v>0</v>
      </c>
      <c r="G23" s="1">
        <f t="shared" si="0"/>
        <v>0</v>
      </c>
      <c r="I23" s="1">
        <v>34132191778</v>
      </c>
      <c r="K23" s="1">
        <v>0</v>
      </c>
      <c r="M23" s="1">
        <f t="shared" si="1"/>
        <v>34132191778</v>
      </c>
    </row>
    <row r="24" spans="1:13" ht="21" x14ac:dyDescent="0.25">
      <c r="A24" s="2" t="s">
        <v>130</v>
      </c>
      <c r="C24" s="1">
        <v>0</v>
      </c>
      <c r="E24" s="1">
        <v>0</v>
      </c>
      <c r="G24" s="1">
        <f t="shared" si="0"/>
        <v>0</v>
      </c>
      <c r="I24" s="1">
        <v>79224657532</v>
      </c>
      <c r="K24" s="1">
        <v>0</v>
      </c>
      <c r="M24" s="1">
        <f t="shared" si="1"/>
        <v>79224657532</v>
      </c>
    </row>
    <row r="25" spans="1:13" ht="21" x14ac:dyDescent="0.25">
      <c r="A25" s="2" t="s">
        <v>147</v>
      </c>
      <c r="C25" s="1">
        <v>0</v>
      </c>
      <c r="E25" s="1">
        <v>0</v>
      </c>
      <c r="G25" s="1">
        <f t="shared" si="0"/>
        <v>0</v>
      </c>
      <c r="I25" s="1">
        <v>21143835615</v>
      </c>
      <c r="K25" s="1">
        <v>0</v>
      </c>
      <c r="M25" s="1">
        <f t="shared" si="1"/>
        <v>21143835615</v>
      </c>
    </row>
    <row r="26" spans="1:13" ht="21" x14ac:dyDescent="0.25">
      <c r="A26" s="2" t="s">
        <v>128</v>
      </c>
      <c r="C26" s="1">
        <v>0</v>
      </c>
      <c r="E26" s="1">
        <v>0</v>
      </c>
      <c r="G26" s="1">
        <f t="shared" si="0"/>
        <v>0</v>
      </c>
      <c r="I26" s="1">
        <v>46602739725</v>
      </c>
      <c r="K26" s="1">
        <v>0</v>
      </c>
      <c r="M26" s="1">
        <f t="shared" si="1"/>
        <v>46602739725</v>
      </c>
    </row>
    <row r="27" spans="1:13" ht="21" x14ac:dyDescent="0.25">
      <c r="A27" s="2" t="s">
        <v>128</v>
      </c>
      <c r="C27" s="1">
        <v>3904109590</v>
      </c>
      <c r="E27" s="1">
        <v>0</v>
      </c>
      <c r="G27" s="1">
        <f t="shared" si="0"/>
        <v>3904109590</v>
      </c>
      <c r="I27" s="1">
        <v>30895890407</v>
      </c>
      <c r="K27" s="1">
        <v>0</v>
      </c>
      <c r="M27" s="1">
        <f t="shared" si="1"/>
        <v>30895890407</v>
      </c>
    </row>
    <row r="28" spans="1:13" ht="21" x14ac:dyDescent="0.25">
      <c r="A28" s="2" t="s">
        <v>128</v>
      </c>
      <c r="C28" s="1">
        <v>7492465753</v>
      </c>
      <c r="E28" s="1">
        <v>0</v>
      </c>
      <c r="G28" s="1">
        <f t="shared" si="0"/>
        <v>7492465753</v>
      </c>
      <c r="I28" s="1">
        <v>35944520545</v>
      </c>
      <c r="K28" s="1">
        <v>0</v>
      </c>
      <c r="M28" s="1">
        <f t="shared" si="1"/>
        <v>35944520545</v>
      </c>
    </row>
    <row r="29" spans="1:13" ht="21" x14ac:dyDescent="0.25">
      <c r="A29" s="2" t="s">
        <v>142</v>
      </c>
      <c r="C29" s="1">
        <v>0</v>
      </c>
      <c r="E29" s="1">
        <v>0</v>
      </c>
      <c r="G29" s="1">
        <f t="shared" si="0"/>
        <v>0</v>
      </c>
      <c r="I29" s="1">
        <v>29342465752</v>
      </c>
      <c r="K29" s="1">
        <v>0</v>
      </c>
      <c r="M29" s="1">
        <f t="shared" si="1"/>
        <v>29342465752</v>
      </c>
    </row>
    <row r="30" spans="1:13" ht="21" x14ac:dyDescent="0.25">
      <c r="A30" s="2" t="s">
        <v>127</v>
      </c>
      <c r="C30" s="1">
        <v>4777397260</v>
      </c>
      <c r="E30" s="1">
        <v>0</v>
      </c>
      <c r="G30" s="1">
        <f t="shared" si="0"/>
        <v>4777397260</v>
      </c>
      <c r="I30" s="1">
        <v>4777397260</v>
      </c>
      <c r="K30" s="1">
        <v>0</v>
      </c>
      <c r="M30" s="1">
        <f t="shared" si="1"/>
        <v>4777397260</v>
      </c>
    </row>
    <row r="31" spans="1:13" ht="21.75" thickBot="1" x14ac:dyDescent="0.3">
      <c r="A31" s="2" t="s">
        <v>130</v>
      </c>
      <c r="C31" s="1">
        <v>2080821916</v>
      </c>
      <c r="E31" s="1">
        <v>4220481</v>
      </c>
      <c r="G31" s="1">
        <f t="shared" si="0"/>
        <v>2076601435</v>
      </c>
      <c r="I31" s="1">
        <v>2080821916</v>
      </c>
      <c r="K31" s="1">
        <v>4220481</v>
      </c>
      <c r="M31" s="1">
        <f t="shared" si="1"/>
        <v>2076601435</v>
      </c>
    </row>
    <row r="32" spans="1:13" ht="21.75" thickBot="1" x14ac:dyDescent="0.3">
      <c r="A32" s="2" t="s">
        <v>112</v>
      </c>
      <c r="C32" s="3">
        <f>SUM(C8:C31)</f>
        <v>20012209986</v>
      </c>
      <c r="D32" s="2"/>
      <c r="E32" s="3">
        <f>SUM(E8:E31)</f>
        <v>4220481</v>
      </c>
      <c r="F32" s="2"/>
      <c r="G32" s="3">
        <f>SUM(G8:G31)</f>
        <v>20007989505</v>
      </c>
      <c r="H32" s="2"/>
      <c r="I32" s="3">
        <f>SUM(I8:I31)</f>
        <v>668693927580</v>
      </c>
      <c r="J32" s="2"/>
      <c r="K32" s="3">
        <f>SUM(K8:K31)</f>
        <v>4220481</v>
      </c>
      <c r="L32" s="2"/>
      <c r="M32" s="3">
        <f>SUM(M8:M31)</f>
        <v>668689707099</v>
      </c>
    </row>
    <row r="33" s="1" customFormat="1" ht="19.5" thickTop="1" x14ac:dyDescent="0.25"/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21"/>
  <sheetViews>
    <sheetView rightToLeft="1" tabSelected="1" workbookViewId="0">
      <selection activeCell="I108" sqref="I108"/>
    </sheetView>
  </sheetViews>
  <sheetFormatPr defaultRowHeight="18.75" x14ac:dyDescent="0.25"/>
  <cols>
    <col min="1" max="1" width="33.7109375" style="1" bestFit="1" customWidth="1"/>
    <col min="2" max="2" width="1" style="1" customWidth="1"/>
    <col min="3" max="3" width="18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</row>
    <row r="3" spans="1:17" ht="26.25" x14ac:dyDescent="0.25">
      <c r="A3" s="13" t="s">
        <v>132</v>
      </c>
      <c r="B3" s="13" t="s">
        <v>132</v>
      </c>
      <c r="C3" s="13" t="s">
        <v>132</v>
      </c>
      <c r="D3" s="13" t="s">
        <v>132</v>
      </c>
      <c r="E3" s="13" t="s">
        <v>132</v>
      </c>
      <c r="F3" s="13" t="s">
        <v>132</v>
      </c>
      <c r="G3" s="13" t="s">
        <v>132</v>
      </c>
      <c r="H3" s="13" t="s">
        <v>132</v>
      </c>
      <c r="I3" s="13" t="s">
        <v>132</v>
      </c>
      <c r="J3" s="13" t="s">
        <v>132</v>
      </c>
      <c r="K3" s="13" t="s">
        <v>132</v>
      </c>
      <c r="L3" s="13" t="s">
        <v>132</v>
      </c>
      <c r="M3" s="13" t="s">
        <v>132</v>
      </c>
      <c r="N3" s="13" t="s">
        <v>132</v>
      </c>
      <c r="O3" s="13" t="s">
        <v>132</v>
      </c>
      <c r="P3" s="13" t="s">
        <v>132</v>
      </c>
      <c r="Q3" s="13" t="s">
        <v>132</v>
      </c>
    </row>
    <row r="4" spans="1:17" ht="26.25" x14ac:dyDescent="0.2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</row>
    <row r="6" spans="1:17" ht="26.25" x14ac:dyDescent="0.25">
      <c r="A6" s="12" t="s">
        <v>3</v>
      </c>
      <c r="C6" s="12" t="s">
        <v>134</v>
      </c>
      <c r="D6" s="12" t="s">
        <v>134</v>
      </c>
      <c r="E6" s="12" t="s">
        <v>134</v>
      </c>
      <c r="F6" s="12" t="s">
        <v>134</v>
      </c>
      <c r="G6" s="12" t="s">
        <v>134</v>
      </c>
      <c r="H6" s="12" t="s">
        <v>134</v>
      </c>
      <c r="I6" s="12" t="s">
        <v>134</v>
      </c>
      <c r="K6" s="12" t="s">
        <v>135</v>
      </c>
      <c r="L6" s="12" t="s">
        <v>135</v>
      </c>
      <c r="M6" s="12" t="s">
        <v>135</v>
      </c>
      <c r="N6" s="12" t="s">
        <v>135</v>
      </c>
      <c r="O6" s="12" t="s">
        <v>135</v>
      </c>
      <c r="P6" s="12" t="s">
        <v>135</v>
      </c>
      <c r="Q6" s="12" t="s">
        <v>135</v>
      </c>
    </row>
    <row r="7" spans="1:17" ht="26.25" x14ac:dyDescent="0.25">
      <c r="A7" s="12" t="s">
        <v>3</v>
      </c>
      <c r="C7" s="12" t="s">
        <v>7</v>
      </c>
      <c r="E7" s="12" t="s">
        <v>197</v>
      </c>
      <c r="G7" s="12" t="s">
        <v>198</v>
      </c>
      <c r="I7" s="12" t="s">
        <v>200</v>
      </c>
      <c r="K7" s="12" t="s">
        <v>7</v>
      </c>
      <c r="M7" s="12" t="s">
        <v>197</v>
      </c>
      <c r="O7" s="12" t="s">
        <v>198</v>
      </c>
      <c r="Q7" s="12" t="s">
        <v>200</v>
      </c>
    </row>
    <row r="8" spans="1:17" ht="21" x14ac:dyDescent="0.25">
      <c r="A8" s="2" t="s">
        <v>22</v>
      </c>
      <c r="C8" s="1">
        <v>35393882</v>
      </c>
      <c r="E8" s="1">
        <v>124778764506</v>
      </c>
      <c r="G8" s="1">
        <v>132181844762</v>
      </c>
      <c r="I8" s="1">
        <v>-7403080256</v>
      </c>
      <c r="K8" s="1">
        <v>65393883</v>
      </c>
      <c r="M8" s="1">
        <v>233352684985</v>
      </c>
      <c r="O8" s="1">
        <v>252958922676</v>
      </c>
      <c r="Q8" s="1">
        <v>-19606237691</v>
      </c>
    </row>
    <row r="9" spans="1:17" ht="21" x14ac:dyDescent="0.25">
      <c r="A9" s="2" t="s">
        <v>89</v>
      </c>
      <c r="C9" s="1">
        <v>1</v>
      </c>
      <c r="E9" s="1">
        <v>1</v>
      </c>
      <c r="G9" s="1">
        <v>6081</v>
      </c>
      <c r="I9" s="1">
        <v>-6080</v>
      </c>
      <c r="K9" s="1">
        <v>1</v>
      </c>
      <c r="M9" s="1">
        <v>1</v>
      </c>
      <c r="O9" s="1">
        <v>6081</v>
      </c>
      <c r="Q9" s="1">
        <v>-6080</v>
      </c>
    </row>
    <row r="10" spans="1:17" ht="21" x14ac:dyDescent="0.25">
      <c r="A10" s="2" t="s">
        <v>18</v>
      </c>
      <c r="C10" s="1">
        <v>9094366</v>
      </c>
      <c r="E10" s="1">
        <v>23524454105</v>
      </c>
      <c r="G10" s="1">
        <v>19825904230</v>
      </c>
      <c r="I10" s="1">
        <v>3698549875</v>
      </c>
      <c r="K10" s="1">
        <v>9094366</v>
      </c>
      <c r="M10" s="1">
        <v>23524454105</v>
      </c>
      <c r="O10" s="1">
        <v>19825904230</v>
      </c>
      <c r="Q10" s="1">
        <v>3698549875</v>
      </c>
    </row>
    <row r="11" spans="1:17" ht="21" x14ac:dyDescent="0.25">
      <c r="A11" s="2" t="s">
        <v>17</v>
      </c>
      <c r="C11" s="1">
        <v>10000001</v>
      </c>
      <c r="E11" s="1">
        <v>23191186654</v>
      </c>
      <c r="G11" s="1">
        <v>24653978753</v>
      </c>
      <c r="I11" s="1">
        <v>-1462792099</v>
      </c>
      <c r="K11" s="1">
        <v>10000001</v>
      </c>
      <c r="M11" s="1">
        <v>23191186654</v>
      </c>
      <c r="O11" s="1">
        <v>24653978753</v>
      </c>
      <c r="Q11" s="1">
        <v>-1462792099</v>
      </c>
    </row>
    <row r="12" spans="1:17" ht="21" x14ac:dyDescent="0.25">
      <c r="A12" s="2" t="s">
        <v>59</v>
      </c>
      <c r="C12" s="1">
        <v>187125</v>
      </c>
      <c r="E12" s="1">
        <v>1876410582073</v>
      </c>
      <c r="G12" s="1">
        <v>1561099885130</v>
      </c>
      <c r="I12" s="1">
        <v>315310696943</v>
      </c>
      <c r="K12" s="1">
        <v>202269</v>
      </c>
      <c r="M12" s="1">
        <v>2027496459388</v>
      </c>
      <c r="O12" s="1">
        <v>1687439479845</v>
      </c>
      <c r="Q12" s="1">
        <v>340056979543</v>
      </c>
    </row>
    <row r="13" spans="1:17" ht="21" x14ac:dyDescent="0.25">
      <c r="A13" s="2" t="s">
        <v>66</v>
      </c>
      <c r="C13" s="1">
        <v>2580063</v>
      </c>
      <c r="E13" s="1">
        <v>12232978788</v>
      </c>
      <c r="G13" s="1">
        <v>11019125070</v>
      </c>
      <c r="I13" s="1">
        <v>1213853718</v>
      </c>
      <c r="K13" s="1">
        <v>2580063</v>
      </c>
      <c r="M13" s="1">
        <v>12232978788</v>
      </c>
      <c r="O13" s="1">
        <v>11019125070</v>
      </c>
      <c r="Q13" s="1">
        <v>1213853718</v>
      </c>
    </row>
    <row r="14" spans="1:17" ht="21" x14ac:dyDescent="0.25">
      <c r="A14" s="2" t="s">
        <v>21</v>
      </c>
      <c r="C14" s="1">
        <v>1244146</v>
      </c>
      <c r="E14" s="1">
        <v>27163189153</v>
      </c>
      <c r="G14" s="1">
        <v>23950138922</v>
      </c>
      <c r="I14" s="1">
        <v>3213050231</v>
      </c>
      <c r="K14" s="1">
        <v>18080103</v>
      </c>
      <c r="M14" s="1">
        <v>580312036164</v>
      </c>
      <c r="O14" s="1">
        <v>378674701935</v>
      </c>
      <c r="Q14" s="1">
        <v>201637334229</v>
      </c>
    </row>
    <row r="15" spans="1:17" ht="21" x14ac:dyDescent="0.25">
      <c r="A15" s="2" t="s">
        <v>85</v>
      </c>
      <c r="C15" s="1">
        <v>10000000</v>
      </c>
      <c r="E15" s="1">
        <v>52287030158</v>
      </c>
      <c r="G15" s="1">
        <v>47308395051</v>
      </c>
      <c r="I15" s="1">
        <v>4978635107</v>
      </c>
      <c r="K15" s="1">
        <v>10000000</v>
      </c>
      <c r="M15" s="1">
        <v>52287030158</v>
      </c>
      <c r="O15" s="1">
        <v>47308395051</v>
      </c>
      <c r="Q15" s="1">
        <v>4978635107</v>
      </c>
    </row>
    <row r="16" spans="1:17" ht="21" x14ac:dyDescent="0.25">
      <c r="A16" s="2" t="s">
        <v>23</v>
      </c>
      <c r="C16" s="1">
        <v>20813072</v>
      </c>
      <c r="E16" s="1">
        <v>225622768364</v>
      </c>
      <c r="G16" s="1">
        <v>189947191044</v>
      </c>
      <c r="I16" s="1">
        <v>35675577320</v>
      </c>
      <c r="K16" s="1">
        <v>30896427</v>
      </c>
      <c r="M16" s="1">
        <v>335291496876</v>
      </c>
      <c r="O16" s="1">
        <v>281862701026</v>
      </c>
      <c r="Q16" s="1">
        <v>53428795850</v>
      </c>
    </row>
    <row r="17" spans="1:17" ht="21" x14ac:dyDescent="0.25">
      <c r="A17" s="2" t="s">
        <v>108</v>
      </c>
      <c r="C17" s="1">
        <v>1190404</v>
      </c>
      <c r="E17" s="1">
        <v>22241201765</v>
      </c>
      <c r="G17" s="1">
        <v>22241201765</v>
      </c>
      <c r="I17" s="1">
        <v>0</v>
      </c>
      <c r="K17" s="1">
        <v>29998410</v>
      </c>
      <c r="M17" s="1">
        <v>546800324923</v>
      </c>
      <c r="O17" s="1">
        <v>543262798281</v>
      </c>
      <c r="Q17" s="1">
        <v>3537526642</v>
      </c>
    </row>
    <row r="18" spans="1:17" ht="21" x14ac:dyDescent="0.25">
      <c r="A18" s="2" t="s">
        <v>74</v>
      </c>
      <c r="C18" s="1">
        <v>3000000</v>
      </c>
      <c r="E18" s="1">
        <v>18291859659</v>
      </c>
      <c r="G18" s="1">
        <v>19055405865</v>
      </c>
      <c r="I18" s="1">
        <v>-763546206</v>
      </c>
      <c r="K18" s="1">
        <v>3819269</v>
      </c>
      <c r="M18" s="1">
        <v>23297353958</v>
      </c>
      <c r="O18" s="1">
        <v>24259240300</v>
      </c>
      <c r="Q18" s="1">
        <v>-961886342</v>
      </c>
    </row>
    <row r="19" spans="1:17" ht="21" x14ac:dyDescent="0.25">
      <c r="A19" s="2" t="s">
        <v>71</v>
      </c>
      <c r="C19" s="1">
        <v>47385389</v>
      </c>
      <c r="E19" s="1">
        <v>145114499127</v>
      </c>
      <c r="G19" s="1">
        <v>141660787678</v>
      </c>
      <c r="I19" s="1">
        <v>3453711449</v>
      </c>
      <c r="K19" s="1">
        <v>432672448</v>
      </c>
      <c r="M19" s="1">
        <v>1692160053263</v>
      </c>
      <c r="O19" s="1">
        <v>1307445284974</v>
      </c>
      <c r="Q19" s="1">
        <v>384714768289</v>
      </c>
    </row>
    <row r="20" spans="1:17" ht="21" x14ac:dyDescent="0.25">
      <c r="A20" s="2" t="s">
        <v>201</v>
      </c>
      <c r="C20" s="1">
        <v>0</v>
      </c>
      <c r="E20" s="1">
        <v>0</v>
      </c>
      <c r="G20" s="1">
        <v>0</v>
      </c>
      <c r="I20" s="1">
        <v>0</v>
      </c>
      <c r="K20" s="1">
        <v>3748659</v>
      </c>
      <c r="M20" s="1">
        <v>15050745906</v>
      </c>
      <c r="O20" s="1">
        <v>13150304956</v>
      </c>
      <c r="Q20" s="1">
        <v>1900440950</v>
      </c>
    </row>
    <row r="21" spans="1:17" ht="21" x14ac:dyDescent="0.25">
      <c r="A21" s="2" t="s">
        <v>78</v>
      </c>
      <c r="C21" s="1">
        <v>0</v>
      </c>
      <c r="E21" s="1">
        <v>0</v>
      </c>
      <c r="G21" s="1">
        <v>0</v>
      </c>
      <c r="I21" s="1">
        <v>0</v>
      </c>
      <c r="K21" s="1">
        <v>27063175</v>
      </c>
      <c r="M21" s="1">
        <v>97482974567</v>
      </c>
      <c r="O21" s="1">
        <v>72582988662</v>
      </c>
      <c r="Q21" s="1">
        <v>24899985905</v>
      </c>
    </row>
    <row r="22" spans="1:17" ht="21" x14ac:dyDescent="0.25">
      <c r="A22" s="2" t="s">
        <v>32</v>
      </c>
      <c r="C22" s="1">
        <v>0</v>
      </c>
      <c r="E22" s="1">
        <v>0</v>
      </c>
      <c r="G22" s="1">
        <v>0</v>
      </c>
      <c r="I22" s="1">
        <v>0</v>
      </c>
      <c r="K22" s="1">
        <v>103901801</v>
      </c>
      <c r="M22" s="1">
        <v>614786708950</v>
      </c>
      <c r="O22" s="1">
        <v>399722592160</v>
      </c>
      <c r="Q22" s="1">
        <v>215064116790</v>
      </c>
    </row>
    <row r="23" spans="1:17" ht="21" x14ac:dyDescent="0.25">
      <c r="A23" s="2" t="s">
        <v>61</v>
      </c>
      <c r="C23" s="1">
        <v>0</v>
      </c>
      <c r="E23" s="1">
        <v>0</v>
      </c>
      <c r="G23" s="1">
        <v>0</v>
      </c>
      <c r="I23" s="1">
        <v>0</v>
      </c>
      <c r="K23" s="1">
        <v>1500000</v>
      </c>
      <c r="M23" s="1">
        <v>5355941514</v>
      </c>
      <c r="O23" s="1">
        <v>4068691020</v>
      </c>
      <c r="Q23" s="1">
        <v>1287250494</v>
      </c>
    </row>
    <row r="24" spans="1:17" ht="21" x14ac:dyDescent="0.25">
      <c r="A24" s="2" t="s">
        <v>202</v>
      </c>
      <c r="C24" s="1">
        <v>0</v>
      </c>
      <c r="E24" s="1">
        <v>0</v>
      </c>
      <c r="G24" s="1">
        <v>0</v>
      </c>
      <c r="I24" s="1">
        <v>0</v>
      </c>
      <c r="K24" s="1">
        <v>38451972</v>
      </c>
      <c r="M24" s="1">
        <v>753305910971</v>
      </c>
      <c r="O24" s="1">
        <v>377119472612</v>
      </c>
      <c r="Q24" s="1">
        <v>376186438359</v>
      </c>
    </row>
    <row r="25" spans="1:17" ht="21" x14ac:dyDescent="0.25">
      <c r="A25" s="2" t="s">
        <v>174</v>
      </c>
      <c r="C25" s="1">
        <v>0</v>
      </c>
      <c r="E25" s="1">
        <v>0</v>
      </c>
      <c r="G25" s="1">
        <v>0</v>
      </c>
      <c r="I25" s="1">
        <v>0</v>
      </c>
      <c r="K25" s="1">
        <v>47465199</v>
      </c>
      <c r="M25" s="1">
        <v>2933336903931</v>
      </c>
      <c r="O25" s="1">
        <v>1840876517580</v>
      </c>
      <c r="Q25" s="1">
        <v>1092460386351</v>
      </c>
    </row>
    <row r="26" spans="1:17" ht="21" x14ac:dyDescent="0.25">
      <c r="A26" s="2" t="s">
        <v>55</v>
      </c>
      <c r="C26" s="1">
        <v>0</v>
      </c>
      <c r="E26" s="1">
        <v>0</v>
      </c>
      <c r="G26" s="1">
        <v>0</v>
      </c>
      <c r="I26" s="1">
        <v>0</v>
      </c>
      <c r="K26" s="1">
        <v>5045762</v>
      </c>
      <c r="M26" s="1">
        <v>172926051434</v>
      </c>
      <c r="O26" s="1">
        <v>106835256059</v>
      </c>
      <c r="Q26" s="1">
        <v>66090795375</v>
      </c>
    </row>
    <row r="27" spans="1:17" ht="21" x14ac:dyDescent="0.25">
      <c r="A27" s="2" t="s">
        <v>43</v>
      </c>
      <c r="C27" s="1">
        <v>0</v>
      </c>
      <c r="E27" s="1">
        <v>0</v>
      </c>
      <c r="G27" s="1">
        <v>0</v>
      </c>
      <c r="I27" s="1">
        <v>0</v>
      </c>
      <c r="K27" s="1">
        <v>5000000</v>
      </c>
      <c r="M27" s="1">
        <v>34344427630</v>
      </c>
      <c r="O27" s="1">
        <v>32689726462</v>
      </c>
      <c r="Q27" s="1">
        <v>1654701168</v>
      </c>
    </row>
    <row r="28" spans="1:17" ht="21" x14ac:dyDescent="0.25">
      <c r="A28" s="2" t="s">
        <v>203</v>
      </c>
      <c r="C28" s="1">
        <v>0</v>
      </c>
      <c r="E28" s="1">
        <v>0</v>
      </c>
      <c r="G28" s="1">
        <v>0</v>
      </c>
      <c r="I28" s="1">
        <v>0</v>
      </c>
      <c r="K28" s="1">
        <v>65424261</v>
      </c>
      <c r="M28" s="1">
        <v>370907841789</v>
      </c>
      <c r="O28" s="1">
        <v>251825355332</v>
      </c>
      <c r="Q28" s="1">
        <v>119082486457</v>
      </c>
    </row>
    <row r="29" spans="1:17" ht="21" x14ac:dyDescent="0.25">
      <c r="A29" s="2" t="s">
        <v>46</v>
      </c>
      <c r="C29" s="1">
        <v>0</v>
      </c>
      <c r="E29" s="1">
        <v>0</v>
      </c>
      <c r="G29" s="1">
        <v>0</v>
      </c>
      <c r="I29" s="1">
        <v>0</v>
      </c>
      <c r="K29" s="1">
        <v>10766820</v>
      </c>
      <c r="M29" s="1">
        <v>48240515365</v>
      </c>
      <c r="O29" s="1">
        <v>-27350520123</v>
      </c>
      <c r="Q29" s="1">
        <v>75591035488</v>
      </c>
    </row>
    <row r="30" spans="1:17" ht="21" x14ac:dyDescent="0.25">
      <c r="A30" s="2" t="s">
        <v>33</v>
      </c>
      <c r="C30" s="1">
        <v>0</v>
      </c>
      <c r="E30" s="1">
        <v>0</v>
      </c>
      <c r="G30" s="1">
        <v>0</v>
      </c>
      <c r="I30" s="1">
        <v>0</v>
      </c>
      <c r="K30" s="1">
        <v>1216450</v>
      </c>
      <c r="M30" s="1">
        <v>24498267775</v>
      </c>
      <c r="O30" s="1">
        <v>23968777339</v>
      </c>
      <c r="Q30" s="1">
        <v>529490436</v>
      </c>
    </row>
    <row r="31" spans="1:17" ht="21" x14ac:dyDescent="0.25">
      <c r="A31" s="2" t="s">
        <v>204</v>
      </c>
      <c r="C31" s="1">
        <v>0</v>
      </c>
      <c r="E31" s="1">
        <v>0</v>
      </c>
      <c r="G31" s="1">
        <v>0</v>
      </c>
      <c r="I31" s="1">
        <v>0</v>
      </c>
      <c r="K31" s="1">
        <v>125545427</v>
      </c>
      <c r="M31" s="1">
        <v>70656692894</v>
      </c>
      <c r="O31" s="1">
        <v>36618421575</v>
      </c>
      <c r="Q31" s="1">
        <v>34038271319</v>
      </c>
    </row>
    <row r="32" spans="1:17" ht="21" x14ac:dyDescent="0.25">
      <c r="A32" s="2" t="s">
        <v>80</v>
      </c>
      <c r="C32" s="1">
        <v>0</v>
      </c>
      <c r="E32" s="1">
        <v>0</v>
      </c>
      <c r="G32" s="1">
        <v>0</v>
      </c>
      <c r="I32" s="1">
        <v>0</v>
      </c>
      <c r="K32" s="1">
        <v>800000</v>
      </c>
      <c r="M32" s="1">
        <v>14624463705</v>
      </c>
      <c r="O32" s="1">
        <v>11043818687</v>
      </c>
      <c r="Q32" s="1">
        <v>3580645018</v>
      </c>
    </row>
    <row r="33" spans="1:17" ht="21" x14ac:dyDescent="0.25">
      <c r="A33" s="2" t="s">
        <v>205</v>
      </c>
      <c r="C33" s="1">
        <v>0</v>
      </c>
      <c r="E33" s="1">
        <v>0</v>
      </c>
      <c r="G33" s="1">
        <v>0</v>
      </c>
      <c r="I33" s="1">
        <v>0</v>
      </c>
      <c r="K33" s="1">
        <v>30000000</v>
      </c>
      <c r="M33" s="1">
        <v>19518095984</v>
      </c>
      <c r="O33" s="1">
        <v>19518095984</v>
      </c>
      <c r="Q33" s="1">
        <v>0</v>
      </c>
    </row>
    <row r="34" spans="1:17" ht="21" x14ac:dyDescent="0.25">
      <c r="A34" s="2" t="s">
        <v>206</v>
      </c>
      <c r="C34" s="1">
        <v>0</v>
      </c>
      <c r="E34" s="1">
        <v>0</v>
      </c>
      <c r="G34" s="1">
        <v>0</v>
      </c>
      <c r="I34" s="1">
        <v>0</v>
      </c>
      <c r="K34" s="1">
        <v>8366243</v>
      </c>
      <c r="M34" s="1">
        <v>600987568956</v>
      </c>
      <c r="O34" s="1">
        <v>305796375917</v>
      </c>
      <c r="Q34" s="1">
        <v>295191193039</v>
      </c>
    </row>
    <row r="35" spans="1:17" ht="21" x14ac:dyDescent="0.25">
      <c r="A35" s="2" t="s">
        <v>50</v>
      </c>
      <c r="C35" s="1">
        <v>0</v>
      </c>
      <c r="E35" s="1">
        <v>0</v>
      </c>
      <c r="G35" s="1">
        <v>0</v>
      </c>
      <c r="I35" s="1">
        <v>0</v>
      </c>
      <c r="K35" s="1">
        <v>500001</v>
      </c>
      <c r="M35" s="1">
        <v>4363879561</v>
      </c>
      <c r="O35" s="1">
        <v>3513970656</v>
      </c>
      <c r="Q35" s="1">
        <v>849908905</v>
      </c>
    </row>
    <row r="36" spans="1:17" ht="21" x14ac:dyDescent="0.25">
      <c r="A36" s="2" t="s">
        <v>63</v>
      </c>
      <c r="C36" s="1">
        <v>0</v>
      </c>
      <c r="E36" s="1">
        <v>0</v>
      </c>
      <c r="G36" s="1">
        <v>0</v>
      </c>
      <c r="I36" s="1">
        <v>0</v>
      </c>
      <c r="K36" s="1">
        <v>1874999</v>
      </c>
      <c r="M36" s="1">
        <v>6760157882</v>
      </c>
      <c r="O36" s="1">
        <v>5951020460</v>
      </c>
      <c r="Q36" s="1">
        <v>809137422</v>
      </c>
    </row>
    <row r="37" spans="1:17" ht="21" x14ac:dyDescent="0.25">
      <c r="A37" s="2" t="s">
        <v>100</v>
      </c>
      <c r="C37" s="1">
        <v>0</v>
      </c>
      <c r="E37" s="1">
        <v>0</v>
      </c>
      <c r="G37" s="1">
        <v>0</v>
      </c>
      <c r="I37" s="1">
        <v>0</v>
      </c>
      <c r="K37" s="1">
        <v>590000</v>
      </c>
      <c r="M37" s="1">
        <v>69278964828</v>
      </c>
      <c r="O37" s="1">
        <v>70290766575</v>
      </c>
      <c r="Q37" s="1">
        <v>-1011801747</v>
      </c>
    </row>
    <row r="38" spans="1:17" ht="21" x14ac:dyDescent="0.25">
      <c r="A38" s="2" t="s">
        <v>186</v>
      </c>
      <c r="C38" s="1">
        <v>0</v>
      </c>
      <c r="E38" s="1">
        <v>0</v>
      </c>
      <c r="G38" s="1">
        <v>0</v>
      </c>
      <c r="I38" s="1">
        <v>0</v>
      </c>
      <c r="K38" s="1">
        <v>17109100</v>
      </c>
      <c r="M38" s="1">
        <v>316856959550</v>
      </c>
      <c r="O38" s="1">
        <v>238782504004</v>
      </c>
      <c r="Q38" s="1">
        <v>78074455546</v>
      </c>
    </row>
    <row r="39" spans="1:17" ht="21" x14ac:dyDescent="0.25">
      <c r="A39" s="2" t="s">
        <v>77</v>
      </c>
      <c r="C39" s="1">
        <v>0</v>
      </c>
      <c r="E39" s="1">
        <v>0</v>
      </c>
      <c r="G39" s="1">
        <v>0</v>
      </c>
      <c r="I39" s="1">
        <v>0</v>
      </c>
      <c r="K39" s="1">
        <v>1</v>
      </c>
      <c r="M39" s="1">
        <v>1</v>
      </c>
      <c r="O39" s="1">
        <v>1535</v>
      </c>
      <c r="Q39" s="1">
        <v>-1534</v>
      </c>
    </row>
    <row r="40" spans="1:17" ht="21" x14ac:dyDescent="0.25">
      <c r="A40" s="2" t="s">
        <v>96</v>
      </c>
      <c r="C40" s="1">
        <v>0</v>
      </c>
      <c r="E40" s="1">
        <v>0</v>
      </c>
      <c r="G40" s="1">
        <v>0</v>
      </c>
      <c r="I40" s="1">
        <v>0</v>
      </c>
      <c r="K40" s="1">
        <v>20091077</v>
      </c>
      <c r="M40" s="1">
        <v>372235778528</v>
      </c>
      <c r="O40" s="1">
        <v>280106942674</v>
      </c>
      <c r="Q40" s="1">
        <v>92128835854</v>
      </c>
    </row>
    <row r="41" spans="1:17" ht="21" x14ac:dyDescent="0.25">
      <c r="A41" s="2" t="s">
        <v>207</v>
      </c>
      <c r="C41" s="1">
        <v>0</v>
      </c>
      <c r="E41" s="1">
        <v>0</v>
      </c>
      <c r="G41" s="1">
        <v>0</v>
      </c>
      <c r="I41" s="1">
        <v>0</v>
      </c>
      <c r="K41" s="1">
        <v>163600000</v>
      </c>
      <c r="M41" s="1">
        <v>102454747549</v>
      </c>
      <c r="O41" s="1">
        <v>86555847606</v>
      </c>
      <c r="Q41" s="1">
        <v>15898899943</v>
      </c>
    </row>
    <row r="42" spans="1:17" ht="21" x14ac:dyDescent="0.25">
      <c r="A42" s="2" t="s">
        <v>82</v>
      </c>
      <c r="C42" s="1">
        <v>0</v>
      </c>
      <c r="E42" s="1">
        <v>0</v>
      </c>
      <c r="G42" s="1">
        <v>0</v>
      </c>
      <c r="I42" s="1">
        <v>0</v>
      </c>
      <c r="K42" s="1">
        <v>2</v>
      </c>
      <c r="M42" s="1">
        <v>2</v>
      </c>
      <c r="O42" s="1">
        <v>5762</v>
      </c>
      <c r="Q42" s="1">
        <v>-5760</v>
      </c>
    </row>
    <row r="43" spans="1:17" ht="21" x14ac:dyDescent="0.25">
      <c r="A43" s="2" t="s">
        <v>51</v>
      </c>
      <c r="C43" s="1">
        <v>0</v>
      </c>
      <c r="E43" s="1">
        <v>0</v>
      </c>
      <c r="G43" s="1">
        <v>0</v>
      </c>
      <c r="I43" s="1">
        <v>0</v>
      </c>
      <c r="K43" s="1">
        <v>178782026</v>
      </c>
      <c r="M43" s="1">
        <v>1151191866624</v>
      </c>
      <c r="O43" s="1">
        <v>774404976318</v>
      </c>
      <c r="Q43" s="1">
        <v>376786890306</v>
      </c>
    </row>
    <row r="44" spans="1:17" ht="21" x14ac:dyDescent="0.25">
      <c r="A44" s="2" t="s">
        <v>52</v>
      </c>
      <c r="C44" s="1">
        <v>0</v>
      </c>
      <c r="E44" s="1">
        <v>0</v>
      </c>
      <c r="G44" s="1">
        <v>0</v>
      </c>
      <c r="I44" s="1">
        <v>0</v>
      </c>
      <c r="K44" s="1">
        <v>29523489</v>
      </c>
      <c r="M44" s="1">
        <v>731606419239</v>
      </c>
      <c r="O44" s="1">
        <v>503902142215</v>
      </c>
      <c r="Q44" s="1">
        <v>227704277024</v>
      </c>
    </row>
    <row r="45" spans="1:17" ht="21" x14ac:dyDescent="0.25">
      <c r="A45" s="2" t="s">
        <v>208</v>
      </c>
      <c r="C45" s="1">
        <v>0</v>
      </c>
      <c r="E45" s="1">
        <v>0</v>
      </c>
      <c r="G45" s="1">
        <v>0</v>
      </c>
      <c r="I45" s="1">
        <v>0</v>
      </c>
      <c r="K45" s="1">
        <v>149334076</v>
      </c>
      <c r="M45" s="1">
        <v>368199595136</v>
      </c>
      <c r="O45" s="1">
        <v>224014337598</v>
      </c>
      <c r="Q45" s="1">
        <v>144185257538</v>
      </c>
    </row>
    <row r="46" spans="1:17" ht="21" x14ac:dyDescent="0.25">
      <c r="A46" s="2" t="s">
        <v>209</v>
      </c>
      <c r="C46" s="1">
        <v>0</v>
      </c>
      <c r="E46" s="1">
        <v>0</v>
      </c>
      <c r="G46" s="1">
        <v>0</v>
      </c>
      <c r="I46" s="1">
        <v>0</v>
      </c>
      <c r="K46" s="1">
        <v>7054755</v>
      </c>
      <c r="M46" s="1">
        <v>15957897429</v>
      </c>
      <c r="O46" s="1">
        <v>15957897429</v>
      </c>
      <c r="Q46" s="1">
        <v>0</v>
      </c>
    </row>
    <row r="47" spans="1:17" ht="21" x14ac:dyDescent="0.25">
      <c r="A47" s="2" t="s">
        <v>210</v>
      </c>
      <c r="C47" s="1">
        <v>0</v>
      </c>
      <c r="E47" s="1">
        <v>0</v>
      </c>
      <c r="G47" s="1">
        <v>0</v>
      </c>
      <c r="I47" s="1">
        <v>0</v>
      </c>
      <c r="K47" s="1">
        <v>900000</v>
      </c>
      <c r="M47" s="1">
        <v>12505456858</v>
      </c>
      <c r="O47" s="1">
        <v>12033156333</v>
      </c>
      <c r="Q47" s="1">
        <v>472300525</v>
      </c>
    </row>
    <row r="48" spans="1:17" ht="21" x14ac:dyDescent="0.25">
      <c r="A48" s="2" t="s">
        <v>211</v>
      </c>
      <c r="C48" s="1">
        <v>0</v>
      </c>
      <c r="E48" s="1">
        <v>0</v>
      </c>
      <c r="G48" s="1">
        <v>0</v>
      </c>
      <c r="I48" s="1">
        <v>0</v>
      </c>
      <c r="K48" s="1">
        <v>481905800</v>
      </c>
      <c r="M48" s="1">
        <v>338008635450</v>
      </c>
      <c r="O48" s="1">
        <v>336076271828</v>
      </c>
      <c r="Q48" s="1">
        <v>1932363622</v>
      </c>
    </row>
    <row r="49" spans="1:17" ht="21" x14ac:dyDescent="0.25">
      <c r="A49" s="2" t="s">
        <v>57</v>
      </c>
      <c r="C49" s="1">
        <v>0</v>
      </c>
      <c r="E49" s="1">
        <v>0</v>
      </c>
      <c r="G49" s="1">
        <v>0</v>
      </c>
      <c r="I49" s="1">
        <v>0</v>
      </c>
      <c r="K49" s="1">
        <v>39628610</v>
      </c>
      <c r="M49" s="1">
        <v>1215773513076</v>
      </c>
      <c r="O49" s="1">
        <v>675784590499</v>
      </c>
      <c r="Q49" s="1">
        <v>539988922577</v>
      </c>
    </row>
    <row r="50" spans="1:17" ht="21" x14ac:dyDescent="0.25">
      <c r="A50" s="2" t="s">
        <v>212</v>
      </c>
      <c r="C50" s="1">
        <v>0</v>
      </c>
      <c r="E50" s="1">
        <v>0</v>
      </c>
      <c r="G50" s="1">
        <v>0</v>
      </c>
      <c r="I50" s="1">
        <v>0</v>
      </c>
      <c r="K50" s="1">
        <v>92291613</v>
      </c>
      <c r="M50" s="1">
        <v>85291524873</v>
      </c>
      <c r="O50" s="1">
        <v>56881101177</v>
      </c>
      <c r="Q50" s="1">
        <v>28410423696</v>
      </c>
    </row>
    <row r="51" spans="1:17" ht="21" x14ac:dyDescent="0.25">
      <c r="A51" s="2" t="s">
        <v>69</v>
      </c>
      <c r="C51" s="1">
        <v>0</v>
      </c>
      <c r="E51" s="1">
        <v>0</v>
      </c>
      <c r="G51" s="1">
        <v>0</v>
      </c>
      <c r="I51" s="1">
        <v>0</v>
      </c>
      <c r="K51" s="1">
        <v>35707263</v>
      </c>
      <c r="M51" s="1">
        <v>177735525254</v>
      </c>
      <c r="O51" s="1">
        <v>231426127197</v>
      </c>
      <c r="Q51" s="1">
        <v>-53690601943</v>
      </c>
    </row>
    <row r="52" spans="1:17" ht="21" x14ac:dyDescent="0.25">
      <c r="A52" s="2" t="s">
        <v>92</v>
      </c>
      <c r="C52" s="1">
        <v>0</v>
      </c>
      <c r="E52" s="1">
        <v>0</v>
      </c>
      <c r="G52" s="1">
        <v>0</v>
      </c>
      <c r="I52" s="1">
        <v>0</v>
      </c>
      <c r="K52" s="1">
        <v>26616585</v>
      </c>
      <c r="M52" s="1">
        <v>96241661354</v>
      </c>
      <c r="O52" s="1">
        <v>57581706574</v>
      </c>
      <c r="Q52" s="1">
        <v>38659954780</v>
      </c>
    </row>
    <row r="53" spans="1:17" ht="21" x14ac:dyDescent="0.25">
      <c r="A53" s="2" t="s">
        <v>54</v>
      </c>
      <c r="C53" s="1">
        <v>0</v>
      </c>
      <c r="E53" s="1">
        <v>0</v>
      </c>
      <c r="G53" s="1">
        <v>0</v>
      </c>
      <c r="I53" s="1">
        <v>0</v>
      </c>
      <c r="K53" s="1">
        <v>51427223</v>
      </c>
      <c r="M53" s="1">
        <v>582549927825</v>
      </c>
      <c r="O53" s="1">
        <v>307238598458</v>
      </c>
      <c r="Q53" s="1">
        <v>275311329367</v>
      </c>
    </row>
    <row r="54" spans="1:17" ht="21" x14ac:dyDescent="0.25">
      <c r="A54" s="2" t="s">
        <v>213</v>
      </c>
      <c r="C54" s="1">
        <v>0</v>
      </c>
      <c r="E54" s="1">
        <v>0</v>
      </c>
      <c r="G54" s="1">
        <v>0</v>
      </c>
      <c r="I54" s="1">
        <v>0</v>
      </c>
      <c r="K54" s="1">
        <v>35376691</v>
      </c>
      <c r="M54" s="1">
        <v>186824299891</v>
      </c>
      <c r="O54" s="1">
        <v>186824305171</v>
      </c>
      <c r="Q54" s="1">
        <v>-5280</v>
      </c>
    </row>
    <row r="55" spans="1:17" ht="21" x14ac:dyDescent="0.25">
      <c r="A55" s="2" t="s">
        <v>39</v>
      </c>
      <c r="C55" s="1">
        <v>0</v>
      </c>
      <c r="E55" s="1">
        <v>0</v>
      </c>
      <c r="G55" s="1">
        <v>0</v>
      </c>
      <c r="I55" s="1">
        <v>0</v>
      </c>
      <c r="K55" s="1">
        <v>1</v>
      </c>
      <c r="M55" s="1">
        <v>1</v>
      </c>
      <c r="O55" s="1">
        <v>11974</v>
      </c>
      <c r="Q55" s="1">
        <v>-11973</v>
      </c>
    </row>
    <row r="56" spans="1:17" ht="21" x14ac:dyDescent="0.25">
      <c r="A56" s="2" t="s">
        <v>214</v>
      </c>
      <c r="C56" s="1">
        <v>0</v>
      </c>
      <c r="E56" s="1">
        <v>0</v>
      </c>
      <c r="G56" s="1">
        <v>0</v>
      </c>
      <c r="I56" s="1">
        <v>0</v>
      </c>
      <c r="K56" s="1">
        <v>113038479</v>
      </c>
      <c r="M56" s="1">
        <v>189548497924</v>
      </c>
      <c r="O56" s="1">
        <v>187382531619</v>
      </c>
      <c r="Q56" s="1">
        <v>2165966305</v>
      </c>
    </row>
    <row r="57" spans="1:17" ht="21" x14ac:dyDescent="0.25">
      <c r="A57" s="2" t="s">
        <v>215</v>
      </c>
      <c r="C57" s="1">
        <v>0</v>
      </c>
      <c r="E57" s="1">
        <v>0</v>
      </c>
      <c r="G57" s="1">
        <v>0</v>
      </c>
      <c r="I57" s="1">
        <v>0</v>
      </c>
      <c r="K57" s="1">
        <v>29171774</v>
      </c>
      <c r="M57" s="1">
        <v>38039993296</v>
      </c>
      <c r="O57" s="1">
        <v>38039993296</v>
      </c>
      <c r="Q57" s="1">
        <v>0</v>
      </c>
    </row>
    <row r="58" spans="1:17" ht="21" x14ac:dyDescent="0.25">
      <c r="A58" s="2" t="s">
        <v>216</v>
      </c>
      <c r="C58" s="1">
        <v>0</v>
      </c>
      <c r="E58" s="1">
        <v>0</v>
      </c>
      <c r="G58" s="1">
        <v>0</v>
      </c>
      <c r="I58" s="1">
        <v>0</v>
      </c>
      <c r="K58" s="1">
        <v>34274927</v>
      </c>
      <c r="M58" s="1">
        <v>106800672532</v>
      </c>
      <c r="O58" s="1">
        <v>106800672532</v>
      </c>
      <c r="Q58" s="1">
        <v>0</v>
      </c>
    </row>
    <row r="59" spans="1:17" ht="21" x14ac:dyDescent="0.25">
      <c r="A59" s="2" t="s">
        <v>58</v>
      </c>
      <c r="C59" s="1">
        <v>0</v>
      </c>
      <c r="E59" s="1">
        <v>0</v>
      </c>
      <c r="G59" s="1">
        <v>0</v>
      </c>
      <c r="I59" s="1">
        <v>0</v>
      </c>
      <c r="K59" s="1">
        <v>3222338</v>
      </c>
      <c r="M59" s="1">
        <v>15298903521</v>
      </c>
      <c r="O59" s="1">
        <v>14340565378</v>
      </c>
      <c r="Q59" s="1">
        <v>958338143</v>
      </c>
    </row>
    <row r="60" spans="1:17" ht="21" x14ac:dyDescent="0.25">
      <c r="A60" s="2" t="s">
        <v>20</v>
      </c>
      <c r="C60" s="1">
        <v>0</v>
      </c>
      <c r="E60" s="1">
        <v>0</v>
      </c>
      <c r="G60" s="1">
        <v>0</v>
      </c>
      <c r="I60" s="1">
        <v>0</v>
      </c>
      <c r="K60" s="1">
        <v>4173160</v>
      </c>
      <c r="M60" s="1">
        <v>144488533685</v>
      </c>
      <c r="O60" s="1">
        <v>206127376929</v>
      </c>
      <c r="Q60" s="1">
        <v>-61638843244</v>
      </c>
    </row>
    <row r="61" spans="1:17" ht="21" x14ac:dyDescent="0.25">
      <c r="A61" s="2" t="s">
        <v>217</v>
      </c>
      <c r="C61" s="1">
        <v>0</v>
      </c>
      <c r="E61" s="1">
        <v>0</v>
      </c>
      <c r="G61" s="1">
        <v>0</v>
      </c>
      <c r="I61" s="1">
        <v>0</v>
      </c>
      <c r="K61" s="1">
        <v>595000</v>
      </c>
      <c r="M61" s="1">
        <v>17241051776</v>
      </c>
      <c r="O61" s="1">
        <v>11970359226</v>
      </c>
      <c r="Q61" s="1">
        <v>5270692550</v>
      </c>
    </row>
    <row r="62" spans="1:17" ht="21" x14ac:dyDescent="0.25">
      <c r="A62" s="2" t="s">
        <v>218</v>
      </c>
      <c r="C62" s="1">
        <v>0</v>
      </c>
      <c r="E62" s="1">
        <v>0</v>
      </c>
      <c r="G62" s="1">
        <v>0</v>
      </c>
      <c r="I62" s="1">
        <v>0</v>
      </c>
      <c r="K62" s="1">
        <v>69000000</v>
      </c>
      <c r="M62" s="1">
        <v>299240251320</v>
      </c>
      <c r="O62" s="1">
        <v>299240251320</v>
      </c>
      <c r="Q62" s="1">
        <v>0</v>
      </c>
    </row>
    <row r="63" spans="1:17" ht="21" x14ac:dyDescent="0.25">
      <c r="A63" s="2" t="s">
        <v>35</v>
      </c>
      <c r="C63" s="1">
        <v>0</v>
      </c>
      <c r="E63" s="1">
        <v>0</v>
      </c>
      <c r="G63" s="1">
        <v>0</v>
      </c>
      <c r="I63" s="1">
        <v>0</v>
      </c>
      <c r="K63" s="1">
        <v>1</v>
      </c>
      <c r="M63" s="1">
        <v>1</v>
      </c>
      <c r="O63" s="1">
        <v>2101</v>
      </c>
      <c r="Q63" s="1">
        <v>-2100</v>
      </c>
    </row>
    <row r="64" spans="1:17" ht="21" x14ac:dyDescent="0.25">
      <c r="A64" s="2" t="s">
        <v>25</v>
      </c>
      <c r="C64" s="1">
        <v>0</v>
      </c>
      <c r="E64" s="1">
        <v>0</v>
      </c>
      <c r="G64" s="1">
        <v>0</v>
      </c>
      <c r="I64" s="1">
        <v>0</v>
      </c>
      <c r="K64" s="1">
        <v>8501426</v>
      </c>
      <c r="M64" s="1">
        <v>232934069706</v>
      </c>
      <c r="O64" s="1">
        <v>177557589350</v>
      </c>
      <c r="Q64" s="1">
        <v>55376480356</v>
      </c>
    </row>
    <row r="65" spans="1:17" ht="21" x14ac:dyDescent="0.25">
      <c r="A65" s="2" t="s">
        <v>36</v>
      </c>
      <c r="C65" s="1">
        <v>0</v>
      </c>
      <c r="E65" s="1">
        <v>0</v>
      </c>
      <c r="G65" s="1">
        <v>0</v>
      </c>
      <c r="I65" s="1">
        <v>0</v>
      </c>
      <c r="K65" s="1">
        <v>1</v>
      </c>
      <c r="M65" s="1">
        <v>1</v>
      </c>
      <c r="O65" s="1">
        <v>3533</v>
      </c>
      <c r="Q65" s="1">
        <v>-3532</v>
      </c>
    </row>
    <row r="66" spans="1:17" ht="21" x14ac:dyDescent="0.25">
      <c r="A66" s="2" t="s">
        <v>219</v>
      </c>
      <c r="C66" s="1">
        <v>0</v>
      </c>
      <c r="E66" s="1">
        <v>0</v>
      </c>
      <c r="G66" s="1">
        <v>0</v>
      </c>
      <c r="I66" s="1">
        <v>0</v>
      </c>
      <c r="K66" s="1">
        <v>36600000</v>
      </c>
      <c r="M66" s="1">
        <v>89335075292</v>
      </c>
      <c r="O66" s="1">
        <v>62690893687</v>
      </c>
      <c r="Q66" s="1">
        <v>26644181605</v>
      </c>
    </row>
    <row r="67" spans="1:17" ht="21" x14ac:dyDescent="0.25">
      <c r="A67" s="2" t="s">
        <v>220</v>
      </c>
      <c r="C67" s="1">
        <v>0</v>
      </c>
      <c r="E67" s="1">
        <v>0</v>
      </c>
      <c r="G67" s="1">
        <v>0</v>
      </c>
      <c r="I67" s="1">
        <v>0</v>
      </c>
      <c r="K67" s="1">
        <v>23612395</v>
      </c>
      <c r="M67" s="1">
        <v>310235180797</v>
      </c>
      <c r="O67" s="1">
        <v>204909697910</v>
      </c>
      <c r="Q67" s="1">
        <v>105325482887</v>
      </c>
    </row>
    <row r="68" spans="1:17" ht="21" x14ac:dyDescent="0.25">
      <c r="A68" s="2" t="s">
        <v>221</v>
      </c>
      <c r="C68" s="1">
        <v>0</v>
      </c>
      <c r="E68" s="1">
        <v>0</v>
      </c>
      <c r="G68" s="1">
        <v>0</v>
      </c>
      <c r="I68" s="1">
        <v>0</v>
      </c>
      <c r="K68" s="1">
        <v>1085372</v>
      </c>
      <c r="M68" s="1">
        <v>65965609055</v>
      </c>
      <c r="O68" s="1">
        <v>44667041115</v>
      </c>
      <c r="Q68" s="1">
        <v>21298567940</v>
      </c>
    </row>
    <row r="69" spans="1:17" ht="21" x14ac:dyDescent="0.25">
      <c r="A69" s="2" t="s">
        <v>56</v>
      </c>
      <c r="C69" s="1">
        <v>0</v>
      </c>
      <c r="E69" s="1">
        <v>0</v>
      </c>
      <c r="G69" s="1">
        <v>0</v>
      </c>
      <c r="I69" s="1">
        <v>0</v>
      </c>
      <c r="K69" s="1">
        <v>9359652</v>
      </c>
      <c r="M69" s="1">
        <v>656379675350</v>
      </c>
      <c r="O69" s="1">
        <v>342944041904</v>
      </c>
      <c r="Q69" s="1">
        <v>313435633446</v>
      </c>
    </row>
    <row r="70" spans="1:17" ht="21" x14ac:dyDescent="0.25">
      <c r="A70" s="2" t="s">
        <v>222</v>
      </c>
      <c r="C70" s="1">
        <v>0</v>
      </c>
      <c r="E70" s="1">
        <v>0</v>
      </c>
      <c r="G70" s="1">
        <v>0</v>
      </c>
      <c r="I70" s="1">
        <v>0</v>
      </c>
      <c r="K70" s="1">
        <v>125000</v>
      </c>
      <c r="M70" s="1">
        <v>2433108050</v>
      </c>
      <c r="O70" s="1">
        <v>2783340000</v>
      </c>
      <c r="Q70" s="1">
        <v>-350231950</v>
      </c>
    </row>
    <row r="71" spans="1:17" ht="21" x14ac:dyDescent="0.25">
      <c r="A71" s="2" t="s">
        <v>24</v>
      </c>
      <c r="C71" s="1">
        <v>0</v>
      </c>
      <c r="E71" s="1">
        <v>0</v>
      </c>
      <c r="G71" s="1">
        <v>0</v>
      </c>
      <c r="I71" s="1">
        <v>0</v>
      </c>
      <c r="K71" s="1">
        <v>17581289</v>
      </c>
      <c r="M71" s="1">
        <v>407950605623</v>
      </c>
      <c r="O71" s="1">
        <v>238191482176</v>
      </c>
      <c r="Q71" s="1">
        <v>169759123447</v>
      </c>
    </row>
    <row r="72" spans="1:17" ht="21" x14ac:dyDescent="0.25">
      <c r="A72" s="2" t="s">
        <v>223</v>
      </c>
      <c r="C72" s="1">
        <v>0</v>
      </c>
      <c r="E72" s="1">
        <v>0</v>
      </c>
      <c r="G72" s="1">
        <v>0</v>
      </c>
      <c r="I72" s="1">
        <v>0</v>
      </c>
      <c r="K72" s="1">
        <v>59311112</v>
      </c>
      <c r="M72" s="1">
        <v>347081451692</v>
      </c>
      <c r="O72" s="1">
        <v>296559800744</v>
      </c>
      <c r="Q72" s="1">
        <v>50521650948</v>
      </c>
    </row>
    <row r="73" spans="1:17" ht="21" x14ac:dyDescent="0.25">
      <c r="A73" s="2" t="s">
        <v>48</v>
      </c>
      <c r="C73" s="1">
        <v>0</v>
      </c>
      <c r="E73" s="1">
        <v>0</v>
      </c>
      <c r="G73" s="1">
        <v>0</v>
      </c>
      <c r="I73" s="1">
        <v>0</v>
      </c>
      <c r="K73" s="1">
        <v>50000000</v>
      </c>
      <c r="M73" s="1">
        <v>69404849218</v>
      </c>
      <c r="O73" s="1">
        <v>57257280030</v>
      </c>
      <c r="Q73" s="1">
        <v>12147569188</v>
      </c>
    </row>
    <row r="74" spans="1:17" ht="21" x14ac:dyDescent="0.25">
      <c r="A74" s="2" t="s">
        <v>95</v>
      </c>
      <c r="C74" s="1">
        <v>0</v>
      </c>
      <c r="E74" s="1">
        <v>0</v>
      </c>
      <c r="G74" s="1">
        <v>0</v>
      </c>
      <c r="I74" s="1">
        <v>0</v>
      </c>
      <c r="K74" s="1">
        <v>112727639</v>
      </c>
      <c r="M74" s="1">
        <v>834111247789</v>
      </c>
      <c r="O74" s="1">
        <v>442120420891</v>
      </c>
      <c r="Q74" s="1">
        <v>391990826898</v>
      </c>
    </row>
    <row r="75" spans="1:17" ht="21" x14ac:dyDescent="0.25">
      <c r="A75" s="2" t="s">
        <v>87</v>
      </c>
      <c r="C75" s="1">
        <v>0</v>
      </c>
      <c r="E75" s="1">
        <v>0</v>
      </c>
      <c r="G75" s="1">
        <v>0</v>
      </c>
      <c r="I75" s="1">
        <v>0</v>
      </c>
      <c r="K75" s="1">
        <v>303436</v>
      </c>
      <c r="M75" s="1">
        <v>2716147780</v>
      </c>
      <c r="O75" s="1">
        <v>2177772662</v>
      </c>
      <c r="Q75" s="1">
        <v>538375118</v>
      </c>
    </row>
    <row r="76" spans="1:17" ht="21" x14ac:dyDescent="0.25">
      <c r="A76" s="2" t="s">
        <v>224</v>
      </c>
      <c r="C76" s="1">
        <v>0</v>
      </c>
      <c r="E76" s="1">
        <v>0</v>
      </c>
      <c r="G76" s="1">
        <v>0</v>
      </c>
      <c r="I76" s="1">
        <v>0</v>
      </c>
      <c r="K76" s="1">
        <v>72357391</v>
      </c>
      <c r="M76" s="1">
        <v>146816346023</v>
      </c>
      <c r="O76" s="1">
        <v>118171608120</v>
      </c>
      <c r="Q76" s="1">
        <v>28644737903</v>
      </c>
    </row>
    <row r="77" spans="1:17" ht="21" x14ac:dyDescent="0.25">
      <c r="A77" s="2" t="s">
        <v>27</v>
      </c>
      <c r="C77" s="1">
        <v>0</v>
      </c>
      <c r="E77" s="1">
        <v>0</v>
      </c>
      <c r="G77" s="1">
        <v>0</v>
      </c>
      <c r="I77" s="1">
        <v>0</v>
      </c>
      <c r="K77" s="1">
        <v>17051968</v>
      </c>
      <c r="M77" s="1">
        <v>183868385644</v>
      </c>
      <c r="O77" s="1">
        <v>188828667925</v>
      </c>
      <c r="Q77" s="1">
        <v>-4960282281</v>
      </c>
    </row>
    <row r="78" spans="1:17" ht="21" x14ac:dyDescent="0.25">
      <c r="A78" s="2" t="s">
        <v>188</v>
      </c>
      <c r="C78" s="1">
        <v>0</v>
      </c>
      <c r="E78" s="1">
        <v>0</v>
      </c>
      <c r="G78" s="1">
        <v>0</v>
      </c>
      <c r="I78" s="1">
        <v>0</v>
      </c>
      <c r="K78" s="1">
        <v>474965</v>
      </c>
      <c r="M78" s="1">
        <v>79188464461</v>
      </c>
      <c r="O78" s="1">
        <v>78028434799</v>
      </c>
      <c r="Q78" s="1">
        <v>1160029662</v>
      </c>
    </row>
    <row r="79" spans="1:17" ht="21" x14ac:dyDescent="0.25">
      <c r="A79" s="2" t="s">
        <v>225</v>
      </c>
      <c r="C79" s="1">
        <v>0</v>
      </c>
      <c r="E79" s="1">
        <v>0</v>
      </c>
      <c r="G79" s="1">
        <v>0</v>
      </c>
      <c r="I79" s="1">
        <v>0</v>
      </c>
      <c r="K79" s="1">
        <v>2000000</v>
      </c>
      <c r="M79" s="1">
        <v>15197808949</v>
      </c>
      <c r="O79" s="1">
        <v>11011989816</v>
      </c>
      <c r="Q79" s="1">
        <v>4185819133</v>
      </c>
    </row>
    <row r="80" spans="1:17" ht="21" x14ac:dyDescent="0.25">
      <c r="A80" s="2" t="s">
        <v>226</v>
      </c>
      <c r="C80" s="1">
        <v>0</v>
      </c>
      <c r="E80" s="1">
        <v>0</v>
      </c>
      <c r="G80" s="1">
        <v>0</v>
      </c>
      <c r="I80" s="1">
        <v>0</v>
      </c>
      <c r="K80" s="1">
        <v>1562500</v>
      </c>
      <c r="M80" s="1">
        <v>3559941607</v>
      </c>
      <c r="O80" s="1">
        <v>3980859609</v>
      </c>
      <c r="Q80" s="1">
        <v>-420918002</v>
      </c>
    </row>
    <row r="81" spans="1:17" ht="21" x14ac:dyDescent="0.25">
      <c r="A81" s="2" t="s">
        <v>30</v>
      </c>
      <c r="C81" s="1">
        <v>0</v>
      </c>
      <c r="E81" s="1">
        <v>0</v>
      </c>
      <c r="G81" s="1">
        <v>0</v>
      </c>
      <c r="I81" s="1">
        <v>0</v>
      </c>
      <c r="K81" s="1">
        <v>100000</v>
      </c>
      <c r="M81" s="1">
        <v>3033875215</v>
      </c>
      <c r="O81" s="1">
        <v>2692442521</v>
      </c>
      <c r="Q81" s="1">
        <v>341432694</v>
      </c>
    </row>
    <row r="82" spans="1:17" ht="21" x14ac:dyDescent="0.25">
      <c r="A82" s="2" t="s">
        <v>37</v>
      </c>
      <c r="C82" s="1">
        <v>0</v>
      </c>
      <c r="E82" s="1">
        <v>0</v>
      </c>
      <c r="G82" s="1">
        <v>0</v>
      </c>
      <c r="I82" s="1">
        <v>0</v>
      </c>
      <c r="K82" s="1">
        <v>285750</v>
      </c>
      <c r="M82" s="1">
        <v>15608535933</v>
      </c>
      <c r="O82" s="1">
        <v>12870711749</v>
      </c>
      <c r="Q82" s="1">
        <v>2737824184</v>
      </c>
    </row>
    <row r="83" spans="1:17" ht="21" x14ac:dyDescent="0.25">
      <c r="A83" s="2" t="s">
        <v>227</v>
      </c>
      <c r="C83" s="1">
        <v>0</v>
      </c>
      <c r="E83" s="1">
        <v>0</v>
      </c>
      <c r="G83" s="1">
        <v>0</v>
      </c>
      <c r="I83" s="1">
        <v>0</v>
      </c>
      <c r="K83" s="1">
        <v>500000</v>
      </c>
      <c r="M83" s="1">
        <v>8695452442</v>
      </c>
      <c r="O83" s="1">
        <v>7307128854</v>
      </c>
      <c r="Q83" s="1">
        <v>1388323588</v>
      </c>
    </row>
    <row r="84" spans="1:17" ht="21" x14ac:dyDescent="0.25">
      <c r="A84" s="2" t="s">
        <v>41</v>
      </c>
      <c r="C84" s="1">
        <v>0</v>
      </c>
      <c r="E84" s="1">
        <v>0</v>
      </c>
      <c r="G84" s="1">
        <v>0</v>
      </c>
      <c r="I84" s="1">
        <v>0</v>
      </c>
      <c r="K84" s="1">
        <v>18465207</v>
      </c>
      <c r="M84" s="1">
        <v>98270862579</v>
      </c>
      <c r="O84" s="1">
        <v>63602947974</v>
      </c>
      <c r="Q84" s="1">
        <v>34667914605</v>
      </c>
    </row>
    <row r="85" spans="1:17" ht="21" x14ac:dyDescent="0.25">
      <c r="A85" s="2" t="s">
        <v>60</v>
      </c>
      <c r="C85" s="1">
        <v>0</v>
      </c>
      <c r="E85" s="1">
        <v>0</v>
      </c>
      <c r="G85" s="1">
        <v>0</v>
      </c>
      <c r="I85" s="1">
        <v>0</v>
      </c>
      <c r="K85" s="1">
        <v>7750611</v>
      </c>
      <c r="M85" s="1">
        <v>25596151340</v>
      </c>
      <c r="O85" s="1">
        <v>35785089070</v>
      </c>
      <c r="Q85" s="1">
        <v>-10188937730</v>
      </c>
    </row>
    <row r="86" spans="1:17" ht="21" x14ac:dyDescent="0.25">
      <c r="A86" s="2" t="s">
        <v>38</v>
      </c>
      <c r="C86" s="1">
        <v>0</v>
      </c>
      <c r="E86" s="1">
        <v>0</v>
      </c>
      <c r="G86" s="1">
        <v>0</v>
      </c>
      <c r="I86" s="1">
        <v>0</v>
      </c>
      <c r="K86" s="1">
        <v>900000</v>
      </c>
      <c r="M86" s="1">
        <v>3614365850</v>
      </c>
      <c r="O86" s="1">
        <v>3192796427</v>
      </c>
      <c r="Q86" s="1">
        <v>421569423</v>
      </c>
    </row>
    <row r="87" spans="1:17" ht="21" x14ac:dyDescent="0.25">
      <c r="A87" s="2" t="s">
        <v>228</v>
      </c>
      <c r="C87" s="1">
        <v>0</v>
      </c>
      <c r="E87" s="1">
        <v>0</v>
      </c>
      <c r="G87" s="1">
        <v>0</v>
      </c>
      <c r="I87" s="1">
        <v>0</v>
      </c>
      <c r="K87" s="1">
        <v>500000</v>
      </c>
      <c r="M87" s="1">
        <v>4388730856</v>
      </c>
      <c r="O87" s="1">
        <v>3228428742</v>
      </c>
      <c r="Q87" s="1">
        <v>1160302114</v>
      </c>
    </row>
    <row r="88" spans="1:17" ht="21" x14ac:dyDescent="0.25">
      <c r="A88" s="2" t="s">
        <v>83</v>
      </c>
      <c r="C88" s="1">
        <v>0</v>
      </c>
      <c r="E88" s="1">
        <v>0</v>
      </c>
      <c r="G88" s="1">
        <v>0</v>
      </c>
      <c r="I88" s="1">
        <v>0</v>
      </c>
      <c r="K88" s="1">
        <v>48035577</v>
      </c>
      <c r="M88" s="1">
        <v>373374234908</v>
      </c>
      <c r="O88" s="1">
        <v>247720143818</v>
      </c>
      <c r="Q88" s="1">
        <v>125654091090</v>
      </c>
    </row>
    <row r="89" spans="1:17" ht="21" x14ac:dyDescent="0.25">
      <c r="A89" s="2" t="s">
        <v>229</v>
      </c>
      <c r="C89" s="1">
        <v>0</v>
      </c>
      <c r="E89" s="1">
        <v>0</v>
      </c>
      <c r="G89" s="1">
        <v>0</v>
      </c>
      <c r="I89" s="1">
        <v>0</v>
      </c>
      <c r="K89" s="1">
        <v>26340508</v>
      </c>
      <c r="M89" s="1">
        <v>42622446494</v>
      </c>
      <c r="O89" s="1">
        <v>42622448195</v>
      </c>
      <c r="Q89" s="1">
        <v>-1701</v>
      </c>
    </row>
    <row r="90" spans="1:17" ht="21" x14ac:dyDescent="0.25">
      <c r="A90" s="2" t="s">
        <v>53</v>
      </c>
      <c r="C90" s="1">
        <v>0</v>
      </c>
      <c r="E90" s="1">
        <v>0</v>
      </c>
      <c r="G90" s="1">
        <v>0</v>
      </c>
      <c r="I90" s="1">
        <v>0</v>
      </c>
      <c r="K90" s="1">
        <v>37634305</v>
      </c>
      <c r="M90" s="1">
        <v>407236982350</v>
      </c>
      <c r="O90" s="1">
        <v>261094385383</v>
      </c>
      <c r="Q90" s="1">
        <v>146142596967</v>
      </c>
    </row>
    <row r="91" spans="1:17" ht="21" x14ac:dyDescent="0.25">
      <c r="A91" s="2" t="s">
        <v>93</v>
      </c>
      <c r="C91" s="1">
        <v>0</v>
      </c>
      <c r="E91" s="1">
        <v>0</v>
      </c>
      <c r="G91" s="1">
        <v>0</v>
      </c>
      <c r="I91" s="1">
        <v>0</v>
      </c>
      <c r="K91" s="1">
        <v>64159480</v>
      </c>
      <c r="M91" s="1">
        <v>213862103964</v>
      </c>
      <c r="O91" s="1">
        <v>223600665979</v>
      </c>
      <c r="Q91" s="1">
        <v>-9738562015</v>
      </c>
    </row>
    <row r="92" spans="1:17" ht="21" x14ac:dyDescent="0.25">
      <c r="A92" s="2" t="s">
        <v>140</v>
      </c>
      <c r="C92" s="1">
        <v>0</v>
      </c>
      <c r="E92" s="1">
        <v>0</v>
      </c>
      <c r="G92" s="1">
        <v>0</v>
      </c>
      <c r="I92" s="1">
        <v>0</v>
      </c>
      <c r="K92" s="1">
        <v>41368</v>
      </c>
      <c r="M92" s="1">
        <v>41368000000</v>
      </c>
      <c r="O92" s="1">
        <v>40946897029</v>
      </c>
      <c r="Q92" s="1">
        <v>421102971</v>
      </c>
    </row>
    <row r="93" spans="1:17" ht="21" x14ac:dyDescent="0.25">
      <c r="A93" s="2" t="s">
        <v>248</v>
      </c>
      <c r="C93" s="1" t="s">
        <v>275</v>
      </c>
      <c r="E93" s="1">
        <v>0</v>
      </c>
      <c r="G93" s="1">
        <v>0</v>
      </c>
      <c r="I93" s="1">
        <v>0</v>
      </c>
      <c r="K93" s="1" t="s">
        <v>275</v>
      </c>
      <c r="M93" s="1">
        <v>0</v>
      </c>
      <c r="O93" s="1">
        <v>0</v>
      </c>
      <c r="Q93" s="1">
        <v>-95975280</v>
      </c>
    </row>
    <row r="94" spans="1:17" ht="21" x14ac:dyDescent="0.25">
      <c r="A94" s="2" t="s">
        <v>249</v>
      </c>
      <c r="C94" s="1" t="s">
        <v>275</v>
      </c>
      <c r="E94" s="1">
        <v>0</v>
      </c>
      <c r="G94" s="1">
        <v>0</v>
      </c>
      <c r="I94" s="1">
        <v>0</v>
      </c>
      <c r="K94" s="1" t="s">
        <v>275</v>
      </c>
      <c r="M94" s="1">
        <v>0</v>
      </c>
      <c r="O94" s="1">
        <v>0</v>
      </c>
      <c r="Q94" s="1">
        <v>-306968972</v>
      </c>
    </row>
    <row r="95" spans="1:17" ht="21" x14ac:dyDescent="0.25">
      <c r="A95" s="2" t="s">
        <v>250</v>
      </c>
      <c r="C95" s="1" t="s">
        <v>275</v>
      </c>
      <c r="E95" s="1">
        <v>0</v>
      </c>
      <c r="G95" s="1">
        <v>0</v>
      </c>
      <c r="I95" s="1">
        <v>0</v>
      </c>
      <c r="K95" s="1" t="s">
        <v>275</v>
      </c>
      <c r="M95" s="1">
        <v>0</v>
      </c>
      <c r="O95" s="1">
        <v>0</v>
      </c>
      <c r="Q95" s="1">
        <v>1544521133</v>
      </c>
    </row>
    <row r="96" spans="1:17" ht="21" x14ac:dyDescent="0.25">
      <c r="A96" s="2" t="s">
        <v>251</v>
      </c>
      <c r="C96" s="1" t="s">
        <v>275</v>
      </c>
      <c r="E96" s="1">
        <v>0</v>
      </c>
      <c r="G96" s="1">
        <v>0</v>
      </c>
      <c r="I96" s="1">
        <v>0</v>
      </c>
      <c r="K96" s="1" t="s">
        <v>275</v>
      </c>
      <c r="M96" s="1">
        <v>0</v>
      </c>
      <c r="O96" s="1">
        <v>0</v>
      </c>
      <c r="Q96" s="1">
        <v>2265634191</v>
      </c>
    </row>
    <row r="97" spans="1:17" ht="21" x14ac:dyDescent="0.25">
      <c r="A97" s="2" t="s">
        <v>252</v>
      </c>
      <c r="C97" s="1" t="s">
        <v>275</v>
      </c>
      <c r="E97" s="1">
        <v>0</v>
      </c>
      <c r="G97" s="1">
        <v>0</v>
      </c>
      <c r="I97" s="1">
        <v>0</v>
      </c>
      <c r="K97" s="1" t="s">
        <v>275</v>
      </c>
      <c r="M97" s="1">
        <v>0</v>
      </c>
      <c r="O97" s="1">
        <v>0</v>
      </c>
      <c r="Q97" s="1">
        <v>1077538128</v>
      </c>
    </row>
    <row r="98" spans="1:17" ht="21" x14ac:dyDescent="0.25">
      <c r="A98" s="2" t="s">
        <v>253</v>
      </c>
      <c r="C98" s="1" t="s">
        <v>275</v>
      </c>
      <c r="E98" s="1">
        <v>0</v>
      </c>
      <c r="G98" s="1">
        <v>0</v>
      </c>
      <c r="I98" s="1">
        <v>0</v>
      </c>
      <c r="K98" s="1" t="s">
        <v>275</v>
      </c>
      <c r="M98" s="1">
        <v>0</v>
      </c>
      <c r="O98" s="1">
        <v>0</v>
      </c>
      <c r="Q98" s="1">
        <v>197587091</v>
      </c>
    </row>
    <row r="99" spans="1:17" ht="21" x14ac:dyDescent="0.25">
      <c r="A99" s="2" t="s">
        <v>254</v>
      </c>
      <c r="C99" s="1" t="s">
        <v>275</v>
      </c>
      <c r="E99" s="1">
        <v>0</v>
      </c>
      <c r="G99" s="1">
        <v>0</v>
      </c>
      <c r="I99" s="1">
        <v>0</v>
      </c>
      <c r="K99" s="1" t="s">
        <v>275</v>
      </c>
      <c r="M99" s="1">
        <v>0</v>
      </c>
      <c r="O99" s="1">
        <v>0</v>
      </c>
      <c r="Q99" s="1">
        <v>396033594</v>
      </c>
    </row>
    <row r="100" spans="1:17" ht="21" x14ac:dyDescent="0.25">
      <c r="A100" s="2" t="s">
        <v>255</v>
      </c>
      <c r="C100" s="1" t="s">
        <v>275</v>
      </c>
      <c r="E100" s="1">
        <v>0</v>
      </c>
      <c r="G100" s="1">
        <v>0</v>
      </c>
      <c r="I100" s="1">
        <v>0</v>
      </c>
      <c r="K100" s="1" t="s">
        <v>275</v>
      </c>
      <c r="M100" s="1">
        <v>0</v>
      </c>
      <c r="O100" s="1">
        <v>0</v>
      </c>
      <c r="Q100" s="1">
        <v>3013419932</v>
      </c>
    </row>
    <row r="101" spans="1:17" ht="21" x14ac:dyDescent="0.25">
      <c r="A101" s="2" t="s">
        <v>256</v>
      </c>
      <c r="C101" s="1" t="s">
        <v>275</v>
      </c>
      <c r="E101" s="1">
        <v>0</v>
      </c>
      <c r="G101" s="1">
        <v>0</v>
      </c>
      <c r="I101" s="1">
        <v>0</v>
      </c>
      <c r="K101" s="1" t="s">
        <v>275</v>
      </c>
      <c r="M101" s="1">
        <v>0</v>
      </c>
      <c r="O101" s="1">
        <v>0</v>
      </c>
      <c r="Q101" s="1">
        <v>59972205</v>
      </c>
    </row>
    <row r="102" spans="1:17" ht="21" x14ac:dyDescent="0.25">
      <c r="A102" s="2" t="s">
        <v>257</v>
      </c>
      <c r="C102" s="1" t="s">
        <v>275</v>
      </c>
      <c r="E102" s="1">
        <v>0</v>
      </c>
      <c r="G102" s="1">
        <v>0</v>
      </c>
      <c r="I102" s="1">
        <v>0</v>
      </c>
      <c r="K102" s="1" t="s">
        <v>275</v>
      </c>
      <c r="M102" s="1">
        <v>0</v>
      </c>
      <c r="O102" s="1">
        <v>0</v>
      </c>
      <c r="Q102" s="1">
        <v>-2013001233</v>
      </c>
    </row>
    <row r="103" spans="1:17" ht="21" x14ac:dyDescent="0.25">
      <c r="A103" s="2" t="s">
        <v>258</v>
      </c>
      <c r="C103" s="1" t="s">
        <v>275</v>
      </c>
      <c r="E103" s="1">
        <v>0</v>
      </c>
      <c r="G103" s="1">
        <v>0</v>
      </c>
      <c r="I103" s="1">
        <v>0</v>
      </c>
      <c r="K103" s="1" t="s">
        <v>275</v>
      </c>
      <c r="M103" s="1">
        <v>0</v>
      </c>
      <c r="O103" s="1">
        <v>0</v>
      </c>
      <c r="Q103" s="1">
        <v>777118055</v>
      </c>
    </row>
    <row r="104" spans="1:17" ht="21" x14ac:dyDescent="0.25">
      <c r="A104" s="2" t="s">
        <v>259</v>
      </c>
      <c r="C104" s="1" t="s">
        <v>275</v>
      </c>
      <c r="E104" s="1">
        <v>0</v>
      </c>
      <c r="G104" s="1">
        <v>0</v>
      </c>
      <c r="I104" s="1">
        <v>0</v>
      </c>
      <c r="K104" s="1" t="s">
        <v>275</v>
      </c>
      <c r="M104" s="1">
        <v>0</v>
      </c>
      <c r="O104" s="1">
        <v>0</v>
      </c>
      <c r="Q104" s="1">
        <v>5395519</v>
      </c>
    </row>
    <row r="105" spans="1:17" ht="21" x14ac:dyDescent="0.25">
      <c r="A105" s="2" t="s">
        <v>260</v>
      </c>
      <c r="C105" s="1" t="s">
        <v>275</v>
      </c>
      <c r="E105" s="1">
        <v>0</v>
      </c>
      <c r="G105" s="1">
        <v>0</v>
      </c>
      <c r="I105" s="1">
        <v>0</v>
      </c>
      <c r="K105" s="1" t="s">
        <v>275</v>
      </c>
      <c r="M105" s="1">
        <v>0</v>
      </c>
      <c r="O105" s="1">
        <v>0</v>
      </c>
      <c r="Q105" s="1">
        <v>5501730907</v>
      </c>
    </row>
    <row r="106" spans="1:17" ht="21" x14ac:dyDescent="0.25">
      <c r="A106" s="2" t="s">
        <v>261</v>
      </c>
      <c r="C106" s="1" t="s">
        <v>275</v>
      </c>
      <c r="E106" s="1">
        <v>0</v>
      </c>
      <c r="G106" s="1">
        <v>0</v>
      </c>
      <c r="I106" s="1">
        <v>0</v>
      </c>
      <c r="K106" s="1" t="s">
        <v>275</v>
      </c>
      <c r="M106" s="1">
        <v>0</v>
      </c>
      <c r="O106" s="1">
        <v>0</v>
      </c>
      <c r="Q106" s="1">
        <v>589907854</v>
      </c>
    </row>
    <row r="107" spans="1:17" ht="21" x14ac:dyDescent="0.25">
      <c r="A107" s="2" t="s">
        <v>262</v>
      </c>
      <c r="C107" s="1" t="s">
        <v>275</v>
      </c>
      <c r="E107" s="1">
        <v>0</v>
      </c>
      <c r="G107" s="1">
        <v>0</v>
      </c>
      <c r="I107" s="1">
        <v>0</v>
      </c>
      <c r="K107" s="1" t="s">
        <v>275</v>
      </c>
      <c r="M107" s="1">
        <v>0</v>
      </c>
      <c r="O107" s="1">
        <v>0</v>
      </c>
      <c r="Q107" s="1">
        <v>-303244929</v>
      </c>
    </row>
    <row r="108" spans="1:17" ht="21" x14ac:dyDescent="0.25">
      <c r="A108" s="2" t="s">
        <v>263</v>
      </c>
      <c r="C108" s="1" t="s">
        <v>275</v>
      </c>
      <c r="E108" s="1">
        <v>0</v>
      </c>
      <c r="G108" s="1">
        <v>0</v>
      </c>
      <c r="I108" s="1">
        <v>0</v>
      </c>
      <c r="K108" s="1" t="s">
        <v>275</v>
      </c>
      <c r="M108" s="1">
        <v>0</v>
      </c>
      <c r="O108" s="1">
        <v>0</v>
      </c>
      <c r="Q108" s="1">
        <v>365038244</v>
      </c>
    </row>
    <row r="109" spans="1:17" ht="21" x14ac:dyDescent="0.25">
      <c r="A109" s="2" t="s">
        <v>264</v>
      </c>
      <c r="C109" s="1" t="s">
        <v>275</v>
      </c>
      <c r="E109" s="1">
        <v>0</v>
      </c>
      <c r="G109" s="1">
        <v>0</v>
      </c>
      <c r="I109" s="1">
        <v>0</v>
      </c>
      <c r="K109" s="1" t="s">
        <v>275</v>
      </c>
      <c r="M109" s="1">
        <v>0</v>
      </c>
      <c r="O109" s="1">
        <v>0</v>
      </c>
      <c r="Q109" s="1">
        <v>-4179086575</v>
      </c>
    </row>
    <row r="110" spans="1:17" ht="21" x14ac:dyDescent="0.25">
      <c r="A110" s="2" t="s">
        <v>265</v>
      </c>
      <c r="C110" s="1" t="s">
        <v>275</v>
      </c>
      <c r="E110" s="1">
        <v>0</v>
      </c>
      <c r="G110" s="1">
        <v>0</v>
      </c>
      <c r="I110" s="1">
        <v>0</v>
      </c>
      <c r="K110" s="1" t="s">
        <v>275</v>
      </c>
      <c r="M110" s="1">
        <v>0</v>
      </c>
      <c r="O110" s="1">
        <v>0</v>
      </c>
      <c r="Q110" s="1">
        <v>-14502342489</v>
      </c>
    </row>
    <row r="111" spans="1:17" ht="21" x14ac:dyDescent="0.25">
      <c r="A111" s="2" t="s">
        <v>266</v>
      </c>
      <c r="C111" s="1" t="s">
        <v>275</v>
      </c>
      <c r="E111" s="1">
        <v>0</v>
      </c>
      <c r="G111" s="1">
        <v>0</v>
      </c>
      <c r="I111" s="1">
        <v>0</v>
      </c>
      <c r="K111" s="1" t="s">
        <v>275</v>
      </c>
      <c r="M111" s="1">
        <v>0</v>
      </c>
      <c r="O111" s="1">
        <v>0</v>
      </c>
      <c r="Q111" s="1">
        <v>167227741</v>
      </c>
    </row>
    <row r="112" spans="1:17" ht="21" x14ac:dyDescent="0.25">
      <c r="A112" s="2" t="s">
        <v>267</v>
      </c>
      <c r="C112" s="1" t="s">
        <v>275</v>
      </c>
      <c r="E112" s="1">
        <v>0</v>
      </c>
      <c r="G112" s="1">
        <v>0</v>
      </c>
      <c r="I112" s="1">
        <v>0</v>
      </c>
      <c r="K112" s="1" t="s">
        <v>275</v>
      </c>
      <c r="M112" s="1">
        <v>0</v>
      </c>
      <c r="O112" s="1">
        <v>0</v>
      </c>
      <c r="Q112" s="1">
        <v>5644525928</v>
      </c>
    </row>
    <row r="113" spans="1:17" ht="21" x14ac:dyDescent="0.25">
      <c r="A113" s="2" t="s">
        <v>268</v>
      </c>
      <c r="C113" s="1" t="s">
        <v>275</v>
      </c>
      <c r="E113" s="1">
        <v>0</v>
      </c>
      <c r="G113" s="1">
        <v>0</v>
      </c>
      <c r="I113" s="1">
        <v>0</v>
      </c>
      <c r="K113" s="1" t="s">
        <v>275</v>
      </c>
      <c r="M113" s="1">
        <v>0</v>
      </c>
      <c r="O113" s="1">
        <v>0</v>
      </c>
      <c r="Q113" s="1">
        <v>2682564000</v>
      </c>
    </row>
    <row r="114" spans="1:17" ht="21" x14ac:dyDescent="0.25">
      <c r="A114" s="2" t="s">
        <v>269</v>
      </c>
      <c r="C114" s="1" t="s">
        <v>275</v>
      </c>
      <c r="E114" s="1">
        <v>0</v>
      </c>
      <c r="G114" s="1">
        <v>0</v>
      </c>
      <c r="I114" s="1">
        <v>0</v>
      </c>
      <c r="K114" s="1" t="s">
        <v>275</v>
      </c>
      <c r="M114" s="1">
        <v>0</v>
      </c>
      <c r="O114" s="1">
        <v>0</v>
      </c>
      <c r="Q114" s="1">
        <v>4123796654</v>
      </c>
    </row>
    <row r="115" spans="1:17" ht="21" x14ac:dyDescent="0.25">
      <c r="A115" s="2" t="s">
        <v>270</v>
      </c>
      <c r="C115" s="1" t="s">
        <v>275</v>
      </c>
      <c r="E115" s="1">
        <v>0</v>
      </c>
      <c r="G115" s="1">
        <v>0</v>
      </c>
      <c r="I115" s="1">
        <v>0</v>
      </c>
      <c r="K115" s="1" t="s">
        <v>275</v>
      </c>
      <c r="M115" s="1">
        <v>0</v>
      </c>
      <c r="O115" s="1">
        <v>0</v>
      </c>
      <c r="Q115" s="1">
        <v>1008183678</v>
      </c>
    </row>
    <row r="116" spans="1:17" ht="21" x14ac:dyDescent="0.25">
      <c r="A116" s="2" t="s">
        <v>271</v>
      </c>
      <c r="C116" s="1" t="s">
        <v>275</v>
      </c>
      <c r="E116" s="1">
        <v>0</v>
      </c>
      <c r="G116" s="1">
        <v>0</v>
      </c>
      <c r="I116" s="1">
        <v>0</v>
      </c>
      <c r="K116" s="1" t="s">
        <v>275</v>
      </c>
      <c r="M116" s="1">
        <v>0</v>
      </c>
      <c r="O116" s="1">
        <v>0</v>
      </c>
      <c r="Q116" s="1">
        <v>8616456225</v>
      </c>
    </row>
    <row r="117" spans="1:17" ht="21" x14ac:dyDescent="0.25">
      <c r="A117" s="2" t="s">
        <v>272</v>
      </c>
      <c r="C117" s="1" t="s">
        <v>275</v>
      </c>
      <c r="E117" s="1">
        <v>0</v>
      </c>
      <c r="G117" s="1">
        <v>0</v>
      </c>
      <c r="I117" s="1">
        <v>0</v>
      </c>
      <c r="K117" s="1" t="s">
        <v>275</v>
      </c>
      <c r="M117" s="1">
        <v>0</v>
      </c>
      <c r="O117" s="1">
        <v>0</v>
      </c>
      <c r="Q117" s="1">
        <v>52577792283</v>
      </c>
    </row>
    <row r="118" spans="1:17" ht="21" x14ac:dyDescent="0.25">
      <c r="A118" s="2" t="s">
        <v>273</v>
      </c>
      <c r="I118" s="1">
        <v>199938418</v>
      </c>
      <c r="K118" s="1" t="s">
        <v>275</v>
      </c>
      <c r="M118" s="1">
        <v>0</v>
      </c>
      <c r="O118" s="1">
        <v>0</v>
      </c>
      <c r="Q118" s="1">
        <v>199994958</v>
      </c>
    </row>
    <row r="119" spans="1:17" ht="21" x14ac:dyDescent="0.25">
      <c r="A119" s="2" t="s">
        <v>274</v>
      </c>
      <c r="C119" s="1" t="s">
        <v>275</v>
      </c>
      <c r="E119" s="1">
        <v>0</v>
      </c>
      <c r="G119" s="1">
        <v>0</v>
      </c>
      <c r="I119" s="1">
        <v>0</v>
      </c>
      <c r="K119" s="1" t="s">
        <v>275</v>
      </c>
      <c r="M119" s="1">
        <v>0</v>
      </c>
      <c r="O119" s="1">
        <v>0</v>
      </c>
      <c r="Q119" s="1">
        <v>11012844962</v>
      </c>
    </row>
    <row r="120" spans="1:17" ht="21" x14ac:dyDescent="0.25">
      <c r="A120" s="2" t="s">
        <v>112</v>
      </c>
      <c r="C120" s="1" t="s">
        <v>112</v>
      </c>
      <c r="E120" s="3">
        <f>SUM(E8:E119)</f>
        <v>2550858514353</v>
      </c>
      <c r="F120" s="2"/>
      <c r="G120" s="3">
        <f>SUM(G8:G119)</f>
        <v>2192943864351</v>
      </c>
      <c r="H120" s="2"/>
      <c r="I120" s="3">
        <f>SUM(I8:I119)</f>
        <v>358114588420</v>
      </c>
      <c r="K120" s="1" t="s">
        <v>112</v>
      </c>
      <c r="M120" s="3">
        <f>SUM(M8:M119)</f>
        <v>22655313594568</v>
      </c>
      <c r="N120" s="2"/>
      <c r="O120" s="3">
        <f>SUM(O8:O119)</f>
        <v>16194949456900</v>
      </c>
      <c r="P120" s="2"/>
      <c r="Q120" s="3">
        <f>SUM(Q8:Q119)</f>
        <v>6540790801472</v>
      </c>
    </row>
    <row r="121" spans="1:17" ht="19.5" thickTop="1" x14ac:dyDescent="0.2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04"/>
  <sheetViews>
    <sheetView rightToLeft="1" topLeftCell="A88" workbookViewId="0">
      <selection activeCell="A94" sqref="A1:XFD1048576"/>
    </sheetView>
  </sheetViews>
  <sheetFormatPr defaultRowHeight="18.75" x14ac:dyDescent="0.25"/>
  <cols>
    <col min="1" max="1" width="33.710937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20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</row>
    <row r="3" spans="1:17" ht="26.25" x14ac:dyDescent="0.25">
      <c r="A3" s="13" t="s">
        <v>132</v>
      </c>
      <c r="B3" s="13" t="s">
        <v>132</v>
      </c>
      <c r="C3" s="13" t="s">
        <v>132</v>
      </c>
      <c r="D3" s="13" t="s">
        <v>132</v>
      </c>
      <c r="E3" s="13" t="s">
        <v>132</v>
      </c>
      <c r="F3" s="13" t="s">
        <v>132</v>
      </c>
      <c r="G3" s="13" t="s">
        <v>132</v>
      </c>
      <c r="H3" s="13" t="s">
        <v>132</v>
      </c>
      <c r="I3" s="13" t="s">
        <v>132</v>
      </c>
      <c r="J3" s="13" t="s">
        <v>132</v>
      </c>
      <c r="K3" s="13" t="s">
        <v>132</v>
      </c>
      <c r="L3" s="13" t="s">
        <v>132</v>
      </c>
      <c r="M3" s="13" t="s">
        <v>132</v>
      </c>
      <c r="N3" s="13" t="s">
        <v>132</v>
      </c>
      <c r="O3" s="13" t="s">
        <v>132</v>
      </c>
      <c r="P3" s="13" t="s">
        <v>132</v>
      </c>
      <c r="Q3" s="13" t="s">
        <v>132</v>
      </c>
    </row>
    <row r="4" spans="1:17" ht="26.25" x14ac:dyDescent="0.2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</row>
    <row r="6" spans="1:17" ht="26.25" x14ac:dyDescent="0.25">
      <c r="A6" s="12" t="s">
        <v>3</v>
      </c>
      <c r="C6" s="12" t="s">
        <v>134</v>
      </c>
      <c r="D6" s="12" t="s">
        <v>134</v>
      </c>
      <c r="E6" s="12" t="s">
        <v>134</v>
      </c>
      <c r="F6" s="12" t="s">
        <v>134</v>
      </c>
      <c r="G6" s="12" t="s">
        <v>134</v>
      </c>
      <c r="H6" s="12" t="s">
        <v>134</v>
      </c>
      <c r="I6" s="12" t="s">
        <v>134</v>
      </c>
      <c r="K6" s="12" t="s">
        <v>135</v>
      </c>
      <c r="L6" s="12" t="s">
        <v>135</v>
      </c>
      <c r="M6" s="12" t="s">
        <v>135</v>
      </c>
      <c r="N6" s="12" t="s">
        <v>135</v>
      </c>
      <c r="O6" s="12" t="s">
        <v>135</v>
      </c>
      <c r="P6" s="12" t="s">
        <v>135</v>
      </c>
      <c r="Q6" s="12" t="s">
        <v>135</v>
      </c>
    </row>
    <row r="7" spans="1:17" ht="26.25" x14ac:dyDescent="0.25">
      <c r="A7" s="12" t="s">
        <v>3</v>
      </c>
      <c r="C7" s="12" t="s">
        <v>7</v>
      </c>
      <c r="E7" s="12" t="s">
        <v>197</v>
      </c>
      <c r="G7" s="12" t="s">
        <v>198</v>
      </c>
      <c r="I7" s="12" t="s">
        <v>199</v>
      </c>
      <c r="K7" s="12" t="s">
        <v>7</v>
      </c>
      <c r="M7" s="12" t="s">
        <v>197</v>
      </c>
      <c r="O7" s="12" t="s">
        <v>198</v>
      </c>
      <c r="Q7" s="12" t="s">
        <v>199</v>
      </c>
    </row>
    <row r="8" spans="1:17" ht="21" x14ac:dyDescent="0.25">
      <c r="A8" s="2" t="s">
        <v>51</v>
      </c>
      <c r="C8" s="1">
        <v>165171078</v>
      </c>
      <c r="E8" s="1">
        <v>754445284844</v>
      </c>
      <c r="G8" s="1">
        <v>873481809656</v>
      </c>
      <c r="I8" s="1">
        <v>-119036524811</v>
      </c>
      <c r="K8" s="1">
        <v>165171078</v>
      </c>
      <c r="M8" s="1">
        <v>754445284844</v>
      </c>
      <c r="O8" s="1">
        <v>716384002847</v>
      </c>
      <c r="Q8" s="1">
        <v>38061281997</v>
      </c>
    </row>
    <row r="9" spans="1:17" ht="21" x14ac:dyDescent="0.25">
      <c r="A9" s="2" t="s">
        <v>31</v>
      </c>
      <c r="C9" s="1">
        <v>6090071</v>
      </c>
      <c r="E9" s="1">
        <v>11944216608</v>
      </c>
      <c r="G9" s="1">
        <v>12305871356</v>
      </c>
      <c r="I9" s="1">
        <v>-361654747</v>
      </c>
      <c r="K9" s="1">
        <v>6090071</v>
      </c>
      <c r="M9" s="1">
        <v>11944216608</v>
      </c>
      <c r="O9" s="1">
        <v>12029257322</v>
      </c>
      <c r="Q9" s="1">
        <v>-85040713</v>
      </c>
    </row>
    <row r="10" spans="1:17" ht="21" x14ac:dyDescent="0.25">
      <c r="A10" s="2" t="s">
        <v>89</v>
      </c>
      <c r="C10" s="1">
        <v>8604160</v>
      </c>
      <c r="E10" s="1">
        <v>35084263447</v>
      </c>
      <c r="G10" s="1">
        <v>39456546569</v>
      </c>
      <c r="I10" s="1">
        <v>-4372283121</v>
      </c>
      <c r="K10" s="1">
        <v>8604160</v>
      </c>
      <c r="M10" s="1">
        <v>35084263447</v>
      </c>
      <c r="O10" s="1">
        <v>52319203094</v>
      </c>
      <c r="Q10" s="1">
        <v>-17234939646</v>
      </c>
    </row>
    <row r="11" spans="1:17" ht="21" x14ac:dyDescent="0.25">
      <c r="A11" s="2" t="s">
        <v>42</v>
      </c>
      <c r="C11" s="1">
        <v>41604131</v>
      </c>
      <c r="E11" s="1">
        <v>486767022169</v>
      </c>
      <c r="G11" s="1">
        <v>520679423034</v>
      </c>
      <c r="I11" s="1">
        <v>-33912400864</v>
      </c>
      <c r="K11" s="1">
        <v>41604131</v>
      </c>
      <c r="M11" s="1">
        <v>486767022169</v>
      </c>
      <c r="O11" s="1">
        <v>524815081676</v>
      </c>
      <c r="Q11" s="1">
        <v>-38048059506</v>
      </c>
    </row>
    <row r="12" spans="1:17" ht="21" x14ac:dyDescent="0.25">
      <c r="A12" s="2" t="s">
        <v>52</v>
      </c>
      <c r="C12" s="1">
        <v>33451841</v>
      </c>
      <c r="E12" s="1">
        <v>474184964306</v>
      </c>
      <c r="G12" s="1">
        <v>666718691048</v>
      </c>
      <c r="I12" s="1">
        <v>-192533726741</v>
      </c>
      <c r="K12" s="1">
        <v>33451841</v>
      </c>
      <c r="M12" s="1">
        <v>474184964306</v>
      </c>
      <c r="O12" s="1">
        <v>570950619709</v>
      </c>
      <c r="Q12" s="1">
        <v>-96765655402</v>
      </c>
    </row>
    <row r="13" spans="1:17" ht="21" x14ac:dyDescent="0.25">
      <c r="A13" s="2" t="s">
        <v>110</v>
      </c>
      <c r="C13" s="1">
        <v>75565430</v>
      </c>
      <c r="E13" s="1">
        <v>162475509340</v>
      </c>
      <c r="G13" s="1">
        <v>161047864871</v>
      </c>
      <c r="I13" s="1">
        <v>1427644469</v>
      </c>
      <c r="K13" s="1">
        <v>75565430</v>
      </c>
      <c r="M13" s="1">
        <v>162475509340</v>
      </c>
      <c r="O13" s="1">
        <v>161047864871</v>
      </c>
      <c r="Q13" s="1">
        <v>1427644469</v>
      </c>
    </row>
    <row r="14" spans="1:17" ht="21" x14ac:dyDescent="0.25">
      <c r="A14" s="2" t="s">
        <v>45</v>
      </c>
      <c r="C14" s="1">
        <v>326214</v>
      </c>
      <c r="E14" s="1">
        <v>2950884542</v>
      </c>
      <c r="G14" s="1">
        <v>3275157569</v>
      </c>
      <c r="I14" s="1">
        <v>-324273026</v>
      </c>
      <c r="K14" s="1">
        <v>326214</v>
      </c>
      <c r="M14" s="1">
        <v>2950884542</v>
      </c>
      <c r="O14" s="1">
        <v>3410719050</v>
      </c>
      <c r="Q14" s="1">
        <v>-459834507</v>
      </c>
    </row>
    <row r="15" spans="1:17" ht="21" x14ac:dyDescent="0.25">
      <c r="A15" s="2" t="s">
        <v>98</v>
      </c>
      <c r="C15" s="1">
        <v>57666861</v>
      </c>
      <c r="E15" s="1">
        <v>218116842788</v>
      </c>
      <c r="G15" s="1">
        <v>216767248835</v>
      </c>
      <c r="I15" s="1">
        <v>1349593953</v>
      </c>
      <c r="K15" s="1">
        <v>57666861</v>
      </c>
      <c r="M15" s="1">
        <v>218116842788</v>
      </c>
      <c r="O15" s="1">
        <v>216767248835</v>
      </c>
      <c r="Q15" s="1">
        <v>1349593953</v>
      </c>
    </row>
    <row r="16" spans="1:17" ht="21" x14ac:dyDescent="0.25">
      <c r="A16" s="2" t="s">
        <v>91</v>
      </c>
      <c r="C16" s="1">
        <v>78630632</v>
      </c>
      <c r="E16" s="1">
        <v>250824360184</v>
      </c>
      <c r="G16" s="1">
        <v>297263815825</v>
      </c>
      <c r="I16" s="1">
        <v>-46439455640</v>
      </c>
      <c r="K16" s="1">
        <v>78630632</v>
      </c>
      <c r="M16" s="1">
        <v>250824360184</v>
      </c>
      <c r="O16" s="1">
        <v>314503933778</v>
      </c>
      <c r="Q16" s="1">
        <v>-63679573593</v>
      </c>
    </row>
    <row r="17" spans="1:17" ht="21" x14ac:dyDescent="0.25">
      <c r="A17" s="2" t="s">
        <v>27</v>
      </c>
      <c r="C17" s="1">
        <v>48416627</v>
      </c>
      <c r="E17" s="1">
        <v>297915712549</v>
      </c>
      <c r="G17" s="1">
        <v>354958385820</v>
      </c>
      <c r="I17" s="1">
        <v>-57042673270</v>
      </c>
      <c r="K17" s="1">
        <v>48416627</v>
      </c>
      <c r="M17" s="1">
        <v>297915712549</v>
      </c>
      <c r="O17" s="1">
        <v>412706790891</v>
      </c>
      <c r="Q17" s="1">
        <v>-114791078341</v>
      </c>
    </row>
    <row r="18" spans="1:17" ht="21" x14ac:dyDescent="0.25">
      <c r="A18" s="2" t="s">
        <v>81</v>
      </c>
      <c r="C18" s="1">
        <v>5770537</v>
      </c>
      <c r="E18" s="1">
        <v>234037054037</v>
      </c>
      <c r="G18" s="1">
        <v>263291685792</v>
      </c>
      <c r="I18" s="1">
        <v>-29254631754</v>
      </c>
      <c r="K18" s="1">
        <v>5770537</v>
      </c>
      <c r="M18" s="1">
        <v>234037054037</v>
      </c>
      <c r="O18" s="1">
        <v>273532724015</v>
      </c>
      <c r="Q18" s="1">
        <v>-39495669977</v>
      </c>
    </row>
    <row r="19" spans="1:17" ht="21" x14ac:dyDescent="0.25">
      <c r="A19" s="2" t="s">
        <v>97</v>
      </c>
      <c r="C19" s="1">
        <v>33000000</v>
      </c>
      <c r="E19" s="1">
        <v>52682661900</v>
      </c>
      <c r="G19" s="1">
        <v>50206548480</v>
      </c>
      <c r="I19" s="1">
        <v>2476113420</v>
      </c>
      <c r="K19" s="1">
        <v>33000000</v>
      </c>
      <c r="M19" s="1">
        <v>52682661900</v>
      </c>
      <c r="O19" s="1">
        <v>50206548480</v>
      </c>
      <c r="Q19" s="1">
        <v>2476113420</v>
      </c>
    </row>
    <row r="20" spans="1:17" ht="21" x14ac:dyDescent="0.25">
      <c r="A20" s="2" t="s">
        <v>56</v>
      </c>
      <c r="C20" s="1">
        <v>3382704</v>
      </c>
      <c r="E20" s="1">
        <v>193886184699</v>
      </c>
      <c r="G20" s="1">
        <v>221829198831</v>
      </c>
      <c r="I20" s="1">
        <v>-27943014131</v>
      </c>
      <c r="K20" s="1">
        <v>3382704</v>
      </c>
      <c r="M20" s="1">
        <v>193886184699</v>
      </c>
      <c r="O20" s="1">
        <v>123944584965</v>
      </c>
      <c r="Q20" s="1">
        <v>69941599734</v>
      </c>
    </row>
    <row r="21" spans="1:17" ht="21" x14ac:dyDescent="0.25">
      <c r="A21" s="2" t="s">
        <v>103</v>
      </c>
      <c r="C21" s="1">
        <v>6600000</v>
      </c>
      <c r="E21" s="1">
        <v>33590937600</v>
      </c>
      <c r="G21" s="1">
        <v>35338763943</v>
      </c>
      <c r="I21" s="1">
        <v>-1747826343</v>
      </c>
      <c r="K21" s="1">
        <v>6600000</v>
      </c>
      <c r="M21" s="1">
        <v>33590937600</v>
      </c>
      <c r="O21" s="1">
        <v>35338763943</v>
      </c>
      <c r="Q21" s="1">
        <v>-1747826343</v>
      </c>
    </row>
    <row r="22" spans="1:17" ht="21" x14ac:dyDescent="0.25">
      <c r="A22" s="2" t="s">
        <v>65</v>
      </c>
      <c r="C22" s="1">
        <v>19239580</v>
      </c>
      <c r="E22" s="1">
        <v>154722095396</v>
      </c>
      <c r="G22" s="1">
        <v>177863471840</v>
      </c>
      <c r="I22" s="1">
        <v>-23141376443</v>
      </c>
      <c r="K22" s="1">
        <v>19239580</v>
      </c>
      <c r="M22" s="1">
        <v>154722095396</v>
      </c>
      <c r="O22" s="1">
        <v>199270100813</v>
      </c>
      <c r="Q22" s="1">
        <v>-44548005416</v>
      </c>
    </row>
    <row r="23" spans="1:17" ht="21" x14ac:dyDescent="0.25">
      <c r="A23" s="2" t="s">
        <v>76</v>
      </c>
      <c r="C23" s="1">
        <v>103762928</v>
      </c>
      <c r="E23" s="1">
        <v>228157931335</v>
      </c>
      <c r="G23" s="1">
        <v>281790798026</v>
      </c>
      <c r="I23" s="1">
        <v>-53632866690</v>
      </c>
      <c r="K23" s="1">
        <v>103762928</v>
      </c>
      <c r="M23" s="1">
        <v>228157931335</v>
      </c>
      <c r="O23" s="1">
        <v>356207851531</v>
      </c>
      <c r="Q23" s="1">
        <v>-128049920195</v>
      </c>
    </row>
    <row r="24" spans="1:17" ht="21" x14ac:dyDescent="0.25">
      <c r="A24" s="2" t="s">
        <v>24</v>
      </c>
      <c r="C24" s="1">
        <v>31285462</v>
      </c>
      <c r="E24" s="1">
        <v>509406755148</v>
      </c>
      <c r="G24" s="1">
        <v>564452540044</v>
      </c>
      <c r="I24" s="1">
        <v>-55045784895</v>
      </c>
      <c r="K24" s="1">
        <v>31285462</v>
      </c>
      <c r="M24" s="1">
        <v>509406755148</v>
      </c>
      <c r="O24" s="1">
        <v>428280413083</v>
      </c>
      <c r="Q24" s="1">
        <v>81126342065</v>
      </c>
    </row>
    <row r="25" spans="1:17" ht="21" x14ac:dyDescent="0.25">
      <c r="A25" s="2" t="s">
        <v>64</v>
      </c>
      <c r="C25" s="1">
        <v>292614048</v>
      </c>
      <c r="E25" s="1">
        <v>241133712369</v>
      </c>
      <c r="G25" s="1">
        <v>270221011810</v>
      </c>
      <c r="I25" s="1">
        <v>-29087299440</v>
      </c>
      <c r="K25" s="1">
        <v>292614048</v>
      </c>
      <c r="M25" s="1">
        <v>241133712369</v>
      </c>
      <c r="O25" s="1">
        <v>337484811854</v>
      </c>
      <c r="Q25" s="1">
        <v>-96351099484</v>
      </c>
    </row>
    <row r="26" spans="1:17" ht="21" x14ac:dyDescent="0.25">
      <c r="A26" s="2" t="s">
        <v>48</v>
      </c>
      <c r="C26" s="1">
        <v>1601878886</v>
      </c>
      <c r="E26" s="1">
        <v>1748397781877</v>
      </c>
      <c r="G26" s="1">
        <v>2059620296387</v>
      </c>
      <c r="I26" s="1">
        <v>-311222514509</v>
      </c>
      <c r="K26" s="1">
        <v>1601878886</v>
      </c>
      <c r="M26" s="1">
        <v>1748397781877</v>
      </c>
      <c r="O26" s="1">
        <v>2281276754899</v>
      </c>
      <c r="Q26" s="1">
        <v>-532878973021</v>
      </c>
    </row>
    <row r="27" spans="1:17" ht="21" x14ac:dyDescent="0.25">
      <c r="A27" s="2" t="s">
        <v>54</v>
      </c>
      <c r="C27" s="1">
        <v>592724</v>
      </c>
      <c r="E27" s="1">
        <v>4713578337</v>
      </c>
      <c r="G27" s="1">
        <v>5573806384</v>
      </c>
      <c r="I27" s="1">
        <v>-860228046</v>
      </c>
      <c r="K27" s="1">
        <v>592724</v>
      </c>
      <c r="M27" s="1">
        <v>4713578337</v>
      </c>
      <c r="O27" s="1">
        <v>3541075717</v>
      </c>
      <c r="Q27" s="1">
        <v>1172502620</v>
      </c>
    </row>
    <row r="28" spans="1:17" ht="21" x14ac:dyDescent="0.25">
      <c r="A28" s="2" t="s">
        <v>67</v>
      </c>
      <c r="C28" s="1">
        <v>10054271</v>
      </c>
      <c r="E28" s="1">
        <v>97146035410</v>
      </c>
      <c r="G28" s="1">
        <v>128128824482</v>
      </c>
      <c r="I28" s="1">
        <v>-30982789071</v>
      </c>
      <c r="K28" s="1">
        <v>10054271</v>
      </c>
      <c r="M28" s="1">
        <v>97146035410</v>
      </c>
      <c r="O28" s="1">
        <v>149716832351</v>
      </c>
      <c r="Q28" s="1">
        <v>-52570796940</v>
      </c>
    </row>
    <row r="29" spans="1:17" ht="21" x14ac:dyDescent="0.25">
      <c r="A29" s="2" t="s">
        <v>39</v>
      </c>
      <c r="C29" s="1">
        <v>20171007</v>
      </c>
      <c r="E29" s="1">
        <v>193091028965</v>
      </c>
      <c r="G29" s="1">
        <v>239609324624</v>
      </c>
      <c r="I29" s="1">
        <v>-46518295658</v>
      </c>
      <c r="K29" s="1">
        <v>20171007</v>
      </c>
      <c r="M29" s="1">
        <v>193091028965</v>
      </c>
      <c r="O29" s="1">
        <v>241529259356</v>
      </c>
      <c r="Q29" s="1">
        <v>-48438230390</v>
      </c>
    </row>
    <row r="30" spans="1:17" ht="21" x14ac:dyDescent="0.25">
      <c r="A30" s="2" t="s">
        <v>78</v>
      </c>
      <c r="C30" s="1">
        <v>24154116</v>
      </c>
      <c r="E30" s="1">
        <v>58825477574</v>
      </c>
      <c r="G30" s="1">
        <v>63891671765</v>
      </c>
      <c r="I30" s="1">
        <v>-5066194190</v>
      </c>
      <c r="K30" s="1">
        <v>24154116</v>
      </c>
      <c r="M30" s="1">
        <v>58825477574</v>
      </c>
      <c r="O30" s="1">
        <v>58791215159</v>
      </c>
      <c r="Q30" s="1">
        <v>34262415</v>
      </c>
    </row>
    <row r="31" spans="1:17" ht="21" x14ac:dyDescent="0.25">
      <c r="A31" s="2" t="s">
        <v>32</v>
      </c>
      <c r="C31" s="1">
        <v>63868820</v>
      </c>
      <c r="E31" s="1">
        <v>237638580350</v>
      </c>
      <c r="G31" s="1">
        <v>299667138459</v>
      </c>
      <c r="I31" s="1">
        <v>-62028558108</v>
      </c>
      <c r="K31" s="1">
        <v>63868820</v>
      </c>
      <c r="M31" s="1">
        <v>237638580350</v>
      </c>
      <c r="O31" s="1">
        <v>240846006796</v>
      </c>
      <c r="Q31" s="1">
        <v>-3207426445</v>
      </c>
    </row>
    <row r="32" spans="1:17" ht="21" x14ac:dyDescent="0.25">
      <c r="A32" s="2" t="s">
        <v>61</v>
      </c>
      <c r="C32" s="1">
        <v>1500000</v>
      </c>
      <c r="E32" s="1">
        <v>5622843825</v>
      </c>
      <c r="G32" s="1">
        <v>6077621700</v>
      </c>
      <c r="I32" s="1">
        <v>-454777875</v>
      </c>
      <c r="K32" s="1">
        <v>1500000</v>
      </c>
      <c r="M32" s="1">
        <v>5622843825</v>
      </c>
      <c r="O32" s="1">
        <v>4068691020</v>
      </c>
      <c r="Q32" s="1">
        <v>1554152805</v>
      </c>
    </row>
    <row r="33" spans="1:17" ht="21" x14ac:dyDescent="0.25">
      <c r="A33" s="2" t="s">
        <v>55</v>
      </c>
      <c r="C33" s="1">
        <v>5890516</v>
      </c>
      <c r="E33" s="1">
        <v>162020783782</v>
      </c>
      <c r="G33" s="1">
        <v>187843395147</v>
      </c>
      <c r="I33" s="1">
        <v>-25822611364</v>
      </c>
      <c r="K33" s="1">
        <v>5890516</v>
      </c>
      <c r="M33" s="1">
        <v>162020783782</v>
      </c>
      <c r="O33" s="1">
        <v>124721456148</v>
      </c>
      <c r="Q33" s="1">
        <v>37299327634</v>
      </c>
    </row>
    <row r="34" spans="1:17" ht="21" x14ac:dyDescent="0.25">
      <c r="A34" s="2" t="s">
        <v>22</v>
      </c>
      <c r="C34" s="1">
        <v>235599541</v>
      </c>
      <c r="E34" s="1">
        <v>733038875278</v>
      </c>
      <c r="G34" s="1">
        <v>790400471177</v>
      </c>
      <c r="I34" s="1">
        <v>-57361595898</v>
      </c>
      <c r="K34" s="1">
        <v>235599541</v>
      </c>
      <c r="M34" s="1">
        <v>733038875278</v>
      </c>
      <c r="O34" s="1">
        <v>861038227067</v>
      </c>
      <c r="Q34" s="1">
        <v>-127999351788</v>
      </c>
    </row>
    <row r="35" spans="1:17" ht="21" x14ac:dyDescent="0.25">
      <c r="A35" s="2" t="s">
        <v>99</v>
      </c>
      <c r="C35" s="1">
        <v>60608084</v>
      </c>
      <c r="E35" s="1">
        <v>353652624834</v>
      </c>
      <c r="G35" s="1">
        <v>342549019146</v>
      </c>
      <c r="I35" s="1">
        <v>11103605688</v>
      </c>
      <c r="K35" s="1">
        <v>60608084</v>
      </c>
      <c r="M35" s="1">
        <v>353652624834</v>
      </c>
      <c r="O35" s="1">
        <v>342549019146</v>
      </c>
      <c r="Q35" s="1">
        <v>11103605688</v>
      </c>
    </row>
    <row r="36" spans="1:17" ht="21" x14ac:dyDescent="0.25">
      <c r="A36" s="2" t="s">
        <v>41</v>
      </c>
      <c r="C36" s="1">
        <v>7054755</v>
      </c>
      <c r="E36" s="1">
        <v>30498576774</v>
      </c>
      <c r="G36" s="1">
        <v>31529455318</v>
      </c>
      <c r="I36" s="1">
        <v>-1030878543</v>
      </c>
      <c r="K36" s="1">
        <v>7054755</v>
      </c>
      <c r="M36" s="1">
        <v>30498576774</v>
      </c>
      <c r="O36" s="1">
        <v>24299928794</v>
      </c>
      <c r="Q36" s="1">
        <v>6198647980</v>
      </c>
    </row>
    <row r="37" spans="1:17" ht="21" x14ac:dyDescent="0.25">
      <c r="A37" s="2" t="s">
        <v>60</v>
      </c>
      <c r="C37" s="1">
        <v>13249389</v>
      </c>
      <c r="E37" s="1">
        <v>27868894666</v>
      </c>
      <c r="G37" s="1">
        <v>33347845602</v>
      </c>
      <c r="I37" s="1">
        <v>-5478950935</v>
      </c>
      <c r="K37" s="1">
        <v>13249389</v>
      </c>
      <c r="M37" s="1">
        <v>27868894666</v>
      </c>
      <c r="O37" s="1">
        <v>61173314651</v>
      </c>
      <c r="Q37" s="1">
        <v>-33304419984</v>
      </c>
    </row>
    <row r="38" spans="1:17" ht="21" x14ac:dyDescent="0.25">
      <c r="A38" s="2" t="s">
        <v>38</v>
      </c>
      <c r="C38" s="1">
        <v>900000</v>
      </c>
      <c r="E38" s="1">
        <v>3115153890</v>
      </c>
      <c r="G38" s="1">
        <v>3443488605</v>
      </c>
      <c r="I38" s="1">
        <v>-328334715</v>
      </c>
      <c r="K38" s="1">
        <v>900000</v>
      </c>
      <c r="M38" s="1">
        <v>3115153890</v>
      </c>
      <c r="O38" s="1">
        <v>3192796429</v>
      </c>
      <c r="Q38" s="1">
        <v>-77642539</v>
      </c>
    </row>
    <row r="39" spans="1:17" ht="21" x14ac:dyDescent="0.25">
      <c r="A39" s="2" t="s">
        <v>83</v>
      </c>
      <c r="C39" s="1">
        <v>10555947</v>
      </c>
      <c r="E39" s="1">
        <v>57082676787</v>
      </c>
      <c r="G39" s="1">
        <v>70828689028</v>
      </c>
      <c r="I39" s="1">
        <v>-13746012240</v>
      </c>
      <c r="K39" s="1">
        <v>10555947</v>
      </c>
      <c r="M39" s="1">
        <v>57082676787</v>
      </c>
      <c r="O39" s="1">
        <v>48328401146</v>
      </c>
      <c r="Q39" s="1">
        <v>8754275641</v>
      </c>
    </row>
    <row r="40" spans="1:17" ht="21" x14ac:dyDescent="0.25">
      <c r="A40" s="2" t="s">
        <v>75</v>
      </c>
      <c r="C40" s="1">
        <v>369240282</v>
      </c>
      <c r="E40" s="1">
        <v>1064058533431</v>
      </c>
      <c r="G40" s="1">
        <v>1267256456515</v>
      </c>
      <c r="I40" s="1">
        <v>-203197923083</v>
      </c>
      <c r="K40" s="1">
        <v>369240282</v>
      </c>
      <c r="M40" s="1">
        <v>1064058533431</v>
      </c>
      <c r="O40" s="1">
        <v>1511647616475</v>
      </c>
      <c r="Q40" s="1">
        <v>-447589083043</v>
      </c>
    </row>
    <row r="41" spans="1:17" ht="21" x14ac:dyDescent="0.25">
      <c r="A41" s="2" t="s">
        <v>53</v>
      </c>
      <c r="C41" s="1">
        <v>183275835</v>
      </c>
      <c r="E41" s="1">
        <v>1448373483064</v>
      </c>
      <c r="G41" s="1">
        <v>1765375981245</v>
      </c>
      <c r="I41" s="1">
        <v>-317002498180</v>
      </c>
      <c r="K41" s="1">
        <v>183275835</v>
      </c>
      <c r="M41" s="1">
        <v>1448373483064</v>
      </c>
      <c r="O41" s="1">
        <v>1303136224299</v>
      </c>
      <c r="Q41" s="1">
        <v>145237258765</v>
      </c>
    </row>
    <row r="42" spans="1:17" ht="21" x14ac:dyDescent="0.25">
      <c r="A42" s="2" t="s">
        <v>93</v>
      </c>
      <c r="C42" s="1">
        <v>36012919</v>
      </c>
      <c r="E42" s="1">
        <v>103028492055</v>
      </c>
      <c r="G42" s="1">
        <v>122574550659</v>
      </c>
      <c r="I42" s="1">
        <v>-19546058603</v>
      </c>
      <c r="K42" s="1">
        <v>36012919</v>
      </c>
      <c r="M42" s="1">
        <v>103028492055</v>
      </c>
      <c r="O42" s="1">
        <v>125507760816</v>
      </c>
      <c r="Q42" s="1">
        <v>-22479268760</v>
      </c>
    </row>
    <row r="43" spans="1:17" ht="21" x14ac:dyDescent="0.25">
      <c r="A43" s="2" t="s">
        <v>40</v>
      </c>
      <c r="C43" s="1">
        <v>17787474</v>
      </c>
      <c r="E43" s="1">
        <v>49437861329</v>
      </c>
      <c r="G43" s="1">
        <v>61726600107</v>
      </c>
      <c r="I43" s="1">
        <v>-12288738777</v>
      </c>
      <c r="K43" s="1">
        <v>17787474</v>
      </c>
      <c r="M43" s="1">
        <v>49437861329</v>
      </c>
      <c r="O43" s="1">
        <v>71744394037</v>
      </c>
      <c r="Q43" s="1">
        <v>-22306532707</v>
      </c>
    </row>
    <row r="44" spans="1:17" ht="21" x14ac:dyDescent="0.25">
      <c r="A44" s="2" t="s">
        <v>69</v>
      </c>
      <c r="C44" s="1">
        <v>24572348</v>
      </c>
      <c r="E44" s="1">
        <v>83732816590</v>
      </c>
      <c r="G44" s="1">
        <v>96409984563</v>
      </c>
      <c r="I44" s="1">
        <v>-12677167972</v>
      </c>
      <c r="K44" s="1">
        <v>24572348</v>
      </c>
      <c r="M44" s="1">
        <v>83732816590</v>
      </c>
      <c r="O44" s="1">
        <v>159258449293</v>
      </c>
      <c r="Q44" s="1">
        <v>-75525632702</v>
      </c>
    </row>
    <row r="45" spans="1:17" ht="21" x14ac:dyDescent="0.25">
      <c r="A45" s="2" t="s">
        <v>17</v>
      </c>
      <c r="C45" s="1">
        <v>942090841</v>
      </c>
      <c r="E45" s="1">
        <v>2184820439357</v>
      </c>
      <c r="G45" s="1">
        <v>2238250351709</v>
      </c>
      <c r="I45" s="1">
        <v>-53429912351</v>
      </c>
      <c r="K45" s="1">
        <v>942090841</v>
      </c>
      <c r="M45" s="1">
        <v>2184820439357</v>
      </c>
      <c r="O45" s="1">
        <v>2322628522915</v>
      </c>
      <c r="Q45" s="1">
        <v>-137808083557</v>
      </c>
    </row>
    <row r="46" spans="1:17" ht="21" x14ac:dyDescent="0.25">
      <c r="A46" s="2" t="s">
        <v>92</v>
      </c>
      <c r="C46" s="1">
        <v>156085834</v>
      </c>
      <c r="E46" s="1">
        <v>476642682739</v>
      </c>
      <c r="G46" s="1">
        <v>471677654794</v>
      </c>
      <c r="I46" s="1">
        <v>4965027945</v>
      </c>
      <c r="K46" s="1">
        <v>156085834</v>
      </c>
      <c r="M46" s="1">
        <v>476642682739</v>
      </c>
      <c r="O46" s="1">
        <v>337672495989</v>
      </c>
      <c r="Q46" s="1">
        <v>138970186750</v>
      </c>
    </row>
    <row r="47" spans="1:17" ht="21" x14ac:dyDescent="0.25">
      <c r="A47" s="2" t="s">
        <v>59</v>
      </c>
      <c r="C47" s="1">
        <v>234219</v>
      </c>
      <c r="E47" s="1">
        <v>2385403264406</v>
      </c>
      <c r="G47" s="1">
        <v>2469747667557</v>
      </c>
      <c r="I47" s="1">
        <v>-84344403150</v>
      </c>
      <c r="K47" s="1">
        <v>234219</v>
      </c>
      <c r="M47" s="1">
        <v>2385403264406</v>
      </c>
      <c r="O47" s="1">
        <v>1953983989298</v>
      </c>
      <c r="Q47" s="1">
        <v>431419275108</v>
      </c>
    </row>
    <row r="48" spans="1:17" ht="21" x14ac:dyDescent="0.25">
      <c r="A48" s="2" t="s">
        <v>66</v>
      </c>
      <c r="C48" s="1">
        <v>22992267</v>
      </c>
      <c r="E48" s="1">
        <v>108929136712</v>
      </c>
      <c r="G48" s="1">
        <v>105920044832</v>
      </c>
      <c r="I48" s="1">
        <v>3009091880</v>
      </c>
      <c r="K48" s="1">
        <v>22992267</v>
      </c>
      <c r="M48" s="1">
        <v>108929136712</v>
      </c>
      <c r="O48" s="1">
        <v>99308384259</v>
      </c>
      <c r="Q48" s="1">
        <v>9620752453</v>
      </c>
    </row>
    <row r="49" spans="1:17" ht="21" x14ac:dyDescent="0.25">
      <c r="A49" s="2" t="s">
        <v>68</v>
      </c>
      <c r="C49" s="1">
        <v>11065882</v>
      </c>
      <c r="E49" s="1">
        <v>127270462824</v>
      </c>
      <c r="G49" s="1">
        <v>138600504026</v>
      </c>
      <c r="I49" s="1">
        <v>-11330041201</v>
      </c>
      <c r="K49" s="1">
        <v>11065882</v>
      </c>
      <c r="M49" s="1">
        <v>127270462824</v>
      </c>
      <c r="O49" s="1">
        <v>154805622767</v>
      </c>
      <c r="Q49" s="1">
        <v>-27535159942</v>
      </c>
    </row>
    <row r="50" spans="1:17" ht="21" x14ac:dyDescent="0.25">
      <c r="A50" s="2" t="s">
        <v>80</v>
      </c>
      <c r="C50" s="1">
        <v>8300000</v>
      </c>
      <c r="E50" s="1">
        <v>118726349850</v>
      </c>
      <c r="G50" s="1">
        <v>136791909000</v>
      </c>
      <c r="I50" s="1">
        <v>-18065559150</v>
      </c>
      <c r="K50" s="1">
        <v>8300000</v>
      </c>
      <c r="M50" s="1">
        <v>118726349850</v>
      </c>
      <c r="O50" s="1">
        <v>131843404689</v>
      </c>
      <c r="Q50" s="1">
        <v>-13117054839</v>
      </c>
    </row>
    <row r="51" spans="1:17" ht="21" x14ac:dyDescent="0.25">
      <c r="A51" s="2" t="s">
        <v>86</v>
      </c>
      <c r="C51" s="1">
        <v>80107534</v>
      </c>
      <c r="E51" s="1">
        <v>376335605860</v>
      </c>
      <c r="G51" s="1">
        <v>441951462658</v>
      </c>
      <c r="I51" s="1">
        <v>-65615856797</v>
      </c>
      <c r="K51" s="1">
        <v>80107534</v>
      </c>
      <c r="M51" s="1">
        <v>376335605860</v>
      </c>
      <c r="O51" s="1">
        <v>447987148545</v>
      </c>
      <c r="Q51" s="1">
        <v>-71651542684</v>
      </c>
    </row>
    <row r="52" spans="1:17" ht="21" x14ac:dyDescent="0.25">
      <c r="A52" s="2" t="s">
        <v>47</v>
      </c>
      <c r="C52" s="1">
        <v>196256391</v>
      </c>
      <c r="E52" s="1">
        <v>370278287068</v>
      </c>
      <c r="G52" s="1">
        <v>398175966231</v>
      </c>
      <c r="I52" s="1">
        <v>-27897679162</v>
      </c>
      <c r="K52" s="1">
        <v>196256391</v>
      </c>
      <c r="M52" s="1">
        <v>370278287068</v>
      </c>
      <c r="O52" s="1">
        <v>414649986789</v>
      </c>
      <c r="Q52" s="1">
        <v>-44371699720</v>
      </c>
    </row>
    <row r="53" spans="1:17" ht="21" x14ac:dyDescent="0.25">
      <c r="A53" s="2" t="s">
        <v>88</v>
      </c>
      <c r="C53" s="1">
        <v>838821</v>
      </c>
      <c r="E53" s="1">
        <v>1063967099</v>
      </c>
      <c r="G53" s="1">
        <v>1032919382</v>
      </c>
      <c r="I53" s="1">
        <v>31047717</v>
      </c>
      <c r="K53" s="1">
        <v>838821</v>
      </c>
      <c r="M53" s="1">
        <v>1063967099</v>
      </c>
      <c r="O53" s="1">
        <v>915325792</v>
      </c>
      <c r="Q53" s="1">
        <v>148641307</v>
      </c>
    </row>
    <row r="54" spans="1:17" ht="21" x14ac:dyDescent="0.25">
      <c r="A54" s="2" t="s">
        <v>50</v>
      </c>
      <c r="C54" s="1">
        <v>18743547</v>
      </c>
      <c r="E54" s="1">
        <v>61280723302</v>
      </c>
      <c r="G54" s="1">
        <v>73354274138</v>
      </c>
      <c r="I54" s="1">
        <v>-12073550835</v>
      </c>
      <c r="K54" s="1">
        <v>18743547</v>
      </c>
      <c r="M54" s="1">
        <v>61280723302</v>
      </c>
      <c r="O54" s="1">
        <v>73182443920</v>
      </c>
      <c r="Q54" s="1">
        <v>-11901720617</v>
      </c>
    </row>
    <row r="55" spans="1:17" ht="21" x14ac:dyDescent="0.25">
      <c r="A55" s="2" t="s">
        <v>63</v>
      </c>
      <c r="C55" s="1">
        <v>1875001</v>
      </c>
      <c r="E55" s="1">
        <v>6091044623</v>
      </c>
      <c r="G55" s="1">
        <v>6504818156</v>
      </c>
      <c r="I55" s="1">
        <v>-413773532</v>
      </c>
      <c r="K55" s="1">
        <v>1875001</v>
      </c>
      <c r="M55" s="1">
        <v>6091044623</v>
      </c>
      <c r="O55" s="1">
        <v>5951026795</v>
      </c>
      <c r="Q55" s="1">
        <v>140017828</v>
      </c>
    </row>
    <row r="56" spans="1:17" ht="21" x14ac:dyDescent="0.25">
      <c r="A56" s="2" t="s">
        <v>16</v>
      </c>
      <c r="C56" s="1">
        <v>7989424</v>
      </c>
      <c r="E56" s="1">
        <v>88631458107</v>
      </c>
      <c r="G56" s="1">
        <v>111583511327</v>
      </c>
      <c r="I56" s="1">
        <v>-22952053219</v>
      </c>
      <c r="K56" s="1">
        <v>7989424</v>
      </c>
      <c r="M56" s="1">
        <v>88631458107</v>
      </c>
      <c r="O56" s="1">
        <v>115279708248</v>
      </c>
      <c r="Q56" s="1">
        <v>-26648250140</v>
      </c>
    </row>
    <row r="57" spans="1:17" ht="21" x14ac:dyDescent="0.25">
      <c r="A57" s="2" t="s">
        <v>109</v>
      </c>
      <c r="C57" s="1">
        <v>21700000</v>
      </c>
      <c r="E57" s="1">
        <v>105567911190</v>
      </c>
      <c r="G57" s="1">
        <v>99953179782</v>
      </c>
      <c r="I57" s="1">
        <v>5614731408</v>
      </c>
      <c r="K57" s="1">
        <v>21700000</v>
      </c>
      <c r="M57" s="1">
        <v>105567911190</v>
      </c>
      <c r="O57" s="1">
        <v>99953179782</v>
      </c>
      <c r="Q57" s="1">
        <v>5614731408</v>
      </c>
    </row>
    <row r="58" spans="1:17" ht="21" x14ac:dyDescent="0.25">
      <c r="A58" s="2" t="s">
        <v>100</v>
      </c>
      <c r="C58" s="1">
        <v>817500</v>
      </c>
      <c r="E58" s="1">
        <v>64767079237</v>
      </c>
      <c r="G58" s="1">
        <v>62431886727</v>
      </c>
      <c r="I58" s="1">
        <v>2335192510</v>
      </c>
      <c r="K58" s="1">
        <v>817500</v>
      </c>
      <c r="M58" s="1">
        <v>64767079237</v>
      </c>
      <c r="O58" s="1">
        <v>62431886727</v>
      </c>
      <c r="Q58" s="1">
        <v>2335192510</v>
      </c>
    </row>
    <row r="59" spans="1:17" ht="21" x14ac:dyDescent="0.25">
      <c r="A59" s="2" t="s">
        <v>106</v>
      </c>
      <c r="C59" s="1">
        <v>9300000</v>
      </c>
      <c r="E59" s="1">
        <v>60090322500</v>
      </c>
      <c r="G59" s="1">
        <v>60411804156</v>
      </c>
      <c r="I59" s="1">
        <v>-321481656</v>
      </c>
      <c r="K59" s="1">
        <v>9300000</v>
      </c>
      <c r="M59" s="1">
        <v>60090322500</v>
      </c>
      <c r="O59" s="1">
        <v>60411804156</v>
      </c>
      <c r="Q59" s="1">
        <v>-321481656</v>
      </c>
    </row>
    <row r="60" spans="1:17" ht="21" x14ac:dyDescent="0.25">
      <c r="A60" s="2" t="s">
        <v>84</v>
      </c>
      <c r="C60" s="1">
        <v>92075843</v>
      </c>
      <c r="E60" s="1">
        <v>148732986567</v>
      </c>
      <c r="G60" s="1">
        <v>147726178658</v>
      </c>
      <c r="I60" s="1">
        <v>1006807909</v>
      </c>
      <c r="K60" s="1">
        <v>92075843</v>
      </c>
      <c r="M60" s="1">
        <v>148732986567</v>
      </c>
      <c r="O60" s="1">
        <v>155688455285</v>
      </c>
      <c r="Q60" s="1">
        <v>-6955468717</v>
      </c>
    </row>
    <row r="61" spans="1:17" ht="21" x14ac:dyDescent="0.25">
      <c r="A61" s="2" t="s">
        <v>34</v>
      </c>
      <c r="C61" s="1">
        <v>69000000</v>
      </c>
      <c r="E61" s="1">
        <v>333893442600</v>
      </c>
      <c r="G61" s="1">
        <v>324702456300</v>
      </c>
      <c r="I61" s="1">
        <v>9190986300</v>
      </c>
      <c r="K61" s="1">
        <v>69000000</v>
      </c>
      <c r="M61" s="1">
        <v>333893442600</v>
      </c>
      <c r="O61" s="1">
        <v>299240251326</v>
      </c>
      <c r="Q61" s="1">
        <v>34653191274</v>
      </c>
    </row>
    <row r="62" spans="1:17" ht="21" x14ac:dyDescent="0.25">
      <c r="A62" s="2" t="s">
        <v>73</v>
      </c>
      <c r="C62" s="1">
        <v>174184412</v>
      </c>
      <c r="E62" s="1">
        <v>303182173824</v>
      </c>
      <c r="G62" s="1">
        <v>332617336332</v>
      </c>
      <c r="I62" s="1">
        <v>-29435162507</v>
      </c>
      <c r="K62" s="1">
        <v>174184412</v>
      </c>
      <c r="M62" s="1">
        <v>303182173824</v>
      </c>
      <c r="O62" s="1">
        <v>345274305050</v>
      </c>
      <c r="Q62" s="1">
        <v>-42092131225</v>
      </c>
    </row>
    <row r="63" spans="1:17" ht="21" x14ac:dyDescent="0.25">
      <c r="A63" s="2" t="s">
        <v>90</v>
      </c>
      <c r="C63" s="1">
        <v>3373736</v>
      </c>
      <c r="E63" s="1">
        <v>47722614113</v>
      </c>
      <c r="G63" s="1">
        <v>53705541893</v>
      </c>
      <c r="I63" s="1">
        <v>-5982927779</v>
      </c>
      <c r="K63" s="1">
        <v>3373736</v>
      </c>
      <c r="M63" s="1">
        <v>47722614113</v>
      </c>
      <c r="O63" s="1">
        <v>57913706538</v>
      </c>
      <c r="Q63" s="1">
        <v>-10191092424</v>
      </c>
    </row>
    <row r="64" spans="1:17" ht="21" x14ac:dyDescent="0.25">
      <c r="A64" s="2" t="s">
        <v>102</v>
      </c>
      <c r="C64" s="1">
        <v>16264320</v>
      </c>
      <c r="E64" s="1">
        <v>53045722678</v>
      </c>
      <c r="G64" s="1">
        <v>51676439646</v>
      </c>
      <c r="I64" s="1">
        <v>1369283032</v>
      </c>
      <c r="K64" s="1">
        <v>16264320</v>
      </c>
      <c r="M64" s="1">
        <v>53045722678</v>
      </c>
      <c r="O64" s="1">
        <v>51676439646</v>
      </c>
      <c r="Q64" s="1">
        <v>1369283032</v>
      </c>
    </row>
    <row r="65" spans="1:17" ht="21" x14ac:dyDescent="0.25">
      <c r="A65" s="2" t="s">
        <v>21</v>
      </c>
      <c r="C65" s="1">
        <v>29830985</v>
      </c>
      <c r="E65" s="1">
        <v>661569376161</v>
      </c>
      <c r="G65" s="1">
        <v>804241736609</v>
      </c>
      <c r="I65" s="1">
        <v>-142672360447</v>
      </c>
      <c r="K65" s="1">
        <v>29830985</v>
      </c>
      <c r="M65" s="1">
        <v>661569376161</v>
      </c>
      <c r="O65" s="1">
        <v>574525414071</v>
      </c>
      <c r="Q65" s="1">
        <v>87043962090</v>
      </c>
    </row>
    <row r="66" spans="1:17" ht="21" x14ac:dyDescent="0.25">
      <c r="A66" s="2" t="s">
        <v>29</v>
      </c>
      <c r="C66" s="1">
        <v>69718736</v>
      </c>
      <c r="E66" s="1">
        <v>156072404240</v>
      </c>
      <c r="G66" s="1">
        <v>176101234092</v>
      </c>
      <c r="I66" s="1">
        <v>-20028829851</v>
      </c>
      <c r="K66" s="1">
        <v>69718736</v>
      </c>
      <c r="M66" s="1">
        <v>156072404240</v>
      </c>
      <c r="O66" s="1">
        <v>204300030953</v>
      </c>
      <c r="Q66" s="1">
        <v>-48227626712</v>
      </c>
    </row>
    <row r="67" spans="1:17" ht="21" x14ac:dyDescent="0.25">
      <c r="A67" s="2" t="s">
        <v>18</v>
      </c>
      <c r="C67" s="1">
        <v>59424326</v>
      </c>
      <c r="E67" s="1">
        <v>138757194710</v>
      </c>
      <c r="G67" s="1">
        <v>145488701417</v>
      </c>
      <c r="I67" s="1">
        <v>-6731506706</v>
      </c>
      <c r="K67" s="1">
        <v>59424326</v>
      </c>
      <c r="M67" s="1">
        <v>138757194710</v>
      </c>
      <c r="O67" s="1">
        <v>141312729891</v>
      </c>
      <c r="Q67" s="1">
        <v>-2555535180</v>
      </c>
    </row>
    <row r="68" spans="1:17" ht="21" x14ac:dyDescent="0.25">
      <c r="A68" s="2" t="s">
        <v>57</v>
      </c>
      <c r="C68" s="1">
        <v>5511780</v>
      </c>
      <c r="E68" s="1">
        <v>140919491859</v>
      </c>
      <c r="G68" s="1">
        <v>160534257833</v>
      </c>
      <c r="I68" s="1">
        <v>-19614765973</v>
      </c>
      <c r="K68" s="1">
        <v>5511780</v>
      </c>
      <c r="M68" s="1">
        <v>140919491859</v>
      </c>
      <c r="O68" s="1">
        <v>93992092743</v>
      </c>
      <c r="Q68" s="1">
        <v>46927399116</v>
      </c>
    </row>
    <row r="69" spans="1:17" ht="21" x14ac:dyDescent="0.25">
      <c r="A69" s="2" t="s">
        <v>94</v>
      </c>
      <c r="C69" s="1">
        <v>9081004</v>
      </c>
      <c r="E69" s="1">
        <v>207169008001</v>
      </c>
      <c r="G69" s="1">
        <v>237192205396</v>
      </c>
      <c r="I69" s="1">
        <v>-30023197394</v>
      </c>
      <c r="K69" s="1">
        <v>9081004</v>
      </c>
      <c r="M69" s="1">
        <v>207169008001</v>
      </c>
      <c r="O69" s="1">
        <v>249294870937</v>
      </c>
      <c r="Q69" s="1">
        <v>-42125862935</v>
      </c>
    </row>
    <row r="70" spans="1:17" ht="21" x14ac:dyDescent="0.25">
      <c r="A70" s="2" t="s">
        <v>74</v>
      </c>
      <c r="C70" s="1">
        <v>43436753</v>
      </c>
      <c r="E70" s="1">
        <v>284976808509</v>
      </c>
      <c r="G70" s="1">
        <v>266216201830</v>
      </c>
      <c r="I70" s="1">
        <v>18760606679</v>
      </c>
      <c r="K70" s="1">
        <v>43436753</v>
      </c>
      <c r="M70" s="1">
        <v>284976808509</v>
      </c>
      <c r="O70" s="1">
        <v>275901652590</v>
      </c>
      <c r="Q70" s="1">
        <v>9075155919</v>
      </c>
    </row>
    <row r="71" spans="1:17" ht="21" x14ac:dyDescent="0.25">
      <c r="A71" s="2" t="s">
        <v>71</v>
      </c>
      <c r="C71" s="1">
        <v>8147396</v>
      </c>
      <c r="E71" s="1">
        <v>17380280160</v>
      </c>
      <c r="G71" s="1">
        <v>32392268943</v>
      </c>
      <c r="I71" s="1">
        <v>-15011988782</v>
      </c>
      <c r="K71" s="1">
        <v>8147396</v>
      </c>
      <c r="M71" s="1">
        <v>17380280160</v>
      </c>
      <c r="O71" s="1">
        <v>24357012981</v>
      </c>
      <c r="Q71" s="1">
        <v>-6976732820</v>
      </c>
    </row>
    <row r="72" spans="1:17" ht="21" x14ac:dyDescent="0.25">
      <c r="A72" s="2" t="s">
        <v>30</v>
      </c>
      <c r="C72" s="1">
        <v>100000</v>
      </c>
      <c r="E72" s="1">
        <v>3136227750</v>
      </c>
      <c r="G72" s="1">
        <v>3504026250</v>
      </c>
      <c r="I72" s="1">
        <v>-367798500</v>
      </c>
      <c r="K72" s="1">
        <v>100000</v>
      </c>
      <c r="M72" s="1">
        <v>3136227750</v>
      </c>
      <c r="O72" s="1">
        <v>2692442519</v>
      </c>
      <c r="Q72" s="1">
        <v>443785231</v>
      </c>
    </row>
    <row r="73" spans="1:17" ht="21" x14ac:dyDescent="0.25">
      <c r="A73" s="2" t="s">
        <v>111</v>
      </c>
      <c r="C73" s="1">
        <v>55000000</v>
      </c>
      <c r="E73" s="1">
        <v>128098253250</v>
      </c>
      <c r="G73" s="1">
        <v>119210524047</v>
      </c>
      <c r="I73" s="1">
        <v>8887729203</v>
      </c>
      <c r="K73" s="1">
        <v>55000000</v>
      </c>
      <c r="M73" s="1">
        <v>128098253250</v>
      </c>
      <c r="O73" s="1">
        <v>119210524047</v>
      </c>
      <c r="Q73" s="1">
        <v>8887729203</v>
      </c>
    </row>
    <row r="74" spans="1:17" ht="21" x14ac:dyDescent="0.25">
      <c r="A74" s="2" t="s">
        <v>105</v>
      </c>
      <c r="C74" s="1">
        <v>9992042</v>
      </c>
      <c r="E74" s="1">
        <v>181965036893</v>
      </c>
      <c r="G74" s="1">
        <v>177189053348</v>
      </c>
      <c r="I74" s="1">
        <v>4775983545</v>
      </c>
      <c r="K74" s="1">
        <v>9992042</v>
      </c>
      <c r="M74" s="1">
        <v>181965036893</v>
      </c>
      <c r="O74" s="1">
        <v>177189053348</v>
      </c>
      <c r="Q74" s="1">
        <v>4775983545</v>
      </c>
    </row>
    <row r="75" spans="1:17" ht="21" x14ac:dyDescent="0.25">
      <c r="A75" s="2" t="s">
        <v>37</v>
      </c>
      <c r="C75" s="1">
        <v>5252503</v>
      </c>
      <c r="E75" s="1">
        <v>225296963698</v>
      </c>
      <c r="G75" s="1">
        <v>233706366716</v>
      </c>
      <c r="I75" s="1">
        <v>-8409403017</v>
      </c>
      <c r="K75" s="1">
        <v>5252503</v>
      </c>
      <c r="M75" s="1">
        <v>225296963698</v>
      </c>
      <c r="O75" s="1">
        <v>239056447674</v>
      </c>
      <c r="Q75" s="1">
        <v>-13759483975</v>
      </c>
    </row>
    <row r="76" spans="1:17" ht="21" x14ac:dyDescent="0.25">
      <c r="A76" s="2" t="s">
        <v>58</v>
      </c>
      <c r="C76" s="1">
        <v>57828394</v>
      </c>
      <c r="E76" s="1">
        <v>154000480034</v>
      </c>
      <c r="G76" s="1">
        <v>184352198383</v>
      </c>
      <c r="I76" s="1">
        <v>-30351718348</v>
      </c>
      <c r="K76" s="1">
        <v>57828394</v>
      </c>
      <c r="M76" s="1">
        <v>154000480034</v>
      </c>
      <c r="O76" s="1">
        <v>121095977658</v>
      </c>
      <c r="Q76" s="1">
        <v>32904502376</v>
      </c>
    </row>
    <row r="77" spans="1:17" ht="21" x14ac:dyDescent="0.25">
      <c r="A77" s="2" t="s">
        <v>20</v>
      </c>
      <c r="C77" s="1">
        <v>2103914</v>
      </c>
      <c r="E77" s="1">
        <v>64854181019</v>
      </c>
      <c r="G77" s="1">
        <v>72132238096</v>
      </c>
      <c r="I77" s="1">
        <v>-7278057076</v>
      </c>
      <c r="K77" s="1">
        <v>2103914</v>
      </c>
      <c r="M77" s="1">
        <v>64854181019</v>
      </c>
      <c r="O77" s="1">
        <v>103919877149</v>
      </c>
      <c r="Q77" s="1">
        <v>-39065696129</v>
      </c>
    </row>
    <row r="78" spans="1:17" ht="21" x14ac:dyDescent="0.25">
      <c r="A78" s="2" t="s">
        <v>79</v>
      </c>
      <c r="C78" s="1">
        <v>39932111</v>
      </c>
      <c r="E78" s="1">
        <v>359632305352</v>
      </c>
      <c r="G78" s="1">
        <v>470380002033</v>
      </c>
      <c r="I78" s="1">
        <v>-110747696680</v>
      </c>
      <c r="K78" s="1">
        <v>39932111</v>
      </c>
      <c r="M78" s="1">
        <v>359632305352</v>
      </c>
      <c r="O78" s="1">
        <v>358109572152</v>
      </c>
      <c r="Q78" s="1">
        <v>1522733200</v>
      </c>
    </row>
    <row r="79" spans="1:17" ht="21" x14ac:dyDescent="0.25">
      <c r="A79" s="2" t="s">
        <v>26</v>
      </c>
      <c r="C79" s="1">
        <v>3413296</v>
      </c>
      <c r="E79" s="1">
        <v>912950982169</v>
      </c>
      <c r="G79" s="1">
        <v>915563582073</v>
      </c>
      <c r="I79" s="1">
        <v>-2612599903</v>
      </c>
      <c r="K79" s="1">
        <v>3413296</v>
      </c>
      <c r="M79" s="1">
        <v>912950982169</v>
      </c>
      <c r="O79" s="1">
        <v>660745774697</v>
      </c>
      <c r="Q79" s="1">
        <v>252205207472</v>
      </c>
    </row>
    <row r="80" spans="1:17" ht="21" x14ac:dyDescent="0.25">
      <c r="A80" s="2" t="s">
        <v>101</v>
      </c>
      <c r="C80" s="1">
        <v>128387586</v>
      </c>
      <c r="E80" s="1">
        <v>198582445867</v>
      </c>
      <c r="G80" s="1">
        <v>183054143401</v>
      </c>
      <c r="I80" s="1">
        <v>15528302466</v>
      </c>
      <c r="K80" s="1">
        <v>128387586</v>
      </c>
      <c r="M80" s="1">
        <v>198582445867</v>
      </c>
      <c r="O80" s="1">
        <v>183054143401</v>
      </c>
      <c r="Q80" s="1">
        <v>15528302466</v>
      </c>
    </row>
    <row r="81" spans="1:17" ht="21" x14ac:dyDescent="0.25">
      <c r="A81" s="2" t="s">
        <v>85</v>
      </c>
      <c r="C81" s="1">
        <v>70954760</v>
      </c>
      <c r="E81" s="1">
        <v>338626912633</v>
      </c>
      <c r="G81" s="1">
        <v>349132776269</v>
      </c>
      <c r="I81" s="1">
        <v>-10505863635</v>
      </c>
      <c r="K81" s="1">
        <v>70954760</v>
      </c>
      <c r="M81" s="1">
        <v>338626912633</v>
      </c>
      <c r="O81" s="1">
        <v>336310336917</v>
      </c>
      <c r="Q81" s="1">
        <v>2316575716</v>
      </c>
    </row>
    <row r="82" spans="1:17" ht="21" x14ac:dyDescent="0.25">
      <c r="A82" s="2" t="s">
        <v>35</v>
      </c>
      <c r="C82" s="1">
        <v>173085859</v>
      </c>
      <c r="E82" s="1">
        <v>269095581089</v>
      </c>
      <c r="G82" s="1">
        <v>334132748385</v>
      </c>
      <c r="I82" s="1">
        <v>-65037167295</v>
      </c>
      <c r="K82" s="1">
        <v>173085859</v>
      </c>
      <c r="M82" s="1">
        <v>269095581089</v>
      </c>
      <c r="O82" s="1">
        <v>369642985470</v>
      </c>
      <c r="Q82" s="1">
        <v>-100547404380</v>
      </c>
    </row>
    <row r="83" spans="1:17" ht="21" x14ac:dyDescent="0.25">
      <c r="A83" s="2" t="s">
        <v>25</v>
      </c>
      <c r="C83" s="1">
        <v>5505139</v>
      </c>
      <c r="E83" s="1">
        <v>130242725466</v>
      </c>
      <c r="G83" s="1">
        <v>136535966402</v>
      </c>
      <c r="I83" s="1">
        <v>-6293240935</v>
      </c>
      <c r="K83" s="1">
        <v>5505139</v>
      </c>
      <c r="M83" s="1">
        <v>130242725466</v>
      </c>
      <c r="O83" s="1">
        <v>116678891945</v>
      </c>
      <c r="Q83" s="1">
        <v>13563833521</v>
      </c>
    </row>
    <row r="84" spans="1:17" ht="21" x14ac:dyDescent="0.25">
      <c r="A84" s="2" t="s">
        <v>49</v>
      </c>
      <c r="C84" s="1">
        <v>10397292</v>
      </c>
      <c r="E84" s="1">
        <v>256318617192</v>
      </c>
      <c r="G84" s="1">
        <v>286395521259</v>
      </c>
      <c r="I84" s="1">
        <v>-30076904066</v>
      </c>
      <c r="K84" s="1">
        <v>10397292</v>
      </c>
      <c r="M84" s="1">
        <v>256318617192</v>
      </c>
      <c r="O84" s="1">
        <v>217363117768</v>
      </c>
      <c r="Q84" s="1">
        <v>38955499424</v>
      </c>
    </row>
    <row r="85" spans="1:17" ht="21" x14ac:dyDescent="0.25">
      <c r="A85" s="2" t="s">
        <v>36</v>
      </c>
      <c r="C85" s="1">
        <v>98968852</v>
      </c>
      <c r="E85" s="1">
        <v>260805346413</v>
      </c>
      <c r="G85" s="1">
        <v>277038044322</v>
      </c>
      <c r="I85" s="1">
        <v>-16232697908</v>
      </c>
      <c r="K85" s="1">
        <v>98968852</v>
      </c>
      <c r="M85" s="1">
        <v>260805346413</v>
      </c>
      <c r="O85" s="1">
        <v>369580330532</v>
      </c>
      <c r="Q85" s="1">
        <v>-108774984118</v>
      </c>
    </row>
    <row r="86" spans="1:17" ht="21" x14ac:dyDescent="0.25">
      <c r="A86" s="2" t="s">
        <v>104</v>
      </c>
      <c r="C86" s="1">
        <v>27000000</v>
      </c>
      <c r="E86" s="1">
        <v>96567981300</v>
      </c>
      <c r="G86" s="1">
        <v>103517010824</v>
      </c>
      <c r="I86" s="1">
        <v>-6949029524</v>
      </c>
      <c r="K86" s="1">
        <v>27000000</v>
      </c>
      <c r="M86" s="1">
        <v>96567981300</v>
      </c>
      <c r="O86" s="1">
        <v>103517010824</v>
      </c>
      <c r="Q86" s="1">
        <v>-6949029524</v>
      </c>
    </row>
    <row r="87" spans="1:17" ht="21" x14ac:dyDescent="0.25">
      <c r="A87" s="2" t="s">
        <v>15</v>
      </c>
      <c r="C87" s="1">
        <v>2320881</v>
      </c>
      <c r="E87" s="1">
        <v>64598009225</v>
      </c>
      <c r="G87" s="1">
        <v>62626239489</v>
      </c>
      <c r="I87" s="1">
        <v>1971769736</v>
      </c>
      <c r="K87" s="1">
        <v>2320881</v>
      </c>
      <c r="M87" s="1">
        <v>64598009225</v>
      </c>
      <c r="O87" s="1">
        <v>61510957912</v>
      </c>
      <c r="Q87" s="1">
        <v>3087051313</v>
      </c>
    </row>
    <row r="88" spans="1:17" ht="21" x14ac:dyDescent="0.25">
      <c r="A88" s="2" t="s">
        <v>77</v>
      </c>
      <c r="C88" s="1">
        <v>346148797</v>
      </c>
      <c r="E88" s="1">
        <v>282841331982</v>
      </c>
      <c r="G88" s="1">
        <v>361293672240</v>
      </c>
      <c r="I88" s="1">
        <v>-78452340257</v>
      </c>
      <c r="K88" s="1">
        <v>346148797</v>
      </c>
      <c r="M88" s="1">
        <v>282841331982</v>
      </c>
      <c r="O88" s="1">
        <v>462071880662</v>
      </c>
      <c r="Q88" s="1">
        <v>-179230548679</v>
      </c>
    </row>
    <row r="89" spans="1:17" ht="21" x14ac:dyDescent="0.25">
      <c r="A89" s="2" t="s">
        <v>96</v>
      </c>
      <c r="C89" s="1">
        <v>1291681</v>
      </c>
      <c r="E89" s="1">
        <v>16704781429</v>
      </c>
      <c r="G89" s="1">
        <v>15657998425</v>
      </c>
      <c r="I89" s="1">
        <v>1046783004</v>
      </c>
      <c r="K89" s="1">
        <v>1291681</v>
      </c>
      <c r="M89" s="1">
        <v>16704781429</v>
      </c>
      <c r="O89" s="1">
        <v>15657998425</v>
      </c>
      <c r="Q89" s="1">
        <v>1046783004</v>
      </c>
    </row>
    <row r="90" spans="1:17" ht="21" x14ac:dyDescent="0.25">
      <c r="A90" s="2" t="s">
        <v>82</v>
      </c>
      <c r="C90" s="1">
        <v>420461298</v>
      </c>
      <c r="E90" s="1">
        <v>701336130398</v>
      </c>
      <c r="G90" s="1">
        <v>814587432687</v>
      </c>
      <c r="I90" s="1">
        <v>-113251302288</v>
      </c>
      <c r="K90" s="1">
        <v>420461298</v>
      </c>
      <c r="M90" s="1">
        <v>701336130398</v>
      </c>
      <c r="O90" s="1">
        <v>1038931032562</v>
      </c>
      <c r="Q90" s="1">
        <v>-337594902163</v>
      </c>
    </row>
    <row r="91" spans="1:17" ht="21" x14ac:dyDescent="0.25">
      <c r="A91" s="2" t="s">
        <v>107</v>
      </c>
      <c r="C91" s="1">
        <v>73089664</v>
      </c>
      <c r="E91" s="1">
        <v>199292062909</v>
      </c>
      <c r="G91" s="1">
        <v>197929689520</v>
      </c>
      <c r="I91" s="1">
        <v>1362373389</v>
      </c>
      <c r="K91" s="1">
        <v>73089664</v>
      </c>
      <c r="M91" s="1">
        <v>199292062909</v>
      </c>
      <c r="O91" s="1">
        <v>197929689520</v>
      </c>
      <c r="Q91" s="1">
        <v>1362373389</v>
      </c>
    </row>
    <row r="92" spans="1:17" ht="21" x14ac:dyDescent="0.25">
      <c r="A92" s="2" t="s">
        <v>28</v>
      </c>
      <c r="C92" s="1">
        <v>10083993</v>
      </c>
      <c r="E92" s="1">
        <v>279869891306</v>
      </c>
      <c r="G92" s="1">
        <v>346830166161</v>
      </c>
      <c r="I92" s="1">
        <v>-66960274854</v>
      </c>
      <c r="K92" s="1">
        <v>10083993</v>
      </c>
      <c r="M92" s="1">
        <v>279869891306</v>
      </c>
      <c r="O92" s="1">
        <v>281511249901</v>
      </c>
      <c r="Q92" s="1">
        <v>-1641358594</v>
      </c>
    </row>
    <row r="93" spans="1:17" ht="21" x14ac:dyDescent="0.25">
      <c r="A93" s="2" t="s">
        <v>43</v>
      </c>
      <c r="C93" s="1">
        <v>80714638</v>
      </c>
      <c r="E93" s="1">
        <v>484615690859</v>
      </c>
      <c r="G93" s="1">
        <v>529037523066</v>
      </c>
      <c r="I93" s="1">
        <v>-44421832206</v>
      </c>
      <c r="K93" s="1">
        <v>80714638</v>
      </c>
      <c r="M93" s="1">
        <v>484615690859</v>
      </c>
      <c r="O93" s="1">
        <v>516920898204</v>
      </c>
      <c r="Q93" s="1">
        <v>-32305207344</v>
      </c>
    </row>
    <row r="94" spans="1:17" ht="21" x14ac:dyDescent="0.25">
      <c r="A94" s="2" t="s">
        <v>70</v>
      </c>
      <c r="C94" s="1">
        <v>70714429</v>
      </c>
      <c r="E94" s="1">
        <v>150639352269</v>
      </c>
      <c r="G94" s="1">
        <v>175242139621</v>
      </c>
      <c r="I94" s="1">
        <v>-24602787351</v>
      </c>
      <c r="K94" s="1">
        <v>70714429</v>
      </c>
      <c r="M94" s="1">
        <v>150639352269</v>
      </c>
      <c r="O94" s="1">
        <v>213554145494</v>
      </c>
      <c r="Q94" s="1">
        <v>-62914793224</v>
      </c>
    </row>
    <row r="95" spans="1:17" ht="21" x14ac:dyDescent="0.25">
      <c r="A95" s="2" t="s">
        <v>46</v>
      </c>
      <c r="C95" s="1">
        <v>35376690</v>
      </c>
      <c r="E95" s="1">
        <v>88724319306</v>
      </c>
      <c r="G95" s="1">
        <v>109648207529</v>
      </c>
      <c r="I95" s="1">
        <v>-20923888222</v>
      </c>
      <c r="K95" s="1">
        <v>35376690</v>
      </c>
      <c r="M95" s="1">
        <v>88724319306</v>
      </c>
      <c r="O95" s="1">
        <v>221663137783</v>
      </c>
      <c r="Q95" s="1">
        <v>-132938818476</v>
      </c>
    </row>
    <row r="96" spans="1:17" ht="21" x14ac:dyDescent="0.25">
      <c r="A96" s="2" t="s">
        <v>33</v>
      </c>
      <c r="C96" s="1">
        <v>175343766</v>
      </c>
      <c r="E96" s="1">
        <v>276963447771</v>
      </c>
      <c r="G96" s="1">
        <v>266331119065</v>
      </c>
      <c r="I96" s="1">
        <v>10632328706</v>
      </c>
      <c r="K96" s="1">
        <v>175343766</v>
      </c>
      <c r="M96" s="1">
        <v>276963447771</v>
      </c>
      <c r="O96" s="1">
        <v>208629153082</v>
      </c>
      <c r="Q96" s="1">
        <v>68334294689</v>
      </c>
    </row>
    <row r="97" spans="1:17" ht="21" x14ac:dyDescent="0.25">
      <c r="A97" s="2" t="s">
        <v>72</v>
      </c>
      <c r="C97" s="1">
        <v>76821644</v>
      </c>
      <c r="E97" s="1">
        <v>193125960146</v>
      </c>
      <c r="G97" s="1">
        <v>222068126574</v>
      </c>
      <c r="I97" s="1">
        <v>-28942166427</v>
      </c>
      <c r="K97" s="1">
        <v>76821644</v>
      </c>
      <c r="M97" s="1">
        <v>193125960146</v>
      </c>
      <c r="O97" s="1">
        <v>269006350023</v>
      </c>
      <c r="Q97" s="1">
        <v>-75880389876</v>
      </c>
    </row>
    <row r="98" spans="1:17" ht="21" x14ac:dyDescent="0.25">
      <c r="A98" s="2" t="s">
        <v>62</v>
      </c>
      <c r="C98" s="1">
        <v>39019576</v>
      </c>
      <c r="E98" s="1">
        <v>681494785315</v>
      </c>
      <c r="G98" s="1">
        <v>759845352551</v>
      </c>
      <c r="I98" s="1">
        <v>-78350567235</v>
      </c>
      <c r="K98" s="1">
        <v>39019576</v>
      </c>
      <c r="M98" s="1">
        <v>681494785315</v>
      </c>
      <c r="O98" s="1">
        <v>870731943408</v>
      </c>
      <c r="Q98" s="1">
        <v>-189237158092</v>
      </c>
    </row>
    <row r="99" spans="1:17" ht="21" x14ac:dyDescent="0.25">
      <c r="A99" s="2" t="s">
        <v>23</v>
      </c>
      <c r="C99" s="1">
        <v>42935001</v>
      </c>
      <c r="E99" s="1">
        <v>394785724132</v>
      </c>
      <c r="G99" s="1">
        <v>488732356708</v>
      </c>
      <c r="I99" s="1">
        <v>-93946632575</v>
      </c>
      <c r="K99" s="1">
        <v>42935001</v>
      </c>
      <c r="M99" s="1">
        <v>394785724132</v>
      </c>
      <c r="O99" s="1">
        <v>391839457271</v>
      </c>
      <c r="Q99" s="1">
        <v>2946266861</v>
      </c>
    </row>
    <row r="100" spans="1:17" ht="21" x14ac:dyDescent="0.25">
      <c r="A100" s="2" t="s">
        <v>19</v>
      </c>
      <c r="C100" s="1">
        <v>58895590</v>
      </c>
      <c r="E100" s="1">
        <v>187637241772</v>
      </c>
      <c r="G100" s="1">
        <v>226628319158</v>
      </c>
      <c r="I100" s="1">
        <v>-38991077385</v>
      </c>
      <c r="K100" s="1">
        <v>58895590</v>
      </c>
      <c r="M100" s="1">
        <v>187637241772</v>
      </c>
      <c r="O100" s="1">
        <v>257190389799</v>
      </c>
      <c r="Q100" s="1">
        <v>-69553148026</v>
      </c>
    </row>
    <row r="101" spans="1:17" ht="21" x14ac:dyDescent="0.25">
      <c r="A101" s="2" t="s">
        <v>95</v>
      </c>
      <c r="C101" s="1">
        <v>30448265</v>
      </c>
      <c r="E101" s="1">
        <v>176154509331</v>
      </c>
      <c r="G101" s="1">
        <v>214291052588</v>
      </c>
      <c r="I101" s="1">
        <v>-38136543256</v>
      </c>
      <c r="K101" s="1">
        <v>30448265</v>
      </c>
      <c r="M101" s="1">
        <v>176154509331</v>
      </c>
      <c r="O101" s="1">
        <v>117803852472</v>
      </c>
      <c r="Q101" s="1">
        <v>58350656859</v>
      </c>
    </row>
    <row r="102" spans="1:17" ht="21" x14ac:dyDescent="0.25">
      <c r="A102" s="2" t="s">
        <v>87</v>
      </c>
      <c r="C102" s="1">
        <v>22438989</v>
      </c>
      <c r="E102" s="1">
        <v>132271478701</v>
      </c>
      <c r="G102" s="1">
        <v>140747559967</v>
      </c>
      <c r="I102" s="1">
        <v>-8476081265</v>
      </c>
      <c r="K102" s="1">
        <v>22438989</v>
      </c>
      <c r="M102" s="1">
        <v>132271478701</v>
      </c>
      <c r="O102" s="1">
        <v>161045544002</v>
      </c>
      <c r="Q102" s="1">
        <v>-28774065300</v>
      </c>
    </row>
    <row r="103" spans="1:17" ht="21" x14ac:dyDescent="0.25">
      <c r="A103" s="2" t="s">
        <v>44</v>
      </c>
      <c r="C103" s="1">
        <v>53564845</v>
      </c>
      <c r="E103" s="1">
        <v>166553907690</v>
      </c>
      <c r="G103" s="1">
        <v>182474501808</v>
      </c>
      <c r="I103" s="1">
        <v>-15920594117</v>
      </c>
      <c r="K103" s="1">
        <v>53564845</v>
      </c>
      <c r="M103" s="1">
        <v>166553907690</v>
      </c>
      <c r="O103" s="1">
        <v>214176964893</v>
      </c>
      <c r="Q103" s="1">
        <v>-47623057202</v>
      </c>
    </row>
    <row r="104" spans="1:17" ht="21" x14ac:dyDescent="0.25">
      <c r="A104" s="2" t="s">
        <v>112</v>
      </c>
      <c r="C104" s="1" t="s">
        <v>112</v>
      </c>
      <c r="E104" s="3">
        <f>SUM(E8:E103)</f>
        <v>27890773395041</v>
      </c>
      <c r="F104" s="2"/>
      <c r="G104" s="3">
        <f>SUM(G8:G103)</f>
        <v>31095601626651</v>
      </c>
      <c r="H104" s="2"/>
      <c r="I104" s="3">
        <f>SUM(I8:I103)</f>
        <v>-3204828231541</v>
      </c>
      <c r="K104" s="1" t="s">
        <v>112</v>
      </c>
      <c r="M104" s="3">
        <f>SUM(M8:M103)</f>
        <v>27890773395041</v>
      </c>
      <c r="N104" s="2"/>
      <c r="O104" s="3">
        <f>SUM(O8:O103)</f>
        <v>30138390968552</v>
      </c>
      <c r="P104" s="2"/>
      <c r="Q104" s="3">
        <f>SUM(Q8:Q103)</f>
        <v>-2247617573462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A94" sqref="A1:XFD1048576"/>
    </sheetView>
  </sheetViews>
  <sheetFormatPr defaultRowHeight="18.75" x14ac:dyDescent="0.25"/>
  <cols>
    <col min="1" max="1" width="30.5703125" style="1" bestFit="1" customWidth="1"/>
    <col min="2" max="2" width="1" style="1" customWidth="1"/>
    <col min="3" max="3" width="21" style="1" customWidth="1"/>
    <col min="4" max="4" width="1" style="1" customWidth="1"/>
    <col min="5" max="5" width="15" style="1" customWidth="1"/>
    <col min="6" max="6" width="1" style="1" customWidth="1"/>
    <col min="7" max="7" width="20" style="1" customWidth="1"/>
    <col min="8" max="8" width="1" style="1" customWidth="1"/>
    <col min="9" max="9" width="26" style="1" customWidth="1"/>
    <col min="10" max="10" width="1" style="1" customWidth="1"/>
    <col min="11" max="11" width="21" style="1" customWidth="1"/>
    <col min="12" max="12" width="1" style="1" customWidth="1"/>
    <col min="13" max="13" width="15" style="1" customWidth="1"/>
    <col min="14" max="14" width="1" style="1" customWidth="1"/>
    <col min="15" max="15" width="20" style="1" customWidth="1"/>
    <col min="16" max="16" width="1" style="1" customWidth="1"/>
    <col min="17" max="17" width="26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</row>
    <row r="3" spans="1:17" ht="26.25" x14ac:dyDescent="0.25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 t="s">
        <v>1</v>
      </c>
      <c r="M3" s="13" t="s">
        <v>1</v>
      </c>
      <c r="N3" s="13" t="s">
        <v>1</v>
      </c>
      <c r="O3" s="13" t="s">
        <v>1</v>
      </c>
      <c r="P3" s="13" t="s">
        <v>1</v>
      </c>
      <c r="Q3" s="13" t="s">
        <v>1</v>
      </c>
    </row>
    <row r="4" spans="1:17" ht="26.25" x14ac:dyDescent="0.2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</row>
    <row r="6" spans="1:17" ht="26.25" x14ac:dyDescent="0.25">
      <c r="A6" s="12" t="s">
        <v>3</v>
      </c>
      <c r="C6" s="12" t="s">
        <v>4</v>
      </c>
      <c r="D6" s="12" t="s">
        <v>4</v>
      </c>
      <c r="E6" s="12" t="s">
        <v>4</v>
      </c>
      <c r="F6" s="12" t="s">
        <v>4</v>
      </c>
      <c r="G6" s="12" t="s">
        <v>4</v>
      </c>
      <c r="H6" s="12" t="s">
        <v>4</v>
      </c>
      <c r="I6" s="12" t="s">
        <v>4</v>
      </c>
      <c r="K6" s="12" t="s">
        <v>6</v>
      </c>
      <c r="L6" s="12" t="s">
        <v>6</v>
      </c>
      <c r="M6" s="12" t="s">
        <v>6</v>
      </c>
      <c r="N6" s="12" t="s">
        <v>6</v>
      </c>
      <c r="O6" s="12" t="s">
        <v>6</v>
      </c>
      <c r="P6" s="12" t="s">
        <v>6</v>
      </c>
      <c r="Q6" s="12" t="s">
        <v>6</v>
      </c>
    </row>
    <row r="7" spans="1:17" ht="26.25" x14ac:dyDescent="0.25">
      <c r="A7" s="12" t="s">
        <v>3</v>
      </c>
      <c r="C7" s="12" t="s">
        <v>113</v>
      </c>
      <c r="E7" s="12" t="s">
        <v>114</v>
      </c>
      <c r="G7" s="12" t="s">
        <v>115</v>
      </c>
      <c r="I7" s="12" t="s">
        <v>116</v>
      </c>
      <c r="K7" s="12" t="s">
        <v>113</v>
      </c>
      <c r="M7" s="12" t="s">
        <v>114</v>
      </c>
      <c r="O7" s="12" t="s">
        <v>115</v>
      </c>
      <c r="Q7" s="12" t="s">
        <v>116</v>
      </c>
    </row>
    <row r="8" spans="1:17" ht="21" x14ac:dyDescent="0.25">
      <c r="A8" s="2" t="s">
        <v>117</v>
      </c>
      <c r="C8" s="1">
        <v>69000000</v>
      </c>
      <c r="E8" s="1">
        <v>6133</v>
      </c>
      <c r="G8" s="1" t="s">
        <v>118</v>
      </c>
      <c r="I8" s="10">
        <v>0.38973641394205999</v>
      </c>
      <c r="K8" s="1">
        <v>69000000</v>
      </c>
      <c r="M8" s="1">
        <v>6133</v>
      </c>
      <c r="O8" s="1" t="s">
        <v>118</v>
      </c>
      <c r="Q8" s="10">
        <v>0.38973641394205999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6"/>
  <sheetViews>
    <sheetView rightToLeft="1" workbookViewId="0">
      <selection activeCell="K14" sqref="K14"/>
    </sheetView>
  </sheetViews>
  <sheetFormatPr defaultRowHeight="18.75" x14ac:dyDescent="0.25"/>
  <cols>
    <col min="1" max="1" width="26.1406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 x14ac:dyDescent="0.2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</row>
    <row r="3" spans="1:11" ht="26.25" x14ac:dyDescent="0.25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ht="26.25" x14ac:dyDescent="0.2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</row>
    <row r="6" spans="1:11" ht="27" thickBot="1" x14ac:dyDescent="0.3">
      <c r="A6" s="12" t="s">
        <v>120</v>
      </c>
      <c r="C6" s="12" t="s">
        <v>4</v>
      </c>
      <c r="E6" s="12" t="s">
        <v>5</v>
      </c>
      <c r="F6" s="12" t="s">
        <v>5</v>
      </c>
      <c r="G6" s="12" t="s">
        <v>5</v>
      </c>
      <c r="I6" s="12" t="s">
        <v>6</v>
      </c>
      <c r="J6" s="12" t="s">
        <v>6</v>
      </c>
      <c r="K6" s="12" t="s">
        <v>6</v>
      </c>
    </row>
    <row r="7" spans="1:11" ht="27" thickBot="1" x14ac:dyDescent="0.3">
      <c r="A7" s="12" t="s">
        <v>120</v>
      </c>
      <c r="C7" s="12" t="s">
        <v>121</v>
      </c>
      <c r="E7" s="12" t="s">
        <v>122</v>
      </c>
      <c r="G7" s="12" t="s">
        <v>123</v>
      </c>
      <c r="I7" s="12" t="s">
        <v>121</v>
      </c>
      <c r="K7" s="12" t="s">
        <v>119</v>
      </c>
    </row>
    <row r="8" spans="1:11" ht="21" x14ac:dyDescent="0.25">
      <c r="A8" s="2" t="s">
        <v>124</v>
      </c>
      <c r="C8" s="1">
        <v>2793131</v>
      </c>
      <c r="E8" s="1">
        <v>816280142841</v>
      </c>
      <c r="G8" s="1">
        <v>814368875000</v>
      </c>
      <c r="I8" s="1">
        <v>1914060972</v>
      </c>
      <c r="K8" s="5">
        <v>6.549698599568569E-5</v>
      </c>
    </row>
    <row r="9" spans="1:11" ht="21" x14ac:dyDescent="0.25">
      <c r="A9" s="2" t="s">
        <v>125</v>
      </c>
      <c r="C9" s="1">
        <v>8171124</v>
      </c>
      <c r="E9" s="1">
        <v>34552</v>
      </c>
      <c r="G9" s="1">
        <v>0</v>
      </c>
      <c r="I9" s="1">
        <v>8205676</v>
      </c>
      <c r="K9" s="5">
        <v>2.8078888495153653E-7</v>
      </c>
    </row>
    <row r="10" spans="1:11" ht="21" x14ac:dyDescent="0.25">
      <c r="A10" s="2" t="s">
        <v>126</v>
      </c>
      <c r="C10" s="1">
        <v>85358782035</v>
      </c>
      <c r="E10" s="1">
        <v>2197962756002</v>
      </c>
      <c r="G10" s="1">
        <v>2180228548421</v>
      </c>
      <c r="I10" s="1">
        <v>103092989616</v>
      </c>
      <c r="K10" s="5">
        <v>3.5277246628549522E-3</v>
      </c>
    </row>
    <row r="11" spans="1:11" ht="21" x14ac:dyDescent="0.25">
      <c r="A11" s="2" t="s">
        <v>127</v>
      </c>
      <c r="C11" s="1">
        <v>4766066</v>
      </c>
      <c r="E11" s="1">
        <v>254777417499</v>
      </c>
      <c r="G11" s="1">
        <v>254780375000</v>
      </c>
      <c r="I11" s="1">
        <v>1808565</v>
      </c>
      <c r="K11" s="5">
        <v>6.1887034013087487E-8</v>
      </c>
    </row>
    <row r="12" spans="1:11" ht="21" x14ac:dyDescent="0.25">
      <c r="A12" s="2" t="s">
        <v>128</v>
      </c>
      <c r="C12" s="1">
        <v>300000000000</v>
      </c>
      <c r="E12" s="1">
        <v>0</v>
      </c>
      <c r="G12" s="1">
        <v>300000000000</v>
      </c>
      <c r="I12" s="1">
        <v>0</v>
      </c>
      <c r="K12" s="5">
        <v>0</v>
      </c>
    </row>
    <row r="13" spans="1:11" ht="21" x14ac:dyDescent="0.25">
      <c r="A13" s="2" t="s">
        <v>128</v>
      </c>
      <c r="C13" s="1">
        <v>500000000000</v>
      </c>
      <c r="E13" s="1">
        <v>0</v>
      </c>
      <c r="G13" s="1">
        <v>500000000000</v>
      </c>
      <c r="I13" s="1">
        <v>0</v>
      </c>
      <c r="K13" s="5">
        <v>0</v>
      </c>
    </row>
    <row r="14" spans="1:11" ht="21" x14ac:dyDescent="0.25">
      <c r="A14" s="2" t="s">
        <v>127</v>
      </c>
      <c r="C14" s="1">
        <v>250000000000</v>
      </c>
      <c r="E14" s="1">
        <v>0</v>
      </c>
      <c r="G14" s="1">
        <v>250000000000</v>
      </c>
      <c r="I14" s="1">
        <v>0</v>
      </c>
      <c r="K14" s="5">
        <v>0</v>
      </c>
    </row>
    <row r="15" spans="1:11" ht="21.75" thickBot="1" x14ac:dyDescent="0.3">
      <c r="A15" s="2" t="s">
        <v>130</v>
      </c>
      <c r="C15" s="1">
        <v>100000000000</v>
      </c>
      <c r="E15" s="1">
        <v>0</v>
      </c>
      <c r="G15" s="1">
        <v>0</v>
      </c>
      <c r="I15" s="1">
        <v>100000000000</v>
      </c>
      <c r="K15" s="5">
        <v>3.4218860816773236E-3</v>
      </c>
    </row>
    <row r="16" spans="1:11" ht="21.75" thickBot="1" x14ac:dyDescent="0.3">
      <c r="A16" s="2" t="s">
        <v>112</v>
      </c>
      <c r="C16" s="3">
        <f>SUM(C8:C15)</f>
        <v>1235374512356</v>
      </c>
      <c r="D16" s="2"/>
      <c r="E16" s="3">
        <f>SUM(E8:E15)</f>
        <v>3269020350894</v>
      </c>
      <c r="F16" s="2"/>
      <c r="G16" s="3">
        <f>SUM(G8:G15)</f>
        <v>4299377798421</v>
      </c>
      <c r="H16" s="2"/>
      <c r="I16" s="3">
        <f>SUM(I8:I15)</f>
        <v>205017064829</v>
      </c>
      <c r="J16" s="2"/>
      <c r="K16" s="8">
        <f>SUM(K8:K15)</f>
        <v>7.0154504064469259E-3</v>
      </c>
    </row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G13" sqref="G13"/>
    </sheetView>
  </sheetViews>
  <sheetFormatPr defaultRowHeight="18.75" x14ac:dyDescent="0.25"/>
  <cols>
    <col min="1" max="1" width="19.28515625" style="1" bestFit="1" customWidth="1"/>
    <col min="2" max="2" width="1" style="1" customWidth="1"/>
    <col min="3" max="3" width="24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6.25" x14ac:dyDescent="0.2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</row>
    <row r="3" spans="1:7" ht="26.25" x14ac:dyDescent="0.25">
      <c r="A3" s="13" t="s">
        <v>132</v>
      </c>
      <c r="B3" s="13" t="s">
        <v>132</v>
      </c>
      <c r="C3" s="13" t="s">
        <v>132</v>
      </c>
      <c r="D3" s="13" t="s">
        <v>132</v>
      </c>
      <c r="E3" s="13" t="s">
        <v>132</v>
      </c>
      <c r="F3" s="13" t="s">
        <v>132</v>
      </c>
      <c r="G3" s="13" t="s">
        <v>132</v>
      </c>
    </row>
    <row r="4" spans="1:7" ht="26.25" x14ac:dyDescent="0.2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</row>
    <row r="6" spans="1:7" ht="26.25" x14ac:dyDescent="0.25">
      <c r="A6" s="12" t="s">
        <v>136</v>
      </c>
      <c r="C6" s="12" t="s">
        <v>121</v>
      </c>
      <c r="E6" s="12" t="s">
        <v>233</v>
      </c>
      <c r="G6" s="12" t="s">
        <v>13</v>
      </c>
    </row>
    <row r="7" spans="1:7" ht="21" x14ac:dyDescent="0.25">
      <c r="A7" s="2" t="s">
        <v>244</v>
      </c>
      <c r="C7" s="1">
        <f>+'سرمایه‌گذاری در سهام'!I164</f>
        <v>-2530474043291</v>
      </c>
      <c r="E7" s="5">
        <f>+C7/$C$10</f>
        <v>1.0077596713791561</v>
      </c>
      <c r="G7" s="5">
        <v>-8.6589939087832135E-2</v>
      </c>
    </row>
    <row r="8" spans="1:7" ht="21" x14ac:dyDescent="0.25">
      <c r="A8" s="2" t="s">
        <v>245</v>
      </c>
      <c r="C8" s="1">
        <f>+'درآمد سپرده بانکی'!C32</f>
        <v>20007989505</v>
      </c>
      <c r="E8" s="5">
        <f t="shared" ref="E8:E9" si="0">+C8/$C$10</f>
        <v>-7.968169040095412E-3</v>
      </c>
      <c r="G8" s="5">
        <v>6.8465060809505464E-4</v>
      </c>
    </row>
    <row r="9" spans="1:7" ht="21" x14ac:dyDescent="0.25">
      <c r="A9" s="2" t="s">
        <v>276</v>
      </c>
      <c r="C9" s="1">
        <f>+'سایر درآمدها'!C11</f>
        <v>-523535456</v>
      </c>
      <c r="E9" s="5">
        <f t="shared" si="0"/>
        <v>2.0849766093934352E-4</v>
      </c>
      <c r="G9" s="5">
        <v>-1.7914786901509907E-5</v>
      </c>
    </row>
    <row r="10" spans="1:7" ht="21" x14ac:dyDescent="0.25">
      <c r="A10" s="2" t="s">
        <v>112</v>
      </c>
      <c r="C10" s="3">
        <f>SUM(C7:C9)</f>
        <v>-2510989589242</v>
      </c>
      <c r="D10" s="2"/>
      <c r="E10" s="8">
        <f>SUM(E7:E9)</f>
        <v>1</v>
      </c>
      <c r="F10" s="2"/>
      <c r="G10" s="8">
        <f>SUM(G7:G9)</f>
        <v>-8.592320326663859E-2</v>
      </c>
    </row>
    <row r="11" spans="1:7" ht="19.5" thickTop="1" x14ac:dyDescent="0.25"/>
    <row r="12" spans="1:7" x14ac:dyDescent="0.45">
      <c r="C12" s="9"/>
    </row>
    <row r="13" spans="1:7" x14ac:dyDescent="0.45">
      <c r="G13" s="11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E16" sqref="E16"/>
    </sheetView>
  </sheetViews>
  <sheetFormatPr defaultRowHeight="18.75" x14ac:dyDescent="0.25"/>
  <cols>
    <col min="1" max="1" width="35.71093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2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</row>
    <row r="3" spans="1:5" ht="26.25" x14ac:dyDescent="0.25">
      <c r="A3" s="13" t="s">
        <v>132</v>
      </c>
      <c r="B3" s="13" t="s">
        <v>132</v>
      </c>
      <c r="C3" s="13" t="s">
        <v>132</v>
      </c>
      <c r="D3" s="13" t="s">
        <v>132</v>
      </c>
      <c r="E3" s="13" t="s">
        <v>132</v>
      </c>
    </row>
    <row r="4" spans="1:5" ht="26.25" x14ac:dyDescent="0.2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</row>
    <row r="5" spans="1:5" ht="24" x14ac:dyDescent="0.25">
      <c r="E5" s="7" t="s">
        <v>246</v>
      </c>
    </row>
    <row r="6" spans="1:5" ht="26.25" x14ac:dyDescent="0.25">
      <c r="A6" s="12" t="s">
        <v>240</v>
      </c>
      <c r="C6" s="12" t="s">
        <v>134</v>
      </c>
      <c r="E6" s="12" t="s">
        <v>247</v>
      </c>
    </row>
    <row r="7" spans="1:5" ht="26.25" x14ac:dyDescent="0.25">
      <c r="A7" s="12" t="s">
        <v>240</v>
      </c>
      <c r="C7" s="12" t="s">
        <v>121</v>
      </c>
      <c r="E7" s="12" t="s">
        <v>121</v>
      </c>
    </row>
    <row r="8" spans="1:5" ht="21" x14ac:dyDescent="0.25">
      <c r="A8" s="2" t="s">
        <v>241</v>
      </c>
      <c r="C8" s="1">
        <v>104871</v>
      </c>
      <c r="E8" s="1">
        <v>37318494319</v>
      </c>
    </row>
    <row r="9" spans="1:5" ht="21" x14ac:dyDescent="0.25">
      <c r="A9" s="2" t="s">
        <v>242</v>
      </c>
      <c r="C9" s="1">
        <v>0</v>
      </c>
      <c r="E9" s="1">
        <v>1040310</v>
      </c>
    </row>
    <row r="10" spans="1:5" ht="21" x14ac:dyDescent="0.25">
      <c r="A10" s="2" t="s">
        <v>243</v>
      </c>
      <c r="C10" s="1">
        <v>-523640327</v>
      </c>
      <c r="E10" s="1">
        <v>13571880429</v>
      </c>
    </row>
    <row r="11" spans="1:5" ht="21" x14ac:dyDescent="0.25">
      <c r="A11" s="2" t="s">
        <v>112</v>
      </c>
      <c r="C11" s="3">
        <f>SUM(C8:C10)</f>
        <v>-523535456</v>
      </c>
      <c r="D11" s="2"/>
      <c r="E11" s="3">
        <f>SUM(E8:E10)</f>
        <v>50891415058</v>
      </c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64"/>
  <sheetViews>
    <sheetView rightToLeft="1" topLeftCell="B12" workbookViewId="0">
      <selection activeCell="K24" sqref="K24"/>
    </sheetView>
  </sheetViews>
  <sheetFormatPr defaultRowHeight="18.75" x14ac:dyDescent="0.25"/>
  <cols>
    <col min="1" max="1" width="33.710937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3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6.25" x14ac:dyDescent="0.2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  <c r="T2" s="13" t="s">
        <v>0</v>
      </c>
      <c r="U2" s="13" t="s">
        <v>0</v>
      </c>
    </row>
    <row r="3" spans="1:21" ht="26.25" x14ac:dyDescent="0.25">
      <c r="A3" s="13" t="s">
        <v>132</v>
      </c>
      <c r="B3" s="13" t="s">
        <v>132</v>
      </c>
      <c r="C3" s="13" t="s">
        <v>132</v>
      </c>
      <c r="D3" s="13" t="s">
        <v>132</v>
      </c>
      <c r="E3" s="13" t="s">
        <v>132</v>
      </c>
      <c r="F3" s="13" t="s">
        <v>132</v>
      </c>
      <c r="G3" s="13" t="s">
        <v>132</v>
      </c>
      <c r="H3" s="13" t="s">
        <v>132</v>
      </c>
      <c r="I3" s="13" t="s">
        <v>132</v>
      </c>
      <c r="J3" s="13" t="s">
        <v>132</v>
      </c>
      <c r="K3" s="13" t="s">
        <v>132</v>
      </c>
      <c r="L3" s="13" t="s">
        <v>132</v>
      </c>
      <c r="M3" s="13" t="s">
        <v>132</v>
      </c>
      <c r="N3" s="13" t="s">
        <v>132</v>
      </c>
      <c r="O3" s="13" t="s">
        <v>132</v>
      </c>
      <c r="P3" s="13" t="s">
        <v>132</v>
      </c>
      <c r="Q3" s="13" t="s">
        <v>132</v>
      </c>
      <c r="R3" s="13" t="s">
        <v>132</v>
      </c>
      <c r="S3" s="13" t="s">
        <v>132</v>
      </c>
      <c r="T3" s="13" t="s">
        <v>132</v>
      </c>
      <c r="U3" s="13" t="s">
        <v>132</v>
      </c>
    </row>
    <row r="4" spans="1:21" ht="26.25" x14ac:dyDescent="0.2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  <c r="T4" s="13" t="s">
        <v>2</v>
      </c>
      <c r="U4" s="13" t="s">
        <v>2</v>
      </c>
    </row>
    <row r="6" spans="1:21" ht="26.25" x14ac:dyDescent="0.25">
      <c r="A6" s="12" t="s">
        <v>3</v>
      </c>
      <c r="C6" s="12" t="s">
        <v>134</v>
      </c>
      <c r="D6" s="12" t="s">
        <v>134</v>
      </c>
      <c r="E6" s="12" t="s">
        <v>134</v>
      </c>
      <c r="F6" s="12" t="s">
        <v>134</v>
      </c>
      <c r="G6" s="12" t="s">
        <v>134</v>
      </c>
      <c r="H6" s="12" t="s">
        <v>134</v>
      </c>
      <c r="I6" s="12" t="s">
        <v>134</v>
      </c>
      <c r="J6" s="12" t="s">
        <v>134</v>
      </c>
      <c r="K6" s="12" t="s">
        <v>134</v>
      </c>
      <c r="M6" s="12" t="s">
        <v>135</v>
      </c>
      <c r="N6" s="12" t="s">
        <v>135</v>
      </c>
      <c r="O6" s="12" t="s">
        <v>135</v>
      </c>
      <c r="P6" s="12" t="s">
        <v>135</v>
      </c>
      <c r="Q6" s="12" t="s">
        <v>135</v>
      </c>
      <c r="R6" s="12" t="s">
        <v>135</v>
      </c>
      <c r="S6" s="12" t="s">
        <v>135</v>
      </c>
      <c r="T6" s="12" t="s">
        <v>135</v>
      </c>
      <c r="U6" s="12" t="s">
        <v>135</v>
      </c>
    </row>
    <row r="7" spans="1:21" ht="26.25" x14ac:dyDescent="0.25">
      <c r="A7" s="12" t="s">
        <v>3</v>
      </c>
      <c r="C7" s="12" t="s">
        <v>230</v>
      </c>
      <c r="E7" s="12" t="s">
        <v>231</v>
      </c>
      <c r="G7" s="12" t="s">
        <v>232</v>
      </c>
      <c r="I7" s="12" t="s">
        <v>121</v>
      </c>
      <c r="K7" s="12" t="s">
        <v>233</v>
      </c>
      <c r="M7" s="12" t="s">
        <v>230</v>
      </c>
      <c r="O7" s="12" t="s">
        <v>231</v>
      </c>
      <c r="Q7" s="12" t="s">
        <v>232</v>
      </c>
      <c r="S7" s="12" t="s">
        <v>121</v>
      </c>
      <c r="U7" s="12" t="s">
        <v>233</v>
      </c>
    </row>
    <row r="8" spans="1:21" ht="21" x14ac:dyDescent="0.25">
      <c r="A8" s="2" t="s">
        <v>22</v>
      </c>
      <c r="C8" s="1">
        <v>0</v>
      </c>
      <c r="E8" s="1">
        <v>-57361595898</v>
      </c>
      <c r="G8" s="1">
        <v>-7403080256</v>
      </c>
      <c r="I8" s="1">
        <f>+G8+E8+C8</f>
        <v>-64764676154</v>
      </c>
      <c r="K8" s="5">
        <f>+I8/$I$164</f>
        <v>2.5593890727988067E-2</v>
      </c>
      <c r="M8" s="1">
        <v>81994157476</v>
      </c>
      <c r="O8" s="1">
        <v>-127999351788</v>
      </c>
      <c r="Q8" s="1">
        <v>-19606237691</v>
      </c>
      <c r="S8" s="1">
        <f>+Q8+O8+M8</f>
        <v>-65611432003</v>
      </c>
      <c r="U8" s="5">
        <f>+S8/$S$164</f>
        <v>-9.0497003967015249E-3</v>
      </c>
    </row>
    <row r="9" spans="1:21" ht="21" x14ac:dyDescent="0.25">
      <c r="A9" s="2" t="s">
        <v>89</v>
      </c>
      <c r="C9" s="1">
        <v>0</v>
      </c>
      <c r="E9" s="1">
        <v>-4372283121</v>
      </c>
      <c r="G9" s="1">
        <v>-6080</v>
      </c>
      <c r="I9" s="1">
        <f t="shared" ref="I9:I72" si="0">+G9+E9+C9</f>
        <v>-4372289201</v>
      </c>
      <c r="K9" s="5">
        <f t="shared" ref="K9:K72" si="1">+I9/$I$164</f>
        <v>1.727853803753558E-3</v>
      </c>
      <c r="M9" s="1">
        <v>3712998842</v>
      </c>
      <c r="O9" s="1">
        <v>-17234939646</v>
      </c>
      <c r="Q9" s="1">
        <v>-6080</v>
      </c>
      <c r="S9" s="1">
        <f t="shared" ref="S9:S72" si="2">+Q9+O9+M9</f>
        <v>-13521946884</v>
      </c>
      <c r="U9" s="5">
        <f t="shared" ref="U9:U72" si="3">+S9/$S$164</f>
        <v>-1.8650647355893185E-3</v>
      </c>
    </row>
    <row r="10" spans="1:21" ht="21" x14ac:dyDescent="0.25">
      <c r="A10" s="2" t="s">
        <v>18</v>
      </c>
      <c r="C10" s="1">
        <v>0</v>
      </c>
      <c r="E10" s="1">
        <v>-6731506706</v>
      </c>
      <c r="G10" s="1">
        <v>3698549875</v>
      </c>
      <c r="I10" s="1">
        <f t="shared" si="0"/>
        <v>-3032956831</v>
      </c>
      <c r="K10" s="5">
        <f t="shared" si="1"/>
        <v>1.1985725911874984E-3</v>
      </c>
      <c r="M10" s="1">
        <v>909436600</v>
      </c>
      <c r="O10" s="1">
        <v>-2555535180</v>
      </c>
      <c r="Q10" s="1">
        <v>3698549875</v>
      </c>
      <c r="S10" s="1">
        <f t="shared" si="2"/>
        <v>2052451295</v>
      </c>
      <c r="U10" s="5">
        <f t="shared" si="3"/>
        <v>2.8309196631652215E-4</v>
      </c>
    </row>
    <row r="11" spans="1:21" ht="21" x14ac:dyDescent="0.25">
      <c r="A11" s="2" t="s">
        <v>17</v>
      </c>
      <c r="C11" s="1">
        <v>0</v>
      </c>
      <c r="E11" s="1">
        <v>-53429912351</v>
      </c>
      <c r="G11" s="1">
        <v>-1462792099</v>
      </c>
      <c r="I11" s="1">
        <f t="shared" si="0"/>
        <v>-54892704450</v>
      </c>
      <c r="K11" s="5">
        <f t="shared" si="1"/>
        <v>2.1692656597500391E-2</v>
      </c>
      <c r="M11" s="1">
        <v>148764194000</v>
      </c>
      <c r="O11" s="1">
        <v>-137808083557</v>
      </c>
      <c r="Q11" s="1">
        <v>-1462792099</v>
      </c>
      <c r="S11" s="1">
        <f t="shared" si="2"/>
        <v>9493318344</v>
      </c>
      <c r="U11" s="5">
        <f t="shared" si="3"/>
        <v>1.3094011845341594E-3</v>
      </c>
    </row>
    <row r="12" spans="1:21" ht="21" x14ac:dyDescent="0.25">
      <c r="A12" s="2" t="s">
        <v>59</v>
      </c>
      <c r="C12" s="1">
        <v>0</v>
      </c>
      <c r="E12" s="1">
        <v>-84344403150</v>
      </c>
      <c r="G12" s="1">
        <v>315310696943</v>
      </c>
      <c r="I12" s="1">
        <f t="shared" si="0"/>
        <v>230966293793</v>
      </c>
      <c r="K12" s="5">
        <f t="shared" si="1"/>
        <v>-9.1273923320951161E-2</v>
      </c>
      <c r="M12" s="1">
        <v>0</v>
      </c>
      <c r="O12" s="1">
        <v>431419275108</v>
      </c>
      <c r="Q12" s="1">
        <v>340056979543</v>
      </c>
      <c r="S12" s="1">
        <f t="shared" si="2"/>
        <v>771476254651</v>
      </c>
      <c r="U12" s="5">
        <f t="shared" si="3"/>
        <v>0.10640872717793654</v>
      </c>
    </row>
    <row r="13" spans="1:21" ht="21" x14ac:dyDescent="0.25">
      <c r="A13" s="2" t="s">
        <v>66</v>
      </c>
      <c r="C13" s="1">
        <v>0</v>
      </c>
      <c r="E13" s="1">
        <v>3009091880</v>
      </c>
      <c r="G13" s="1">
        <v>1213853718</v>
      </c>
      <c r="I13" s="1">
        <f t="shared" si="0"/>
        <v>4222945598</v>
      </c>
      <c r="K13" s="5">
        <f t="shared" si="1"/>
        <v>-1.6688357698021914E-3</v>
      </c>
      <c r="M13" s="1">
        <v>0</v>
      </c>
      <c r="O13" s="1">
        <v>9620752453</v>
      </c>
      <c r="Q13" s="1">
        <v>1213853718</v>
      </c>
      <c r="S13" s="1">
        <f t="shared" si="2"/>
        <v>10834606171</v>
      </c>
      <c r="U13" s="5">
        <f t="shared" si="3"/>
        <v>1.4944032887335896E-3</v>
      </c>
    </row>
    <row r="14" spans="1:21" ht="21" x14ac:dyDescent="0.25">
      <c r="A14" s="2" t="s">
        <v>21</v>
      </c>
      <c r="C14" s="1">
        <v>0</v>
      </c>
      <c r="E14" s="1">
        <v>-142672360447</v>
      </c>
      <c r="G14" s="1">
        <v>3213050231</v>
      </c>
      <c r="I14" s="1">
        <f t="shared" si="0"/>
        <v>-139459310216</v>
      </c>
      <c r="K14" s="5">
        <f t="shared" si="1"/>
        <v>5.5111930741098075E-2</v>
      </c>
      <c r="M14" s="1">
        <v>17195493913</v>
      </c>
      <c r="O14" s="1">
        <v>87043962090</v>
      </c>
      <c r="Q14" s="1">
        <v>201637334229</v>
      </c>
      <c r="S14" s="1">
        <f t="shared" si="2"/>
        <v>305876790232</v>
      </c>
      <c r="U14" s="5">
        <f t="shared" si="3"/>
        <v>4.2189192117888109E-2</v>
      </c>
    </row>
    <row r="15" spans="1:21" ht="21" x14ac:dyDescent="0.25">
      <c r="A15" s="2" t="s">
        <v>85</v>
      </c>
      <c r="C15" s="1">
        <v>0</v>
      </c>
      <c r="E15" s="1">
        <v>-10505863635</v>
      </c>
      <c r="G15" s="1">
        <v>4978635107</v>
      </c>
      <c r="I15" s="1">
        <f t="shared" si="0"/>
        <v>-5527228528</v>
      </c>
      <c r="K15" s="5">
        <f t="shared" si="1"/>
        <v>2.1842660440063557E-3</v>
      </c>
      <c r="M15" s="1">
        <v>0</v>
      </c>
      <c r="O15" s="1">
        <v>2316575716</v>
      </c>
      <c r="Q15" s="1">
        <v>4978635107</v>
      </c>
      <c r="S15" s="1">
        <f t="shared" si="2"/>
        <v>7295210823</v>
      </c>
      <c r="U15" s="5">
        <f t="shared" si="3"/>
        <v>1.0062190423752021E-3</v>
      </c>
    </row>
    <row r="16" spans="1:21" ht="21" x14ac:dyDescent="0.25">
      <c r="A16" s="2" t="s">
        <v>23</v>
      </c>
      <c r="C16" s="1">
        <v>37804932324</v>
      </c>
      <c r="E16" s="1">
        <v>-93946632575</v>
      </c>
      <c r="G16" s="1">
        <v>35675577320</v>
      </c>
      <c r="I16" s="1">
        <f t="shared" si="0"/>
        <v>-20466122931</v>
      </c>
      <c r="K16" s="5">
        <f t="shared" si="1"/>
        <v>8.0878612389885841E-3</v>
      </c>
      <c r="M16" s="1">
        <v>37804932324</v>
      </c>
      <c r="O16" s="1">
        <v>2946266861</v>
      </c>
      <c r="Q16" s="1">
        <v>53428795850</v>
      </c>
      <c r="S16" s="1">
        <f t="shared" si="2"/>
        <v>94179995035</v>
      </c>
      <c r="U16" s="5">
        <f t="shared" si="3"/>
        <v>1.2990125537735812E-2</v>
      </c>
    </row>
    <row r="17" spans="1:21" ht="21" x14ac:dyDescent="0.25">
      <c r="A17" s="2" t="s">
        <v>108</v>
      </c>
      <c r="C17" s="1">
        <v>0</v>
      </c>
      <c r="E17" s="1">
        <v>0</v>
      </c>
      <c r="G17" s="1">
        <v>0</v>
      </c>
      <c r="I17" s="1">
        <f t="shared" si="0"/>
        <v>0</v>
      </c>
      <c r="K17" s="5">
        <f t="shared" si="1"/>
        <v>0</v>
      </c>
      <c r="M17" s="1">
        <v>0</v>
      </c>
      <c r="O17" s="1">
        <v>0</v>
      </c>
      <c r="Q17" s="1">
        <v>3537526642</v>
      </c>
      <c r="S17" s="1">
        <f t="shared" si="2"/>
        <v>3537526642</v>
      </c>
      <c r="U17" s="5">
        <f t="shared" si="3"/>
        <v>4.879264981441928E-4</v>
      </c>
    </row>
    <row r="18" spans="1:21" ht="21" x14ac:dyDescent="0.25">
      <c r="A18" s="2" t="s">
        <v>74</v>
      </c>
      <c r="C18" s="1">
        <v>0</v>
      </c>
      <c r="E18" s="1">
        <v>18760606679</v>
      </c>
      <c r="G18" s="1">
        <v>-763546206</v>
      </c>
      <c r="I18" s="1">
        <f t="shared" si="0"/>
        <v>17997060473</v>
      </c>
      <c r="K18" s="5">
        <f t="shared" si="1"/>
        <v>-7.1121300456391881E-3</v>
      </c>
      <c r="M18" s="1">
        <v>37804817600</v>
      </c>
      <c r="O18" s="1">
        <v>9075155919</v>
      </c>
      <c r="Q18" s="1">
        <v>-961886342</v>
      </c>
      <c r="S18" s="1">
        <f t="shared" si="2"/>
        <v>45918087177</v>
      </c>
      <c r="U18" s="5">
        <f t="shared" si="3"/>
        <v>6.333422683450528E-3</v>
      </c>
    </row>
    <row r="19" spans="1:21" ht="21" x14ac:dyDescent="0.25">
      <c r="A19" s="2" t="s">
        <v>71</v>
      </c>
      <c r="C19" s="1">
        <v>2220436990</v>
      </c>
      <c r="E19" s="1">
        <v>-15011988782</v>
      </c>
      <c r="G19" s="1">
        <v>3453711449</v>
      </c>
      <c r="I19" s="1">
        <f t="shared" si="0"/>
        <v>-9337840343</v>
      </c>
      <c r="K19" s="5">
        <f t="shared" si="1"/>
        <v>3.6901545652117027E-3</v>
      </c>
      <c r="M19" s="1">
        <v>2220436990</v>
      </c>
      <c r="O19" s="1">
        <v>-6976732820</v>
      </c>
      <c r="Q19" s="1">
        <v>384714768289</v>
      </c>
      <c r="S19" s="1">
        <f t="shared" si="2"/>
        <v>379958472459</v>
      </c>
      <c r="U19" s="5">
        <f t="shared" si="3"/>
        <v>5.2407183229670952E-2</v>
      </c>
    </row>
    <row r="20" spans="1:21" ht="21" x14ac:dyDescent="0.25">
      <c r="A20" s="2" t="s">
        <v>201</v>
      </c>
      <c r="C20" s="1">
        <v>0</v>
      </c>
      <c r="E20" s="1">
        <v>0</v>
      </c>
      <c r="G20" s="1">
        <v>0</v>
      </c>
      <c r="I20" s="1">
        <f t="shared" si="0"/>
        <v>0</v>
      </c>
      <c r="K20" s="5">
        <f t="shared" si="1"/>
        <v>0</v>
      </c>
      <c r="M20" s="1">
        <v>0</v>
      </c>
      <c r="O20" s="1">
        <v>0</v>
      </c>
      <c r="Q20" s="1">
        <v>1900440950</v>
      </c>
      <c r="S20" s="1">
        <f t="shared" si="2"/>
        <v>1900440950</v>
      </c>
      <c r="U20" s="5">
        <f t="shared" si="3"/>
        <v>2.6212537501599486E-4</v>
      </c>
    </row>
    <row r="21" spans="1:21" ht="21" x14ac:dyDescent="0.25">
      <c r="A21" s="2" t="s">
        <v>78</v>
      </c>
      <c r="C21" s="1">
        <v>0</v>
      </c>
      <c r="E21" s="1">
        <v>-5066194190</v>
      </c>
      <c r="G21" s="1">
        <v>0</v>
      </c>
      <c r="I21" s="1">
        <f t="shared" si="0"/>
        <v>-5066194190</v>
      </c>
      <c r="K21" s="5">
        <f t="shared" si="1"/>
        <v>2.0020731702156398E-3</v>
      </c>
      <c r="M21" s="1">
        <v>13567636080</v>
      </c>
      <c r="O21" s="1">
        <v>34262415</v>
      </c>
      <c r="Q21" s="1">
        <v>24899985905</v>
      </c>
      <c r="S21" s="1">
        <f t="shared" si="2"/>
        <v>38501884400</v>
      </c>
      <c r="U21" s="5">
        <f t="shared" si="3"/>
        <v>5.310515376535368E-3</v>
      </c>
    </row>
    <row r="22" spans="1:21" ht="21" x14ac:dyDescent="0.25">
      <c r="A22" s="2" t="s">
        <v>32</v>
      </c>
      <c r="C22" s="1">
        <v>25623834834</v>
      </c>
      <c r="E22" s="1">
        <v>-62028558108</v>
      </c>
      <c r="G22" s="1">
        <v>0</v>
      </c>
      <c r="I22" s="1">
        <f t="shared" si="0"/>
        <v>-36404723274</v>
      </c>
      <c r="K22" s="5">
        <f t="shared" si="1"/>
        <v>1.4386523098515546E-2</v>
      </c>
      <c r="M22" s="1">
        <v>25623834834</v>
      </c>
      <c r="O22" s="1">
        <v>-3207426445</v>
      </c>
      <c r="Q22" s="1">
        <v>215064116790</v>
      </c>
      <c r="S22" s="1">
        <f t="shared" si="2"/>
        <v>237480525179</v>
      </c>
      <c r="U22" s="5">
        <f t="shared" si="3"/>
        <v>3.2755383281727744E-2</v>
      </c>
    </row>
    <row r="23" spans="1:21" ht="21" x14ac:dyDescent="0.25">
      <c r="A23" s="2" t="s">
        <v>61</v>
      </c>
      <c r="C23" s="1">
        <v>0</v>
      </c>
      <c r="E23" s="1">
        <v>-454777875</v>
      </c>
      <c r="G23" s="1">
        <v>0</v>
      </c>
      <c r="I23" s="1">
        <f t="shared" si="0"/>
        <v>-454777875</v>
      </c>
      <c r="K23" s="5">
        <f t="shared" si="1"/>
        <v>1.7972042677368865E-4</v>
      </c>
      <c r="M23" s="1">
        <v>198130277</v>
      </c>
      <c r="O23" s="1">
        <v>1554152805</v>
      </c>
      <c r="Q23" s="1">
        <v>1287250494</v>
      </c>
      <c r="S23" s="1">
        <f t="shared" si="2"/>
        <v>3039533576</v>
      </c>
      <c r="U23" s="5">
        <f t="shared" si="3"/>
        <v>4.192389552975629E-4</v>
      </c>
    </row>
    <row r="24" spans="1:21" ht="21" x14ac:dyDescent="0.25">
      <c r="A24" s="2" t="s">
        <v>202</v>
      </c>
      <c r="C24" s="1">
        <v>0</v>
      </c>
      <c r="E24" s="1">
        <v>0</v>
      </c>
      <c r="G24" s="1">
        <v>0</v>
      </c>
      <c r="I24" s="1">
        <f t="shared" si="0"/>
        <v>0</v>
      </c>
      <c r="K24" s="5">
        <f t="shared" si="1"/>
        <v>0</v>
      </c>
      <c r="M24" s="1">
        <v>0</v>
      </c>
      <c r="O24" s="1">
        <v>0</v>
      </c>
      <c r="Q24" s="1">
        <v>376186438359</v>
      </c>
      <c r="S24" s="1">
        <f t="shared" si="2"/>
        <v>376186438359</v>
      </c>
      <c r="U24" s="5">
        <f t="shared" si="3"/>
        <v>5.1886911419575708E-2</v>
      </c>
    </row>
    <row r="25" spans="1:21" ht="21" x14ac:dyDescent="0.25">
      <c r="A25" s="2" t="s">
        <v>174</v>
      </c>
      <c r="C25" s="1">
        <v>0</v>
      </c>
      <c r="E25" s="1">
        <v>0</v>
      </c>
      <c r="G25" s="1">
        <v>0</v>
      </c>
      <c r="I25" s="1">
        <f t="shared" si="0"/>
        <v>0</v>
      </c>
      <c r="K25" s="5">
        <f t="shared" si="1"/>
        <v>0</v>
      </c>
      <c r="M25" s="1">
        <v>234486962480</v>
      </c>
      <c r="O25" s="1">
        <v>0</v>
      </c>
      <c r="Q25" s="1">
        <v>1092460386351</v>
      </c>
      <c r="S25" s="1">
        <f t="shared" si="2"/>
        <v>1326947348831</v>
      </c>
      <c r="U25" s="5">
        <f t="shared" si="3"/>
        <v>0.18302414049687049</v>
      </c>
    </row>
    <row r="26" spans="1:21" ht="21" x14ac:dyDescent="0.25">
      <c r="A26" s="2" t="s">
        <v>55</v>
      </c>
      <c r="C26" s="1">
        <v>0</v>
      </c>
      <c r="E26" s="1">
        <v>-25822611364</v>
      </c>
      <c r="G26" s="1">
        <v>0</v>
      </c>
      <c r="I26" s="1">
        <f t="shared" si="0"/>
        <v>-25822611364</v>
      </c>
      <c r="K26" s="5">
        <f t="shared" si="1"/>
        <v>1.0204653721883859E-2</v>
      </c>
      <c r="M26" s="1">
        <v>41952662115</v>
      </c>
      <c r="O26" s="1">
        <v>37299327634</v>
      </c>
      <c r="Q26" s="1">
        <v>66090795375</v>
      </c>
      <c r="S26" s="1">
        <f t="shared" si="2"/>
        <v>145342785124</v>
      </c>
      <c r="U26" s="5">
        <f t="shared" si="3"/>
        <v>2.0046943345699671E-2</v>
      </c>
    </row>
    <row r="27" spans="1:21" ht="21" x14ac:dyDescent="0.25">
      <c r="A27" s="2" t="s">
        <v>43</v>
      </c>
      <c r="C27" s="1">
        <v>0</v>
      </c>
      <c r="E27" s="1">
        <v>-44421832206</v>
      </c>
      <c r="G27" s="1">
        <v>0</v>
      </c>
      <c r="I27" s="1">
        <f t="shared" si="0"/>
        <v>-44421832206</v>
      </c>
      <c r="K27" s="5">
        <f t="shared" si="1"/>
        <v>1.7554747231561137E-2</v>
      </c>
      <c r="M27" s="1">
        <v>0</v>
      </c>
      <c r="O27" s="1">
        <v>-32305207344</v>
      </c>
      <c r="Q27" s="1">
        <v>1654701168</v>
      </c>
      <c r="S27" s="1">
        <f t="shared" si="2"/>
        <v>-30650506176</v>
      </c>
      <c r="U27" s="5">
        <f t="shared" si="3"/>
        <v>-4.2275848801374581E-3</v>
      </c>
    </row>
    <row r="28" spans="1:21" ht="21" x14ac:dyDescent="0.25">
      <c r="A28" s="2" t="s">
        <v>203</v>
      </c>
      <c r="C28" s="1">
        <v>0</v>
      </c>
      <c r="E28" s="1">
        <v>0</v>
      </c>
      <c r="G28" s="1">
        <v>0</v>
      </c>
      <c r="I28" s="1">
        <f t="shared" si="0"/>
        <v>0</v>
      </c>
      <c r="K28" s="5">
        <f t="shared" si="1"/>
        <v>0</v>
      </c>
      <c r="M28" s="1">
        <v>0</v>
      </c>
      <c r="O28" s="1">
        <v>0</v>
      </c>
      <c r="Q28" s="1">
        <v>119082486457</v>
      </c>
      <c r="S28" s="1">
        <f t="shared" si="2"/>
        <v>119082486457</v>
      </c>
      <c r="U28" s="5">
        <f t="shared" si="3"/>
        <v>1.6424894138583078E-2</v>
      </c>
    </row>
    <row r="29" spans="1:21" ht="21" x14ac:dyDescent="0.25">
      <c r="A29" s="2" t="s">
        <v>46</v>
      </c>
      <c r="C29" s="1">
        <v>0</v>
      </c>
      <c r="E29" s="1">
        <v>-20923888222</v>
      </c>
      <c r="G29" s="1">
        <v>0</v>
      </c>
      <c r="I29" s="1">
        <f t="shared" si="0"/>
        <v>-20923888222</v>
      </c>
      <c r="K29" s="5">
        <f t="shared" si="1"/>
        <v>8.2687622413970714E-3</v>
      </c>
      <c r="M29" s="1">
        <v>0</v>
      </c>
      <c r="O29" s="1">
        <v>-132938818476</v>
      </c>
      <c r="Q29" s="1">
        <v>75591035488</v>
      </c>
      <c r="S29" s="1">
        <f t="shared" si="2"/>
        <v>-57347782988</v>
      </c>
      <c r="U29" s="5">
        <f t="shared" si="3"/>
        <v>-7.909905920552485E-3</v>
      </c>
    </row>
    <row r="30" spans="1:21" ht="21" x14ac:dyDescent="0.25">
      <c r="A30" s="2" t="s">
        <v>33</v>
      </c>
      <c r="C30" s="1">
        <v>0</v>
      </c>
      <c r="E30" s="1">
        <v>10632328706</v>
      </c>
      <c r="G30" s="1">
        <v>0</v>
      </c>
      <c r="I30" s="1">
        <f t="shared" si="0"/>
        <v>10632328706</v>
      </c>
      <c r="K30" s="5">
        <f t="shared" si="1"/>
        <v>-4.2017141942986141E-3</v>
      </c>
      <c r="M30" s="1">
        <v>28108032233</v>
      </c>
      <c r="O30" s="1">
        <v>68334294689</v>
      </c>
      <c r="Q30" s="1">
        <v>529490436</v>
      </c>
      <c r="S30" s="1">
        <f t="shared" si="2"/>
        <v>96971817358</v>
      </c>
      <c r="U30" s="5">
        <f t="shared" si="3"/>
        <v>1.3375197998626746E-2</v>
      </c>
    </row>
    <row r="31" spans="1:21" ht="21" x14ac:dyDescent="0.25">
      <c r="A31" s="2" t="s">
        <v>204</v>
      </c>
      <c r="C31" s="1">
        <v>0</v>
      </c>
      <c r="E31" s="1">
        <v>0</v>
      </c>
      <c r="G31" s="1">
        <v>0</v>
      </c>
      <c r="I31" s="1">
        <f t="shared" si="0"/>
        <v>0</v>
      </c>
      <c r="K31" s="5">
        <f t="shared" si="1"/>
        <v>0</v>
      </c>
      <c r="M31" s="1">
        <v>0</v>
      </c>
      <c r="O31" s="1">
        <v>0</v>
      </c>
      <c r="Q31" s="1">
        <v>34038271319</v>
      </c>
      <c r="S31" s="1">
        <f t="shared" si="2"/>
        <v>34038271319</v>
      </c>
      <c r="U31" s="5">
        <f t="shared" si="3"/>
        <v>4.6948549674164083E-3</v>
      </c>
    </row>
    <row r="32" spans="1:21" ht="21" x14ac:dyDescent="0.25">
      <c r="A32" s="2" t="s">
        <v>80</v>
      </c>
      <c r="C32" s="1">
        <v>4281725338</v>
      </c>
      <c r="E32" s="1">
        <v>-18065559150</v>
      </c>
      <c r="G32" s="1">
        <v>0</v>
      </c>
      <c r="I32" s="1">
        <f t="shared" si="0"/>
        <v>-13783833812</v>
      </c>
      <c r="K32" s="5">
        <f t="shared" si="1"/>
        <v>5.4471350332736387E-3</v>
      </c>
      <c r="M32" s="1">
        <v>4281725338</v>
      </c>
      <c r="O32" s="1">
        <v>-13117054839</v>
      </c>
      <c r="Q32" s="1">
        <v>3580645018</v>
      </c>
      <c r="S32" s="1">
        <f t="shared" si="2"/>
        <v>-5254684483</v>
      </c>
      <c r="U32" s="5">
        <f t="shared" si="3"/>
        <v>-7.247718697584916E-4</v>
      </c>
    </row>
    <row r="33" spans="1:21" ht="21" x14ac:dyDescent="0.25">
      <c r="A33" s="2" t="s">
        <v>205</v>
      </c>
      <c r="C33" s="1">
        <v>0</v>
      </c>
      <c r="E33" s="1">
        <v>0</v>
      </c>
      <c r="G33" s="1">
        <v>0</v>
      </c>
      <c r="I33" s="1">
        <f t="shared" si="0"/>
        <v>0</v>
      </c>
      <c r="K33" s="5">
        <f t="shared" si="1"/>
        <v>0</v>
      </c>
      <c r="M33" s="1">
        <v>0</v>
      </c>
      <c r="O33" s="1">
        <v>0</v>
      </c>
      <c r="Q33" s="1">
        <v>0</v>
      </c>
      <c r="S33" s="1">
        <f t="shared" si="2"/>
        <v>0</v>
      </c>
      <c r="U33" s="5">
        <f t="shared" si="3"/>
        <v>0</v>
      </c>
    </row>
    <row r="34" spans="1:21" ht="21" x14ac:dyDescent="0.25">
      <c r="A34" s="2" t="s">
        <v>206</v>
      </c>
      <c r="C34" s="1">
        <v>0</v>
      </c>
      <c r="E34" s="1">
        <v>0</v>
      </c>
      <c r="G34" s="1">
        <v>0</v>
      </c>
      <c r="I34" s="1">
        <f t="shared" si="0"/>
        <v>0</v>
      </c>
      <c r="K34" s="5">
        <f t="shared" si="1"/>
        <v>0</v>
      </c>
      <c r="M34" s="1">
        <v>0</v>
      </c>
      <c r="O34" s="1">
        <v>0</v>
      </c>
      <c r="Q34" s="1">
        <v>295191193039</v>
      </c>
      <c r="S34" s="1">
        <f t="shared" si="2"/>
        <v>295191193039</v>
      </c>
      <c r="U34" s="5">
        <f t="shared" si="3"/>
        <v>4.0715341445766474E-2</v>
      </c>
    </row>
    <row r="35" spans="1:21" ht="21" x14ac:dyDescent="0.25">
      <c r="A35" s="2" t="s">
        <v>50</v>
      </c>
      <c r="C35" s="1">
        <v>0</v>
      </c>
      <c r="E35" s="1">
        <v>-12073550835</v>
      </c>
      <c r="G35" s="1">
        <v>0</v>
      </c>
      <c r="I35" s="1">
        <f t="shared" si="0"/>
        <v>-12073550835</v>
      </c>
      <c r="K35" s="5">
        <f t="shared" si="1"/>
        <v>4.7712604944557275E-3</v>
      </c>
      <c r="M35" s="1">
        <v>7497419040</v>
      </c>
      <c r="O35" s="1">
        <v>-11901720617</v>
      </c>
      <c r="Q35" s="1">
        <v>849908905</v>
      </c>
      <c r="S35" s="1">
        <f t="shared" si="2"/>
        <v>-3554392672</v>
      </c>
      <c r="U35" s="5">
        <f t="shared" si="3"/>
        <v>-4.9025280796128083E-4</v>
      </c>
    </row>
    <row r="36" spans="1:21" ht="21" x14ac:dyDescent="0.25">
      <c r="A36" s="2" t="s">
        <v>63</v>
      </c>
      <c r="C36" s="1">
        <v>0</v>
      </c>
      <c r="E36" s="1">
        <v>-413773532</v>
      </c>
      <c r="G36" s="1">
        <v>0</v>
      </c>
      <c r="I36" s="1">
        <f t="shared" si="0"/>
        <v>-413773532</v>
      </c>
      <c r="K36" s="5">
        <f t="shared" si="1"/>
        <v>1.635162127416522E-4</v>
      </c>
      <c r="M36" s="1">
        <v>529497381</v>
      </c>
      <c r="O36" s="1">
        <v>140017828</v>
      </c>
      <c r="Q36" s="1">
        <v>809137422</v>
      </c>
      <c r="S36" s="1">
        <f t="shared" si="2"/>
        <v>1478652631</v>
      </c>
      <c r="U36" s="5">
        <f t="shared" si="3"/>
        <v>2.0394865487362944E-4</v>
      </c>
    </row>
    <row r="37" spans="1:21" ht="21" x14ac:dyDescent="0.25">
      <c r="A37" s="2" t="s">
        <v>100</v>
      </c>
      <c r="C37" s="1">
        <v>0</v>
      </c>
      <c r="E37" s="1">
        <v>2335192510</v>
      </c>
      <c r="G37" s="1">
        <v>0</v>
      </c>
      <c r="I37" s="1">
        <f t="shared" si="0"/>
        <v>2335192510</v>
      </c>
      <c r="K37" s="5">
        <f t="shared" si="1"/>
        <v>-9.2282808282157793E-4</v>
      </c>
      <c r="M37" s="1">
        <v>0</v>
      </c>
      <c r="O37" s="1">
        <v>2335192510</v>
      </c>
      <c r="Q37" s="1">
        <v>-1011801747</v>
      </c>
      <c r="S37" s="1">
        <f t="shared" si="2"/>
        <v>1323390763</v>
      </c>
      <c r="U37" s="5">
        <f t="shared" si="3"/>
        <v>1.825335851893102E-4</v>
      </c>
    </row>
    <row r="38" spans="1:21" ht="21" x14ac:dyDescent="0.25">
      <c r="A38" s="2" t="s">
        <v>186</v>
      </c>
      <c r="C38" s="1">
        <v>0</v>
      </c>
      <c r="E38" s="1">
        <v>0</v>
      </c>
      <c r="G38" s="1">
        <v>0</v>
      </c>
      <c r="I38" s="1">
        <f t="shared" si="0"/>
        <v>0</v>
      </c>
      <c r="K38" s="5">
        <f t="shared" si="1"/>
        <v>0</v>
      </c>
      <c r="M38" s="1">
        <v>15576248377</v>
      </c>
      <c r="O38" s="1">
        <v>0</v>
      </c>
      <c r="Q38" s="1">
        <v>78074455546</v>
      </c>
      <c r="S38" s="1">
        <f t="shared" si="2"/>
        <v>93650703923</v>
      </c>
      <c r="U38" s="5">
        <f t="shared" si="3"/>
        <v>1.2917121095674285E-2</v>
      </c>
    </row>
    <row r="39" spans="1:21" ht="21" x14ac:dyDescent="0.25">
      <c r="A39" s="2" t="s">
        <v>77</v>
      </c>
      <c r="C39" s="1">
        <v>0</v>
      </c>
      <c r="E39" s="1">
        <v>-78452340257</v>
      </c>
      <c r="G39" s="1">
        <v>0</v>
      </c>
      <c r="I39" s="1">
        <f t="shared" si="0"/>
        <v>-78452340257</v>
      </c>
      <c r="K39" s="5">
        <f t="shared" si="1"/>
        <v>3.100302113945775E-2</v>
      </c>
      <c r="M39" s="1">
        <v>6559081682</v>
      </c>
      <c r="O39" s="1">
        <v>-179230548679</v>
      </c>
      <c r="Q39" s="1">
        <v>-1534</v>
      </c>
      <c r="S39" s="1">
        <f t="shared" si="2"/>
        <v>-172671468531</v>
      </c>
      <c r="U39" s="5">
        <f t="shared" si="3"/>
        <v>-2.3816353485358717E-2</v>
      </c>
    </row>
    <row r="40" spans="1:21" ht="21" x14ac:dyDescent="0.25">
      <c r="A40" s="2" t="s">
        <v>96</v>
      </c>
      <c r="C40" s="1">
        <v>0</v>
      </c>
      <c r="E40" s="1">
        <v>1046783004</v>
      </c>
      <c r="G40" s="1">
        <v>0</v>
      </c>
      <c r="I40" s="1">
        <f t="shared" si="0"/>
        <v>1046783004</v>
      </c>
      <c r="K40" s="5">
        <f t="shared" si="1"/>
        <v>-4.1367071390252622E-4</v>
      </c>
      <c r="M40" s="1">
        <v>0</v>
      </c>
      <c r="O40" s="1">
        <v>1046783004</v>
      </c>
      <c r="Q40" s="1">
        <v>92128835854</v>
      </c>
      <c r="S40" s="1">
        <f t="shared" si="2"/>
        <v>93175618858</v>
      </c>
      <c r="U40" s="5">
        <f t="shared" si="3"/>
        <v>1.2851593223930821E-2</v>
      </c>
    </row>
    <row r="41" spans="1:21" ht="21" x14ac:dyDescent="0.25">
      <c r="A41" s="2" t="s">
        <v>207</v>
      </c>
      <c r="C41" s="1">
        <v>0</v>
      </c>
      <c r="E41" s="1">
        <v>0</v>
      </c>
      <c r="G41" s="1">
        <v>0</v>
      </c>
      <c r="I41" s="1">
        <f t="shared" si="0"/>
        <v>0</v>
      </c>
      <c r="K41" s="5">
        <f t="shared" si="1"/>
        <v>0</v>
      </c>
      <c r="M41" s="1">
        <v>0</v>
      </c>
      <c r="O41" s="1">
        <v>0</v>
      </c>
      <c r="Q41" s="1">
        <v>15898899943</v>
      </c>
      <c r="S41" s="1">
        <f t="shared" si="2"/>
        <v>15898899943</v>
      </c>
      <c r="U41" s="5">
        <f t="shared" si="3"/>
        <v>2.1929148126915779E-3</v>
      </c>
    </row>
    <row r="42" spans="1:21" ht="21" x14ac:dyDescent="0.25">
      <c r="A42" s="2" t="s">
        <v>82</v>
      </c>
      <c r="C42" s="1">
        <v>0</v>
      </c>
      <c r="E42" s="1">
        <v>-113251302288</v>
      </c>
      <c r="G42" s="1">
        <v>0</v>
      </c>
      <c r="I42" s="1">
        <f t="shared" si="0"/>
        <v>-113251302288</v>
      </c>
      <c r="K42" s="5">
        <f t="shared" si="1"/>
        <v>4.4754974898186022E-2</v>
      </c>
      <c r="M42" s="1">
        <v>95039475379</v>
      </c>
      <c r="O42" s="1">
        <v>-337594902163</v>
      </c>
      <c r="Q42" s="1">
        <v>-5760</v>
      </c>
      <c r="S42" s="1">
        <f t="shared" si="2"/>
        <v>-242555432544</v>
      </c>
      <c r="U42" s="5">
        <f t="shared" si="3"/>
        <v>-3.3455358724912156E-2</v>
      </c>
    </row>
    <row r="43" spans="1:21" ht="21" x14ac:dyDescent="0.25">
      <c r="A43" s="2" t="s">
        <v>51</v>
      </c>
      <c r="C43" s="1">
        <v>0</v>
      </c>
      <c r="E43" s="1">
        <v>-119036524811</v>
      </c>
      <c r="G43" s="1">
        <v>0</v>
      </c>
      <c r="I43" s="1">
        <f t="shared" si="0"/>
        <v>-119036524811</v>
      </c>
      <c r="K43" s="5">
        <f t="shared" si="1"/>
        <v>4.7041195750100413E-2</v>
      </c>
      <c r="M43" s="1">
        <v>346831247400</v>
      </c>
      <c r="O43" s="1">
        <v>38061281997</v>
      </c>
      <c r="Q43" s="1">
        <v>376786890306</v>
      </c>
      <c r="S43" s="1">
        <f t="shared" si="2"/>
        <v>761679419703</v>
      </c>
      <c r="U43" s="5">
        <f t="shared" si="3"/>
        <v>0.10505746233873471</v>
      </c>
    </row>
    <row r="44" spans="1:21" ht="21" x14ac:dyDescent="0.25">
      <c r="A44" s="2" t="s">
        <v>52</v>
      </c>
      <c r="C44" s="1">
        <v>79949899990</v>
      </c>
      <c r="E44" s="1">
        <v>-192533726741</v>
      </c>
      <c r="G44" s="1">
        <v>0</v>
      </c>
      <c r="I44" s="1">
        <f t="shared" si="0"/>
        <v>-112583826751</v>
      </c>
      <c r="K44" s="5">
        <f t="shared" si="1"/>
        <v>4.4491199998471218E-2</v>
      </c>
      <c r="M44" s="1">
        <v>79949899990</v>
      </c>
      <c r="O44" s="1">
        <v>-96765655402</v>
      </c>
      <c r="Q44" s="1">
        <v>227704277024</v>
      </c>
      <c r="S44" s="1">
        <f t="shared" si="2"/>
        <v>210888521612</v>
      </c>
      <c r="U44" s="5">
        <f t="shared" si="3"/>
        <v>2.9087582444544905E-2</v>
      </c>
    </row>
    <row r="45" spans="1:21" ht="21" x14ac:dyDescent="0.25">
      <c r="A45" s="2" t="s">
        <v>208</v>
      </c>
      <c r="C45" s="1">
        <v>0</v>
      </c>
      <c r="E45" s="1">
        <v>0</v>
      </c>
      <c r="G45" s="1">
        <v>0</v>
      </c>
      <c r="I45" s="1">
        <f t="shared" si="0"/>
        <v>0</v>
      </c>
      <c r="K45" s="5">
        <f t="shared" si="1"/>
        <v>0</v>
      </c>
      <c r="M45" s="1">
        <v>0</v>
      </c>
      <c r="O45" s="1">
        <v>0</v>
      </c>
      <c r="Q45" s="1">
        <v>144185257538</v>
      </c>
      <c r="S45" s="1">
        <f t="shared" si="2"/>
        <v>144185257538</v>
      </c>
      <c r="U45" s="5">
        <f t="shared" si="3"/>
        <v>1.9887287055104792E-2</v>
      </c>
    </row>
    <row r="46" spans="1:21" ht="21" x14ac:dyDescent="0.25">
      <c r="A46" s="2" t="s">
        <v>209</v>
      </c>
      <c r="C46" s="1">
        <v>0</v>
      </c>
      <c r="E46" s="1">
        <v>0</v>
      </c>
      <c r="G46" s="1">
        <v>0</v>
      </c>
      <c r="I46" s="1">
        <f t="shared" si="0"/>
        <v>0</v>
      </c>
      <c r="K46" s="5">
        <f t="shared" si="1"/>
        <v>0</v>
      </c>
      <c r="M46" s="1">
        <v>0</v>
      </c>
      <c r="O46" s="1">
        <v>0</v>
      </c>
      <c r="Q46" s="1">
        <v>0</v>
      </c>
      <c r="S46" s="1">
        <f t="shared" si="2"/>
        <v>0</v>
      </c>
      <c r="U46" s="5">
        <f t="shared" si="3"/>
        <v>0</v>
      </c>
    </row>
    <row r="47" spans="1:21" ht="21" x14ac:dyDescent="0.25">
      <c r="A47" s="2" t="s">
        <v>210</v>
      </c>
      <c r="C47" s="1">
        <v>0</v>
      </c>
      <c r="E47" s="1">
        <v>0</v>
      </c>
      <c r="G47" s="1">
        <v>0</v>
      </c>
      <c r="I47" s="1">
        <f t="shared" si="0"/>
        <v>0</v>
      </c>
      <c r="K47" s="5">
        <f t="shared" si="1"/>
        <v>0</v>
      </c>
      <c r="M47" s="1">
        <v>0</v>
      </c>
      <c r="O47" s="1">
        <v>0</v>
      </c>
      <c r="Q47" s="1">
        <v>472300525</v>
      </c>
      <c r="S47" s="1">
        <f t="shared" si="2"/>
        <v>472300525</v>
      </c>
      <c r="U47" s="5">
        <f t="shared" si="3"/>
        <v>6.5143803724012714E-5</v>
      </c>
    </row>
    <row r="48" spans="1:21" ht="21" x14ac:dyDescent="0.25">
      <c r="A48" s="2" t="s">
        <v>211</v>
      </c>
      <c r="C48" s="1">
        <v>0</v>
      </c>
      <c r="E48" s="1">
        <v>0</v>
      </c>
      <c r="G48" s="1">
        <v>0</v>
      </c>
      <c r="I48" s="1">
        <f t="shared" si="0"/>
        <v>0</v>
      </c>
      <c r="K48" s="5">
        <f t="shared" si="1"/>
        <v>0</v>
      </c>
      <c r="M48" s="1">
        <v>0</v>
      </c>
      <c r="O48" s="1">
        <v>0</v>
      </c>
      <c r="Q48" s="1">
        <v>1932363622</v>
      </c>
      <c r="S48" s="1">
        <f t="shared" si="2"/>
        <v>1932363622</v>
      </c>
      <c r="U48" s="5">
        <f t="shared" si="3"/>
        <v>2.6652842809139434E-4</v>
      </c>
    </row>
    <row r="49" spans="1:21" ht="21" x14ac:dyDescent="0.25">
      <c r="A49" s="2" t="s">
        <v>57</v>
      </c>
      <c r="C49" s="1">
        <v>0</v>
      </c>
      <c r="E49" s="1">
        <v>-19614765973</v>
      </c>
      <c r="G49" s="1">
        <v>0</v>
      </c>
      <c r="I49" s="1">
        <f t="shared" si="0"/>
        <v>-19614765973</v>
      </c>
      <c r="K49" s="5">
        <f t="shared" si="1"/>
        <v>7.7514195512118659E-3</v>
      </c>
      <c r="M49" s="1">
        <v>150227217920</v>
      </c>
      <c r="O49" s="1">
        <v>46927399116</v>
      </c>
      <c r="Q49" s="1">
        <v>539988922577</v>
      </c>
      <c r="S49" s="1">
        <f t="shared" si="2"/>
        <v>737143539613</v>
      </c>
      <c r="U49" s="5">
        <f t="shared" si="3"/>
        <v>0.10167325996720682</v>
      </c>
    </row>
    <row r="50" spans="1:21" ht="21" x14ac:dyDescent="0.25">
      <c r="A50" s="2" t="s">
        <v>212</v>
      </c>
      <c r="C50" s="1">
        <v>0</v>
      </c>
      <c r="E50" s="1">
        <v>0</v>
      </c>
      <c r="G50" s="1">
        <v>0</v>
      </c>
      <c r="I50" s="1">
        <f t="shared" si="0"/>
        <v>0</v>
      </c>
      <c r="K50" s="5">
        <f t="shared" si="1"/>
        <v>0</v>
      </c>
      <c r="M50" s="1">
        <v>0</v>
      </c>
      <c r="O50" s="1">
        <v>0</v>
      </c>
      <c r="Q50" s="1">
        <v>28410423696</v>
      </c>
      <c r="S50" s="1">
        <f t="shared" si="2"/>
        <v>28410423696</v>
      </c>
      <c r="U50" s="5">
        <f t="shared" si="3"/>
        <v>3.9186131858910461E-3</v>
      </c>
    </row>
    <row r="51" spans="1:21" ht="21" x14ac:dyDescent="0.25">
      <c r="A51" s="2" t="s">
        <v>69</v>
      </c>
      <c r="C51" s="1">
        <v>8053712426</v>
      </c>
      <c r="E51" s="1">
        <v>-12677167972</v>
      </c>
      <c r="G51" s="1">
        <v>0</v>
      </c>
      <c r="I51" s="1">
        <f t="shared" si="0"/>
        <v>-4623455546</v>
      </c>
      <c r="K51" s="5">
        <f t="shared" si="1"/>
        <v>1.8271104413254441E-3</v>
      </c>
      <c r="M51" s="1">
        <v>8053712426</v>
      </c>
      <c r="O51" s="1">
        <v>-75525632702</v>
      </c>
      <c r="Q51" s="1">
        <v>-53690601943</v>
      </c>
      <c r="S51" s="1">
        <f t="shared" si="2"/>
        <v>-121162522219</v>
      </c>
      <c r="U51" s="5">
        <f t="shared" si="3"/>
        <v>-1.6711790794941134E-2</v>
      </c>
    </row>
    <row r="52" spans="1:21" ht="21" x14ac:dyDescent="0.25">
      <c r="A52" s="2" t="s">
        <v>92</v>
      </c>
      <c r="C52" s="1">
        <v>0</v>
      </c>
      <c r="E52" s="1">
        <v>4965027945</v>
      </c>
      <c r="G52" s="1">
        <v>0</v>
      </c>
      <c r="I52" s="1">
        <f t="shared" si="0"/>
        <v>4965027945</v>
      </c>
      <c r="K52" s="5">
        <f t="shared" si="1"/>
        <v>-1.9620940029650524E-3</v>
      </c>
      <c r="M52" s="1">
        <v>56013208734</v>
      </c>
      <c r="O52" s="1">
        <v>138970186750</v>
      </c>
      <c r="Q52" s="1">
        <v>38659954780</v>
      </c>
      <c r="S52" s="1">
        <f t="shared" si="2"/>
        <v>233643350264</v>
      </c>
      <c r="U52" s="5">
        <f t="shared" si="3"/>
        <v>3.2226126682833499E-2</v>
      </c>
    </row>
    <row r="53" spans="1:21" ht="21" x14ac:dyDescent="0.25">
      <c r="A53" s="2" t="s">
        <v>54</v>
      </c>
      <c r="C53" s="1">
        <v>0</v>
      </c>
      <c r="E53" s="1">
        <v>-860228046</v>
      </c>
      <c r="G53" s="1">
        <v>0</v>
      </c>
      <c r="I53" s="1">
        <f t="shared" si="0"/>
        <v>-860228046</v>
      </c>
      <c r="K53" s="5">
        <f t="shared" si="1"/>
        <v>3.3994738981050094E-4</v>
      </c>
      <c r="M53" s="1">
        <v>8166766832</v>
      </c>
      <c r="O53" s="1">
        <v>1172502620</v>
      </c>
      <c r="Q53" s="1">
        <v>275311329367</v>
      </c>
      <c r="S53" s="1">
        <f t="shared" si="2"/>
        <v>284650598819</v>
      </c>
      <c r="U53" s="5">
        <f t="shared" si="3"/>
        <v>3.9261490847141492E-2</v>
      </c>
    </row>
    <row r="54" spans="1:21" ht="21" x14ac:dyDescent="0.25">
      <c r="A54" s="2" t="s">
        <v>213</v>
      </c>
      <c r="C54" s="1">
        <v>0</v>
      </c>
      <c r="E54" s="1">
        <v>0</v>
      </c>
      <c r="G54" s="1">
        <v>0</v>
      </c>
      <c r="I54" s="1">
        <f t="shared" si="0"/>
        <v>0</v>
      </c>
      <c r="K54" s="5">
        <f t="shared" si="1"/>
        <v>0</v>
      </c>
      <c r="M54" s="1">
        <v>0</v>
      </c>
      <c r="O54" s="1">
        <v>0</v>
      </c>
      <c r="Q54" s="1">
        <v>-5280</v>
      </c>
      <c r="S54" s="1">
        <f t="shared" si="2"/>
        <v>-5280</v>
      </c>
      <c r="U54" s="5">
        <f t="shared" si="3"/>
        <v>-7.2826360644588975E-10</v>
      </c>
    </row>
    <row r="55" spans="1:21" ht="21" x14ac:dyDescent="0.25">
      <c r="A55" s="2" t="s">
        <v>39</v>
      </c>
      <c r="C55" s="1">
        <v>0</v>
      </c>
      <c r="E55" s="1">
        <v>-46518295658</v>
      </c>
      <c r="G55" s="1">
        <v>0</v>
      </c>
      <c r="I55" s="1">
        <f t="shared" si="0"/>
        <v>-46518295658</v>
      </c>
      <c r="K55" s="5">
        <f t="shared" si="1"/>
        <v>1.8383233679607626E-2</v>
      </c>
      <c r="M55" s="1">
        <v>32273611200</v>
      </c>
      <c r="O55" s="1">
        <v>-48438230390</v>
      </c>
      <c r="Q55" s="1">
        <v>-11973</v>
      </c>
      <c r="S55" s="1">
        <f t="shared" si="2"/>
        <v>-16164631163</v>
      </c>
      <c r="U55" s="5">
        <f t="shared" si="3"/>
        <v>-2.2295667779609844E-3</v>
      </c>
    </row>
    <row r="56" spans="1:21" ht="21" x14ac:dyDescent="0.25">
      <c r="A56" s="2" t="s">
        <v>214</v>
      </c>
      <c r="C56" s="1">
        <v>0</v>
      </c>
      <c r="E56" s="1">
        <v>0</v>
      </c>
      <c r="G56" s="1">
        <v>0</v>
      </c>
      <c r="I56" s="1">
        <f t="shared" si="0"/>
        <v>0</v>
      </c>
      <c r="K56" s="5">
        <f t="shared" si="1"/>
        <v>0</v>
      </c>
      <c r="M56" s="1">
        <v>0</v>
      </c>
      <c r="O56" s="1">
        <v>0</v>
      </c>
      <c r="Q56" s="1">
        <v>2165966305</v>
      </c>
      <c r="S56" s="1">
        <f t="shared" si="2"/>
        <v>2165966305</v>
      </c>
      <c r="U56" s="5">
        <f t="shared" si="3"/>
        <v>2.9874894559082916E-4</v>
      </c>
    </row>
    <row r="57" spans="1:21" ht="21" x14ac:dyDescent="0.25">
      <c r="A57" s="2" t="s">
        <v>215</v>
      </c>
      <c r="C57" s="1">
        <v>0</v>
      </c>
      <c r="E57" s="1">
        <v>0</v>
      </c>
      <c r="G57" s="1">
        <v>0</v>
      </c>
      <c r="I57" s="1">
        <f t="shared" si="0"/>
        <v>0</v>
      </c>
      <c r="K57" s="5">
        <f t="shared" si="1"/>
        <v>0</v>
      </c>
      <c r="M57" s="1">
        <v>0</v>
      </c>
      <c r="O57" s="1">
        <v>0</v>
      </c>
      <c r="Q57" s="1">
        <v>0</v>
      </c>
      <c r="S57" s="1">
        <f t="shared" si="2"/>
        <v>0</v>
      </c>
      <c r="U57" s="5">
        <f t="shared" si="3"/>
        <v>0</v>
      </c>
    </row>
    <row r="58" spans="1:21" ht="21" x14ac:dyDescent="0.25">
      <c r="A58" s="2" t="s">
        <v>216</v>
      </c>
      <c r="C58" s="1">
        <v>0</v>
      </c>
      <c r="E58" s="1">
        <v>0</v>
      </c>
      <c r="G58" s="1">
        <v>0</v>
      </c>
      <c r="I58" s="1">
        <f t="shared" si="0"/>
        <v>0</v>
      </c>
      <c r="K58" s="5">
        <f t="shared" si="1"/>
        <v>0</v>
      </c>
      <c r="M58" s="1">
        <v>0</v>
      </c>
      <c r="O58" s="1">
        <v>0</v>
      </c>
      <c r="Q58" s="1">
        <v>0</v>
      </c>
      <c r="S58" s="1">
        <f t="shared" si="2"/>
        <v>0</v>
      </c>
      <c r="U58" s="5">
        <f t="shared" si="3"/>
        <v>0</v>
      </c>
    </row>
    <row r="59" spans="1:21" ht="21" x14ac:dyDescent="0.25">
      <c r="A59" s="2" t="s">
        <v>58</v>
      </c>
      <c r="C59" s="1">
        <v>0</v>
      </c>
      <c r="E59" s="1">
        <v>-30351718348</v>
      </c>
      <c r="G59" s="1">
        <v>0</v>
      </c>
      <c r="I59" s="1">
        <f t="shared" si="0"/>
        <v>-30351718348</v>
      </c>
      <c r="K59" s="5">
        <f t="shared" si="1"/>
        <v>1.1994479227507179E-2</v>
      </c>
      <c r="M59" s="1">
        <v>15052436390</v>
      </c>
      <c r="O59" s="1">
        <v>32904502376</v>
      </c>
      <c r="Q59" s="1">
        <v>958338143</v>
      </c>
      <c r="S59" s="1">
        <f t="shared" si="2"/>
        <v>48915276909</v>
      </c>
      <c r="U59" s="5">
        <f t="shared" si="3"/>
        <v>6.7468212068272151E-3</v>
      </c>
    </row>
    <row r="60" spans="1:21" ht="21" x14ac:dyDescent="0.25">
      <c r="A60" s="2" t="s">
        <v>20</v>
      </c>
      <c r="C60" s="1">
        <v>0</v>
      </c>
      <c r="E60" s="1">
        <v>-7278057076</v>
      </c>
      <c r="G60" s="1">
        <v>0</v>
      </c>
      <c r="I60" s="1">
        <f t="shared" si="0"/>
        <v>-7278057076</v>
      </c>
      <c r="K60" s="5">
        <f t="shared" si="1"/>
        <v>2.8761634980197411E-3</v>
      </c>
      <c r="M60" s="1">
        <v>55238251200</v>
      </c>
      <c r="O60" s="1">
        <v>-39065696129</v>
      </c>
      <c r="Q60" s="1">
        <v>-61638843244</v>
      </c>
      <c r="S60" s="1">
        <f t="shared" si="2"/>
        <v>-45466288173</v>
      </c>
      <c r="U60" s="5">
        <f t="shared" si="3"/>
        <v>-6.2711066281395996E-3</v>
      </c>
    </row>
    <row r="61" spans="1:21" ht="21" x14ac:dyDescent="0.25">
      <c r="A61" s="2" t="s">
        <v>217</v>
      </c>
      <c r="C61" s="1">
        <v>0</v>
      </c>
      <c r="E61" s="1">
        <v>0</v>
      </c>
      <c r="G61" s="1">
        <v>0</v>
      </c>
      <c r="I61" s="1">
        <f t="shared" si="0"/>
        <v>0</v>
      </c>
      <c r="K61" s="5">
        <f t="shared" si="1"/>
        <v>0</v>
      </c>
      <c r="M61" s="1">
        <v>0</v>
      </c>
      <c r="O61" s="1">
        <v>0</v>
      </c>
      <c r="Q61" s="1">
        <v>5270692550</v>
      </c>
      <c r="S61" s="1">
        <f t="shared" si="2"/>
        <v>5270692550</v>
      </c>
      <c r="U61" s="5">
        <f t="shared" si="3"/>
        <v>7.2697984184289454E-4</v>
      </c>
    </row>
    <row r="62" spans="1:21" ht="21" x14ac:dyDescent="0.25">
      <c r="A62" s="2" t="s">
        <v>218</v>
      </c>
      <c r="C62" s="1">
        <v>0</v>
      </c>
      <c r="E62" s="1">
        <v>0</v>
      </c>
      <c r="G62" s="1">
        <v>0</v>
      </c>
      <c r="I62" s="1">
        <f t="shared" si="0"/>
        <v>0</v>
      </c>
      <c r="K62" s="5">
        <f t="shared" si="1"/>
        <v>0</v>
      </c>
      <c r="M62" s="1">
        <v>0</v>
      </c>
      <c r="O62" s="1">
        <v>0</v>
      </c>
      <c r="Q62" s="1">
        <v>0</v>
      </c>
      <c r="S62" s="1">
        <f t="shared" si="2"/>
        <v>0</v>
      </c>
      <c r="U62" s="5">
        <f t="shared" si="3"/>
        <v>0</v>
      </c>
    </row>
    <row r="63" spans="1:21" ht="21" x14ac:dyDescent="0.25">
      <c r="A63" s="2" t="s">
        <v>35</v>
      </c>
      <c r="C63" s="1">
        <v>0</v>
      </c>
      <c r="E63" s="1">
        <v>-65037167295</v>
      </c>
      <c r="G63" s="1">
        <v>0</v>
      </c>
      <c r="I63" s="1">
        <f t="shared" si="0"/>
        <v>-65037167295</v>
      </c>
      <c r="K63" s="5">
        <f t="shared" si="1"/>
        <v>2.5701574559688474E-2</v>
      </c>
      <c r="M63" s="1">
        <v>27698201292</v>
      </c>
      <c r="O63" s="1">
        <v>-100547404380</v>
      </c>
      <c r="Q63" s="1">
        <v>-2100</v>
      </c>
      <c r="S63" s="1">
        <f t="shared" si="2"/>
        <v>-72849205188</v>
      </c>
      <c r="U63" s="5">
        <f t="shared" si="3"/>
        <v>-1.0047997139569982E-2</v>
      </c>
    </row>
    <row r="64" spans="1:21" ht="21" x14ac:dyDescent="0.25">
      <c r="A64" s="2" t="s">
        <v>25</v>
      </c>
      <c r="C64" s="1">
        <v>0</v>
      </c>
      <c r="E64" s="1">
        <v>-6293240935</v>
      </c>
      <c r="G64" s="1">
        <v>0</v>
      </c>
      <c r="I64" s="1">
        <f t="shared" si="0"/>
        <v>-6293240935</v>
      </c>
      <c r="K64" s="5">
        <f t="shared" si="1"/>
        <v>2.4869810270076297E-3</v>
      </c>
      <c r="M64" s="1">
        <v>11938440849</v>
      </c>
      <c r="O64" s="1">
        <v>13563833521</v>
      </c>
      <c r="Q64" s="1">
        <v>55376480356</v>
      </c>
      <c r="S64" s="1">
        <f t="shared" si="2"/>
        <v>80878754726</v>
      </c>
      <c r="U64" s="5">
        <f t="shared" si="3"/>
        <v>1.1155502576062369E-2</v>
      </c>
    </row>
    <row r="65" spans="1:21" ht="21" x14ac:dyDescent="0.25">
      <c r="A65" s="2" t="s">
        <v>36</v>
      </c>
      <c r="C65" s="1">
        <v>0</v>
      </c>
      <c r="E65" s="1">
        <v>-16232697908</v>
      </c>
      <c r="G65" s="1">
        <v>0</v>
      </c>
      <c r="I65" s="1">
        <f t="shared" si="0"/>
        <v>-16232697908</v>
      </c>
      <c r="K65" s="5">
        <f t="shared" si="1"/>
        <v>6.4148841799177743E-3</v>
      </c>
      <c r="M65" s="1">
        <v>35018282812</v>
      </c>
      <c r="O65" s="1">
        <v>-108774984118</v>
      </c>
      <c r="Q65" s="1">
        <v>-3532</v>
      </c>
      <c r="S65" s="1">
        <f t="shared" si="2"/>
        <v>-73756704838</v>
      </c>
      <c r="U65" s="5">
        <f t="shared" si="3"/>
        <v>-1.0173167398652819E-2</v>
      </c>
    </row>
    <row r="66" spans="1:21" ht="21" x14ac:dyDescent="0.25">
      <c r="A66" s="2" t="s">
        <v>219</v>
      </c>
      <c r="C66" s="1">
        <v>0</v>
      </c>
      <c r="E66" s="1">
        <v>0</v>
      </c>
      <c r="G66" s="1">
        <v>0</v>
      </c>
      <c r="I66" s="1">
        <f t="shared" si="0"/>
        <v>0</v>
      </c>
      <c r="K66" s="5">
        <f t="shared" si="1"/>
        <v>0</v>
      </c>
      <c r="M66" s="1">
        <v>0</v>
      </c>
      <c r="O66" s="1">
        <v>0</v>
      </c>
      <c r="Q66" s="1">
        <v>26644181605</v>
      </c>
      <c r="S66" s="1">
        <f t="shared" si="2"/>
        <v>26644181605</v>
      </c>
      <c r="U66" s="5">
        <f t="shared" si="3"/>
        <v>3.6749976868288895E-3</v>
      </c>
    </row>
    <row r="67" spans="1:21" ht="21" x14ac:dyDescent="0.25">
      <c r="A67" s="2" t="s">
        <v>220</v>
      </c>
      <c r="C67" s="1">
        <v>0</v>
      </c>
      <c r="E67" s="1">
        <v>0</v>
      </c>
      <c r="G67" s="1">
        <v>0</v>
      </c>
      <c r="I67" s="1">
        <f t="shared" si="0"/>
        <v>0</v>
      </c>
      <c r="K67" s="5">
        <f t="shared" si="1"/>
        <v>0</v>
      </c>
      <c r="M67" s="1">
        <v>0</v>
      </c>
      <c r="O67" s="1">
        <v>0</v>
      </c>
      <c r="Q67" s="1">
        <v>105325482887</v>
      </c>
      <c r="S67" s="1">
        <f t="shared" si="2"/>
        <v>105325482887</v>
      </c>
      <c r="U67" s="5">
        <f t="shared" si="3"/>
        <v>1.4527408336731339E-2</v>
      </c>
    </row>
    <row r="68" spans="1:21" ht="21" x14ac:dyDescent="0.25">
      <c r="A68" s="2" t="s">
        <v>221</v>
      </c>
      <c r="C68" s="1">
        <v>0</v>
      </c>
      <c r="E68" s="1">
        <v>0</v>
      </c>
      <c r="G68" s="1">
        <v>0</v>
      </c>
      <c r="I68" s="1">
        <f t="shared" si="0"/>
        <v>0</v>
      </c>
      <c r="K68" s="5">
        <f t="shared" si="1"/>
        <v>0</v>
      </c>
      <c r="M68" s="1">
        <v>0</v>
      </c>
      <c r="O68" s="1">
        <v>0</v>
      </c>
      <c r="Q68" s="1">
        <v>21298567940</v>
      </c>
      <c r="S68" s="1">
        <f t="shared" si="2"/>
        <v>21298567940</v>
      </c>
      <c r="U68" s="5">
        <f t="shared" si="3"/>
        <v>2.937684071991895E-3</v>
      </c>
    </row>
    <row r="69" spans="1:21" ht="21" x14ac:dyDescent="0.25">
      <c r="A69" s="2" t="s">
        <v>56</v>
      </c>
      <c r="C69" s="1">
        <v>0</v>
      </c>
      <c r="E69" s="1">
        <v>-27943014131</v>
      </c>
      <c r="G69" s="1">
        <v>0</v>
      </c>
      <c r="I69" s="1">
        <f t="shared" si="0"/>
        <v>-27943014131</v>
      </c>
      <c r="K69" s="5">
        <f t="shared" si="1"/>
        <v>1.1042600577186241E-2</v>
      </c>
      <c r="M69" s="1">
        <v>95949023400</v>
      </c>
      <c r="O69" s="1">
        <v>69941599734</v>
      </c>
      <c r="Q69" s="1">
        <v>313435633446</v>
      </c>
      <c r="S69" s="1">
        <f t="shared" si="2"/>
        <v>479326256580</v>
      </c>
      <c r="U69" s="5">
        <f t="shared" si="3"/>
        <v>6.6112853841128541E-2</v>
      </c>
    </row>
    <row r="70" spans="1:21" ht="21" x14ac:dyDescent="0.25">
      <c r="A70" s="2" t="s">
        <v>222</v>
      </c>
      <c r="C70" s="1">
        <v>0</v>
      </c>
      <c r="E70" s="1">
        <v>0</v>
      </c>
      <c r="G70" s="1">
        <v>0</v>
      </c>
      <c r="I70" s="1">
        <f t="shared" si="0"/>
        <v>0</v>
      </c>
      <c r="K70" s="5">
        <f t="shared" si="1"/>
        <v>0</v>
      </c>
      <c r="M70" s="1">
        <v>0</v>
      </c>
      <c r="O70" s="1">
        <v>0</v>
      </c>
      <c r="Q70" s="1">
        <v>-350231950</v>
      </c>
      <c r="S70" s="1">
        <f t="shared" si="2"/>
        <v>-350231950</v>
      </c>
      <c r="U70" s="5">
        <f t="shared" si="3"/>
        <v>-4.8307042234768285E-5</v>
      </c>
    </row>
    <row r="71" spans="1:21" ht="21" x14ac:dyDescent="0.25">
      <c r="A71" s="2" t="s">
        <v>24</v>
      </c>
      <c r="C71" s="1">
        <v>0</v>
      </c>
      <c r="E71" s="1">
        <v>-55045784895</v>
      </c>
      <c r="G71" s="1">
        <v>0</v>
      </c>
      <c r="I71" s="1">
        <f t="shared" si="0"/>
        <v>-55045784895</v>
      </c>
      <c r="K71" s="5">
        <f t="shared" si="1"/>
        <v>2.1753151367405601E-2</v>
      </c>
      <c r="M71" s="1">
        <v>59579698704</v>
      </c>
      <c r="O71" s="1">
        <v>81126342065</v>
      </c>
      <c r="Q71" s="1">
        <v>169759123447</v>
      </c>
      <c r="S71" s="1">
        <f t="shared" si="2"/>
        <v>310465164216</v>
      </c>
      <c r="U71" s="5">
        <f t="shared" si="3"/>
        <v>4.2822060637833254E-2</v>
      </c>
    </row>
    <row r="72" spans="1:21" ht="21" x14ac:dyDescent="0.25">
      <c r="A72" s="2" t="s">
        <v>223</v>
      </c>
      <c r="C72" s="1">
        <v>0</v>
      </c>
      <c r="E72" s="1">
        <v>0</v>
      </c>
      <c r="G72" s="1">
        <v>0</v>
      </c>
      <c r="I72" s="1">
        <f t="shared" si="0"/>
        <v>0</v>
      </c>
      <c r="K72" s="5">
        <f t="shared" si="1"/>
        <v>0</v>
      </c>
      <c r="M72" s="1">
        <v>0</v>
      </c>
      <c r="O72" s="1">
        <v>0</v>
      </c>
      <c r="Q72" s="1">
        <v>50521650948</v>
      </c>
      <c r="S72" s="1">
        <f t="shared" si="2"/>
        <v>50521650948</v>
      </c>
      <c r="U72" s="5">
        <f t="shared" si="3"/>
        <v>6.9683863111725166E-3</v>
      </c>
    </row>
    <row r="73" spans="1:21" ht="21" x14ac:dyDescent="0.25">
      <c r="A73" s="2" t="s">
        <v>48</v>
      </c>
      <c r="C73" s="1">
        <v>0</v>
      </c>
      <c r="E73" s="1">
        <v>-311222514509</v>
      </c>
      <c r="G73" s="1">
        <v>0</v>
      </c>
      <c r="I73" s="1">
        <f t="shared" ref="I73:I136" si="4">+G73+E73+C73</f>
        <v>-311222514509</v>
      </c>
      <c r="K73" s="5">
        <f t="shared" ref="K73:K136" si="5">+I73/$I$164</f>
        <v>0.12298980712097744</v>
      </c>
      <c r="M73" s="1">
        <v>61297475400</v>
      </c>
      <c r="O73" s="1">
        <v>-532878973021</v>
      </c>
      <c r="Q73" s="1">
        <v>12147569188</v>
      </c>
      <c r="S73" s="1">
        <f t="shared" ref="S73:S136" si="6">+Q73+O73+M73</f>
        <v>-459433928433</v>
      </c>
      <c r="U73" s="5">
        <f t="shared" ref="U73:U136" si="7">+S73/$S$164</f>
        <v>-6.3369130614435498E-2</v>
      </c>
    </row>
    <row r="74" spans="1:21" ht="21" x14ac:dyDescent="0.25">
      <c r="A74" s="2" t="s">
        <v>95</v>
      </c>
      <c r="C74" s="1">
        <v>0</v>
      </c>
      <c r="E74" s="1">
        <v>-38136543256</v>
      </c>
      <c r="G74" s="1">
        <v>0</v>
      </c>
      <c r="I74" s="1">
        <f t="shared" si="4"/>
        <v>-38136543256</v>
      </c>
      <c r="K74" s="5">
        <f t="shared" si="5"/>
        <v>1.5070908692824068E-2</v>
      </c>
      <c r="M74" s="1">
        <v>99657472000</v>
      </c>
      <c r="O74" s="1">
        <v>58350656859</v>
      </c>
      <c r="Q74" s="1">
        <v>391990826898</v>
      </c>
      <c r="S74" s="1">
        <f t="shared" si="6"/>
        <v>549998955757</v>
      </c>
      <c r="U74" s="5">
        <f t="shared" si="7"/>
        <v>7.5860648307020107E-2</v>
      </c>
    </row>
    <row r="75" spans="1:21" ht="21" x14ac:dyDescent="0.25">
      <c r="A75" s="2" t="s">
        <v>87</v>
      </c>
      <c r="C75" s="1">
        <v>0</v>
      </c>
      <c r="E75" s="1">
        <v>-8476081265</v>
      </c>
      <c r="G75" s="1">
        <v>0</v>
      </c>
      <c r="I75" s="1">
        <f t="shared" si="4"/>
        <v>-8476081265</v>
      </c>
      <c r="K75" s="5">
        <f t="shared" si="5"/>
        <v>3.3496021377782872E-3</v>
      </c>
      <c r="M75" s="1">
        <v>4804935511</v>
      </c>
      <c r="O75" s="1">
        <v>-28774065300</v>
      </c>
      <c r="Q75" s="1">
        <v>538375118</v>
      </c>
      <c r="S75" s="1">
        <f t="shared" si="6"/>
        <v>-23430754671</v>
      </c>
      <c r="U75" s="5">
        <f t="shared" si="7"/>
        <v>-3.2317738444036623E-3</v>
      </c>
    </row>
    <row r="76" spans="1:21" ht="21" x14ac:dyDescent="0.25">
      <c r="A76" s="2" t="s">
        <v>224</v>
      </c>
      <c r="C76" s="1">
        <v>0</v>
      </c>
      <c r="E76" s="1">
        <v>0</v>
      </c>
      <c r="G76" s="1">
        <v>0</v>
      </c>
      <c r="I76" s="1">
        <f t="shared" si="4"/>
        <v>0</v>
      </c>
      <c r="K76" s="5">
        <f t="shared" si="5"/>
        <v>0</v>
      </c>
      <c r="M76" s="1">
        <v>0</v>
      </c>
      <c r="O76" s="1">
        <v>0</v>
      </c>
      <c r="Q76" s="1">
        <v>28644737903</v>
      </c>
      <c r="S76" s="1">
        <f t="shared" si="6"/>
        <v>28644737903</v>
      </c>
      <c r="U76" s="5">
        <f t="shared" si="7"/>
        <v>3.9509318429803136E-3</v>
      </c>
    </row>
    <row r="77" spans="1:21" ht="21" x14ac:dyDescent="0.25">
      <c r="A77" s="2" t="s">
        <v>27</v>
      </c>
      <c r="C77" s="1">
        <v>0</v>
      </c>
      <c r="E77" s="1">
        <v>-57042673270</v>
      </c>
      <c r="G77" s="1">
        <v>0</v>
      </c>
      <c r="I77" s="1">
        <f t="shared" si="4"/>
        <v>-57042673270</v>
      </c>
      <c r="K77" s="5">
        <f t="shared" si="5"/>
        <v>2.2542287450541612E-2</v>
      </c>
      <c r="M77" s="1">
        <v>21622883191</v>
      </c>
      <c r="O77" s="1">
        <v>-114791078341</v>
      </c>
      <c r="Q77" s="1">
        <v>-4960282281</v>
      </c>
      <c r="S77" s="1">
        <f t="shared" si="6"/>
        <v>-98128477431</v>
      </c>
      <c r="U77" s="5">
        <f t="shared" si="7"/>
        <v>-1.3534734634269728E-2</v>
      </c>
    </row>
    <row r="78" spans="1:21" ht="21" x14ac:dyDescent="0.25">
      <c r="A78" s="2" t="s">
        <v>188</v>
      </c>
      <c r="C78" s="1">
        <v>0</v>
      </c>
      <c r="E78" s="1">
        <v>0</v>
      </c>
      <c r="G78" s="1">
        <v>0</v>
      </c>
      <c r="I78" s="1">
        <f t="shared" si="4"/>
        <v>0</v>
      </c>
      <c r="K78" s="5">
        <f t="shared" si="5"/>
        <v>0</v>
      </c>
      <c r="M78" s="1">
        <v>3913474800</v>
      </c>
      <c r="O78" s="1">
        <v>0</v>
      </c>
      <c r="Q78" s="1">
        <v>1160029662</v>
      </c>
      <c r="S78" s="1">
        <f t="shared" si="6"/>
        <v>5073504462</v>
      </c>
      <c r="U78" s="5">
        <f t="shared" si="7"/>
        <v>6.9978194257868059E-4</v>
      </c>
    </row>
    <row r="79" spans="1:21" ht="21" x14ac:dyDescent="0.25">
      <c r="A79" s="2" t="s">
        <v>225</v>
      </c>
      <c r="C79" s="1">
        <v>0</v>
      </c>
      <c r="E79" s="1">
        <v>0</v>
      </c>
      <c r="G79" s="1">
        <v>0</v>
      </c>
      <c r="I79" s="1">
        <f t="shared" si="4"/>
        <v>0</v>
      </c>
      <c r="K79" s="5">
        <f t="shared" si="5"/>
        <v>0</v>
      </c>
      <c r="M79" s="1">
        <v>0</v>
      </c>
      <c r="O79" s="1">
        <v>0</v>
      </c>
      <c r="Q79" s="1">
        <v>4185819133</v>
      </c>
      <c r="S79" s="1">
        <f t="shared" si="6"/>
        <v>4185819133</v>
      </c>
      <c r="U79" s="5">
        <f t="shared" si="7"/>
        <v>5.7734464729711883E-4</v>
      </c>
    </row>
    <row r="80" spans="1:21" ht="21" x14ac:dyDescent="0.25">
      <c r="A80" s="2" t="s">
        <v>226</v>
      </c>
      <c r="C80" s="1">
        <v>0</v>
      </c>
      <c r="E80" s="1">
        <v>0</v>
      </c>
      <c r="G80" s="1">
        <v>0</v>
      </c>
      <c r="I80" s="1">
        <f t="shared" si="4"/>
        <v>0</v>
      </c>
      <c r="K80" s="5">
        <f t="shared" si="5"/>
        <v>0</v>
      </c>
      <c r="M80" s="1">
        <v>0</v>
      </c>
      <c r="O80" s="1">
        <v>0</v>
      </c>
      <c r="Q80" s="1">
        <v>-420918002</v>
      </c>
      <c r="S80" s="1">
        <f t="shared" si="6"/>
        <v>-420918002</v>
      </c>
      <c r="U80" s="5">
        <f t="shared" si="7"/>
        <v>-5.8056678438355728E-5</v>
      </c>
    </row>
    <row r="81" spans="1:21" ht="21" x14ac:dyDescent="0.25">
      <c r="A81" s="2" t="s">
        <v>30</v>
      </c>
      <c r="C81" s="1">
        <v>0</v>
      </c>
      <c r="E81" s="1">
        <v>-367798500</v>
      </c>
      <c r="G81" s="1">
        <v>0</v>
      </c>
      <c r="I81" s="1">
        <f t="shared" si="4"/>
        <v>-367798500</v>
      </c>
      <c r="K81" s="5">
        <f t="shared" si="5"/>
        <v>1.4534766755467716E-4</v>
      </c>
      <c r="M81" s="1">
        <v>235000000</v>
      </c>
      <c r="O81" s="1">
        <v>443785231</v>
      </c>
      <c r="Q81" s="1">
        <v>341432694</v>
      </c>
      <c r="S81" s="1">
        <f t="shared" si="6"/>
        <v>1020217925</v>
      </c>
      <c r="U81" s="5">
        <f t="shared" si="7"/>
        <v>1.4071734572372013E-4</v>
      </c>
    </row>
    <row r="82" spans="1:21" ht="21" x14ac:dyDescent="0.25">
      <c r="A82" s="2" t="s">
        <v>37</v>
      </c>
      <c r="C82" s="1">
        <v>0</v>
      </c>
      <c r="E82" s="1">
        <v>-8409403017</v>
      </c>
      <c r="G82" s="1">
        <v>0</v>
      </c>
      <c r="I82" s="1">
        <f t="shared" si="4"/>
        <v>-8409403017</v>
      </c>
      <c r="K82" s="5">
        <f t="shared" si="5"/>
        <v>3.32325203623238E-3</v>
      </c>
      <c r="M82" s="1">
        <v>1257300000</v>
      </c>
      <c r="O82" s="1">
        <v>-13759483975</v>
      </c>
      <c r="Q82" s="1">
        <v>2737824184</v>
      </c>
      <c r="S82" s="1">
        <f t="shared" si="6"/>
        <v>-9764359791</v>
      </c>
      <c r="U82" s="5">
        <f t="shared" si="7"/>
        <v>-1.3467855825812301E-3</v>
      </c>
    </row>
    <row r="83" spans="1:21" ht="21" x14ac:dyDescent="0.25">
      <c r="A83" s="2" t="s">
        <v>227</v>
      </c>
      <c r="C83" s="1">
        <v>0</v>
      </c>
      <c r="E83" s="1">
        <v>0</v>
      </c>
      <c r="G83" s="1">
        <v>0</v>
      </c>
      <c r="I83" s="1">
        <f t="shared" si="4"/>
        <v>0</v>
      </c>
      <c r="K83" s="5">
        <f t="shared" si="5"/>
        <v>0</v>
      </c>
      <c r="M83" s="1">
        <v>0</v>
      </c>
      <c r="O83" s="1">
        <v>0</v>
      </c>
      <c r="Q83" s="1">
        <v>1388323588</v>
      </c>
      <c r="S83" s="1">
        <f t="shared" si="6"/>
        <v>1388323588</v>
      </c>
      <c r="U83" s="5">
        <f t="shared" si="7"/>
        <v>1.9148968619522305E-4</v>
      </c>
    </row>
    <row r="84" spans="1:21" ht="21" x14ac:dyDescent="0.25">
      <c r="A84" s="2" t="s">
        <v>41</v>
      </c>
      <c r="C84" s="1">
        <v>0</v>
      </c>
      <c r="E84" s="1">
        <v>-1030878543</v>
      </c>
      <c r="G84" s="1">
        <v>0</v>
      </c>
      <c r="I84" s="1">
        <f t="shared" si="4"/>
        <v>-1030878543</v>
      </c>
      <c r="K84" s="5">
        <f t="shared" si="5"/>
        <v>4.0738554332661489E-4</v>
      </c>
      <c r="M84" s="1">
        <v>298046783</v>
      </c>
      <c r="O84" s="1">
        <v>6198647980</v>
      </c>
      <c r="Q84" s="1">
        <v>34667914605</v>
      </c>
      <c r="S84" s="1">
        <f t="shared" si="6"/>
        <v>41164609368</v>
      </c>
      <c r="U84" s="5">
        <f t="shared" si="7"/>
        <v>5.6777816053552917E-3</v>
      </c>
    </row>
    <row r="85" spans="1:21" ht="21" x14ac:dyDescent="0.25">
      <c r="A85" s="2" t="s">
        <v>60</v>
      </c>
      <c r="C85" s="1">
        <v>0</v>
      </c>
      <c r="E85" s="1">
        <v>-5478950935</v>
      </c>
      <c r="G85" s="1">
        <v>0</v>
      </c>
      <c r="I85" s="1">
        <f t="shared" si="4"/>
        <v>-5478950935</v>
      </c>
      <c r="K85" s="5">
        <f t="shared" si="5"/>
        <v>2.165187566150399E-3</v>
      </c>
      <c r="M85" s="1">
        <v>11760000000</v>
      </c>
      <c r="O85" s="1">
        <v>-33304419984</v>
      </c>
      <c r="Q85" s="1">
        <v>-10188937730</v>
      </c>
      <c r="S85" s="1">
        <f t="shared" si="6"/>
        <v>-31733357714</v>
      </c>
      <c r="U85" s="5">
        <f t="shared" si="7"/>
        <v>-4.3769411995142303E-3</v>
      </c>
    </row>
    <row r="86" spans="1:21" ht="21" x14ac:dyDescent="0.25">
      <c r="A86" s="2" t="s">
        <v>38</v>
      </c>
      <c r="C86" s="1">
        <v>0</v>
      </c>
      <c r="E86" s="1">
        <v>-328334715</v>
      </c>
      <c r="G86" s="1">
        <v>0</v>
      </c>
      <c r="I86" s="1">
        <f t="shared" si="4"/>
        <v>-328334715</v>
      </c>
      <c r="K86" s="5">
        <f t="shared" si="5"/>
        <v>1.2975225565759423E-4</v>
      </c>
      <c r="M86" s="1">
        <v>292500000</v>
      </c>
      <c r="O86" s="1">
        <v>-77642539</v>
      </c>
      <c r="Q86" s="1">
        <v>421569423</v>
      </c>
      <c r="S86" s="1">
        <f t="shared" si="6"/>
        <v>636426884</v>
      </c>
      <c r="U86" s="5">
        <f t="shared" si="7"/>
        <v>8.7781541246393928E-5</v>
      </c>
    </row>
    <row r="87" spans="1:21" ht="21" x14ac:dyDescent="0.25">
      <c r="A87" s="2" t="s">
        <v>228</v>
      </c>
      <c r="C87" s="1">
        <v>0</v>
      </c>
      <c r="E87" s="1">
        <v>0</v>
      </c>
      <c r="G87" s="1">
        <v>0</v>
      </c>
      <c r="I87" s="1">
        <f t="shared" si="4"/>
        <v>0</v>
      </c>
      <c r="K87" s="5">
        <f t="shared" si="5"/>
        <v>0</v>
      </c>
      <c r="M87" s="1">
        <v>0</v>
      </c>
      <c r="O87" s="1">
        <v>0</v>
      </c>
      <c r="Q87" s="1">
        <v>1160302114</v>
      </c>
      <c r="S87" s="1">
        <f t="shared" si="6"/>
        <v>1160302114</v>
      </c>
      <c r="U87" s="5">
        <f t="shared" si="7"/>
        <v>1.6003897767205113E-4</v>
      </c>
    </row>
    <row r="88" spans="1:21" ht="21" x14ac:dyDescent="0.25">
      <c r="A88" s="2" t="s">
        <v>83</v>
      </c>
      <c r="C88" s="1">
        <v>3905700390</v>
      </c>
      <c r="E88" s="1">
        <v>-13746012240</v>
      </c>
      <c r="G88" s="1">
        <v>0</v>
      </c>
      <c r="I88" s="1">
        <f t="shared" si="4"/>
        <v>-9840311850</v>
      </c>
      <c r="K88" s="5">
        <f t="shared" si="5"/>
        <v>3.8887226984562202E-3</v>
      </c>
      <c r="M88" s="1">
        <v>3905700390</v>
      </c>
      <c r="O88" s="1">
        <v>8754275641</v>
      </c>
      <c r="Q88" s="1">
        <v>125654091090</v>
      </c>
      <c r="S88" s="1">
        <f t="shared" si="6"/>
        <v>138314067121</v>
      </c>
      <c r="U88" s="5">
        <f t="shared" si="7"/>
        <v>1.9077481315101955E-2</v>
      </c>
    </row>
    <row r="89" spans="1:21" ht="21" x14ac:dyDescent="0.25">
      <c r="A89" s="2" t="s">
        <v>229</v>
      </c>
      <c r="C89" s="1">
        <v>0</v>
      </c>
      <c r="E89" s="1">
        <v>0</v>
      </c>
      <c r="G89" s="1">
        <v>0</v>
      </c>
      <c r="I89" s="1">
        <f t="shared" si="4"/>
        <v>0</v>
      </c>
      <c r="K89" s="5">
        <f t="shared" si="5"/>
        <v>0</v>
      </c>
      <c r="M89" s="1">
        <v>0</v>
      </c>
      <c r="O89" s="1">
        <v>0</v>
      </c>
      <c r="Q89" s="1">
        <v>-1701</v>
      </c>
      <c r="S89" s="1">
        <f t="shared" si="6"/>
        <v>-1701</v>
      </c>
      <c r="U89" s="5">
        <f t="shared" si="7"/>
        <v>-2.346167413947838E-10</v>
      </c>
    </row>
    <row r="90" spans="1:21" ht="21" x14ac:dyDescent="0.25">
      <c r="A90" s="2" t="s">
        <v>53</v>
      </c>
      <c r="C90" s="1">
        <v>0</v>
      </c>
      <c r="E90" s="1">
        <v>-317002498180</v>
      </c>
      <c r="G90" s="1">
        <v>0</v>
      </c>
      <c r="I90" s="1">
        <f t="shared" si="4"/>
        <v>-317002498180</v>
      </c>
      <c r="K90" s="5">
        <f t="shared" si="5"/>
        <v>0.12527395766831237</v>
      </c>
      <c r="M90" s="1">
        <v>225169334910</v>
      </c>
      <c r="O90" s="1">
        <v>145237258765</v>
      </c>
      <c r="Q90" s="1">
        <v>146142596967</v>
      </c>
      <c r="S90" s="1">
        <f t="shared" si="6"/>
        <v>516549190642</v>
      </c>
      <c r="U90" s="5">
        <f t="shared" si="7"/>
        <v>7.1246965243115218E-2</v>
      </c>
    </row>
    <row r="91" spans="1:21" ht="21" x14ac:dyDescent="0.25">
      <c r="A91" s="2" t="s">
        <v>93</v>
      </c>
      <c r="C91" s="1">
        <v>0</v>
      </c>
      <c r="E91" s="1">
        <v>-19546058603</v>
      </c>
      <c r="G91" s="1">
        <v>0</v>
      </c>
      <c r="I91" s="1">
        <f t="shared" si="4"/>
        <v>-19546058603</v>
      </c>
      <c r="K91" s="5">
        <f t="shared" si="5"/>
        <v>7.7242675754063198E-3</v>
      </c>
      <c r="M91" s="1">
        <v>0</v>
      </c>
      <c r="O91" s="1">
        <v>-22479268760</v>
      </c>
      <c r="Q91" s="1">
        <v>-9738562015</v>
      </c>
      <c r="S91" s="1">
        <f t="shared" si="6"/>
        <v>-32217830775</v>
      </c>
      <c r="U91" s="5">
        <f t="shared" si="7"/>
        <v>-4.4437639454668323E-3</v>
      </c>
    </row>
    <row r="92" spans="1:21" ht="21" x14ac:dyDescent="0.25">
      <c r="A92" s="2" t="s">
        <v>84</v>
      </c>
      <c r="C92" s="1">
        <v>0</v>
      </c>
      <c r="E92" s="1">
        <v>1006807909</v>
      </c>
      <c r="G92" s="1">
        <v>0</v>
      </c>
      <c r="I92" s="1">
        <f t="shared" si="4"/>
        <v>1006807909</v>
      </c>
      <c r="K92" s="5">
        <f t="shared" si="5"/>
        <v>-3.978732410511507E-4</v>
      </c>
      <c r="M92" s="1">
        <v>19081497289</v>
      </c>
      <c r="O92" s="1">
        <v>-6955468717</v>
      </c>
      <c r="Q92" s="1">
        <v>0</v>
      </c>
      <c r="S92" s="1">
        <f t="shared" si="6"/>
        <v>12126028572</v>
      </c>
      <c r="U92" s="5">
        <f t="shared" si="7"/>
        <v>1.6725275188845877E-3</v>
      </c>
    </row>
    <row r="93" spans="1:21" ht="21" x14ac:dyDescent="0.25">
      <c r="A93" s="2" t="s">
        <v>76</v>
      </c>
      <c r="C93" s="1">
        <v>0</v>
      </c>
      <c r="E93" s="1">
        <v>-53632866690</v>
      </c>
      <c r="G93" s="1">
        <v>0</v>
      </c>
      <c r="I93" s="1">
        <f t="shared" si="4"/>
        <v>-53632866690</v>
      </c>
      <c r="K93" s="5">
        <f t="shared" si="5"/>
        <v>2.1194790293224249E-2</v>
      </c>
      <c r="M93" s="1">
        <v>44245141920</v>
      </c>
      <c r="O93" s="1">
        <v>-128049920195</v>
      </c>
      <c r="Q93" s="1">
        <v>0</v>
      </c>
      <c r="S93" s="1">
        <f t="shared" si="6"/>
        <v>-83804778275</v>
      </c>
      <c r="U93" s="5">
        <f t="shared" si="7"/>
        <v>-1.1559085239384405E-2</v>
      </c>
    </row>
    <row r="94" spans="1:21" ht="21" x14ac:dyDescent="0.25">
      <c r="A94" s="2" t="s">
        <v>16</v>
      </c>
      <c r="C94" s="1">
        <v>0</v>
      </c>
      <c r="E94" s="1">
        <v>-22952053219</v>
      </c>
      <c r="G94" s="1">
        <v>0</v>
      </c>
      <c r="I94" s="1">
        <f t="shared" si="4"/>
        <v>-22952053219</v>
      </c>
      <c r="K94" s="5">
        <f t="shared" si="5"/>
        <v>9.0702583098421271E-3</v>
      </c>
      <c r="M94" s="1">
        <v>11148220410</v>
      </c>
      <c r="O94" s="1">
        <v>-26648250140</v>
      </c>
      <c r="Q94" s="1">
        <v>0</v>
      </c>
      <c r="S94" s="1">
        <f t="shared" si="6"/>
        <v>-15500029730</v>
      </c>
      <c r="U94" s="5">
        <f t="shared" si="7"/>
        <v>-2.1378991574220285E-3</v>
      </c>
    </row>
    <row r="95" spans="1:21" ht="21" x14ac:dyDescent="0.25">
      <c r="A95" s="2" t="s">
        <v>28</v>
      </c>
      <c r="C95" s="1">
        <v>43651152185</v>
      </c>
      <c r="E95" s="1">
        <v>-66960274854</v>
      </c>
      <c r="G95" s="1">
        <v>0</v>
      </c>
      <c r="I95" s="1">
        <f t="shared" si="4"/>
        <v>-23309122669</v>
      </c>
      <c r="K95" s="5">
        <f t="shared" si="5"/>
        <v>9.2113660406037568E-3</v>
      </c>
      <c r="M95" s="1">
        <v>43651152185</v>
      </c>
      <c r="O95" s="1">
        <v>-1641358594</v>
      </c>
      <c r="Q95" s="1">
        <v>0</v>
      </c>
      <c r="S95" s="1">
        <f t="shared" si="6"/>
        <v>42009793591</v>
      </c>
      <c r="U95" s="5">
        <f t="shared" si="7"/>
        <v>5.79435677777066E-3</v>
      </c>
    </row>
    <row r="96" spans="1:21" ht="21" x14ac:dyDescent="0.25">
      <c r="A96" s="2" t="s">
        <v>42</v>
      </c>
      <c r="C96" s="1">
        <v>0</v>
      </c>
      <c r="E96" s="1">
        <v>-33912400864</v>
      </c>
      <c r="G96" s="1">
        <v>0</v>
      </c>
      <c r="I96" s="1">
        <f t="shared" si="4"/>
        <v>-33912400864</v>
      </c>
      <c r="K96" s="5">
        <f t="shared" si="5"/>
        <v>1.340159997053174E-2</v>
      </c>
      <c r="M96" s="1">
        <v>56394922640</v>
      </c>
      <c r="O96" s="1">
        <v>-38048059506</v>
      </c>
      <c r="Q96" s="1">
        <v>0</v>
      </c>
      <c r="S96" s="1">
        <f t="shared" si="6"/>
        <v>18346863134</v>
      </c>
      <c r="U96" s="5">
        <f t="shared" si="7"/>
        <v>2.5305592259348446E-3</v>
      </c>
    </row>
    <row r="97" spans="1:21" ht="21" x14ac:dyDescent="0.25">
      <c r="A97" s="2" t="s">
        <v>65</v>
      </c>
      <c r="C97" s="1">
        <v>0</v>
      </c>
      <c r="E97" s="1">
        <v>-23141376443</v>
      </c>
      <c r="G97" s="1">
        <v>0</v>
      </c>
      <c r="I97" s="1">
        <f t="shared" si="4"/>
        <v>-23141376443</v>
      </c>
      <c r="K97" s="5">
        <f t="shared" si="5"/>
        <v>9.1450756052425478E-3</v>
      </c>
      <c r="M97" s="1">
        <v>21866301102</v>
      </c>
      <c r="O97" s="1">
        <v>-44548005416</v>
      </c>
      <c r="Q97" s="1">
        <v>0</v>
      </c>
      <c r="S97" s="1">
        <f t="shared" si="6"/>
        <v>-22681704314</v>
      </c>
      <c r="U97" s="5">
        <f t="shared" si="7"/>
        <v>-3.1284582924342684E-3</v>
      </c>
    </row>
    <row r="98" spans="1:21" ht="21" x14ac:dyDescent="0.25">
      <c r="A98" s="2" t="s">
        <v>40</v>
      </c>
      <c r="C98" s="1">
        <v>0</v>
      </c>
      <c r="E98" s="1">
        <v>-12288738777</v>
      </c>
      <c r="G98" s="1">
        <v>0</v>
      </c>
      <c r="I98" s="1">
        <f t="shared" si="4"/>
        <v>-12288738777</v>
      </c>
      <c r="K98" s="5">
        <f t="shared" si="5"/>
        <v>4.8562990833993774E-3</v>
      </c>
      <c r="M98" s="1">
        <v>6581365380</v>
      </c>
      <c r="O98" s="1">
        <v>-22306532707</v>
      </c>
      <c r="Q98" s="1">
        <v>0</v>
      </c>
      <c r="S98" s="1">
        <f t="shared" si="6"/>
        <v>-15725167327</v>
      </c>
      <c r="U98" s="5">
        <f t="shared" si="7"/>
        <v>-2.1689520965011539E-3</v>
      </c>
    </row>
    <row r="99" spans="1:21" ht="21" x14ac:dyDescent="0.25">
      <c r="A99" s="2" t="s">
        <v>26</v>
      </c>
      <c r="C99" s="1">
        <v>0</v>
      </c>
      <c r="E99" s="1">
        <v>-2612599903</v>
      </c>
      <c r="G99" s="1">
        <v>0</v>
      </c>
      <c r="I99" s="1">
        <f t="shared" si="4"/>
        <v>-2612599903</v>
      </c>
      <c r="K99" s="5">
        <f t="shared" si="5"/>
        <v>1.0324547331069208E-3</v>
      </c>
      <c r="M99" s="1">
        <v>125896718000</v>
      </c>
      <c r="O99" s="1">
        <v>252205207472</v>
      </c>
      <c r="Q99" s="1">
        <v>0</v>
      </c>
      <c r="S99" s="1">
        <f t="shared" si="6"/>
        <v>378101925472</v>
      </c>
      <c r="U99" s="5">
        <f t="shared" si="7"/>
        <v>5.2151112092495032E-2</v>
      </c>
    </row>
    <row r="100" spans="1:21" ht="21" x14ac:dyDescent="0.25">
      <c r="A100" s="2" t="s">
        <v>62</v>
      </c>
      <c r="C100" s="1">
        <v>0</v>
      </c>
      <c r="E100" s="1">
        <v>-78350567235</v>
      </c>
      <c r="G100" s="1">
        <v>0</v>
      </c>
      <c r="I100" s="1">
        <f t="shared" si="4"/>
        <v>-78350567235</v>
      </c>
      <c r="K100" s="5">
        <f t="shared" si="5"/>
        <v>3.0962802184329629E-2</v>
      </c>
      <c r="M100" s="1">
        <v>33248810789</v>
      </c>
      <c r="O100" s="1">
        <v>-189237158092</v>
      </c>
      <c r="Q100" s="1">
        <v>0</v>
      </c>
      <c r="S100" s="1">
        <f t="shared" si="6"/>
        <v>-155988347303</v>
      </c>
      <c r="U100" s="5">
        <f t="shared" si="7"/>
        <v>-2.1515272039851659E-2</v>
      </c>
    </row>
    <row r="101" spans="1:21" ht="21" x14ac:dyDescent="0.25">
      <c r="A101" s="2" t="s">
        <v>86</v>
      </c>
      <c r="C101" s="1">
        <v>0</v>
      </c>
      <c r="E101" s="1">
        <v>-65615856797</v>
      </c>
      <c r="G101" s="1">
        <v>0</v>
      </c>
      <c r="I101" s="1">
        <f t="shared" si="4"/>
        <v>-65615856797</v>
      </c>
      <c r="K101" s="5">
        <f t="shared" si="5"/>
        <v>2.5930262739096707E-2</v>
      </c>
      <c r="M101" s="1">
        <v>63823737866</v>
      </c>
      <c r="O101" s="1">
        <v>-71651542684</v>
      </c>
      <c r="Q101" s="1">
        <v>0</v>
      </c>
      <c r="S101" s="1">
        <f t="shared" si="6"/>
        <v>-7827804818</v>
      </c>
      <c r="U101" s="5">
        <f t="shared" si="7"/>
        <v>-1.0796790468392409E-3</v>
      </c>
    </row>
    <row r="102" spans="1:21" ht="21" x14ac:dyDescent="0.25">
      <c r="A102" s="2" t="s">
        <v>72</v>
      </c>
      <c r="C102" s="1">
        <v>0</v>
      </c>
      <c r="E102" s="1">
        <v>-28942166427</v>
      </c>
      <c r="G102" s="1">
        <v>0</v>
      </c>
      <c r="I102" s="1">
        <f t="shared" si="4"/>
        <v>-28942166427</v>
      </c>
      <c r="K102" s="5">
        <f t="shared" si="5"/>
        <v>1.1437448451104979E-2</v>
      </c>
      <c r="M102" s="1">
        <v>31176063601</v>
      </c>
      <c r="O102" s="1">
        <v>-75880389876</v>
      </c>
      <c r="Q102" s="1">
        <v>0</v>
      </c>
      <c r="S102" s="1">
        <f t="shared" si="6"/>
        <v>-44704326275</v>
      </c>
      <c r="U102" s="5">
        <f t="shared" si="7"/>
        <v>-6.1660102039328129E-3</v>
      </c>
    </row>
    <row r="103" spans="1:21" ht="21" x14ac:dyDescent="0.25">
      <c r="A103" s="2" t="s">
        <v>45</v>
      </c>
      <c r="C103" s="1">
        <v>0</v>
      </c>
      <c r="E103" s="1">
        <v>-324273026</v>
      </c>
      <c r="G103" s="1">
        <v>0</v>
      </c>
      <c r="I103" s="1">
        <f t="shared" si="4"/>
        <v>-324273026</v>
      </c>
      <c r="K103" s="5">
        <f t="shared" si="5"/>
        <v>1.2814714573332187E-4</v>
      </c>
      <c r="M103" s="1">
        <v>442749944</v>
      </c>
      <c r="O103" s="1">
        <v>-459834507</v>
      </c>
      <c r="Q103" s="1">
        <v>0</v>
      </c>
      <c r="S103" s="1">
        <f t="shared" si="6"/>
        <v>-17084563</v>
      </c>
      <c r="U103" s="5">
        <f t="shared" si="7"/>
        <v>-2.3564517926007596E-6</v>
      </c>
    </row>
    <row r="104" spans="1:21" ht="21" x14ac:dyDescent="0.25">
      <c r="A104" s="2" t="s">
        <v>79</v>
      </c>
      <c r="C104" s="1">
        <v>88769082753</v>
      </c>
      <c r="E104" s="1">
        <v>-110747696680</v>
      </c>
      <c r="G104" s="1">
        <v>0</v>
      </c>
      <c r="I104" s="1">
        <f t="shared" si="4"/>
        <v>-21978613927</v>
      </c>
      <c r="K104" s="5">
        <f t="shared" si="5"/>
        <v>8.6855717746923741E-3</v>
      </c>
      <c r="M104" s="1">
        <v>137439225153</v>
      </c>
      <c r="O104" s="1">
        <v>1522733200</v>
      </c>
      <c r="Q104" s="1">
        <v>0</v>
      </c>
      <c r="S104" s="1">
        <f t="shared" si="6"/>
        <v>138961958353</v>
      </c>
      <c r="U104" s="5">
        <f t="shared" si="7"/>
        <v>1.9166844119117295E-2</v>
      </c>
    </row>
    <row r="105" spans="1:21" ht="21" x14ac:dyDescent="0.25">
      <c r="A105" s="2" t="s">
        <v>68</v>
      </c>
      <c r="C105" s="1">
        <v>0</v>
      </c>
      <c r="E105" s="1">
        <v>-11330041201</v>
      </c>
      <c r="G105" s="1">
        <v>0</v>
      </c>
      <c r="I105" s="1">
        <f t="shared" si="4"/>
        <v>-11330041201</v>
      </c>
      <c r="K105" s="5">
        <f t="shared" si="5"/>
        <v>4.4774382219170093E-3</v>
      </c>
      <c r="M105" s="1">
        <v>29023091713</v>
      </c>
      <c r="O105" s="1">
        <v>-27535159942</v>
      </c>
      <c r="Q105" s="1">
        <v>0</v>
      </c>
      <c r="S105" s="1">
        <f t="shared" si="6"/>
        <v>1487931771</v>
      </c>
      <c r="U105" s="5">
        <f t="shared" si="7"/>
        <v>2.0522851471474997E-4</v>
      </c>
    </row>
    <row r="106" spans="1:21" ht="21" x14ac:dyDescent="0.25">
      <c r="A106" s="2" t="s">
        <v>44</v>
      </c>
      <c r="C106" s="1">
        <v>0</v>
      </c>
      <c r="E106" s="1">
        <v>-15920594117</v>
      </c>
      <c r="G106" s="1">
        <v>0</v>
      </c>
      <c r="I106" s="1">
        <f t="shared" si="4"/>
        <v>-15920594117</v>
      </c>
      <c r="K106" s="5">
        <f t="shared" si="5"/>
        <v>6.2915461074220394E-3</v>
      </c>
      <c r="M106" s="1">
        <v>25983311783</v>
      </c>
      <c r="O106" s="1">
        <v>-47623057202</v>
      </c>
      <c r="Q106" s="1">
        <v>0</v>
      </c>
      <c r="S106" s="1">
        <f t="shared" si="6"/>
        <v>-21639745419</v>
      </c>
      <c r="U106" s="5">
        <f t="shared" si="7"/>
        <v>-2.9847422426916405E-3</v>
      </c>
    </row>
    <row r="107" spans="1:21" ht="21" x14ac:dyDescent="0.25">
      <c r="A107" s="2" t="s">
        <v>91</v>
      </c>
      <c r="C107" s="1">
        <v>0</v>
      </c>
      <c r="E107" s="1">
        <v>-46439455640</v>
      </c>
      <c r="G107" s="1">
        <v>0</v>
      </c>
      <c r="I107" s="1">
        <f t="shared" si="4"/>
        <v>-46439455640</v>
      </c>
      <c r="K107" s="5">
        <f t="shared" si="5"/>
        <v>1.8352077454864273E-2</v>
      </c>
      <c r="M107" s="1">
        <v>18548110199</v>
      </c>
      <c r="O107" s="1">
        <v>-63679573593</v>
      </c>
      <c r="Q107" s="1">
        <v>0</v>
      </c>
      <c r="S107" s="1">
        <f t="shared" si="6"/>
        <v>-45131463394</v>
      </c>
      <c r="U107" s="5">
        <f t="shared" si="7"/>
        <v>-6.2249246771771015E-3</v>
      </c>
    </row>
    <row r="108" spans="1:21" ht="21" x14ac:dyDescent="0.25">
      <c r="A108" s="2" t="s">
        <v>94</v>
      </c>
      <c r="C108" s="1">
        <v>0</v>
      </c>
      <c r="E108" s="1">
        <v>-30023197394</v>
      </c>
      <c r="G108" s="1">
        <v>0</v>
      </c>
      <c r="I108" s="1">
        <f t="shared" si="4"/>
        <v>-30023197394</v>
      </c>
      <c r="K108" s="5">
        <f t="shared" si="5"/>
        <v>1.1864653373386682E-2</v>
      </c>
      <c r="M108" s="1">
        <v>9908592965</v>
      </c>
      <c r="O108" s="1">
        <v>-42125862935</v>
      </c>
      <c r="Q108" s="1">
        <v>0</v>
      </c>
      <c r="S108" s="1">
        <f t="shared" si="6"/>
        <v>-32217269970</v>
      </c>
      <c r="U108" s="5">
        <f t="shared" si="7"/>
        <v>-4.4436865943547465E-3</v>
      </c>
    </row>
    <row r="109" spans="1:21" ht="21" x14ac:dyDescent="0.25">
      <c r="A109" s="2" t="s">
        <v>29</v>
      </c>
      <c r="C109" s="1">
        <v>0</v>
      </c>
      <c r="E109" s="1">
        <v>-20028829851</v>
      </c>
      <c r="G109" s="1">
        <v>0</v>
      </c>
      <c r="I109" s="1">
        <f t="shared" si="4"/>
        <v>-20028829851</v>
      </c>
      <c r="K109" s="5">
        <f t="shared" si="5"/>
        <v>7.9150505037196787E-3</v>
      </c>
      <c r="M109" s="1">
        <v>26588732173</v>
      </c>
      <c r="O109" s="1">
        <v>-48227626712</v>
      </c>
      <c r="Q109" s="1">
        <v>0</v>
      </c>
      <c r="S109" s="1">
        <f t="shared" si="6"/>
        <v>-21638894539</v>
      </c>
      <c r="U109" s="5">
        <f t="shared" si="7"/>
        <v>-2.9846248819080322E-3</v>
      </c>
    </row>
    <row r="110" spans="1:21" ht="21" x14ac:dyDescent="0.25">
      <c r="A110" s="2" t="s">
        <v>67</v>
      </c>
      <c r="C110" s="1">
        <v>13857351372</v>
      </c>
      <c r="E110" s="1">
        <v>-30982789071</v>
      </c>
      <c r="G110" s="1">
        <v>0</v>
      </c>
      <c r="I110" s="1">
        <f t="shared" si="4"/>
        <v>-17125437699</v>
      </c>
      <c r="K110" s="5">
        <f t="shared" si="5"/>
        <v>6.7676796544917589E-3</v>
      </c>
      <c r="M110" s="1">
        <v>13857351372</v>
      </c>
      <c r="O110" s="1">
        <v>-52570796940</v>
      </c>
      <c r="Q110" s="1">
        <v>0</v>
      </c>
      <c r="S110" s="1">
        <f t="shared" si="6"/>
        <v>-38713445568</v>
      </c>
      <c r="U110" s="5">
        <f t="shared" si="7"/>
        <v>-5.3396957362307441E-3</v>
      </c>
    </row>
    <row r="111" spans="1:21" ht="21" x14ac:dyDescent="0.25">
      <c r="A111" s="2" t="s">
        <v>34</v>
      </c>
      <c r="C111" s="1">
        <v>0</v>
      </c>
      <c r="E111" s="1">
        <v>9190986300</v>
      </c>
      <c r="G111" s="1">
        <v>0</v>
      </c>
      <c r="I111" s="1">
        <f t="shared" si="4"/>
        <v>9190986300</v>
      </c>
      <c r="K111" s="5">
        <f t="shared" si="5"/>
        <v>-3.6321203627312027E-3</v>
      </c>
      <c r="M111" s="1">
        <v>2050994012</v>
      </c>
      <c r="O111" s="1">
        <v>34653191274</v>
      </c>
      <c r="Q111" s="1">
        <v>0</v>
      </c>
      <c r="S111" s="1">
        <f t="shared" si="6"/>
        <v>36704185286</v>
      </c>
      <c r="U111" s="5">
        <f t="shared" si="7"/>
        <v>5.0625610507652507E-3</v>
      </c>
    </row>
    <row r="112" spans="1:21" ht="21" x14ac:dyDescent="0.25">
      <c r="A112" s="2" t="s">
        <v>90</v>
      </c>
      <c r="C112" s="1">
        <v>0</v>
      </c>
      <c r="E112" s="1">
        <v>-5982927779</v>
      </c>
      <c r="G112" s="1">
        <v>0</v>
      </c>
      <c r="I112" s="1">
        <f t="shared" si="4"/>
        <v>-5982927779</v>
      </c>
      <c r="K112" s="5">
        <f t="shared" si="5"/>
        <v>2.3643505827939345E-3</v>
      </c>
      <c r="M112" s="1">
        <v>7976860364</v>
      </c>
      <c r="O112" s="1">
        <v>-10191092424</v>
      </c>
      <c r="Q112" s="1">
        <v>0</v>
      </c>
      <c r="S112" s="1">
        <f t="shared" si="6"/>
        <v>-2214232060</v>
      </c>
      <c r="U112" s="5">
        <f t="shared" si="7"/>
        <v>-3.0540617907646057E-4</v>
      </c>
    </row>
    <row r="113" spans="1:21" ht="21" x14ac:dyDescent="0.25">
      <c r="A113" s="2" t="s">
        <v>64</v>
      </c>
      <c r="C113" s="1">
        <v>0</v>
      </c>
      <c r="E113" s="1">
        <v>-29087299440</v>
      </c>
      <c r="G113" s="1">
        <v>0</v>
      </c>
      <c r="I113" s="1">
        <f t="shared" si="4"/>
        <v>-29087299440</v>
      </c>
      <c r="K113" s="5">
        <f t="shared" si="5"/>
        <v>1.1494802532007246E-2</v>
      </c>
      <c r="M113" s="1">
        <v>283864791</v>
      </c>
      <c r="O113" s="1">
        <v>-96351099484</v>
      </c>
      <c r="Q113" s="1">
        <v>0</v>
      </c>
      <c r="S113" s="1">
        <f t="shared" si="6"/>
        <v>-96067234693</v>
      </c>
      <c r="U113" s="5">
        <f t="shared" si="7"/>
        <v>-1.3250430075531795E-2</v>
      </c>
    </row>
    <row r="114" spans="1:21" ht="21" x14ac:dyDescent="0.25">
      <c r="A114" s="2" t="s">
        <v>81</v>
      </c>
      <c r="C114" s="1">
        <v>8121771228</v>
      </c>
      <c r="E114" s="1">
        <v>-29254631754</v>
      </c>
      <c r="G114" s="1">
        <v>0</v>
      </c>
      <c r="I114" s="1">
        <f t="shared" si="4"/>
        <v>-21132860526</v>
      </c>
      <c r="K114" s="5">
        <f t="shared" si="5"/>
        <v>8.3513445166644457E-3</v>
      </c>
      <c r="M114" s="1">
        <v>8121771228</v>
      </c>
      <c r="O114" s="1">
        <v>-39495669977</v>
      </c>
      <c r="Q114" s="1">
        <v>0</v>
      </c>
      <c r="S114" s="1">
        <f t="shared" si="6"/>
        <v>-31373898749</v>
      </c>
      <c r="U114" s="5">
        <f t="shared" si="7"/>
        <v>-4.3273614869725249E-3</v>
      </c>
    </row>
    <row r="115" spans="1:21" ht="21" x14ac:dyDescent="0.25">
      <c r="A115" s="2" t="s">
        <v>31</v>
      </c>
      <c r="C115" s="1">
        <v>0</v>
      </c>
      <c r="E115" s="1">
        <v>-361654747</v>
      </c>
      <c r="G115" s="1">
        <v>0</v>
      </c>
      <c r="I115" s="1">
        <f t="shared" si="4"/>
        <v>-361654747</v>
      </c>
      <c r="K115" s="5">
        <f t="shared" si="5"/>
        <v>1.4291976159915517E-4</v>
      </c>
      <c r="M115" s="1">
        <v>0</v>
      </c>
      <c r="O115" s="1">
        <v>-85040713</v>
      </c>
      <c r="Q115" s="1">
        <v>0</v>
      </c>
      <c r="S115" s="1">
        <f t="shared" si="6"/>
        <v>-85040713</v>
      </c>
      <c r="U115" s="5">
        <f t="shared" si="7"/>
        <v>-1.1729556125778384E-5</v>
      </c>
    </row>
    <row r="116" spans="1:21" ht="21" x14ac:dyDescent="0.25">
      <c r="A116" s="2" t="s">
        <v>110</v>
      </c>
      <c r="C116" s="1">
        <v>0</v>
      </c>
      <c r="E116" s="1">
        <v>1427644469</v>
      </c>
      <c r="G116" s="1">
        <v>0</v>
      </c>
      <c r="I116" s="1">
        <f t="shared" si="4"/>
        <v>1427644469</v>
      </c>
      <c r="K116" s="5">
        <f t="shared" si="5"/>
        <v>-5.6418064148300111E-4</v>
      </c>
      <c r="M116" s="1">
        <v>0</v>
      </c>
      <c r="O116" s="1">
        <v>1427644469</v>
      </c>
      <c r="Q116" s="1">
        <v>0</v>
      </c>
      <c r="S116" s="1">
        <f t="shared" si="6"/>
        <v>1427644469</v>
      </c>
      <c r="U116" s="5">
        <f t="shared" si="7"/>
        <v>1.9691316471902789E-4</v>
      </c>
    </row>
    <row r="117" spans="1:21" ht="21" x14ac:dyDescent="0.25">
      <c r="A117" s="2" t="s">
        <v>98</v>
      </c>
      <c r="C117" s="1">
        <v>0</v>
      </c>
      <c r="E117" s="1">
        <v>1349593953</v>
      </c>
      <c r="G117" s="1">
        <v>0</v>
      </c>
      <c r="I117" s="1">
        <f t="shared" si="4"/>
        <v>1349593953</v>
      </c>
      <c r="K117" s="5">
        <f t="shared" si="5"/>
        <v>-5.3333641440747202E-4</v>
      </c>
      <c r="M117" s="1">
        <v>0</v>
      </c>
      <c r="O117" s="1">
        <v>1349593953</v>
      </c>
      <c r="Q117" s="1">
        <v>0</v>
      </c>
      <c r="S117" s="1">
        <f t="shared" si="6"/>
        <v>1349593953</v>
      </c>
      <c r="U117" s="5">
        <f t="shared" si="7"/>
        <v>1.8614775747146679E-4</v>
      </c>
    </row>
    <row r="118" spans="1:21" ht="21" x14ac:dyDescent="0.25">
      <c r="A118" s="2" t="s">
        <v>97</v>
      </c>
      <c r="C118" s="1">
        <v>0</v>
      </c>
      <c r="E118" s="1">
        <v>2476113420</v>
      </c>
      <c r="G118" s="1">
        <v>0</v>
      </c>
      <c r="I118" s="1">
        <f t="shared" si="4"/>
        <v>2476113420</v>
      </c>
      <c r="K118" s="5">
        <f t="shared" si="5"/>
        <v>-9.7851761276306092E-4</v>
      </c>
      <c r="M118" s="1">
        <v>0</v>
      </c>
      <c r="O118" s="1">
        <v>2476113420</v>
      </c>
      <c r="Q118" s="1">
        <v>0</v>
      </c>
      <c r="S118" s="1">
        <f t="shared" si="6"/>
        <v>2476113420</v>
      </c>
      <c r="U118" s="5">
        <f t="shared" si="7"/>
        <v>3.4152713810952013E-4</v>
      </c>
    </row>
    <row r="119" spans="1:21" ht="21" x14ac:dyDescent="0.25">
      <c r="A119" s="2" t="s">
        <v>103</v>
      </c>
      <c r="C119" s="1">
        <v>0</v>
      </c>
      <c r="E119" s="1">
        <v>-1747826343</v>
      </c>
      <c r="G119" s="1">
        <v>0</v>
      </c>
      <c r="I119" s="1">
        <f t="shared" si="4"/>
        <v>-1747826343</v>
      </c>
      <c r="K119" s="5">
        <f t="shared" si="5"/>
        <v>6.9071103401909233E-4</v>
      </c>
      <c r="M119" s="1">
        <v>0</v>
      </c>
      <c r="O119" s="1">
        <v>-1747826343</v>
      </c>
      <c r="Q119" s="1">
        <v>0</v>
      </c>
      <c r="S119" s="1">
        <f t="shared" si="6"/>
        <v>-1747826343</v>
      </c>
      <c r="U119" s="5">
        <f t="shared" si="7"/>
        <v>-2.4107543863528612E-4</v>
      </c>
    </row>
    <row r="120" spans="1:21" ht="21" x14ac:dyDescent="0.25">
      <c r="A120" s="2" t="s">
        <v>99</v>
      </c>
      <c r="C120" s="1">
        <v>0</v>
      </c>
      <c r="E120" s="1">
        <v>11103605688</v>
      </c>
      <c r="G120" s="1">
        <v>0</v>
      </c>
      <c r="I120" s="1">
        <f t="shared" si="4"/>
        <v>11103605688</v>
      </c>
      <c r="K120" s="5">
        <f t="shared" si="5"/>
        <v>-4.3879547855623291E-3</v>
      </c>
      <c r="M120" s="1">
        <v>0</v>
      </c>
      <c r="O120" s="1">
        <v>11103605688</v>
      </c>
      <c r="Q120" s="1">
        <v>0</v>
      </c>
      <c r="S120" s="1">
        <f t="shared" si="6"/>
        <v>11103605688</v>
      </c>
      <c r="U120" s="5">
        <f t="shared" si="7"/>
        <v>1.5315060460030256E-3</v>
      </c>
    </row>
    <row r="121" spans="1:21" ht="21" x14ac:dyDescent="0.25">
      <c r="A121" s="2" t="s">
        <v>75</v>
      </c>
      <c r="C121" s="1">
        <v>0</v>
      </c>
      <c r="E121" s="1">
        <v>-203197923083</v>
      </c>
      <c r="G121" s="1">
        <v>0</v>
      </c>
      <c r="I121" s="1">
        <f t="shared" si="4"/>
        <v>-203197923083</v>
      </c>
      <c r="K121" s="5">
        <f t="shared" si="5"/>
        <v>8.0300338832455118E-2</v>
      </c>
      <c r="M121" s="1">
        <v>0</v>
      </c>
      <c r="O121" s="1">
        <v>-447589083043</v>
      </c>
      <c r="Q121" s="1">
        <v>0</v>
      </c>
      <c r="S121" s="1">
        <f t="shared" si="6"/>
        <v>-447589083043</v>
      </c>
      <c r="U121" s="5">
        <f t="shared" si="7"/>
        <v>-6.1735386330057582E-2</v>
      </c>
    </row>
    <row r="122" spans="1:21" ht="21" x14ac:dyDescent="0.25">
      <c r="A122" s="2" t="s">
        <v>47</v>
      </c>
      <c r="C122" s="1">
        <v>0</v>
      </c>
      <c r="E122" s="1">
        <v>-27897679162</v>
      </c>
      <c r="G122" s="1">
        <v>0</v>
      </c>
      <c r="I122" s="1">
        <f t="shared" si="4"/>
        <v>-27897679162</v>
      </c>
      <c r="K122" s="5">
        <f t="shared" si="5"/>
        <v>1.1024684973933881E-2</v>
      </c>
      <c r="M122" s="1">
        <v>0</v>
      </c>
      <c r="O122" s="1">
        <v>-44371699720</v>
      </c>
      <c r="Q122" s="1">
        <v>0</v>
      </c>
      <c r="S122" s="1">
        <f t="shared" si="6"/>
        <v>-44371699720</v>
      </c>
      <c r="U122" s="5">
        <f t="shared" si="7"/>
        <v>-6.1201314511782727E-3</v>
      </c>
    </row>
    <row r="123" spans="1:21" ht="21" x14ac:dyDescent="0.25">
      <c r="A123" s="2" t="s">
        <v>88</v>
      </c>
      <c r="C123" s="1">
        <v>0</v>
      </c>
      <c r="E123" s="1">
        <v>31047717</v>
      </c>
      <c r="G123" s="1">
        <v>0</v>
      </c>
      <c r="I123" s="1">
        <f t="shared" si="4"/>
        <v>31047717</v>
      </c>
      <c r="K123" s="5">
        <f t="shared" si="5"/>
        <v>-1.2269525973726642E-5</v>
      </c>
      <c r="M123" s="1">
        <v>0</v>
      </c>
      <c r="O123" s="1">
        <v>148641307</v>
      </c>
      <c r="Q123" s="1">
        <v>0</v>
      </c>
      <c r="S123" s="1">
        <f t="shared" si="6"/>
        <v>148641307</v>
      </c>
      <c r="U123" s="5">
        <f t="shared" si="7"/>
        <v>2.050190422398687E-5</v>
      </c>
    </row>
    <row r="124" spans="1:21" ht="21" x14ac:dyDescent="0.25">
      <c r="A124" s="2" t="s">
        <v>109</v>
      </c>
      <c r="C124" s="1">
        <v>0</v>
      </c>
      <c r="E124" s="1">
        <v>5614731408</v>
      </c>
      <c r="G124" s="1">
        <v>0</v>
      </c>
      <c r="I124" s="1">
        <f t="shared" si="4"/>
        <v>5614731408</v>
      </c>
      <c r="K124" s="5">
        <f t="shared" si="5"/>
        <v>-2.2188456834347841E-3</v>
      </c>
      <c r="M124" s="1">
        <v>0</v>
      </c>
      <c r="O124" s="1">
        <v>5614731408</v>
      </c>
      <c r="Q124" s="1">
        <v>0</v>
      </c>
      <c r="S124" s="1">
        <f t="shared" si="6"/>
        <v>5614731408</v>
      </c>
      <c r="U124" s="5">
        <f t="shared" si="7"/>
        <v>7.7443267886649408E-4</v>
      </c>
    </row>
    <row r="125" spans="1:21" ht="21" x14ac:dyDescent="0.25">
      <c r="A125" s="2" t="s">
        <v>106</v>
      </c>
      <c r="C125" s="1">
        <v>0</v>
      </c>
      <c r="E125" s="1">
        <v>-321481656</v>
      </c>
      <c r="G125" s="1">
        <v>0</v>
      </c>
      <c r="I125" s="1">
        <f t="shared" si="4"/>
        <v>-321481656</v>
      </c>
      <c r="K125" s="5">
        <f t="shared" si="5"/>
        <v>1.2704404411985118E-4</v>
      </c>
      <c r="M125" s="1">
        <v>0</v>
      </c>
      <c r="O125" s="1">
        <v>-321481656</v>
      </c>
      <c r="Q125" s="1">
        <v>0</v>
      </c>
      <c r="S125" s="1">
        <f t="shared" si="6"/>
        <v>-321481656</v>
      </c>
      <c r="U125" s="5">
        <f t="shared" si="7"/>
        <v>-4.4341551175143356E-5</v>
      </c>
    </row>
    <row r="126" spans="1:21" ht="21" x14ac:dyDescent="0.25">
      <c r="A126" s="2" t="s">
        <v>73</v>
      </c>
      <c r="C126" s="1">
        <v>0</v>
      </c>
      <c r="E126" s="1">
        <v>-29435162507</v>
      </c>
      <c r="G126" s="1">
        <v>0</v>
      </c>
      <c r="I126" s="1">
        <f t="shared" si="4"/>
        <v>-29435162507</v>
      </c>
      <c r="K126" s="5">
        <f t="shared" si="5"/>
        <v>1.1632272057894018E-2</v>
      </c>
      <c r="M126" s="1">
        <v>0</v>
      </c>
      <c r="O126" s="1">
        <v>-42092131225</v>
      </c>
      <c r="Q126" s="1">
        <v>0</v>
      </c>
      <c r="S126" s="1">
        <f t="shared" si="6"/>
        <v>-42092131225</v>
      </c>
      <c r="U126" s="5">
        <f t="shared" si="7"/>
        <v>-5.805713501687907E-3</v>
      </c>
    </row>
    <row r="127" spans="1:21" ht="21" x14ac:dyDescent="0.25">
      <c r="A127" s="2" t="s">
        <v>102</v>
      </c>
      <c r="C127" s="1">
        <v>0</v>
      </c>
      <c r="E127" s="1">
        <v>1369283032</v>
      </c>
      <c r="G127" s="1">
        <v>0</v>
      </c>
      <c r="I127" s="1">
        <f t="shared" si="4"/>
        <v>1369283032</v>
      </c>
      <c r="K127" s="5">
        <f t="shared" si="5"/>
        <v>-5.4111720119412227E-4</v>
      </c>
      <c r="M127" s="1">
        <v>0</v>
      </c>
      <c r="O127" s="1">
        <v>1369283032</v>
      </c>
      <c r="Q127" s="1">
        <v>0</v>
      </c>
      <c r="S127" s="1">
        <f t="shared" si="6"/>
        <v>1369283032</v>
      </c>
      <c r="U127" s="5">
        <f t="shared" si="7"/>
        <v>1.8886344680482626E-4</v>
      </c>
    </row>
    <row r="128" spans="1:21" ht="21" x14ac:dyDescent="0.25">
      <c r="A128" s="2" t="s">
        <v>111</v>
      </c>
      <c r="C128" s="1">
        <v>0</v>
      </c>
      <c r="E128" s="1">
        <v>8887729203</v>
      </c>
      <c r="G128" s="1">
        <v>0</v>
      </c>
      <c r="I128" s="1">
        <f t="shared" si="4"/>
        <v>8887729203</v>
      </c>
      <c r="K128" s="5">
        <f t="shared" si="5"/>
        <v>-3.5122783521782707E-3</v>
      </c>
      <c r="M128" s="1">
        <v>0</v>
      </c>
      <c r="O128" s="1">
        <v>8887729203</v>
      </c>
      <c r="Q128" s="1">
        <v>0</v>
      </c>
      <c r="S128" s="1">
        <f t="shared" si="6"/>
        <v>8887729203</v>
      </c>
      <c r="U128" s="5">
        <f t="shared" si="7"/>
        <v>1.2258730535021276E-3</v>
      </c>
    </row>
    <row r="129" spans="1:21" ht="21" x14ac:dyDescent="0.25">
      <c r="A129" s="2" t="s">
        <v>105</v>
      </c>
      <c r="C129" s="1">
        <v>0</v>
      </c>
      <c r="E129" s="1">
        <v>4775983545</v>
      </c>
      <c r="G129" s="1">
        <v>0</v>
      </c>
      <c r="I129" s="1">
        <f t="shared" si="4"/>
        <v>4775983545</v>
      </c>
      <c r="K129" s="5">
        <f t="shared" si="5"/>
        <v>-1.8873868940337398E-3</v>
      </c>
      <c r="M129" s="1">
        <v>0</v>
      </c>
      <c r="O129" s="1">
        <v>4775983545</v>
      </c>
      <c r="Q129" s="1">
        <v>0</v>
      </c>
      <c r="S129" s="1">
        <f t="shared" si="6"/>
        <v>4775983545</v>
      </c>
      <c r="U129" s="5">
        <f t="shared" si="7"/>
        <v>6.5874526530453135E-4</v>
      </c>
    </row>
    <row r="130" spans="1:21" ht="21" x14ac:dyDescent="0.25">
      <c r="A130" s="2" t="s">
        <v>101</v>
      </c>
      <c r="C130" s="1">
        <v>0</v>
      </c>
      <c r="E130" s="1">
        <v>15528302466</v>
      </c>
      <c r="G130" s="1">
        <v>0</v>
      </c>
      <c r="I130" s="1">
        <f t="shared" si="4"/>
        <v>15528302466</v>
      </c>
      <c r="K130" s="5">
        <f t="shared" si="5"/>
        <v>-6.1365191661103607E-3</v>
      </c>
      <c r="M130" s="1">
        <v>0</v>
      </c>
      <c r="O130" s="1">
        <v>15528302466</v>
      </c>
      <c r="Q130" s="1">
        <v>0</v>
      </c>
      <c r="S130" s="1">
        <f t="shared" si="6"/>
        <v>15528302466</v>
      </c>
      <c r="U130" s="5">
        <f t="shared" si="7"/>
        <v>2.1417987795211675E-3</v>
      </c>
    </row>
    <row r="131" spans="1:21" ht="21" x14ac:dyDescent="0.25">
      <c r="A131" s="2" t="s">
        <v>49</v>
      </c>
      <c r="C131" s="1">
        <v>0</v>
      </c>
      <c r="E131" s="1">
        <v>-30076904066</v>
      </c>
      <c r="G131" s="1">
        <v>0</v>
      </c>
      <c r="I131" s="1">
        <f t="shared" si="4"/>
        <v>-30076904066</v>
      </c>
      <c r="K131" s="5">
        <f t="shared" si="5"/>
        <v>1.1885877330274283E-2</v>
      </c>
      <c r="M131" s="1">
        <v>0</v>
      </c>
      <c r="O131" s="1">
        <v>38955499424</v>
      </c>
      <c r="Q131" s="1">
        <v>0</v>
      </c>
      <c r="S131" s="1">
        <f t="shared" si="6"/>
        <v>38955499424</v>
      </c>
      <c r="U131" s="5">
        <f t="shared" si="7"/>
        <v>5.3730819131483001E-3</v>
      </c>
    </row>
    <row r="132" spans="1:21" ht="21" x14ac:dyDescent="0.25">
      <c r="A132" s="2" t="s">
        <v>104</v>
      </c>
      <c r="C132" s="1">
        <v>0</v>
      </c>
      <c r="E132" s="1">
        <v>-6949029524</v>
      </c>
      <c r="G132" s="1">
        <v>0</v>
      </c>
      <c r="I132" s="1">
        <f t="shared" si="4"/>
        <v>-6949029524</v>
      </c>
      <c r="K132" s="5">
        <f t="shared" si="5"/>
        <v>2.746137445046645E-3</v>
      </c>
      <c r="M132" s="1">
        <v>0</v>
      </c>
      <c r="O132" s="1">
        <v>-6949029524</v>
      </c>
      <c r="Q132" s="1">
        <v>0</v>
      </c>
      <c r="S132" s="1">
        <f t="shared" si="6"/>
        <v>-6949029524</v>
      </c>
      <c r="U132" s="5">
        <f t="shared" si="7"/>
        <v>-9.5847070122106147E-4</v>
      </c>
    </row>
    <row r="133" spans="1:21" ht="21" x14ac:dyDescent="0.25">
      <c r="A133" s="2" t="s">
        <v>15</v>
      </c>
      <c r="C133" s="1">
        <v>0</v>
      </c>
      <c r="E133" s="1">
        <v>1971769736</v>
      </c>
      <c r="G133" s="1">
        <v>0</v>
      </c>
      <c r="I133" s="1">
        <f t="shared" si="4"/>
        <v>1971769736</v>
      </c>
      <c r="K133" s="5">
        <f t="shared" si="5"/>
        <v>-7.7920962723475361E-4</v>
      </c>
      <c r="M133" s="1">
        <v>0</v>
      </c>
      <c r="O133" s="1">
        <v>3087051313</v>
      </c>
      <c r="Q133" s="1">
        <v>0</v>
      </c>
      <c r="S133" s="1">
        <f t="shared" si="6"/>
        <v>3087051313</v>
      </c>
      <c r="U133" s="5">
        <f t="shared" si="7"/>
        <v>4.2579301562289761E-4</v>
      </c>
    </row>
    <row r="134" spans="1:21" ht="21" x14ac:dyDescent="0.25">
      <c r="A134" s="2" t="s">
        <v>107</v>
      </c>
      <c r="C134" s="1">
        <v>0</v>
      </c>
      <c r="E134" s="1">
        <v>1362373389</v>
      </c>
      <c r="G134" s="1">
        <v>0</v>
      </c>
      <c r="I134" s="1">
        <f t="shared" si="4"/>
        <v>1362373389</v>
      </c>
      <c r="K134" s="5">
        <f t="shared" si="5"/>
        <v>-5.3838662862874874E-4</v>
      </c>
      <c r="M134" s="1">
        <v>0</v>
      </c>
      <c r="O134" s="1">
        <v>1362373389</v>
      </c>
      <c r="Q134" s="1">
        <v>0</v>
      </c>
      <c r="S134" s="1">
        <f t="shared" si="6"/>
        <v>1362373389</v>
      </c>
      <c r="U134" s="5">
        <f t="shared" si="7"/>
        <v>1.8791040863618355E-4</v>
      </c>
    </row>
    <row r="135" spans="1:21" ht="21" x14ac:dyDescent="0.25">
      <c r="A135" s="2" t="s">
        <v>70</v>
      </c>
      <c r="C135" s="1">
        <v>0</v>
      </c>
      <c r="E135" s="1">
        <v>-24602787351</v>
      </c>
      <c r="G135" s="1">
        <v>0</v>
      </c>
      <c r="I135" s="1">
        <f t="shared" si="4"/>
        <v>-24602787351</v>
      </c>
      <c r="K135" s="5">
        <f t="shared" si="5"/>
        <v>9.7226001650674593E-3</v>
      </c>
      <c r="M135" s="1">
        <v>0</v>
      </c>
      <c r="O135" s="1">
        <v>-62914793224</v>
      </c>
      <c r="Q135" s="1">
        <v>0</v>
      </c>
      <c r="S135" s="1">
        <f t="shared" si="6"/>
        <v>-62914793224</v>
      </c>
      <c r="U135" s="5">
        <f t="shared" si="7"/>
        <v>-8.6777564795658471E-3</v>
      </c>
    </row>
    <row r="136" spans="1:21" ht="21" x14ac:dyDescent="0.25">
      <c r="A136" s="2" t="s">
        <v>19</v>
      </c>
      <c r="C136" s="1">
        <v>0</v>
      </c>
      <c r="E136" s="1">
        <v>-38991077385</v>
      </c>
      <c r="G136" s="1">
        <v>0</v>
      </c>
      <c r="I136" s="1">
        <f t="shared" si="4"/>
        <v>-38991077385</v>
      </c>
      <c r="K136" s="5">
        <f t="shared" si="5"/>
        <v>1.5408605944161465E-2</v>
      </c>
      <c r="M136" s="1">
        <v>0</v>
      </c>
      <c r="O136" s="1">
        <v>-69553148026</v>
      </c>
      <c r="Q136" s="1">
        <v>0</v>
      </c>
      <c r="S136" s="1">
        <f t="shared" si="6"/>
        <v>-69553148026</v>
      </c>
      <c r="U136" s="5">
        <f t="shared" si="7"/>
        <v>-9.5933762161135566E-3</v>
      </c>
    </row>
    <row r="137" spans="1:21" ht="21" x14ac:dyDescent="0.25">
      <c r="A137" s="2" t="s">
        <v>248</v>
      </c>
      <c r="C137" s="1">
        <v>0</v>
      </c>
      <c r="E137" s="1">
        <v>0</v>
      </c>
      <c r="G137" s="1">
        <v>0</v>
      </c>
      <c r="I137" s="1">
        <f t="shared" ref="I137:I163" si="8">+G137+E137+C137</f>
        <v>0</v>
      </c>
      <c r="K137" s="5">
        <f t="shared" ref="K137:K163" si="9">+I137/$I$164</f>
        <v>0</v>
      </c>
      <c r="M137" s="1">
        <v>0</v>
      </c>
      <c r="O137" s="1">
        <v>0</v>
      </c>
      <c r="Q137" s="1">
        <v>-95975280</v>
      </c>
      <c r="S137" s="1">
        <f t="shared" ref="S137:S163" si="10">+Q137+O137+M137</f>
        <v>-95975280</v>
      </c>
      <c r="U137" s="5">
        <f t="shared" ref="U137:U163" si="11">+S137/$S$164</f>
        <v>-1.3237746883040544E-5</v>
      </c>
    </row>
    <row r="138" spans="1:21" ht="21" x14ac:dyDescent="0.25">
      <c r="A138" s="2" t="s">
        <v>249</v>
      </c>
      <c r="C138" s="1">
        <v>0</v>
      </c>
      <c r="E138" s="1">
        <v>0</v>
      </c>
      <c r="G138" s="1">
        <v>0</v>
      </c>
      <c r="I138" s="1">
        <f t="shared" si="8"/>
        <v>0</v>
      </c>
      <c r="K138" s="5">
        <f t="shared" si="9"/>
        <v>0</v>
      </c>
      <c r="M138" s="1">
        <v>0</v>
      </c>
      <c r="O138" s="1">
        <v>0</v>
      </c>
      <c r="Q138" s="1">
        <v>-306968972</v>
      </c>
      <c r="S138" s="1">
        <f t="shared" si="10"/>
        <v>-306968972</v>
      </c>
      <c r="U138" s="5">
        <f t="shared" si="11"/>
        <v>-4.2339835343883972E-5</v>
      </c>
    </row>
    <row r="139" spans="1:21" ht="21" x14ac:dyDescent="0.25">
      <c r="A139" s="2" t="s">
        <v>250</v>
      </c>
      <c r="C139" s="1">
        <v>0</v>
      </c>
      <c r="E139" s="1">
        <v>0</v>
      </c>
      <c r="G139" s="1">
        <v>0</v>
      </c>
      <c r="I139" s="1">
        <f t="shared" si="8"/>
        <v>0</v>
      </c>
      <c r="K139" s="5">
        <f t="shared" si="9"/>
        <v>0</v>
      </c>
      <c r="M139" s="1">
        <v>0</v>
      </c>
      <c r="O139" s="1">
        <v>0</v>
      </c>
      <c r="Q139" s="1">
        <v>1544521133</v>
      </c>
      <c r="S139" s="1">
        <f t="shared" si="10"/>
        <v>1544521133</v>
      </c>
      <c r="U139" s="5">
        <f t="shared" si="11"/>
        <v>2.1303381260425602E-4</v>
      </c>
    </row>
    <row r="140" spans="1:21" ht="21" x14ac:dyDescent="0.25">
      <c r="A140" s="2" t="s">
        <v>251</v>
      </c>
      <c r="C140" s="1">
        <v>0</v>
      </c>
      <c r="E140" s="1">
        <v>0</v>
      </c>
      <c r="G140" s="1">
        <v>0</v>
      </c>
      <c r="I140" s="1">
        <f t="shared" si="8"/>
        <v>0</v>
      </c>
      <c r="K140" s="5">
        <f t="shared" si="9"/>
        <v>0</v>
      </c>
      <c r="M140" s="1">
        <v>0</v>
      </c>
      <c r="O140" s="1">
        <v>0</v>
      </c>
      <c r="Q140" s="1">
        <v>2265634191</v>
      </c>
      <c r="S140" s="1">
        <f t="shared" si="10"/>
        <v>2265634191</v>
      </c>
      <c r="U140" s="5">
        <f t="shared" si="11"/>
        <v>3.1249600886832876E-4</v>
      </c>
    </row>
    <row r="141" spans="1:21" ht="21" x14ac:dyDescent="0.25">
      <c r="A141" s="2" t="s">
        <v>252</v>
      </c>
      <c r="C141" s="1">
        <v>0</v>
      </c>
      <c r="E141" s="1">
        <v>0</v>
      </c>
      <c r="G141" s="1">
        <v>0</v>
      </c>
      <c r="I141" s="1">
        <f t="shared" si="8"/>
        <v>0</v>
      </c>
      <c r="K141" s="5">
        <f t="shared" si="9"/>
        <v>0</v>
      </c>
      <c r="M141" s="1">
        <v>0</v>
      </c>
      <c r="O141" s="1">
        <v>0</v>
      </c>
      <c r="Q141" s="1">
        <v>1077538128</v>
      </c>
      <c r="S141" s="1">
        <f t="shared" si="10"/>
        <v>1077538128</v>
      </c>
      <c r="U141" s="5">
        <f t="shared" si="11"/>
        <v>1.4862344757201378E-4</v>
      </c>
    </row>
    <row r="142" spans="1:21" ht="21" x14ac:dyDescent="0.25">
      <c r="A142" s="2" t="s">
        <v>253</v>
      </c>
      <c r="C142" s="1">
        <v>0</v>
      </c>
      <c r="E142" s="1">
        <v>0</v>
      </c>
      <c r="G142" s="1">
        <v>0</v>
      </c>
      <c r="I142" s="1">
        <f t="shared" si="8"/>
        <v>0</v>
      </c>
      <c r="K142" s="5">
        <f t="shared" si="9"/>
        <v>0</v>
      </c>
      <c r="M142" s="1">
        <v>0</v>
      </c>
      <c r="O142" s="1">
        <v>0</v>
      </c>
      <c r="Q142" s="1">
        <v>197587091</v>
      </c>
      <c r="S142" s="1">
        <f t="shared" si="10"/>
        <v>197587091</v>
      </c>
      <c r="U142" s="5">
        <f t="shared" si="11"/>
        <v>2.7252933234623523E-5</v>
      </c>
    </row>
    <row r="143" spans="1:21" ht="21" x14ac:dyDescent="0.25">
      <c r="A143" s="2" t="s">
        <v>254</v>
      </c>
      <c r="C143" s="1">
        <v>0</v>
      </c>
      <c r="E143" s="1">
        <v>0</v>
      </c>
      <c r="G143" s="1">
        <v>0</v>
      </c>
      <c r="I143" s="1">
        <f t="shared" si="8"/>
        <v>0</v>
      </c>
      <c r="K143" s="5">
        <f t="shared" si="9"/>
        <v>0</v>
      </c>
      <c r="M143" s="1">
        <v>0</v>
      </c>
      <c r="O143" s="1">
        <v>0</v>
      </c>
      <c r="Q143" s="1">
        <v>396033594</v>
      </c>
      <c r="S143" s="1">
        <f t="shared" si="10"/>
        <v>396033594</v>
      </c>
      <c r="U143" s="5">
        <f t="shared" si="11"/>
        <v>5.4624404060637743E-5</v>
      </c>
    </row>
    <row r="144" spans="1:21" ht="21" x14ac:dyDescent="0.25">
      <c r="A144" s="2" t="s">
        <v>255</v>
      </c>
      <c r="C144" s="1">
        <v>0</v>
      </c>
      <c r="E144" s="1">
        <v>0</v>
      </c>
      <c r="G144" s="1">
        <v>0</v>
      </c>
      <c r="I144" s="1">
        <f t="shared" si="8"/>
        <v>0</v>
      </c>
      <c r="K144" s="5">
        <f t="shared" si="9"/>
        <v>0</v>
      </c>
      <c r="M144" s="1">
        <v>0</v>
      </c>
      <c r="O144" s="1">
        <v>0</v>
      </c>
      <c r="Q144" s="1">
        <v>3013419932</v>
      </c>
      <c r="S144" s="1">
        <f t="shared" si="10"/>
        <v>3013419932</v>
      </c>
      <c r="U144" s="5">
        <f t="shared" si="11"/>
        <v>4.1563713397997122E-4</v>
      </c>
    </row>
    <row r="145" spans="1:21" ht="21" x14ac:dyDescent="0.25">
      <c r="A145" s="2" t="s">
        <v>256</v>
      </c>
      <c r="C145" s="1">
        <v>0</v>
      </c>
      <c r="E145" s="1">
        <v>0</v>
      </c>
      <c r="G145" s="1">
        <v>0</v>
      </c>
      <c r="I145" s="1">
        <f t="shared" si="8"/>
        <v>0</v>
      </c>
      <c r="K145" s="5">
        <f t="shared" si="9"/>
        <v>0</v>
      </c>
      <c r="M145" s="1">
        <v>0</v>
      </c>
      <c r="O145" s="1">
        <v>0</v>
      </c>
      <c r="Q145" s="1">
        <v>59972205</v>
      </c>
      <c r="S145" s="1">
        <f t="shared" si="10"/>
        <v>59972205</v>
      </c>
      <c r="U145" s="5">
        <f t="shared" si="11"/>
        <v>8.2718890719341336E-6</v>
      </c>
    </row>
    <row r="146" spans="1:21" ht="21" x14ac:dyDescent="0.25">
      <c r="A146" s="2" t="s">
        <v>257</v>
      </c>
      <c r="C146" s="1">
        <v>0</v>
      </c>
      <c r="E146" s="1">
        <v>0</v>
      </c>
      <c r="G146" s="1">
        <v>0</v>
      </c>
      <c r="I146" s="1">
        <f t="shared" si="8"/>
        <v>0</v>
      </c>
      <c r="K146" s="5">
        <f t="shared" si="9"/>
        <v>0</v>
      </c>
      <c r="M146" s="1">
        <v>0</v>
      </c>
      <c r="O146" s="1">
        <v>0</v>
      </c>
      <c r="Q146" s="1">
        <v>-2013001233</v>
      </c>
      <c r="S146" s="1">
        <f t="shared" si="10"/>
        <v>-2013001233</v>
      </c>
      <c r="U146" s="5">
        <f t="shared" si="11"/>
        <v>-2.7765067002359905E-4</v>
      </c>
    </row>
    <row r="147" spans="1:21" ht="21" x14ac:dyDescent="0.25">
      <c r="A147" s="2" t="s">
        <v>258</v>
      </c>
      <c r="C147" s="1">
        <v>0</v>
      </c>
      <c r="E147" s="1">
        <v>0</v>
      </c>
      <c r="G147" s="1">
        <v>0</v>
      </c>
      <c r="I147" s="1">
        <f t="shared" si="8"/>
        <v>0</v>
      </c>
      <c r="K147" s="5">
        <f t="shared" si="9"/>
        <v>0</v>
      </c>
      <c r="M147" s="1">
        <v>0</v>
      </c>
      <c r="O147" s="1">
        <v>0</v>
      </c>
      <c r="Q147" s="1">
        <v>777118055</v>
      </c>
      <c r="S147" s="1">
        <f t="shared" si="10"/>
        <v>777118055</v>
      </c>
      <c r="U147" s="5">
        <f t="shared" si="11"/>
        <v>1.071868934410067E-4</v>
      </c>
    </row>
    <row r="148" spans="1:21" ht="21" x14ac:dyDescent="0.25">
      <c r="A148" s="2" t="s">
        <v>259</v>
      </c>
      <c r="C148" s="1">
        <v>0</v>
      </c>
      <c r="E148" s="1">
        <v>0</v>
      </c>
      <c r="G148" s="1">
        <v>0</v>
      </c>
      <c r="I148" s="1">
        <f t="shared" si="8"/>
        <v>0</v>
      </c>
      <c r="K148" s="5">
        <f t="shared" si="9"/>
        <v>0</v>
      </c>
      <c r="M148" s="1">
        <v>0</v>
      </c>
      <c r="O148" s="1">
        <v>0</v>
      </c>
      <c r="Q148" s="1">
        <v>5395519</v>
      </c>
      <c r="S148" s="1">
        <f t="shared" si="10"/>
        <v>5395519</v>
      </c>
      <c r="U148" s="5">
        <f t="shared" si="11"/>
        <v>7.441969934824471E-7</v>
      </c>
    </row>
    <row r="149" spans="1:21" ht="21" x14ac:dyDescent="0.25">
      <c r="A149" s="2" t="s">
        <v>260</v>
      </c>
      <c r="C149" s="1">
        <v>0</v>
      </c>
      <c r="E149" s="1">
        <v>0</v>
      </c>
      <c r="G149" s="1">
        <v>0</v>
      </c>
      <c r="I149" s="1">
        <f t="shared" si="8"/>
        <v>0</v>
      </c>
      <c r="K149" s="5">
        <f t="shared" si="9"/>
        <v>0</v>
      </c>
      <c r="M149" s="1">
        <v>0</v>
      </c>
      <c r="O149" s="1">
        <v>0</v>
      </c>
      <c r="Q149" s="1">
        <v>5501730907</v>
      </c>
      <c r="S149" s="1">
        <f t="shared" si="10"/>
        <v>5501730907</v>
      </c>
      <c r="U149" s="5">
        <f t="shared" si="11"/>
        <v>7.5884666515655991E-4</v>
      </c>
    </row>
    <row r="150" spans="1:21" ht="21" x14ac:dyDescent="0.25">
      <c r="A150" s="2" t="s">
        <v>261</v>
      </c>
      <c r="C150" s="1">
        <v>0</v>
      </c>
      <c r="E150" s="1">
        <v>0</v>
      </c>
      <c r="G150" s="1">
        <v>0</v>
      </c>
      <c r="I150" s="1">
        <f t="shared" si="8"/>
        <v>0</v>
      </c>
      <c r="K150" s="5">
        <f t="shared" si="9"/>
        <v>0</v>
      </c>
      <c r="M150" s="1">
        <v>0</v>
      </c>
      <c r="O150" s="1">
        <v>0</v>
      </c>
      <c r="Q150" s="1">
        <v>589907854</v>
      </c>
      <c r="S150" s="1">
        <f t="shared" si="10"/>
        <v>589907854</v>
      </c>
      <c r="U150" s="5">
        <f t="shared" si="11"/>
        <v>8.1365231292574887E-5</v>
      </c>
    </row>
    <row r="151" spans="1:21" ht="21" x14ac:dyDescent="0.25">
      <c r="A151" s="2" t="s">
        <v>262</v>
      </c>
      <c r="C151" s="1">
        <v>0</v>
      </c>
      <c r="E151" s="1">
        <v>0</v>
      </c>
      <c r="G151" s="1">
        <v>0</v>
      </c>
      <c r="I151" s="1">
        <f t="shared" si="8"/>
        <v>0</v>
      </c>
      <c r="K151" s="5">
        <f t="shared" si="9"/>
        <v>0</v>
      </c>
      <c r="M151" s="1">
        <v>0</v>
      </c>
      <c r="O151" s="1">
        <v>0</v>
      </c>
      <c r="Q151" s="1">
        <v>-303244929</v>
      </c>
      <c r="S151" s="1">
        <f t="shared" si="10"/>
        <v>-303244929</v>
      </c>
      <c r="U151" s="5">
        <f t="shared" si="11"/>
        <v>-4.1826182884463598E-5</v>
      </c>
    </row>
    <row r="152" spans="1:21" ht="21" x14ac:dyDescent="0.25">
      <c r="A152" s="2" t="s">
        <v>263</v>
      </c>
      <c r="C152" s="1">
        <v>0</v>
      </c>
      <c r="E152" s="1">
        <v>0</v>
      </c>
      <c r="G152" s="1">
        <v>0</v>
      </c>
      <c r="I152" s="1">
        <f t="shared" si="8"/>
        <v>0</v>
      </c>
      <c r="K152" s="5">
        <f t="shared" si="9"/>
        <v>0</v>
      </c>
      <c r="M152" s="1">
        <v>0</v>
      </c>
      <c r="O152" s="1">
        <v>0</v>
      </c>
      <c r="Q152" s="1">
        <v>365038244</v>
      </c>
      <c r="S152" s="1">
        <f t="shared" si="10"/>
        <v>365038244</v>
      </c>
      <c r="U152" s="5">
        <f t="shared" si="11"/>
        <v>5.0349255315552027E-5</v>
      </c>
    </row>
    <row r="153" spans="1:21" ht="21" x14ac:dyDescent="0.25">
      <c r="A153" s="2" t="s">
        <v>264</v>
      </c>
      <c r="C153" s="1">
        <v>0</v>
      </c>
      <c r="E153" s="1">
        <v>0</v>
      </c>
      <c r="G153" s="1">
        <v>0</v>
      </c>
      <c r="I153" s="1">
        <f t="shared" si="8"/>
        <v>0</v>
      </c>
      <c r="K153" s="5">
        <f t="shared" si="9"/>
        <v>0</v>
      </c>
      <c r="M153" s="1">
        <v>0</v>
      </c>
      <c r="O153" s="1">
        <v>0</v>
      </c>
      <c r="Q153" s="1">
        <v>-4179086575</v>
      </c>
      <c r="S153" s="1">
        <f t="shared" si="10"/>
        <v>-4179086575</v>
      </c>
      <c r="U153" s="5">
        <f t="shared" si="11"/>
        <v>-5.764160342346783E-4</v>
      </c>
    </row>
    <row r="154" spans="1:21" ht="21" x14ac:dyDescent="0.25">
      <c r="A154" s="2" t="s">
        <v>265</v>
      </c>
      <c r="C154" s="1">
        <v>0</v>
      </c>
      <c r="E154" s="1">
        <v>0</v>
      </c>
      <c r="G154" s="1">
        <v>0</v>
      </c>
      <c r="I154" s="1">
        <f t="shared" si="8"/>
        <v>0</v>
      </c>
      <c r="K154" s="5">
        <f t="shared" si="9"/>
        <v>0</v>
      </c>
      <c r="M154" s="1">
        <v>0</v>
      </c>
      <c r="O154" s="1">
        <v>0</v>
      </c>
      <c r="Q154" s="1">
        <v>-14502342489</v>
      </c>
      <c r="S154" s="1">
        <f t="shared" si="10"/>
        <v>-14502342489</v>
      </c>
      <c r="U154" s="5">
        <f t="shared" si="11"/>
        <v>-2.0002894399531444E-3</v>
      </c>
    </row>
    <row r="155" spans="1:21" ht="21" x14ac:dyDescent="0.25">
      <c r="A155" s="2" t="s">
        <v>266</v>
      </c>
      <c r="C155" s="1">
        <v>0</v>
      </c>
      <c r="E155" s="1">
        <v>0</v>
      </c>
      <c r="G155" s="1">
        <v>0</v>
      </c>
      <c r="I155" s="1">
        <f t="shared" si="8"/>
        <v>0</v>
      </c>
      <c r="K155" s="5">
        <f t="shared" si="9"/>
        <v>0</v>
      </c>
      <c r="M155" s="1">
        <v>0</v>
      </c>
      <c r="O155" s="1">
        <v>0</v>
      </c>
      <c r="Q155" s="1">
        <v>167227741</v>
      </c>
      <c r="S155" s="1">
        <f t="shared" si="10"/>
        <v>167227741</v>
      </c>
      <c r="U155" s="5">
        <f t="shared" si="11"/>
        <v>2.306550715122333E-5</v>
      </c>
    </row>
    <row r="156" spans="1:21" ht="21" x14ac:dyDescent="0.25">
      <c r="A156" s="2" t="s">
        <v>267</v>
      </c>
      <c r="C156" s="1">
        <v>0</v>
      </c>
      <c r="E156" s="1">
        <v>0</v>
      </c>
      <c r="G156" s="1">
        <v>0</v>
      </c>
      <c r="I156" s="1">
        <f t="shared" si="8"/>
        <v>0</v>
      </c>
      <c r="K156" s="5">
        <f t="shared" si="9"/>
        <v>0</v>
      </c>
      <c r="M156" s="1">
        <v>0</v>
      </c>
      <c r="O156" s="1">
        <v>0</v>
      </c>
      <c r="Q156" s="1">
        <v>5644525928</v>
      </c>
      <c r="S156" s="1">
        <f t="shared" si="10"/>
        <v>5644525928</v>
      </c>
      <c r="U156" s="5">
        <f t="shared" si="11"/>
        <v>7.7854219867473727E-4</v>
      </c>
    </row>
    <row r="157" spans="1:21" ht="21" x14ac:dyDescent="0.25">
      <c r="A157" s="2" t="s">
        <v>268</v>
      </c>
      <c r="C157" s="1">
        <v>0</v>
      </c>
      <c r="E157" s="1">
        <v>0</v>
      </c>
      <c r="G157" s="1">
        <v>0</v>
      </c>
      <c r="I157" s="1">
        <f t="shared" si="8"/>
        <v>0</v>
      </c>
      <c r="K157" s="5">
        <f t="shared" si="9"/>
        <v>0</v>
      </c>
      <c r="M157" s="1">
        <v>0</v>
      </c>
      <c r="O157" s="1">
        <v>0</v>
      </c>
      <c r="Q157" s="1">
        <v>2682564000</v>
      </c>
      <c r="S157" s="1">
        <f t="shared" si="10"/>
        <v>2682564000</v>
      </c>
      <c r="U157" s="5">
        <f t="shared" si="11"/>
        <v>3.7000260097763482E-4</v>
      </c>
    </row>
    <row r="158" spans="1:21" ht="21" x14ac:dyDescent="0.25">
      <c r="A158" s="2" t="s">
        <v>269</v>
      </c>
      <c r="C158" s="1">
        <v>0</v>
      </c>
      <c r="E158" s="1">
        <v>0</v>
      </c>
      <c r="G158" s="1">
        <v>0</v>
      </c>
      <c r="I158" s="1">
        <f t="shared" si="8"/>
        <v>0</v>
      </c>
      <c r="K158" s="5">
        <f t="shared" si="9"/>
        <v>0</v>
      </c>
      <c r="M158" s="1">
        <v>0</v>
      </c>
      <c r="O158" s="1">
        <v>0</v>
      </c>
      <c r="Q158" s="1">
        <v>4123796654</v>
      </c>
      <c r="S158" s="1">
        <f t="shared" si="10"/>
        <v>4123796654</v>
      </c>
      <c r="U158" s="5">
        <f t="shared" si="11"/>
        <v>5.6878996657036616E-4</v>
      </c>
    </row>
    <row r="159" spans="1:21" ht="21" x14ac:dyDescent="0.25">
      <c r="A159" s="2" t="s">
        <v>270</v>
      </c>
      <c r="C159" s="1">
        <v>0</v>
      </c>
      <c r="E159" s="1">
        <v>0</v>
      </c>
      <c r="G159" s="1">
        <v>0</v>
      </c>
      <c r="I159" s="1">
        <f t="shared" si="8"/>
        <v>0</v>
      </c>
      <c r="K159" s="5">
        <f t="shared" si="9"/>
        <v>0</v>
      </c>
      <c r="M159" s="1">
        <v>0</v>
      </c>
      <c r="O159" s="1">
        <v>0</v>
      </c>
      <c r="Q159" s="1">
        <v>1008183678</v>
      </c>
      <c r="S159" s="1">
        <f t="shared" si="10"/>
        <v>1008183678</v>
      </c>
      <c r="U159" s="5">
        <f t="shared" si="11"/>
        <v>1.3905747751897002E-4</v>
      </c>
    </row>
    <row r="160" spans="1:21" ht="21" x14ac:dyDescent="0.25">
      <c r="A160" s="2" t="s">
        <v>271</v>
      </c>
      <c r="C160" s="1">
        <v>0</v>
      </c>
      <c r="E160" s="1">
        <v>0</v>
      </c>
      <c r="G160" s="1">
        <v>0</v>
      </c>
      <c r="I160" s="1">
        <f t="shared" si="8"/>
        <v>0</v>
      </c>
      <c r="K160" s="5">
        <f t="shared" si="9"/>
        <v>0</v>
      </c>
      <c r="M160" s="1">
        <v>0</v>
      </c>
      <c r="O160" s="1">
        <v>0</v>
      </c>
      <c r="Q160" s="1">
        <v>8616456225</v>
      </c>
      <c r="S160" s="1">
        <f t="shared" si="10"/>
        <v>8616456225</v>
      </c>
      <c r="U160" s="5">
        <f t="shared" si="11"/>
        <v>1.1884567206821282E-3</v>
      </c>
    </row>
    <row r="161" spans="1:21" ht="21" x14ac:dyDescent="0.25">
      <c r="A161" s="2" t="s">
        <v>272</v>
      </c>
      <c r="C161" s="1">
        <v>0</v>
      </c>
      <c r="E161" s="1">
        <v>0</v>
      </c>
      <c r="G161" s="1">
        <v>0</v>
      </c>
      <c r="I161" s="1">
        <f t="shared" si="8"/>
        <v>0</v>
      </c>
      <c r="K161" s="5">
        <f t="shared" si="9"/>
        <v>0</v>
      </c>
      <c r="M161" s="1">
        <v>0</v>
      </c>
      <c r="O161" s="1">
        <v>0</v>
      </c>
      <c r="Q161" s="1">
        <v>52577792283</v>
      </c>
      <c r="S161" s="1">
        <f t="shared" si="10"/>
        <v>52577792283</v>
      </c>
      <c r="U161" s="5">
        <f t="shared" si="11"/>
        <v>7.2519872399584191E-3</v>
      </c>
    </row>
    <row r="162" spans="1:21" ht="21" x14ac:dyDescent="0.25">
      <c r="A162" s="2" t="s">
        <v>273</v>
      </c>
      <c r="C162" s="1">
        <v>0</v>
      </c>
      <c r="E162" s="1">
        <v>0</v>
      </c>
      <c r="G162" s="1">
        <v>199938418</v>
      </c>
      <c r="I162" s="1">
        <f t="shared" si="8"/>
        <v>199938418</v>
      </c>
      <c r="K162" s="5">
        <f t="shared" si="9"/>
        <v>-7.9012238252391132E-5</v>
      </c>
      <c r="M162" s="1">
        <v>0</v>
      </c>
      <c r="O162" s="1">
        <v>0</v>
      </c>
      <c r="Q162" s="1">
        <v>199994958</v>
      </c>
      <c r="S162" s="1">
        <f t="shared" si="10"/>
        <v>199994958</v>
      </c>
      <c r="U162" s="5">
        <f t="shared" si="11"/>
        <v>2.7585047231832246E-5</v>
      </c>
    </row>
    <row r="163" spans="1:21" ht="21" x14ac:dyDescent="0.25">
      <c r="A163" s="2" t="s">
        <v>274</v>
      </c>
      <c r="C163" s="1">
        <v>0</v>
      </c>
      <c r="E163" s="1">
        <v>0</v>
      </c>
      <c r="G163" s="1">
        <v>0</v>
      </c>
      <c r="I163" s="1">
        <f t="shared" si="8"/>
        <v>0</v>
      </c>
      <c r="K163" s="5">
        <f t="shared" si="9"/>
        <v>0</v>
      </c>
      <c r="M163" s="1">
        <v>0</v>
      </c>
      <c r="O163" s="1">
        <v>0</v>
      </c>
      <c r="Q163" s="1">
        <v>11012844962</v>
      </c>
      <c r="S163" s="1">
        <f t="shared" si="10"/>
        <v>11012844962</v>
      </c>
      <c r="U163" s="5">
        <f t="shared" si="11"/>
        <v>1.5189875358438576E-3</v>
      </c>
    </row>
    <row r="164" spans="1:21" ht="21" x14ac:dyDescent="0.25">
      <c r="A164" s="2" t="s">
        <v>112</v>
      </c>
      <c r="C164" s="3">
        <f>SUM(C8:C163)</f>
        <v>316239599830</v>
      </c>
      <c r="D164" s="2"/>
      <c r="E164" s="3">
        <f>SUM(E8:E163)</f>
        <v>-3204828231541</v>
      </c>
      <c r="F164" s="2"/>
      <c r="G164" s="3">
        <f>SUM(G8:G163)</f>
        <v>358114588420</v>
      </c>
      <c r="H164" s="2"/>
      <c r="I164" s="3">
        <f>SUM(I8:I163)</f>
        <v>-2530474043291</v>
      </c>
      <c r="K164" s="6">
        <f>SUM(K8:K163)</f>
        <v>1</v>
      </c>
      <c r="L164" s="2"/>
      <c r="M164" s="3">
        <f>SUM(M8:M163)</f>
        <v>2957369881974</v>
      </c>
      <c r="N164" s="2"/>
      <c r="O164" s="3">
        <f>SUM(O8:O163)</f>
        <v>-2247617573462</v>
      </c>
      <c r="P164" s="2"/>
      <c r="Q164" s="3">
        <f>SUM(Q8:Q163)</f>
        <v>6540369698501</v>
      </c>
      <c r="R164" s="2"/>
      <c r="S164" s="3">
        <f>SUM(S8:S163)</f>
        <v>7250122007013</v>
      </c>
      <c r="T164" s="2"/>
      <c r="U164" s="6">
        <f>SUM(U8:U163)</f>
        <v>1.0000000000000007</v>
      </c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9"/>
  <sheetViews>
    <sheetView rightToLeft="1" workbookViewId="0">
      <selection activeCell="G14" sqref="G14"/>
    </sheetView>
  </sheetViews>
  <sheetFormatPr defaultRowHeight="18.75" x14ac:dyDescent="0.25"/>
  <cols>
    <col min="1" max="1" width="28.7109375" style="1" bestFit="1" customWidth="1"/>
    <col min="2" max="2" width="1" style="1" customWidth="1"/>
    <col min="3" max="3" width="21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1" style="1" customWidth="1"/>
    <col min="10" max="10" width="1" style="1" customWidth="1"/>
    <col min="11" max="11" width="21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1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6.25" x14ac:dyDescent="0.2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</row>
    <row r="3" spans="1:17" ht="26.25" x14ac:dyDescent="0.25">
      <c r="A3" s="13" t="s">
        <v>132</v>
      </c>
      <c r="B3" s="13" t="s">
        <v>132</v>
      </c>
      <c r="C3" s="13" t="s">
        <v>132</v>
      </c>
      <c r="D3" s="13" t="s">
        <v>132</v>
      </c>
      <c r="E3" s="13" t="s">
        <v>132</v>
      </c>
      <c r="F3" s="13" t="s">
        <v>132</v>
      </c>
      <c r="G3" s="13" t="s">
        <v>132</v>
      </c>
      <c r="H3" s="13" t="s">
        <v>132</v>
      </c>
      <c r="I3" s="13" t="s">
        <v>132</v>
      </c>
      <c r="J3" s="13" t="s">
        <v>132</v>
      </c>
      <c r="K3" s="13" t="s">
        <v>132</v>
      </c>
      <c r="L3" s="13" t="s">
        <v>132</v>
      </c>
      <c r="M3" s="13" t="s">
        <v>132</v>
      </c>
      <c r="N3" s="13" t="s">
        <v>132</v>
      </c>
      <c r="O3" s="13" t="s">
        <v>132</v>
      </c>
      <c r="P3" s="13" t="s">
        <v>132</v>
      </c>
      <c r="Q3" s="13" t="s">
        <v>132</v>
      </c>
    </row>
    <row r="4" spans="1:17" ht="26.25" x14ac:dyDescent="0.2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</row>
    <row r="6" spans="1:17" ht="26.25" x14ac:dyDescent="0.25">
      <c r="A6" s="12" t="s">
        <v>136</v>
      </c>
      <c r="C6" s="12" t="s">
        <v>134</v>
      </c>
      <c r="D6" s="12" t="s">
        <v>134</v>
      </c>
      <c r="E6" s="12" t="s">
        <v>134</v>
      </c>
      <c r="F6" s="12" t="s">
        <v>134</v>
      </c>
      <c r="G6" s="12" t="s">
        <v>134</v>
      </c>
      <c r="H6" s="12" t="s">
        <v>134</v>
      </c>
      <c r="I6" s="12" t="s">
        <v>134</v>
      </c>
      <c r="K6" s="12" t="s">
        <v>135</v>
      </c>
      <c r="L6" s="12" t="s">
        <v>135</v>
      </c>
      <c r="M6" s="12" t="s">
        <v>135</v>
      </c>
      <c r="N6" s="12" t="s">
        <v>135</v>
      </c>
      <c r="O6" s="12" t="s">
        <v>135</v>
      </c>
      <c r="P6" s="12" t="s">
        <v>135</v>
      </c>
      <c r="Q6" s="12" t="s">
        <v>135</v>
      </c>
    </row>
    <row r="7" spans="1:17" ht="26.25" x14ac:dyDescent="0.25">
      <c r="A7" s="12" t="s">
        <v>136</v>
      </c>
      <c r="C7" s="12" t="s">
        <v>234</v>
      </c>
      <c r="E7" s="12" t="s">
        <v>231</v>
      </c>
      <c r="G7" s="12" t="s">
        <v>232</v>
      </c>
      <c r="I7" s="12" t="s">
        <v>235</v>
      </c>
      <c r="K7" s="12" t="s">
        <v>234</v>
      </c>
      <c r="M7" s="12" t="s">
        <v>231</v>
      </c>
      <c r="O7" s="12" t="s">
        <v>232</v>
      </c>
      <c r="Q7" s="12" t="s">
        <v>235</v>
      </c>
    </row>
    <row r="8" spans="1:17" ht="21" x14ac:dyDescent="0.25">
      <c r="A8" s="2" t="s">
        <v>140</v>
      </c>
      <c r="C8" s="1">
        <v>0</v>
      </c>
      <c r="E8" s="1">
        <v>0</v>
      </c>
      <c r="G8" s="1">
        <v>0</v>
      </c>
      <c r="I8" s="1">
        <v>0</v>
      </c>
      <c r="K8" s="1">
        <v>930609994</v>
      </c>
      <c r="M8" s="1">
        <v>0</v>
      </c>
      <c r="O8" s="1">
        <v>421102971</v>
      </c>
      <c r="Q8" s="1">
        <v>1351712965</v>
      </c>
    </row>
    <row r="9" spans="1:17" ht="21" x14ac:dyDescent="0.25">
      <c r="A9" s="2" t="s">
        <v>112</v>
      </c>
      <c r="C9" s="3">
        <f>SUM(C8:C8)</f>
        <v>0</v>
      </c>
      <c r="D9" s="2"/>
      <c r="E9" s="3">
        <f>SUM(E8:E8)</f>
        <v>0</v>
      </c>
      <c r="F9" s="2"/>
      <c r="G9" s="3">
        <f>SUM(G8:G8)</f>
        <v>0</v>
      </c>
      <c r="H9" s="2"/>
      <c r="I9" s="3">
        <f>SUM(I8:I8)</f>
        <v>0</v>
      </c>
      <c r="J9" s="2"/>
      <c r="K9" s="3">
        <f>SUM(K8:K8)</f>
        <v>930609994</v>
      </c>
      <c r="L9" s="2"/>
      <c r="M9" s="3">
        <f>SUM(M8:M8)</f>
        <v>0</v>
      </c>
      <c r="N9" s="2"/>
      <c r="O9" s="3">
        <f>SUM(O8:O8)</f>
        <v>421102971</v>
      </c>
      <c r="P9" s="2"/>
      <c r="Q9" s="3">
        <f>SUM(Q8:Q8)</f>
        <v>1351712965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78"/>
  <sheetViews>
    <sheetView rightToLeft="1" workbookViewId="0">
      <selection activeCell="G90" sqref="G90"/>
    </sheetView>
  </sheetViews>
  <sheetFormatPr defaultRowHeight="18.75" x14ac:dyDescent="0.25"/>
  <cols>
    <col min="1" max="1" width="33.710937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6.25" x14ac:dyDescent="0.2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 t="s">
        <v>0</v>
      </c>
      <c r="M2" s="13" t="s">
        <v>0</v>
      </c>
      <c r="N2" s="13" t="s">
        <v>0</v>
      </c>
      <c r="O2" s="13" t="s">
        <v>0</v>
      </c>
      <c r="P2" s="13" t="s">
        <v>0</v>
      </c>
      <c r="Q2" s="13" t="s">
        <v>0</v>
      </c>
      <c r="R2" s="13" t="s">
        <v>0</v>
      </c>
      <c r="S2" s="13" t="s">
        <v>0</v>
      </c>
    </row>
    <row r="3" spans="1:19" ht="26.25" x14ac:dyDescent="0.25">
      <c r="A3" s="13" t="s">
        <v>132</v>
      </c>
      <c r="B3" s="13" t="s">
        <v>132</v>
      </c>
      <c r="C3" s="13" t="s">
        <v>132</v>
      </c>
      <c r="D3" s="13" t="s">
        <v>132</v>
      </c>
      <c r="E3" s="13" t="s">
        <v>132</v>
      </c>
      <c r="F3" s="13" t="s">
        <v>132</v>
      </c>
      <c r="G3" s="13" t="s">
        <v>132</v>
      </c>
      <c r="H3" s="13" t="s">
        <v>132</v>
      </c>
      <c r="I3" s="13" t="s">
        <v>132</v>
      </c>
      <c r="J3" s="13" t="s">
        <v>132</v>
      </c>
      <c r="K3" s="13" t="s">
        <v>132</v>
      </c>
      <c r="L3" s="13" t="s">
        <v>132</v>
      </c>
      <c r="M3" s="13" t="s">
        <v>132</v>
      </c>
      <c r="N3" s="13" t="s">
        <v>132</v>
      </c>
      <c r="O3" s="13" t="s">
        <v>132</v>
      </c>
      <c r="P3" s="13" t="s">
        <v>132</v>
      </c>
      <c r="Q3" s="13" t="s">
        <v>132</v>
      </c>
      <c r="R3" s="13" t="s">
        <v>132</v>
      </c>
      <c r="S3" s="13" t="s">
        <v>132</v>
      </c>
    </row>
    <row r="4" spans="1:19" ht="26.25" x14ac:dyDescent="0.2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  <c r="J4" s="13" t="s">
        <v>2</v>
      </c>
      <c r="K4" s="13" t="s">
        <v>2</v>
      </c>
      <c r="L4" s="13" t="s">
        <v>2</v>
      </c>
      <c r="M4" s="13" t="s">
        <v>2</v>
      </c>
      <c r="N4" s="13" t="s">
        <v>2</v>
      </c>
      <c r="O4" s="13" t="s">
        <v>2</v>
      </c>
      <c r="P4" s="13" t="s">
        <v>2</v>
      </c>
      <c r="Q4" s="13" t="s">
        <v>2</v>
      </c>
      <c r="R4" s="13" t="s">
        <v>2</v>
      </c>
      <c r="S4" s="13" t="s">
        <v>2</v>
      </c>
    </row>
    <row r="6" spans="1:19" ht="26.25" x14ac:dyDescent="0.25">
      <c r="A6" s="12" t="s">
        <v>3</v>
      </c>
      <c r="C6" s="12" t="s">
        <v>148</v>
      </c>
      <c r="D6" s="12" t="s">
        <v>148</v>
      </c>
      <c r="E6" s="12" t="s">
        <v>148</v>
      </c>
      <c r="F6" s="12" t="s">
        <v>148</v>
      </c>
      <c r="G6" s="12" t="s">
        <v>148</v>
      </c>
      <c r="I6" s="12" t="s">
        <v>134</v>
      </c>
      <c r="J6" s="12" t="s">
        <v>134</v>
      </c>
      <c r="K6" s="12" t="s">
        <v>134</v>
      </c>
      <c r="L6" s="12" t="s">
        <v>134</v>
      </c>
      <c r="M6" s="12" t="s">
        <v>134</v>
      </c>
      <c r="O6" s="12" t="s">
        <v>135</v>
      </c>
      <c r="P6" s="12" t="s">
        <v>135</v>
      </c>
      <c r="Q6" s="12" t="s">
        <v>135</v>
      </c>
      <c r="R6" s="12" t="s">
        <v>135</v>
      </c>
      <c r="S6" s="12" t="s">
        <v>135</v>
      </c>
    </row>
    <row r="7" spans="1:19" ht="26.25" x14ac:dyDescent="0.25">
      <c r="A7" s="12" t="s">
        <v>3</v>
      </c>
      <c r="C7" s="12" t="s">
        <v>149</v>
      </c>
      <c r="E7" s="12" t="s">
        <v>150</v>
      </c>
      <c r="G7" s="12" t="s">
        <v>151</v>
      </c>
      <c r="I7" s="12" t="s">
        <v>152</v>
      </c>
      <c r="K7" s="12" t="s">
        <v>138</v>
      </c>
      <c r="M7" s="12" t="s">
        <v>153</v>
      </c>
      <c r="O7" s="12" t="s">
        <v>152</v>
      </c>
      <c r="Q7" s="12" t="s">
        <v>138</v>
      </c>
      <c r="S7" s="12" t="s">
        <v>153</v>
      </c>
    </row>
    <row r="8" spans="1:19" ht="21" x14ac:dyDescent="0.25">
      <c r="A8" s="2" t="s">
        <v>50</v>
      </c>
      <c r="C8" s="1" t="s">
        <v>154</v>
      </c>
      <c r="E8" s="1">
        <v>10413082</v>
      </c>
      <c r="G8" s="1">
        <v>720</v>
      </c>
      <c r="I8" s="1">
        <v>0</v>
      </c>
      <c r="K8" s="1">
        <v>0</v>
      </c>
      <c r="M8" s="1">
        <v>0</v>
      </c>
      <c r="O8" s="1">
        <v>7497419040</v>
      </c>
      <c r="Q8" s="1">
        <v>0</v>
      </c>
      <c r="S8" s="1">
        <v>7497419040</v>
      </c>
    </row>
    <row r="9" spans="1:19" ht="21" x14ac:dyDescent="0.25">
      <c r="A9" s="2" t="s">
        <v>84</v>
      </c>
      <c r="C9" s="1" t="s">
        <v>155</v>
      </c>
      <c r="E9" s="1">
        <v>59075843</v>
      </c>
      <c r="G9" s="1">
        <v>323</v>
      </c>
      <c r="I9" s="1">
        <v>0</v>
      </c>
      <c r="K9" s="1">
        <v>0</v>
      </c>
      <c r="M9" s="1">
        <v>0</v>
      </c>
      <c r="O9" s="1">
        <v>19081497289</v>
      </c>
      <c r="Q9" s="1">
        <v>0</v>
      </c>
      <c r="S9" s="1">
        <v>19081497289</v>
      </c>
    </row>
    <row r="10" spans="1:19" ht="21" x14ac:dyDescent="0.25">
      <c r="A10" s="2" t="s">
        <v>87</v>
      </c>
      <c r="C10" s="1" t="s">
        <v>156</v>
      </c>
      <c r="E10" s="1">
        <v>22438989</v>
      </c>
      <c r="G10" s="1">
        <v>220</v>
      </c>
      <c r="I10" s="1">
        <v>0</v>
      </c>
      <c r="K10" s="1">
        <v>0</v>
      </c>
      <c r="M10" s="1">
        <v>0</v>
      </c>
      <c r="O10" s="1">
        <v>4936577580</v>
      </c>
      <c r="Q10" s="1">
        <v>131642069</v>
      </c>
      <c r="S10" s="1">
        <v>4804935511</v>
      </c>
    </row>
    <row r="11" spans="1:19" ht="21" x14ac:dyDescent="0.25">
      <c r="A11" s="2" t="s">
        <v>51</v>
      </c>
      <c r="C11" s="1" t="s">
        <v>157</v>
      </c>
      <c r="E11" s="1">
        <v>315301134</v>
      </c>
      <c r="G11" s="1">
        <v>1100</v>
      </c>
      <c r="I11" s="1">
        <v>0</v>
      </c>
      <c r="K11" s="1">
        <v>0</v>
      </c>
      <c r="M11" s="1">
        <v>0</v>
      </c>
      <c r="O11" s="1">
        <v>346831247400</v>
      </c>
      <c r="Q11" s="1">
        <v>0</v>
      </c>
      <c r="S11" s="1">
        <v>346831247400</v>
      </c>
    </row>
    <row r="12" spans="1:19" ht="21" x14ac:dyDescent="0.25">
      <c r="A12" s="2" t="s">
        <v>52</v>
      </c>
      <c r="C12" s="1" t="s">
        <v>158</v>
      </c>
      <c r="E12" s="1">
        <v>33451841</v>
      </c>
      <c r="G12" s="1">
        <v>2390</v>
      </c>
      <c r="I12" s="1">
        <v>79949899990</v>
      </c>
      <c r="K12" s="1">
        <v>0</v>
      </c>
      <c r="M12" s="1">
        <v>79949899990</v>
      </c>
      <c r="O12" s="1">
        <v>79949899990</v>
      </c>
      <c r="Q12" s="1">
        <v>0</v>
      </c>
      <c r="S12" s="1">
        <v>79949899990</v>
      </c>
    </row>
    <row r="13" spans="1:19" ht="21" x14ac:dyDescent="0.25">
      <c r="A13" s="2" t="s">
        <v>53</v>
      </c>
      <c r="C13" s="1" t="s">
        <v>159</v>
      </c>
      <c r="E13" s="1">
        <v>192452423</v>
      </c>
      <c r="G13" s="1">
        <v>1170</v>
      </c>
      <c r="I13" s="1">
        <v>0</v>
      </c>
      <c r="K13" s="1">
        <v>0</v>
      </c>
      <c r="M13" s="1">
        <v>0</v>
      </c>
      <c r="O13" s="1">
        <v>225169334910</v>
      </c>
      <c r="Q13" s="1">
        <v>0</v>
      </c>
      <c r="S13" s="1">
        <v>225169334910</v>
      </c>
    </row>
    <row r="14" spans="1:19" ht="21" x14ac:dyDescent="0.25">
      <c r="A14" s="2" t="s">
        <v>76</v>
      </c>
      <c r="C14" s="1" t="s">
        <v>131</v>
      </c>
      <c r="E14" s="1">
        <v>93763335</v>
      </c>
      <c r="G14" s="1">
        <v>500</v>
      </c>
      <c r="I14" s="1">
        <v>0</v>
      </c>
      <c r="K14" s="1">
        <v>0</v>
      </c>
      <c r="M14" s="1">
        <v>0</v>
      </c>
      <c r="O14" s="1">
        <v>46881667500</v>
      </c>
      <c r="Q14" s="1">
        <v>2636525580</v>
      </c>
      <c r="S14" s="1">
        <v>44245141920</v>
      </c>
    </row>
    <row r="15" spans="1:19" ht="21" x14ac:dyDescent="0.25">
      <c r="A15" s="2" t="s">
        <v>83</v>
      </c>
      <c r="C15" s="1" t="s">
        <v>160</v>
      </c>
      <c r="E15" s="1">
        <v>10555947</v>
      </c>
      <c r="G15" s="1">
        <v>370</v>
      </c>
      <c r="I15" s="1">
        <v>3905700390</v>
      </c>
      <c r="K15" s="1">
        <v>0</v>
      </c>
      <c r="M15" s="1">
        <v>3905700390</v>
      </c>
      <c r="O15" s="1">
        <v>3905700390</v>
      </c>
      <c r="Q15" s="1">
        <v>0</v>
      </c>
      <c r="S15" s="1">
        <v>3905700390</v>
      </c>
    </row>
    <row r="16" spans="1:19" ht="21" x14ac:dyDescent="0.25">
      <c r="A16" s="2" t="s">
        <v>32</v>
      </c>
      <c r="C16" s="1" t="s">
        <v>161</v>
      </c>
      <c r="E16" s="1">
        <v>63868820</v>
      </c>
      <c r="G16" s="1">
        <v>460</v>
      </c>
      <c r="I16" s="1">
        <v>29379657200</v>
      </c>
      <c r="K16" s="1">
        <v>3755822366</v>
      </c>
      <c r="M16" s="1">
        <v>25623834834</v>
      </c>
      <c r="O16" s="1">
        <v>29379657200</v>
      </c>
      <c r="Q16" s="1">
        <v>3755822366</v>
      </c>
      <c r="S16" s="1">
        <v>25623834834</v>
      </c>
    </row>
    <row r="17" spans="1:19" ht="21" x14ac:dyDescent="0.25">
      <c r="A17" s="2" t="s">
        <v>35</v>
      </c>
      <c r="C17" s="1" t="s">
        <v>162</v>
      </c>
      <c r="E17" s="1">
        <v>173085859</v>
      </c>
      <c r="G17" s="1">
        <v>170</v>
      </c>
      <c r="I17" s="1">
        <v>0</v>
      </c>
      <c r="K17" s="1">
        <v>0</v>
      </c>
      <c r="M17" s="1">
        <v>0</v>
      </c>
      <c r="O17" s="1">
        <v>29424596030</v>
      </c>
      <c r="Q17" s="1">
        <v>1726394738</v>
      </c>
      <c r="S17" s="1">
        <v>27698201292</v>
      </c>
    </row>
    <row r="18" spans="1:19" ht="21" x14ac:dyDescent="0.25">
      <c r="A18" s="2" t="s">
        <v>78</v>
      </c>
      <c r="C18" s="1" t="s">
        <v>163</v>
      </c>
      <c r="E18" s="1">
        <v>25125252</v>
      </c>
      <c r="G18" s="1">
        <v>540</v>
      </c>
      <c r="I18" s="1">
        <v>0</v>
      </c>
      <c r="K18" s="1">
        <v>0</v>
      </c>
      <c r="M18" s="1">
        <v>0</v>
      </c>
      <c r="O18" s="1">
        <v>13567636080</v>
      </c>
      <c r="Q18" s="1">
        <v>0</v>
      </c>
      <c r="S18" s="1">
        <v>13567636080</v>
      </c>
    </row>
    <row r="19" spans="1:19" ht="21" x14ac:dyDescent="0.25">
      <c r="A19" s="2" t="s">
        <v>16</v>
      </c>
      <c r="C19" s="1" t="s">
        <v>164</v>
      </c>
      <c r="E19" s="1">
        <v>7989424</v>
      </c>
      <c r="G19" s="1">
        <v>1425</v>
      </c>
      <c r="I19" s="1">
        <v>0</v>
      </c>
      <c r="K19" s="1">
        <v>0</v>
      </c>
      <c r="M19" s="1">
        <v>0</v>
      </c>
      <c r="O19" s="1">
        <v>11384929200</v>
      </c>
      <c r="Q19" s="1">
        <v>236708790</v>
      </c>
      <c r="S19" s="1">
        <v>11148220410</v>
      </c>
    </row>
    <row r="20" spans="1:19" ht="21" x14ac:dyDescent="0.25">
      <c r="A20" s="2" t="s">
        <v>28</v>
      </c>
      <c r="C20" s="1" t="s">
        <v>165</v>
      </c>
      <c r="E20" s="1">
        <v>10083993</v>
      </c>
      <c r="G20" s="1">
        <v>4984</v>
      </c>
      <c r="I20" s="1">
        <v>50258621112</v>
      </c>
      <c r="K20" s="1">
        <v>6607468927</v>
      </c>
      <c r="M20" s="1">
        <v>43651152185</v>
      </c>
      <c r="O20" s="1">
        <v>50258621112</v>
      </c>
      <c r="Q20" s="1">
        <v>6607468927</v>
      </c>
      <c r="S20" s="1">
        <v>43651152185</v>
      </c>
    </row>
    <row r="21" spans="1:19" ht="21" x14ac:dyDescent="0.25">
      <c r="A21" s="2" t="s">
        <v>21</v>
      </c>
      <c r="C21" s="1" t="s">
        <v>166</v>
      </c>
      <c r="E21" s="1">
        <v>1509114</v>
      </c>
      <c r="G21" s="1">
        <v>12050</v>
      </c>
      <c r="I21" s="1">
        <v>0</v>
      </c>
      <c r="K21" s="1">
        <v>0</v>
      </c>
      <c r="M21" s="1">
        <v>0</v>
      </c>
      <c r="O21" s="1">
        <v>18184823700</v>
      </c>
      <c r="Q21" s="1">
        <v>989329787</v>
      </c>
      <c r="S21" s="1">
        <v>17195493913</v>
      </c>
    </row>
    <row r="22" spans="1:19" ht="21" x14ac:dyDescent="0.25">
      <c r="A22" s="2" t="s">
        <v>42</v>
      </c>
      <c r="C22" s="1" t="s">
        <v>4</v>
      </c>
      <c r="E22" s="1">
        <v>41604131</v>
      </c>
      <c r="G22" s="1">
        <v>1440</v>
      </c>
      <c r="I22" s="1">
        <v>0</v>
      </c>
      <c r="K22" s="1">
        <v>0</v>
      </c>
      <c r="M22" s="1">
        <v>0</v>
      </c>
      <c r="O22" s="1">
        <v>59909948640</v>
      </c>
      <c r="Q22" s="1">
        <v>3515026000</v>
      </c>
      <c r="S22" s="1">
        <v>56394922640</v>
      </c>
    </row>
    <row r="23" spans="1:19" ht="21" x14ac:dyDescent="0.25">
      <c r="A23" s="2" t="s">
        <v>57</v>
      </c>
      <c r="C23" s="1" t="s">
        <v>167</v>
      </c>
      <c r="E23" s="1">
        <v>45140390</v>
      </c>
      <c r="G23" s="1">
        <v>3328</v>
      </c>
      <c r="I23" s="1">
        <v>0</v>
      </c>
      <c r="K23" s="1">
        <v>0</v>
      </c>
      <c r="M23" s="1">
        <v>0</v>
      </c>
      <c r="O23" s="1">
        <v>150227217920</v>
      </c>
      <c r="Q23" s="1">
        <v>0</v>
      </c>
      <c r="S23" s="1">
        <v>150227217920</v>
      </c>
    </row>
    <row r="24" spans="1:19" ht="21" x14ac:dyDescent="0.25">
      <c r="A24" s="2" t="s">
        <v>56</v>
      </c>
      <c r="C24" s="1" t="s">
        <v>168</v>
      </c>
      <c r="E24" s="1">
        <v>12542356</v>
      </c>
      <c r="G24" s="1">
        <v>7650</v>
      </c>
      <c r="I24" s="1">
        <v>0</v>
      </c>
      <c r="K24" s="1">
        <v>0</v>
      </c>
      <c r="M24" s="1">
        <v>0</v>
      </c>
      <c r="O24" s="1">
        <v>95949023400</v>
      </c>
      <c r="Q24" s="1">
        <v>0</v>
      </c>
      <c r="S24" s="1">
        <v>95949023400</v>
      </c>
    </row>
    <row r="25" spans="1:19" ht="21" x14ac:dyDescent="0.25">
      <c r="A25" s="2" t="s">
        <v>89</v>
      </c>
      <c r="C25" s="1" t="s">
        <v>169</v>
      </c>
      <c r="E25" s="1">
        <v>5606317</v>
      </c>
      <c r="G25" s="1">
        <v>670</v>
      </c>
      <c r="I25" s="1">
        <v>0</v>
      </c>
      <c r="K25" s="1">
        <v>0</v>
      </c>
      <c r="M25" s="1">
        <v>0</v>
      </c>
      <c r="O25" s="1">
        <v>3756232390</v>
      </c>
      <c r="Q25" s="1">
        <v>43233548</v>
      </c>
      <c r="S25" s="1">
        <v>3712998842</v>
      </c>
    </row>
    <row r="26" spans="1:19" ht="21" x14ac:dyDescent="0.25">
      <c r="A26" s="2" t="s">
        <v>24</v>
      </c>
      <c r="C26" s="1" t="s">
        <v>162</v>
      </c>
      <c r="E26" s="1">
        <v>31285462</v>
      </c>
      <c r="G26" s="1">
        <v>1997</v>
      </c>
      <c r="I26" s="1">
        <v>0</v>
      </c>
      <c r="K26" s="1">
        <v>0</v>
      </c>
      <c r="M26" s="1">
        <v>0</v>
      </c>
      <c r="O26" s="1">
        <v>62477067614</v>
      </c>
      <c r="Q26" s="1">
        <v>2897368910</v>
      </c>
      <c r="S26" s="1">
        <v>59579698704</v>
      </c>
    </row>
    <row r="27" spans="1:19" ht="21" x14ac:dyDescent="0.25">
      <c r="A27" s="2" t="s">
        <v>22</v>
      </c>
      <c r="C27" s="1" t="s">
        <v>131</v>
      </c>
      <c r="E27" s="1">
        <v>231505574</v>
      </c>
      <c r="G27" s="1">
        <v>360</v>
      </c>
      <c r="I27" s="1">
        <v>0</v>
      </c>
      <c r="K27" s="1">
        <v>0</v>
      </c>
      <c r="M27" s="1">
        <v>0</v>
      </c>
      <c r="O27" s="1">
        <v>83342006640</v>
      </c>
      <c r="Q27" s="1">
        <v>1347849164</v>
      </c>
      <c r="S27" s="1">
        <v>81994157476</v>
      </c>
    </row>
    <row r="28" spans="1:19" ht="21" x14ac:dyDescent="0.25">
      <c r="A28" s="2" t="s">
        <v>82</v>
      </c>
      <c r="C28" s="1" t="s">
        <v>166</v>
      </c>
      <c r="E28" s="1">
        <v>349416012</v>
      </c>
      <c r="G28" s="1">
        <v>310</v>
      </c>
      <c r="I28" s="1">
        <v>0</v>
      </c>
      <c r="K28" s="1">
        <v>0</v>
      </c>
      <c r="M28" s="1">
        <v>0</v>
      </c>
      <c r="O28" s="1">
        <v>108318963720</v>
      </c>
      <c r="Q28" s="1">
        <v>13279488341</v>
      </c>
      <c r="S28" s="1">
        <v>95039475379</v>
      </c>
    </row>
    <row r="29" spans="1:19" ht="21" x14ac:dyDescent="0.25">
      <c r="A29" s="2" t="s">
        <v>71</v>
      </c>
      <c r="C29" s="1" t="s">
        <v>158</v>
      </c>
      <c r="E29" s="1">
        <v>8147396</v>
      </c>
      <c r="G29" s="1">
        <v>280</v>
      </c>
      <c r="I29" s="1">
        <v>2281270880</v>
      </c>
      <c r="K29" s="1">
        <v>60833890</v>
      </c>
      <c r="M29" s="1">
        <v>2220436990</v>
      </c>
      <c r="O29" s="1">
        <v>2281270880</v>
      </c>
      <c r="Q29" s="1">
        <v>60833890</v>
      </c>
      <c r="S29" s="1">
        <v>2220436990</v>
      </c>
    </row>
    <row r="30" spans="1:19" ht="21" x14ac:dyDescent="0.25">
      <c r="A30" s="2" t="s">
        <v>65</v>
      </c>
      <c r="C30" s="1" t="s">
        <v>162</v>
      </c>
      <c r="E30" s="1">
        <v>19239580</v>
      </c>
      <c r="G30" s="1">
        <v>1300</v>
      </c>
      <c r="I30" s="1">
        <v>0</v>
      </c>
      <c r="K30" s="1">
        <v>0</v>
      </c>
      <c r="M30" s="1">
        <v>0</v>
      </c>
      <c r="O30" s="1">
        <v>25011454000</v>
      </c>
      <c r="Q30" s="1">
        <v>3145152898</v>
      </c>
      <c r="S30" s="1">
        <v>21866301102</v>
      </c>
    </row>
    <row r="31" spans="1:19" ht="21" x14ac:dyDescent="0.25">
      <c r="A31" s="2" t="s">
        <v>55</v>
      </c>
      <c r="C31" s="1" t="s">
        <v>170</v>
      </c>
      <c r="E31" s="1">
        <v>9291841</v>
      </c>
      <c r="G31" s="1">
        <v>4515</v>
      </c>
      <c r="I31" s="1">
        <v>0</v>
      </c>
      <c r="K31" s="1">
        <v>0</v>
      </c>
      <c r="M31" s="1">
        <v>0</v>
      </c>
      <c r="O31" s="1">
        <v>41952662115</v>
      </c>
      <c r="Q31" s="1">
        <v>0</v>
      </c>
      <c r="S31" s="1">
        <v>41952662115</v>
      </c>
    </row>
    <row r="32" spans="1:19" ht="21" x14ac:dyDescent="0.25">
      <c r="A32" s="2" t="s">
        <v>69</v>
      </c>
      <c r="C32" s="1" t="s">
        <v>171</v>
      </c>
      <c r="E32" s="1">
        <v>24572348</v>
      </c>
      <c r="G32" s="1">
        <v>330</v>
      </c>
      <c r="I32" s="1">
        <v>8108874840</v>
      </c>
      <c r="K32" s="1">
        <v>55162414</v>
      </c>
      <c r="M32" s="1">
        <v>8053712426</v>
      </c>
      <c r="O32" s="1">
        <v>8108874840</v>
      </c>
      <c r="Q32" s="1">
        <v>55162414</v>
      </c>
      <c r="S32" s="1">
        <v>8053712426</v>
      </c>
    </row>
    <row r="33" spans="1:19" ht="21" x14ac:dyDescent="0.25">
      <c r="A33" s="2" t="s">
        <v>23</v>
      </c>
      <c r="C33" s="1" t="s">
        <v>172</v>
      </c>
      <c r="E33" s="1">
        <v>42935001</v>
      </c>
      <c r="G33" s="1">
        <v>936</v>
      </c>
      <c r="I33" s="1">
        <v>40187160936</v>
      </c>
      <c r="K33" s="1">
        <v>2382228612</v>
      </c>
      <c r="M33" s="1">
        <v>37804932324</v>
      </c>
      <c r="O33" s="1">
        <v>40187160936</v>
      </c>
      <c r="Q33" s="1">
        <v>2382228612</v>
      </c>
      <c r="S33" s="1">
        <v>37804932324</v>
      </c>
    </row>
    <row r="34" spans="1:19" ht="21" x14ac:dyDescent="0.25">
      <c r="A34" s="2" t="s">
        <v>40</v>
      </c>
      <c r="C34" s="1" t="s">
        <v>173</v>
      </c>
      <c r="E34" s="1">
        <v>17787474</v>
      </c>
      <c r="G34" s="1">
        <v>370</v>
      </c>
      <c r="I34" s="1">
        <v>0</v>
      </c>
      <c r="K34" s="1">
        <v>0</v>
      </c>
      <c r="M34" s="1">
        <v>0</v>
      </c>
      <c r="O34" s="1">
        <v>6581365380</v>
      </c>
      <c r="Q34" s="1">
        <v>0</v>
      </c>
      <c r="S34" s="1">
        <v>6581365380</v>
      </c>
    </row>
    <row r="35" spans="1:19" ht="21" x14ac:dyDescent="0.25">
      <c r="A35" s="2" t="s">
        <v>174</v>
      </c>
      <c r="C35" s="1" t="s">
        <v>175</v>
      </c>
      <c r="E35" s="1">
        <v>32387702</v>
      </c>
      <c r="G35" s="1">
        <v>7240</v>
      </c>
      <c r="I35" s="1">
        <v>0</v>
      </c>
      <c r="K35" s="1">
        <v>0</v>
      </c>
      <c r="M35" s="1">
        <v>0</v>
      </c>
      <c r="O35" s="1">
        <v>234486962480</v>
      </c>
      <c r="Q35" s="1">
        <v>0</v>
      </c>
      <c r="S35" s="1">
        <v>234486962480</v>
      </c>
    </row>
    <row r="36" spans="1:19" ht="21" x14ac:dyDescent="0.25">
      <c r="A36" s="2" t="s">
        <v>26</v>
      </c>
      <c r="C36" s="1" t="s">
        <v>176</v>
      </c>
      <c r="E36" s="1">
        <v>3402614</v>
      </c>
      <c r="G36" s="1">
        <v>37000</v>
      </c>
      <c r="I36" s="1">
        <v>0</v>
      </c>
      <c r="K36" s="1">
        <v>0</v>
      </c>
      <c r="M36" s="1">
        <v>0</v>
      </c>
      <c r="O36" s="1">
        <v>125896718000</v>
      </c>
      <c r="Q36" s="1">
        <v>0</v>
      </c>
      <c r="S36" s="1">
        <v>125896718000</v>
      </c>
    </row>
    <row r="37" spans="1:19" ht="21" x14ac:dyDescent="0.25">
      <c r="A37" s="2" t="s">
        <v>62</v>
      </c>
      <c r="C37" s="1" t="s">
        <v>177</v>
      </c>
      <c r="E37" s="1">
        <v>39019576</v>
      </c>
      <c r="G37" s="1">
        <v>970</v>
      </c>
      <c r="I37" s="1">
        <v>0</v>
      </c>
      <c r="K37" s="1">
        <v>0</v>
      </c>
      <c r="M37" s="1">
        <v>0</v>
      </c>
      <c r="O37" s="1">
        <v>37848988720</v>
      </c>
      <c r="Q37" s="1">
        <v>4600177931</v>
      </c>
      <c r="S37" s="1">
        <v>33248810789</v>
      </c>
    </row>
    <row r="38" spans="1:19" ht="21" x14ac:dyDescent="0.25">
      <c r="A38" s="2" t="s">
        <v>58</v>
      </c>
      <c r="C38" s="1" t="s">
        <v>178</v>
      </c>
      <c r="E38" s="1">
        <v>57828394</v>
      </c>
      <c r="G38" s="1">
        <v>266</v>
      </c>
      <c r="I38" s="1">
        <v>0</v>
      </c>
      <c r="K38" s="1">
        <v>0</v>
      </c>
      <c r="M38" s="1">
        <v>0</v>
      </c>
      <c r="O38" s="1">
        <v>15382352804</v>
      </c>
      <c r="Q38" s="1">
        <v>329916414</v>
      </c>
      <c r="S38" s="1">
        <v>15052436390</v>
      </c>
    </row>
    <row r="39" spans="1:19" ht="21" x14ac:dyDescent="0.25">
      <c r="A39" s="2" t="s">
        <v>86</v>
      </c>
      <c r="C39" s="1" t="s">
        <v>4</v>
      </c>
      <c r="E39" s="1">
        <v>80107534</v>
      </c>
      <c r="G39" s="1">
        <v>800</v>
      </c>
      <c r="I39" s="1">
        <v>0</v>
      </c>
      <c r="K39" s="1">
        <v>0</v>
      </c>
      <c r="M39" s="1">
        <v>0</v>
      </c>
      <c r="O39" s="1">
        <v>64086027200</v>
      </c>
      <c r="Q39" s="1">
        <v>262289334</v>
      </c>
      <c r="S39" s="1">
        <v>63823737866</v>
      </c>
    </row>
    <row r="40" spans="1:19" ht="21" x14ac:dyDescent="0.25">
      <c r="A40" s="2" t="s">
        <v>39</v>
      </c>
      <c r="C40" s="1" t="s">
        <v>179</v>
      </c>
      <c r="E40" s="1">
        <v>20171007</v>
      </c>
      <c r="G40" s="1">
        <v>1600</v>
      </c>
      <c r="I40" s="1">
        <v>0</v>
      </c>
      <c r="K40" s="1">
        <v>0</v>
      </c>
      <c r="M40" s="1">
        <v>0</v>
      </c>
      <c r="O40" s="1">
        <v>32273611200</v>
      </c>
      <c r="Q40" s="1">
        <v>0</v>
      </c>
      <c r="S40" s="1">
        <v>32273611200</v>
      </c>
    </row>
    <row r="41" spans="1:19" ht="21" x14ac:dyDescent="0.25">
      <c r="A41" s="2" t="s">
        <v>36</v>
      </c>
      <c r="C41" s="1" t="s">
        <v>180</v>
      </c>
      <c r="E41" s="1">
        <v>56125193</v>
      </c>
      <c r="G41" s="1">
        <v>650</v>
      </c>
      <c r="I41" s="1">
        <v>0</v>
      </c>
      <c r="K41" s="1">
        <v>0</v>
      </c>
      <c r="M41" s="1">
        <v>0</v>
      </c>
      <c r="O41" s="1">
        <v>36481375450</v>
      </c>
      <c r="Q41" s="1">
        <v>1463092638</v>
      </c>
      <c r="S41" s="1">
        <v>35018282812</v>
      </c>
    </row>
    <row r="42" spans="1:19" ht="21" x14ac:dyDescent="0.25">
      <c r="A42" s="2" t="s">
        <v>72</v>
      </c>
      <c r="C42" s="1" t="s">
        <v>4</v>
      </c>
      <c r="E42" s="1">
        <v>76821644</v>
      </c>
      <c r="G42" s="1">
        <v>420</v>
      </c>
      <c r="I42" s="1">
        <v>0</v>
      </c>
      <c r="K42" s="1">
        <v>0</v>
      </c>
      <c r="M42" s="1">
        <v>0</v>
      </c>
      <c r="O42" s="1">
        <v>32265090480</v>
      </c>
      <c r="Q42" s="1">
        <v>1089026879</v>
      </c>
      <c r="S42" s="1">
        <v>31176063601</v>
      </c>
    </row>
    <row r="43" spans="1:19" ht="21" x14ac:dyDescent="0.25">
      <c r="A43" s="2" t="s">
        <v>45</v>
      </c>
      <c r="C43" s="1" t="s">
        <v>181</v>
      </c>
      <c r="E43" s="1">
        <v>326214</v>
      </c>
      <c r="G43" s="1">
        <v>1400</v>
      </c>
      <c r="I43" s="1">
        <v>0</v>
      </c>
      <c r="K43" s="1">
        <v>0</v>
      </c>
      <c r="M43" s="1">
        <v>0</v>
      </c>
      <c r="O43" s="1">
        <v>456699600</v>
      </c>
      <c r="Q43" s="1">
        <v>13949656</v>
      </c>
      <c r="S43" s="1">
        <v>442749944</v>
      </c>
    </row>
    <row r="44" spans="1:19" ht="21" x14ac:dyDescent="0.25">
      <c r="A44" s="2" t="s">
        <v>79</v>
      </c>
      <c r="C44" s="1" t="s">
        <v>182</v>
      </c>
      <c r="E44" s="1">
        <v>39932111</v>
      </c>
      <c r="G44" s="1">
        <v>2223</v>
      </c>
      <c r="I44" s="1">
        <v>88769082753</v>
      </c>
      <c r="K44" s="1">
        <v>0</v>
      </c>
      <c r="M44" s="1">
        <v>88769082753</v>
      </c>
      <c r="O44" s="1">
        <v>88769082753</v>
      </c>
      <c r="Q44" s="1">
        <v>0</v>
      </c>
      <c r="S44" s="1">
        <v>88769082753</v>
      </c>
    </row>
    <row r="45" spans="1:19" ht="21" x14ac:dyDescent="0.25">
      <c r="A45" s="2" t="s">
        <v>79</v>
      </c>
      <c r="C45" s="1" t="s">
        <v>183</v>
      </c>
      <c r="E45" s="1">
        <v>27038968</v>
      </c>
      <c r="G45" s="1">
        <v>1800</v>
      </c>
      <c r="I45" s="1">
        <v>0</v>
      </c>
      <c r="K45" s="1">
        <v>0</v>
      </c>
      <c r="M45" s="1">
        <v>0</v>
      </c>
      <c r="O45" s="1">
        <v>48670142400</v>
      </c>
      <c r="Q45" s="1">
        <v>0</v>
      </c>
      <c r="S45" s="1">
        <v>48670142400</v>
      </c>
    </row>
    <row r="46" spans="1:19" ht="21" x14ac:dyDescent="0.25">
      <c r="A46" s="2" t="s">
        <v>95</v>
      </c>
      <c r="C46" s="1" t="s">
        <v>184</v>
      </c>
      <c r="E46" s="1">
        <v>99657472</v>
      </c>
      <c r="G46" s="1">
        <v>1000</v>
      </c>
      <c r="I46" s="1">
        <v>0</v>
      </c>
      <c r="K46" s="1">
        <v>0</v>
      </c>
      <c r="M46" s="1">
        <v>0</v>
      </c>
      <c r="O46" s="1">
        <v>99657472000</v>
      </c>
      <c r="Q46" s="1">
        <v>0</v>
      </c>
      <c r="S46" s="1">
        <v>99657472000</v>
      </c>
    </row>
    <row r="47" spans="1:19" ht="21" x14ac:dyDescent="0.25">
      <c r="A47" s="2" t="s">
        <v>17</v>
      </c>
      <c r="C47" s="1" t="s">
        <v>4</v>
      </c>
      <c r="E47" s="1">
        <v>595056776</v>
      </c>
      <c r="G47" s="1">
        <v>250</v>
      </c>
      <c r="I47" s="1">
        <v>0</v>
      </c>
      <c r="K47" s="1">
        <v>0</v>
      </c>
      <c r="M47" s="1">
        <v>0</v>
      </c>
      <c r="O47" s="1">
        <v>148764194000</v>
      </c>
      <c r="Q47" s="1">
        <v>0</v>
      </c>
      <c r="S47" s="1">
        <v>148764194000</v>
      </c>
    </row>
    <row r="48" spans="1:19" ht="21" x14ac:dyDescent="0.25">
      <c r="A48" s="2" t="s">
        <v>68</v>
      </c>
      <c r="C48" s="1" t="s">
        <v>131</v>
      </c>
      <c r="E48" s="1">
        <v>11065882</v>
      </c>
      <c r="G48" s="1">
        <v>3000</v>
      </c>
      <c r="I48" s="1">
        <v>0</v>
      </c>
      <c r="K48" s="1">
        <v>0</v>
      </c>
      <c r="M48" s="1">
        <v>0</v>
      </c>
      <c r="O48" s="1">
        <v>33197646000</v>
      </c>
      <c r="Q48" s="1">
        <v>4174554287</v>
      </c>
      <c r="S48" s="1">
        <v>29023091713</v>
      </c>
    </row>
    <row r="49" spans="1:19" ht="21" x14ac:dyDescent="0.25">
      <c r="A49" s="2" t="s">
        <v>44</v>
      </c>
      <c r="C49" s="1" t="s">
        <v>162</v>
      </c>
      <c r="E49" s="1">
        <v>53564845</v>
      </c>
      <c r="G49" s="1">
        <v>510</v>
      </c>
      <c r="I49" s="1">
        <v>0</v>
      </c>
      <c r="K49" s="1">
        <v>0</v>
      </c>
      <c r="M49" s="1">
        <v>0</v>
      </c>
      <c r="O49" s="1">
        <v>27318070950</v>
      </c>
      <c r="Q49" s="1">
        <v>1334759167</v>
      </c>
      <c r="S49" s="1">
        <v>25983311783</v>
      </c>
    </row>
    <row r="50" spans="1:19" ht="21" x14ac:dyDescent="0.25">
      <c r="A50" s="2" t="s">
        <v>25</v>
      </c>
      <c r="C50" s="1" t="s">
        <v>129</v>
      </c>
      <c r="E50" s="1">
        <v>5505139</v>
      </c>
      <c r="G50" s="1">
        <v>2280</v>
      </c>
      <c r="I50" s="1">
        <v>0</v>
      </c>
      <c r="K50" s="1">
        <v>0</v>
      </c>
      <c r="M50" s="1">
        <v>0</v>
      </c>
      <c r="O50" s="1">
        <v>12551716920</v>
      </c>
      <c r="Q50" s="1">
        <v>613276071</v>
      </c>
      <c r="S50" s="1">
        <v>11938440849</v>
      </c>
    </row>
    <row r="51" spans="1:19" ht="21" x14ac:dyDescent="0.25">
      <c r="A51" s="2" t="s">
        <v>91</v>
      </c>
      <c r="C51" s="1" t="s">
        <v>185</v>
      </c>
      <c r="E51" s="1">
        <v>56152498</v>
      </c>
      <c r="G51" s="1">
        <v>350</v>
      </c>
      <c r="I51" s="1">
        <v>0</v>
      </c>
      <c r="K51" s="1">
        <v>0</v>
      </c>
      <c r="M51" s="1">
        <v>0</v>
      </c>
      <c r="O51" s="1">
        <v>19653374300</v>
      </c>
      <c r="Q51" s="1">
        <v>1105264101</v>
      </c>
      <c r="S51" s="1">
        <v>18548110199</v>
      </c>
    </row>
    <row r="52" spans="1:19" ht="21" x14ac:dyDescent="0.25">
      <c r="A52" s="2" t="s">
        <v>186</v>
      </c>
      <c r="C52" s="1" t="s">
        <v>187</v>
      </c>
      <c r="E52" s="1">
        <v>9859100</v>
      </c>
      <c r="G52" s="1">
        <v>1700</v>
      </c>
      <c r="I52" s="1">
        <v>0</v>
      </c>
      <c r="K52" s="1">
        <v>0</v>
      </c>
      <c r="M52" s="1">
        <v>0</v>
      </c>
      <c r="O52" s="1">
        <v>16760470000</v>
      </c>
      <c r="Q52" s="1">
        <v>1184221623</v>
      </c>
      <c r="S52" s="1">
        <v>15576248377</v>
      </c>
    </row>
    <row r="53" spans="1:19" ht="21" x14ac:dyDescent="0.25">
      <c r="A53" s="2" t="s">
        <v>94</v>
      </c>
      <c r="C53" s="1" t="s">
        <v>185</v>
      </c>
      <c r="E53" s="1">
        <v>5481004</v>
      </c>
      <c r="G53" s="1">
        <v>1840</v>
      </c>
      <c r="I53" s="1">
        <v>0</v>
      </c>
      <c r="K53" s="1">
        <v>0</v>
      </c>
      <c r="M53" s="1">
        <v>0</v>
      </c>
      <c r="O53" s="1">
        <v>10085047360</v>
      </c>
      <c r="Q53" s="1">
        <v>176454395</v>
      </c>
      <c r="S53" s="1">
        <v>9908592965</v>
      </c>
    </row>
    <row r="54" spans="1:19" ht="21" x14ac:dyDescent="0.25">
      <c r="A54" s="2" t="s">
        <v>92</v>
      </c>
      <c r="C54" s="1" t="s">
        <v>129</v>
      </c>
      <c r="E54" s="1">
        <v>156085834</v>
      </c>
      <c r="G54" s="1">
        <v>380</v>
      </c>
      <c r="I54" s="1">
        <v>0</v>
      </c>
      <c r="K54" s="1">
        <v>0</v>
      </c>
      <c r="M54" s="1">
        <v>0</v>
      </c>
      <c r="O54" s="1">
        <v>59312616920</v>
      </c>
      <c r="Q54" s="1">
        <v>3299408186</v>
      </c>
      <c r="S54" s="1">
        <v>56013208734</v>
      </c>
    </row>
    <row r="55" spans="1:19" ht="21" x14ac:dyDescent="0.25">
      <c r="A55" s="2" t="s">
        <v>188</v>
      </c>
      <c r="C55" s="1" t="s">
        <v>173</v>
      </c>
      <c r="E55" s="1">
        <v>191837</v>
      </c>
      <c r="G55" s="1">
        <v>20400</v>
      </c>
      <c r="I55" s="1">
        <v>0</v>
      </c>
      <c r="K55" s="1">
        <v>0</v>
      </c>
      <c r="M55" s="1">
        <v>0</v>
      </c>
      <c r="O55" s="1">
        <v>3913474800</v>
      </c>
      <c r="Q55" s="1">
        <v>0</v>
      </c>
      <c r="S55" s="1">
        <v>3913474800</v>
      </c>
    </row>
    <row r="56" spans="1:19" ht="21" x14ac:dyDescent="0.25">
      <c r="A56" s="2" t="s">
        <v>29</v>
      </c>
      <c r="C56" s="1" t="s">
        <v>189</v>
      </c>
      <c r="E56" s="1">
        <v>5401936</v>
      </c>
      <c r="G56" s="1">
        <v>5330</v>
      </c>
      <c r="I56" s="1">
        <v>0</v>
      </c>
      <c r="K56" s="1">
        <v>0</v>
      </c>
      <c r="M56" s="1">
        <v>0</v>
      </c>
      <c r="O56" s="1">
        <v>28792318880</v>
      </c>
      <c r="Q56" s="1">
        <v>2203586707</v>
      </c>
      <c r="S56" s="1">
        <v>26588732173</v>
      </c>
    </row>
    <row r="57" spans="1:19" ht="21" x14ac:dyDescent="0.25">
      <c r="A57" s="2" t="s">
        <v>67</v>
      </c>
      <c r="C57" s="1" t="s">
        <v>190</v>
      </c>
      <c r="E57" s="1">
        <v>10054271</v>
      </c>
      <c r="G57" s="1">
        <v>1450</v>
      </c>
      <c r="I57" s="1">
        <v>14578692950</v>
      </c>
      <c r="K57" s="1">
        <v>721341578</v>
      </c>
      <c r="M57" s="1">
        <v>13857351372</v>
      </c>
      <c r="O57" s="1">
        <v>14578692950</v>
      </c>
      <c r="Q57" s="1">
        <v>721341578</v>
      </c>
      <c r="S57" s="1">
        <v>13857351372</v>
      </c>
    </row>
    <row r="58" spans="1:19" ht="21" x14ac:dyDescent="0.25">
      <c r="A58" s="2" t="s">
        <v>33</v>
      </c>
      <c r="C58" s="1" t="s">
        <v>164</v>
      </c>
      <c r="E58" s="1">
        <v>175343766</v>
      </c>
      <c r="G58" s="1">
        <v>167</v>
      </c>
      <c r="I58" s="1">
        <v>0</v>
      </c>
      <c r="K58" s="1">
        <v>0</v>
      </c>
      <c r="M58" s="1">
        <v>0</v>
      </c>
      <c r="O58" s="1">
        <v>29282408922</v>
      </c>
      <c r="Q58" s="1">
        <v>1174376689</v>
      </c>
      <c r="S58" s="1">
        <v>28108032233</v>
      </c>
    </row>
    <row r="59" spans="1:19" ht="21" x14ac:dyDescent="0.25">
      <c r="A59" s="2" t="s">
        <v>54</v>
      </c>
      <c r="C59" s="1" t="s">
        <v>191</v>
      </c>
      <c r="E59" s="1">
        <v>7589932</v>
      </c>
      <c r="G59" s="1">
        <v>1076</v>
      </c>
      <c r="I59" s="1">
        <v>0</v>
      </c>
      <c r="K59" s="1">
        <v>0</v>
      </c>
      <c r="M59" s="1">
        <v>0</v>
      </c>
      <c r="O59" s="1">
        <v>8166766832</v>
      </c>
      <c r="Q59" s="1">
        <v>0</v>
      </c>
      <c r="S59" s="1">
        <v>8166766832</v>
      </c>
    </row>
    <row r="60" spans="1:19" ht="21" x14ac:dyDescent="0.25">
      <c r="A60" s="2" t="s">
        <v>27</v>
      </c>
      <c r="C60" s="1" t="s">
        <v>131</v>
      </c>
      <c r="E60" s="1">
        <v>32778444</v>
      </c>
      <c r="G60" s="1">
        <v>680</v>
      </c>
      <c r="I60" s="1">
        <v>0</v>
      </c>
      <c r="K60" s="1">
        <v>0</v>
      </c>
      <c r="M60" s="1">
        <v>0</v>
      </c>
      <c r="O60" s="1">
        <v>22289341920</v>
      </c>
      <c r="Q60" s="1">
        <v>666458729</v>
      </c>
      <c r="S60" s="1">
        <v>21622883191</v>
      </c>
    </row>
    <row r="61" spans="1:19" ht="21" x14ac:dyDescent="0.25">
      <c r="A61" s="2" t="s">
        <v>48</v>
      </c>
      <c r="C61" s="1" t="s">
        <v>192</v>
      </c>
      <c r="E61" s="1">
        <v>408649836</v>
      </c>
      <c r="G61" s="1">
        <v>150</v>
      </c>
      <c r="I61" s="1">
        <v>0</v>
      </c>
      <c r="K61" s="1">
        <v>0</v>
      </c>
      <c r="M61" s="1">
        <v>0</v>
      </c>
      <c r="O61" s="1">
        <v>61297475400</v>
      </c>
      <c r="Q61" s="1">
        <v>0</v>
      </c>
      <c r="S61" s="1">
        <v>61297475400</v>
      </c>
    </row>
    <row r="62" spans="1:19" ht="21" x14ac:dyDescent="0.25">
      <c r="A62" s="2" t="s">
        <v>41</v>
      </c>
      <c r="C62" s="1" t="s">
        <v>156</v>
      </c>
      <c r="E62" s="1">
        <v>7054755</v>
      </c>
      <c r="G62" s="1">
        <v>43</v>
      </c>
      <c r="I62" s="1">
        <v>0</v>
      </c>
      <c r="K62" s="1">
        <v>0</v>
      </c>
      <c r="M62" s="1">
        <v>0</v>
      </c>
      <c r="O62" s="1">
        <v>303354465</v>
      </c>
      <c r="Q62" s="1">
        <v>5307682</v>
      </c>
      <c r="S62" s="1">
        <v>298046783</v>
      </c>
    </row>
    <row r="63" spans="1:19" ht="21" x14ac:dyDescent="0.25">
      <c r="A63" s="2" t="s">
        <v>20</v>
      </c>
      <c r="C63" s="1" t="s">
        <v>193</v>
      </c>
      <c r="E63" s="1">
        <v>6277074</v>
      </c>
      <c r="G63" s="1">
        <v>8800</v>
      </c>
      <c r="I63" s="1">
        <v>0</v>
      </c>
      <c r="K63" s="1">
        <v>0</v>
      </c>
      <c r="M63" s="1">
        <v>0</v>
      </c>
      <c r="O63" s="1">
        <v>55238251200</v>
      </c>
      <c r="Q63" s="1">
        <v>0</v>
      </c>
      <c r="S63" s="1">
        <v>55238251200</v>
      </c>
    </row>
    <row r="64" spans="1:19" ht="21" x14ac:dyDescent="0.25">
      <c r="A64" s="2" t="s">
        <v>34</v>
      </c>
      <c r="C64" s="1" t="s">
        <v>4</v>
      </c>
      <c r="E64" s="1">
        <v>69000000</v>
      </c>
      <c r="G64" s="1">
        <v>34</v>
      </c>
      <c r="I64" s="1">
        <v>0</v>
      </c>
      <c r="K64" s="1">
        <v>0</v>
      </c>
      <c r="M64" s="1">
        <v>0</v>
      </c>
      <c r="O64" s="1">
        <v>2346000000</v>
      </c>
      <c r="Q64" s="1">
        <v>295005988</v>
      </c>
      <c r="S64" s="1">
        <v>2050994012</v>
      </c>
    </row>
    <row r="65" spans="1:19" ht="21" x14ac:dyDescent="0.25">
      <c r="A65" s="2" t="s">
        <v>80</v>
      </c>
      <c r="C65" s="1" t="s">
        <v>161</v>
      </c>
      <c r="E65" s="1">
        <v>6300000</v>
      </c>
      <c r="G65" s="1">
        <v>722</v>
      </c>
      <c r="I65" s="1">
        <v>4548600000</v>
      </c>
      <c r="K65" s="1">
        <v>266874662</v>
      </c>
      <c r="M65" s="1">
        <v>4281725338</v>
      </c>
      <c r="O65" s="1">
        <v>4548600000</v>
      </c>
      <c r="Q65" s="1">
        <v>266874662</v>
      </c>
      <c r="S65" s="1">
        <v>4281725338</v>
      </c>
    </row>
    <row r="66" spans="1:19" ht="21" x14ac:dyDescent="0.25">
      <c r="A66" s="2" t="s">
        <v>90</v>
      </c>
      <c r="C66" s="1" t="s">
        <v>185</v>
      </c>
      <c r="E66" s="1">
        <v>3363394</v>
      </c>
      <c r="G66" s="1">
        <v>2500</v>
      </c>
      <c r="I66" s="1">
        <v>0</v>
      </c>
      <c r="K66" s="1">
        <v>0</v>
      </c>
      <c r="M66" s="1">
        <v>0</v>
      </c>
      <c r="O66" s="1">
        <v>8408485000</v>
      </c>
      <c r="Q66" s="1">
        <v>431624636</v>
      </c>
      <c r="S66" s="1">
        <v>7976860364</v>
      </c>
    </row>
    <row r="67" spans="1:19" ht="21" x14ac:dyDescent="0.25">
      <c r="A67" s="2" t="s">
        <v>64</v>
      </c>
      <c r="C67" s="1" t="s">
        <v>177</v>
      </c>
      <c r="E67" s="1">
        <v>292614048</v>
      </c>
      <c r="G67" s="1">
        <v>1</v>
      </c>
      <c r="I67" s="1">
        <v>0</v>
      </c>
      <c r="K67" s="1">
        <v>0</v>
      </c>
      <c r="M67" s="1">
        <v>0</v>
      </c>
      <c r="O67" s="1">
        <v>292614048</v>
      </c>
      <c r="Q67" s="1">
        <v>8749257</v>
      </c>
      <c r="S67" s="1">
        <v>283864791</v>
      </c>
    </row>
    <row r="68" spans="1:19" ht="21" x14ac:dyDescent="0.25">
      <c r="A68" s="2" t="s">
        <v>60</v>
      </c>
      <c r="C68" s="1" t="s">
        <v>194</v>
      </c>
      <c r="E68" s="1">
        <v>21000000</v>
      </c>
      <c r="G68" s="1">
        <v>560</v>
      </c>
      <c r="I68" s="1">
        <v>0</v>
      </c>
      <c r="K68" s="1">
        <v>0</v>
      </c>
      <c r="M68" s="1">
        <v>0</v>
      </c>
      <c r="O68" s="1">
        <v>11760000000</v>
      </c>
      <c r="Q68" s="1">
        <v>0</v>
      </c>
      <c r="S68" s="1">
        <v>11760000000</v>
      </c>
    </row>
    <row r="69" spans="1:19" ht="21" x14ac:dyDescent="0.25">
      <c r="A69" s="2" t="s">
        <v>74</v>
      </c>
      <c r="C69" s="1" t="s">
        <v>177</v>
      </c>
      <c r="E69" s="1">
        <v>47256022</v>
      </c>
      <c r="G69" s="1">
        <v>800</v>
      </c>
      <c r="I69" s="1">
        <v>0</v>
      </c>
      <c r="K69" s="1">
        <v>0</v>
      </c>
      <c r="M69" s="1">
        <v>0</v>
      </c>
      <c r="O69" s="1">
        <v>37804817600</v>
      </c>
      <c r="Q69" s="1">
        <v>0</v>
      </c>
      <c r="S69" s="1">
        <v>37804817600</v>
      </c>
    </row>
    <row r="70" spans="1:19" ht="21" x14ac:dyDescent="0.25">
      <c r="A70" s="2" t="s">
        <v>77</v>
      </c>
      <c r="C70" s="1" t="s">
        <v>4</v>
      </c>
      <c r="E70" s="1">
        <v>346148797</v>
      </c>
      <c r="G70" s="1">
        <v>20</v>
      </c>
      <c r="I70" s="1">
        <v>0</v>
      </c>
      <c r="K70" s="1">
        <v>0</v>
      </c>
      <c r="M70" s="1">
        <v>0</v>
      </c>
      <c r="O70" s="1">
        <v>6922975940</v>
      </c>
      <c r="Q70" s="1">
        <v>363894258</v>
      </c>
      <c r="S70" s="1">
        <v>6559081682</v>
      </c>
    </row>
    <row r="71" spans="1:19" ht="21" x14ac:dyDescent="0.25">
      <c r="A71" s="2" t="s">
        <v>18</v>
      </c>
      <c r="C71" s="1" t="s">
        <v>131</v>
      </c>
      <c r="E71" s="1">
        <v>9094366</v>
      </c>
      <c r="G71" s="1">
        <v>100</v>
      </c>
      <c r="I71" s="1">
        <v>0</v>
      </c>
      <c r="K71" s="1">
        <v>0</v>
      </c>
      <c r="M71" s="1">
        <v>0</v>
      </c>
      <c r="O71" s="1">
        <v>909436600</v>
      </c>
      <c r="Q71" s="1">
        <v>0</v>
      </c>
      <c r="S71" s="1">
        <v>909436600</v>
      </c>
    </row>
    <row r="72" spans="1:19" ht="21" x14ac:dyDescent="0.25">
      <c r="A72" s="2" t="s">
        <v>37</v>
      </c>
      <c r="C72" s="1" t="s">
        <v>163</v>
      </c>
      <c r="E72" s="1">
        <v>285750</v>
      </c>
      <c r="G72" s="1">
        <v>4400</v>
      </c>
      <c r="I72" s="1">
        <v>0</v>
      </c>
      <c r="K72" s="1">
        <v>0</v>
      </c>
      <c r="M72" s="1">
        <v>0</v>
      </c>
      <c r="O72" s="1">
        <v>1257300000</v>
      </c>
      <c r="Q72" s="1">
        <v>0</v>
      </c>
      <c r="S72" s="1">
        <v>1257300000</v>
      </c>
    </row>
    <row r="73" spans="1:19" ht="21" x14ac:dyDescent="0.25">
      <c r="A73" s="2" t="s">
        <v>63</v>
      </c>
      <c r="C73" s="1" t="s">
        <v>129</v>
      </c>
      <c r="E73" s="1">
        <v>1875001</v>
      </c>
      <c r="G73" s="1">
        <v>300</v>
      </c>
      <c r="I73" s="1">
        <v>0</v>
      </c>
      <c r="K73" s="1">
        <v>0</v>
      </c>
      <c r="M73" s="1">
        <v>0</v>
      </c>
      <c r="O73" s="1">
        <v>562500300</v>
      </c>
      <c r="Q73" s="1">
        <v>33002919</v>
      </c>
      <c r="S73" s="1">
        <v>529497381</v>
      </c>
    </row>
    <row r="74" spans="1:19" ht="21" x14ac:dyDescent="0.25">
      <c r="A74" s="2" t="s">
        <v>38</v>
      </c>
      <c r="C74" s="1" t="s">
        <v>195</v>
      </c>
      <c r="E74" s="1">
        <v>900000</v>
      </c>
      <c r="G74" s="1">
        <v>325</v>
      </c>
      <c r="I74" s="1">
        <v>0</v>
      </c>
      <c r="K74" s="1">
        <v>0</v>
      </c>
      <c r="M74" s="1">
        <v>0</v>
      </c>
      <c r="O74" s="1">
        <v>292500000</v>
      </c>
      <c r="Q74" s="1">
        <v>0</v>
      </c>
      <c r="S74" s="1">
        <v>292500000</v>
      </c>
    </row>
    <row r="75" spans="1:19" ht="21" x14ac:dyDescent="0.25">
      <c r="A75" s="2" t="s">
        <v>61</v>
      </c>
      <c r="C75" s="1" t="s">
        <v>196</v>
      </c>
      <c r="E75" s="1">
        <v>1500000</v>
      </c>
      <c r="G75" s="1">
        <v>150</v>
      </c>
      <c r="I75" s="1">
        <v>0</v>
      </c>
      <c r="K75" s="1">
        <v>0</v>
      </c>
      <c r="M75" s="1">
        <v>0</v>
      </c>
      <c r="O75" s="1">
        <v>225000000</v>
      </c>
      <c r="Q75" s="1">
        <v>26869723</v>
      </c>
      <c r="S75" s="1">
        <v>198130277</v>
      </c>
    </row>
    <row r="76" spans="1:19" ht="21" x14ac:dyDescent="0.25">
      <c r="A76" s="2" t="s">
        <v>81</v>
      </c>
      <c r="C76" s="1" t="s">
        <v>190</v>
      </c>
      <c r="E76" s="1">
        <v>5770537</v>
      </c>
      <c r="G76" s="1">
        <v>1500</v>
      </c>
      <c r="I76" s="1">
        <v>8655805500</v>
      </c>
      <c r="K76" s="1">
        <v>534034272</v>
      </c>
      <c r="M76" s="1">
        <v>8121771228</v>
      </c>
      <c r="O76" s="1">
        <v>8655805500</v>
      </c>
      <c r="Q76" s="1">
        <v>534034272</v>
      </c>
      <c r="S76" s="1">
        <v>8121771228</v>
      </c>
    </row>
    <row r="77" spans="1:19" ht="21" x14ac:dyDescent="0.25">
      <c r="A77" s="2" t="s">
        <v>30</v>
      </c>
      <c r="C77" s="1" t="s">
        <v>177</v>
      </c>
      <c r="E77" s="1">
        <v>100000</v>
      </c>
      <c r="G77" s="1">
        <v>2350</v>
      </c>
      <c r="I77" s="1">
        <v>0</v>
      </c>
      <c r="K77" s="1">
        <v>0</v>
      </c>
      <c r="M77" s="1">
        <v>0</v>
      </c>
      <c r="O77" s="1">
        <v>235000000</v>
      </c>
      <c r="Q77" s="1">
        <v>0</v>
      </c>
      <c r="S77" s="1">
        <v>235000000</v>
      </c>
    </row>
    <row r="78" spans="1:19" ht="21" x14ac:dyDescent="0.25">
      <c r="A78" s="2" t="s">
        <v>112</v>
      </c>
      <c r="C78" s="1" t="s">
        <v>112</v>
      </c>
      <c r="E78" s="1" t="s">
        <v>112</v>
      </c>
      <c r="G78" s="1" t="s">
        <v>112</v>
      </c>
      <c r="I78" s="3">
        <f>SUM(I8:I77)</f>
        <v>330623366551</v>
      </c>
      <c r="J78" s="2"/>
      <c r="K78" s="3">
        <f>SUM(K8:K77)</f>
        <v>14383766721</v>
      </c>
      <c r="L78" s="2"/>
      <c r="M78" s="3">
        <f>SUM(M8:M77)</f>
        <v>316239599830</v>
      </c>
      <c r="N78" s="2"/>
      <c r="O78" s="3">
        <f>SUM(O8:O77)</f>
        <v>3026557635790</v>
      </c>
      <c r="P78" s="2"/>
      <c r="Q78" s="3">
        <f>SUM(Q8:Q77)</f>
        <v>69187753816</v>
      </c>
      <c r="R78" s="2"/>
      <c r="S78" s="3">
        <f>SUM(S8:S77)</f>
        <v>2957369881974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33"/>
  <sheetViews>
    <sheetView rightToLeft="1" topLeftCell="A16" workbookViewId="0">
      <selection activeCell="G35" sqref="G35"/>
    </sheetView>
  </sheetViews>
  <sheetFormatPr defaultRowHeight="18.75" x14ac:dyDescent="0.25"/>
  <cols>
    <col min="1" max="1" width="26.140625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6.25" x14ac:dyDescent="0.25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</row>
    <row r="3" spans="1:9" ht="26.25" x14ac:dyDescent="0.25">
      <c r="A3" s="13" t="s">
        <v>132</v>
      </c>
      <c r="B3" s="13" t="s">
        <v>132</v>
      </c>
      <c r="C3" s="13" t="s">
        <v>132</v>
      </c>
      <c r="D3" s="13" t="s">
        <v>132</v>
      </c>
      <c r="E3" s="13" t="s">
        <v>132</v>
      </c>
      <c r="F3" s="13" t="s">
        <v>132</v>
      </c>
      <c r="G3" s="13" t="s">
        <v>132</v>
      </c>
      <c r="H3" s="13" t="s">
        <v>132</v>
      </c>
      <c r="I3" s="13" t="s">
        <v>132</v>
      </c>
    </row>
    <row r="4" spans="1:9" ht="26.25" x14ac:dyDescent="0.25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 t="s">
        <v>2</v>
      </c>
      <c r="G4" s="13" t="s">
        <v>2</v>
      </c>
      <c r="H4" s="13" t="s">
        <v>2</v>
      </c>
      <c r="I4" s="13" t="s">
        <v>2</v>
      </c>
    </row>
    <row r="6" spans="1:9" ht="27" thickBot="1" x14ac:dyDescent="0.3">
      <c r="A6" s="4" t="s">
        <v>236</v>
      </c>
      <c r="C6" s="12" t="s">
        <v>134</v>
      </c>
      <c r="D6" s="12" t="s">
        <v>134</v>
      </c>
      <c r="E6" s="12" t="s">
        <v>134</v>
      </c>
      <c r="G6" s="12" t="s">
        <v>135</v>
      </c>
      <c r="H6" s="12" t="s">
        <v>135</v>
      </c>
      <c r="I6" s="12" t="s">
        <v>135</v>
      </c>
    </row>
    <row r="7" spans="1:9" ht="27" thickBot="1" x14ac:dyDescent="0.3">
      <c r="A7" s="12" t="s">
        <v>237</v>
      </c>
      <c r="C7" s="12" t="s">
        <v>238</v>
      </c>
      <c r="E7" s="12" t="s">
        <v>239</v>
      </c>
      <c r="G7" s="12" t="s">
        <v>238</v>
      </c>
      <c r="I7" s="12" t="s">
        <v>239</v>
      </c>
    </row>
    <row r="8" spans="1:9" ht="21" x14ac:dyDescent="0.25">
      <c r="A8" s="2" t="s">
        <v>124</v>
      </c>
      <c r="C8" s="1">
        <v>5858</v>
      </c>
      <c r="E8" s="5">
        <f>+C8/$C$32</f>
        <v>2.9278304042173174E-7</v>
      </c>
      <c r="G8" s="1">
        <v>133867863</v>
      </c>
      <c r="I8" s="5">
        <f>+G8/$G$32</f>
        <v>2.0019429277708437E-4</v>
      </c>
    </row>
    <row r="9" spans="1:9" ht="21" x14ac:dyDescent="0.25">
      <c r="A9" s="2" t="s">
        <v>125</v>
      </c>
      <c r="C9" s="1">
        <v>34552</v>
      </c>
      <c r="E9" s="5">
        <f t="shared" ref="E9:E31" si="0">+C9/$C$32</f>
        <v>1.7269101421392413E-6</v>
      </c>
      <c r="G9" s="1">
        <v>7873726</v>
      </c>
      <c r="I9" s="5">
        <f t="shared" ref="I9:I31" si="1">+G9/$G$32</f>
        <v>1.1774857480846927E-5</v>
      </c>
    </row>
    <row r="10" spans="1:9" ht="21" x14ac:dyDescent="0.25">
      <c r="A10" s="2" t="s">
        <v>126</v>
      </c>
      <c r="C10" s="1">
        <v>1735300996</v>
      </c>
      <c r="E10" s="5">
        <f t="shared" si="0"/>
        <v>8.6730403150518845E-2</v>
      </c>
      <c r="G10" s="1">
        <v>84688404150</v>
      </c>
      <c r="I10" s="5">
        <f t="shared" si="1"/>
        <v>0.12664828432518674</v>
      </c>
    </row>
    <row r="11" spans="1:9" ht="21" x14ac:dyDescent="0.25">
      <c r="A11" s="2" t="s">
        <v>141</v>
      </c>
      <c r="C11" s="1">
        <v>22053822</v>
      </c>
      <c r="E11" s="5">
        <f t="shared" si="0"/>
        <v>1.1022507780948578E-3</v>
      </c>
      <c r="G11" s="1">
        <v>9056633508</v>
      </c>
      <c r="I11" s="5">
        <f t="shared" si="1"/>
        <v>1.3543850625861598E-2</v>
      </c>
    </row>
    <row r="12" spans="1:9" ht="21" x14ac:dyDescent="0.25">
      <c r="A12" s="2" t="s">
        <v>127</v>
      </c>
      <c r="C12" s="1">
        <v>20239</v>
      </c>
      <c r="E12" s="5">
        <f t="shared" si="0"/>
        <v>1.0115459124437401E-6</v>
      </c>
      <c r="G12" s="1">
        <v>362304</v>
      </c>
      <c r="I12" s="5">
        <f t="shared" si="1"/>
        <v>5.4181183911413283E-7</v>
      </c>
    </row>
    <row r="13" spans="1:9" ht="21" x14ac:dyDescent="0.25">
      <c r="A13" s="2" t="s">
        <v>127</v>
      </c>
      <c r="C13" s="1">
        <v>0</v>
      </c>
      <c r="E13" s="5">
        <f t="shared" si="0"/>
        <v>0</v>
      </c>
      <c r="G13" s="1">
        <v>34933060157</v>
      </c>
      <c r="I13" s="5">
        <f t="shared" si="1"/>
        <v>5.2241061565836446E-2</v>
      </c>
    </row>
    <row r="14" spans="1:9" ht="21" x14ac:dyDescent="0.25">
      <c r="A14" s="2" t="s">
        <v>127</v>
      </c>
      <c r="C14" s="1">
        <v>0</v>
      </c>
      <c r="E14" s="5">
        <f t="shared" si="0"/>
        <v>0</v>
      </c>
      <c r="G14" s="1">
        <v>14942622950</v>
      </c>
      <c r="I14" s="5">
        <f t="shared" si="1"/>
        <v>2.2346123757199889E-2</v>
      </c>
    </row>
    <row r="15" spans="1:9" ht="21" x14ac:dyDescent="0.25">
      <c r="A15" s="2" t="s">
        <v>142</v>
      </c>
      <c r="C15" s="1">
        <v>0</v>
      </c>
      <c r="E15" s="5">
        <f t="shared" si="0"/>
        <v>0</v>
      </c>
      <c r="G15" s="1">
        <v>14881147540</v>
      </c>
      <c r="I15" s="5">
        <f t="shared" si="1"/>
        <v>2.2254189621909098E-2</v>
      </c>
    </row>
    <row r="16" spans="1:9" ht="21" x14ac:dyDescent="0.25">
      <c r="A16" s="2" t="s">
        <v>143</v>
      </c>
      <c r="C16" s="1">
        <v>0</v>
      </c>
      <c r="E16" s="5">
        <f t="shared" si="0"/>
        <v>0</v>
      </c>
      <c r="G16" s="1">
        <v>39928587654</v>
      </c>
      <c r="I16" s="5">
        <f t="shared" si="1"/>
        <v>5.9711682758246114E-2</v>
      </c>
    </row>
    <row r="17" spans="1:9" ht="21" x14ac:dyDescent="0.25">
      <c r="A17" s="2" t="s">
        <v>125</v>
      </c>
      <c r="C17" s="1">
        <v>0</v>
      </c>
      <c r="E17" s="5">
        <f t="shared" si="0"/>
        <v>0</v>
      </c>
      <c r="G17" s="1">
        <v>24657534245</v>
      </c>
      <c r="I17" s="5">
        <f t="shared" si="1"/>
        <v>3.6874403752934444E-2</v>
      </c>
    </row>
    <row r="18" spans="1:9" ht="21" x14ac:dyDescent="0.25">
      <c r="A18" s="2" t="s">
        <v>125</v>
      </c>
      <c r="C18" s="1">
        <v>0</v>
      </c>
      <c r="E18" s="5">
        <f t="shared" si="0"/>
        <v>0</v>
      </c>
      <c r="G18" s="1">
        <v>27082191784</v>
      </c>
      <c r="I18" s="5">
        <f t="shared" si="1"/>
        <v>4.0500386795979892E-2</v>
      </c>
    </row>
    <row r="19" spans="1:9" ht="21" x14ac:dyDescent="0.25">
      <c r="A19" s="2" t="s">
        <v>125</v>
      </c>
      <c r="C19" s="1">
        <v>0</v>
      </c>
      <c r="E19" s="5">
        <f t="shared" si="0"/>
        <v>0</v>
      </c>
      <c r="G19" s="1">
        <v>32452054798</v>
      </c>
      <c r="I19" s="5">
        <f t="shared" si="1"/>
        <v>4.8530812503138246E-2</v>
      </c>
    </row>
    <row r="20" spans="1:9" ht="21" x14ac:dyDescent="0.25">
      <c r="A20" s="2" t="s">
        <v>127</v>
      </c>
      <c r="C20" s="1">
        <v>0</v>
      </c>
      <c r="E20" s="5">
        <f t="shared" si="0"/>
        <v>0</v>
      </c>
      <c r="G20" s="1">
        <v>32459016390</v>
      </c>
      <c r="I20" s="5">
        <f t="shared" si="1"/>
        <v>4.8541223298946966E-2</v>
      </c>
    </row>
    <row r="21" spans="1:9" ht="21" x14ac:dyDescent="0.25">
      <c r="A21" s="2" t="s">
        <v>144</v>
      </c>
      <c r="C21" s="1">
        <v>0</v>
      </c>
      <c r="E21" s="5">
        <f t="shared" si="0"/>
        <v>0</v>
      </c>
      <c r="G21" s="1">
        <v>31978194604</v>
      </c>
      <c r="I21" s="5">
        <f t="shared" si="1"/>
        <v>4.7822172622832976E-2</v>
      </c>
    </row>
    <row r="22" spans="1:9" ht="21" x14ac:dyDescent="0.25">
      <c r="A22" s="2" t="s">
        <v>145</v>
      </c>
      <c r="C22" s="1">
        <v>0</v>
      </c>
      <c r="E22" s="5">
        <f t="shared" si="0"/>
        <v>0</v>
      </c>
      <c r="G22" s="1">
        <v>37347855377</v>
      </c>
      <c r="I22" s="5">
        <f t="shared" si="1"/>
        <v>5.5852295886275133E-2</v>
      </c>
    </row>
    <row r="23" spans="1:9" ht="21" x14ac:dyDescent="0.25">
      <c r="A23" s="2" t="s">
        <v>146</v>
      </c>
      <c r="C23" s="1">
        <v>0</v>
      </c>
      <c r="E23" s="5">
        <f t="shared" si="0"/>
        <v>0</v>
      </c>
      <c r="G23" s="1">
        <v>34132191778</v>
      </c>
      <c r="I23" s="5">
        <f t="shared" si="1"/>
        <v>5.1043393394040543E-2</v>
      </c>
    </row>
    <row r="24" spans="1:9" ht="21" x14ac:dyDescent="0.25">
      <c r="A24" s="2" t="s">
        <v>130</v>
      </c>
      <c r="C24" s="1">
        <v>0</v>
      </c>
      <c r="E24" s="5">
        <f t="shared" si="0"/>
        <v>0</v>
      </c>
      <c r="G24" s="1">
        <v>79224657532</v>
      </c>
      <c r="I24" s="5">
        <f t="shared" si="1"/>
        <v>0.11847745926238809</v>
      </c>
    </row>
    <row r="25" spans="1:9" ht="21" x14ac:dyDescent="0.25">
      <c r="A25" s="2" t="s">
        <v>147</v>
      </c>
      <c r="C25" s="1">
        <v>0</v>
      </c>
      <c r="E25" s="5">
        <f t="shared" si="0"/>
        <v>0</v>
      </c>
      <c r="G25" s="1">
        <v>21143835615</v>
      </c>
      <c r="I25" s="5">
        <f t="shared" si="1"/>
        <v>3.1619801218010432E-2</v>
      </c>
    </row>
    <row r="26" spans="1:9" ht="21" x14ac:dyDescent="0.25">
      <c r="A26" s="2" t="s">
        <v>128</v>
      </c>
      <c r="C26" s="1">
        <v>0</v>
      </c>
      <c r="E26" s="5">
        <f t="shared" si="0"/>
        <v>0</v>
      </c>
      <c r="G26" s="1">
        <v>46602739725</v>
      </c>
      <c r="I26" s="5">
        <f t="shared" si="1"/>
        <v>6.9692623095962247E-2</v>
      </c>
    </row>
    <row r="27" spans="1:9" ht="21" x14ac:dyDescent="0.25">
      <c r="A27" s="2" t="s">
        <v>128</v>
      </c>
      <c r="C27" s="1">
        <v>3904109590</v>
      </c>
      <c r="E27" s="5">
        <f t="shared" si="0"/>
        <v>0.19512753088081949</v>
      </c>
      <c r="G27" s="1">
        <v>30895890407</v>
      </c>
      <c r="I27" s="5">
        <f t="shared" si="1"/>
        <v>4.6203627899458366E-2</v>
      </c>
    </row>
    <row r="28" spans="1:9" ht="21" x14ac:dyDescent="0.25">
      <c r="A28" s="2" t="s">
        <v>128</v>
      </c>
      <c r="C28" s="1">
        <v>7492465753</v>
      </c>
      <c r="E28" s="5">
        <f t="shared" si="0"/>
        <v>0.37447369467720037</v>
      </c>
      <c r="G28" s="1">
        <v>35944520545</v>
      </c>
      <c r="I28" s="5">
        <f t="shared" si="1"/>
        <v>5.3753662069870006E-2</v>
      </c>
    </row>
    <row r="29" spans="1:9" ht="21" x14ac:dyDescent="0.25">
      <c r="A29" s="2" t="s">
        <v>142</v>
      </c>
      <c r="C29" s="1">
        <v>0</v>
      </c>
      <c r="E29" s="5">
        <f t="shared" si="0"/>
        <v>0</v>
      </c>
      <c r="G29" s="1">
        <v>29342465752</v>
      </c>
      <c r="I29" s="5">
        <f t="shared" si="1"/>
        <v>4.3880540466664945E-2</v>
      </c>
    </row>
    <row r="30" spans="1:9" ht="21" x14ac:dyDescent="0.25">
      <c r="A30" s="2" t="s">
        <v>127</v>
      </c>
      <c r="C30" s="1">
        <v>4777397260</v>
      </c>
      <c r="E30" s="5">
        <f t="shared" si="0"/>
        <v>0.2387744785055054</v>
      </c>
      <c r="G30" s="1">
        <v>4777397260</v>
      </c>
      <c r="I30" s="5">
        <f t="shared" si="1"/>
        <v>7.1444157271777818E-3</v>
      </c>
    </row>
    <row r="31" spans="1:9" ht="21.75" thickBot="1" x14ac:dyDescent="0.3">
      <c r="A31" s="2" t="s">
        <v>130</v>
      </c>
      <c r="C31" s="1">
        <v>2076601435</v>
      </c>
      <c r="E31" s="5">
        <f t="shared" si="0"/>
        <v>0.103788610768766</v>
      </c>
      <c r="G31" s="1">
        <v>2076601435</v>
      </c>
      <c r="I31" s="5">
        <f t="shared" si="1"/>
        <v>3.1054783899829904E-3</v>
      </c>
    </row>
    <row r="32" spans="1:9" ht="21.75" thickBot="1" x14ac:dyDescent="0.3">
      <c r="A32" s="2" t="s">
        <v>112</v>
      </c>
      <c r="C32" s="3">
        <f>SUM(C8:C31)</f>
        <v>20007989505</v>
      </c>
      <c r="D32" s="2"/>
      <c r="E32" s="6">
        <f>SUM(E8:E31)</f>
        <v>0.99999999999999989</v>
      </c>
      <c r="F32" s="2"/>
      <c r="G32" s="3">
        <f>SUM(G8:G31)</f>
        <v>668689707099</v>
      </c>
      <c r="H32" s="2"/>
      <c r="I32" s="6">
        <f>SUM(I8:I31)</f>
        <v>0.99999999999999989</v>
      </c>
    </row>
    <row r="33" s="1" customFormat="1" ht="19.5" thickTop="1" x14ac:dyDescent="0.25"/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تبعی</vt:lpstr>
      <vt:lpstr>سپرده</vt:lpstr>
      <vt:lpstr>جمع درآمدها</vt:lpstr>
      <vt:lpstr>سایر درآمدها</vt:lpstr>
      <vt:lpstr>سرمایه‌گذاری در سهام</vt:lpstr>
      <vt:lpstr>سرمایه‌گذاری در اوراق بهادار</vt:lpstr>
      <vt:lpstr>درآمد سود سهام</vt:lpstr>
      <vt:lpstr>درآمد سپرده بانکی</vt:lpstr>
      <vt:lpstr>سود اوراق بهادار 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Pirzadeh, Keyvan</cp:lastModifiedBy>
  <dcterms:modified xsi:type="dcterms:W3CDTF">2025-08-26T12:09:18Z</dcterms:modified>
</cp:coreProperties>
</file>