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6\"/>
    </mc:Choice>
  </mc:AlternateContent>
  <xr:revisionPtr revIDLastSave="0" documentId="13_ncr:1_{952DB24C-60BC-4080-8F18-35C7EC9CF367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سرمایه‌گذاری در اوراق بهادار" sheetId="12" r:id="rId7"/>
    <sheet name="درآمد سود سهام" sheetId="8" r:id="rId8"/>
    <sheet name="درآمد سپرده بانکی" sheetId="13" r:id="rId9"/>
    <sheet name="سود اوراق بهادار" sheetId="16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6" i="1" l="1"/>
  <c r="K15" i="6"/>
  <c r="G10" i="15"/>
  <c r="E10" i="15"/>
  <c r="E8" i="15"/>
  <c r="E9" i="15"/>
  <c r="E7" i="15"/>
  <c r="C10" i="15"/>
  <c r="C9" i="15"/>
  <c r="C8" i="15"/>
  <c r="C7" i="15"/>
  <c r="U9" i="11"/>
  <c r="U10" i="11"/>
  <c r="U170" i="11" s="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8" i="11"/>
  <c r="S17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8" i="11"/>
  <c r="M170" i="11"/>
  <c r="K9" i="11"/>
  <c r="K10" i="11"/>
  <c r="K11" i="11"/>
  <c r="K12" i="11"/>
  <c r="K13" i="11"/>
  <c r="K14" i="11"/>
  <c r="K170" i="11" s="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8" i="11"/>
  <c r="Q170" i="11"/>
  <c r="O170" i="11"/>
  <c r="G170" i="11"/>
  <c r="C170" i="11"/>
  <c r="E170" i="11"/>
  <c r="E108" i="9"/>
  <c r="G108" i="9"/>
  <c r="I108" i="9"/>
  <c r="M108" i="9"/>
  <c r="O108" i="9"/>
  <c r="Q108" i="9"/>
  <c r="I130" i="10"/>
  <c r="E130" i="10"/>
  <c r="G130" i="10"/>
  <c r="M130" i="10"/>
  <c r="O130" i="10"/>
  <c r="Q130" i="10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" i="8"/>
  <c r="I170" i="11" l="1"/>
  <c r="E32" i="13"/>
  <c r="I13" i="13"/>
  <c r="I14" i="13"/>
  <c r="I21" i="13"/>
  <c r="I22" i="13"/>
  <c r="I29" i="13"/>
  <c r="I30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8" i="13"/>
  <c r="M9" i="16"/>
  <c r="K9" i="16"/>
  <c r="I9" i="16"/>
  <c r="G9" i="16"/>
  <c r="E9" i="16"/>
  <c r="C9" i="16"/>
  <c r="E11" i="14"/>
  <c r="C11" i="14"/>
  <c r="G32" i="13"/>
  <c r="I15" i="13" s="1"/>
  <c r="C32" i="13"/>
  <c r="Q9" i="12"/>
  <c r="O9" i="12"/>
  <c r="M9" i="12"/>
  <c r="K9" i="12"/>
  <c r="I9" i="12"/>
  <c r="G9" i="12"/>
  <c r="E9" i="12"/>
  <c r="C9" i="12"/>
  <c r="S81" i="8"/>
  <c r="Q81" i="8"/>
  <c r="O81" i="8"/>
  <c r="M81" i="8"/>
  <c r="K81" i="8"/>
  <c r="I81" i="8"/>
  <c r="M32" i="7"/>
  <c r="K32" i="7"/>
  <c r="I32" i="7"/>
  <c r="G32" i="7"/>
  <c r="E32" i="7"/>
  <c r="C32" i="7"/>
  <c r="I15" i="6"/>
  <c r="G15" i="6"/>
  <c r="E15" i="6"/>
  <c r="C15" i="6"/>
  <c r="W106" i="1"/>
  <c r="U106" i="1"/>
  <c r="O106" i="1"/>
  <c r="K106" i="1"/>
  <c r="G106" i="1"/>
  <c r="E106" i="1"/>
  <c r="I27" i="13" l="1"/>
  <c r="I19" i="13"/>
  <c r="I11" i="13"/>
  <c r="I26" i="13"/>
  <c r="I18" i="13"/>
  <c r="I10" i="13"/>
  <c r="I25" i="13"/>
  <c r="I17" i="13"/>
  <c r="I9" i="13"/>
  <c r="I28" i="13"/>
  <c r="I20" i="13"/>
  <c r="I12" i="13"/>
  <c r="I8" i="13"/>
  <c r="I32" i="13" s="1"/>
  <c r="I24" i="13"/>
  <c r="I16" i="13"/>
  <c r="I31" i="13"/>
  <c r="I23" i="13"/>
</calcChain>
</file>

<file path=xl/sharedStrings.xml><?xml version="1.0" encoding="utf-8"?>
<sst xmlns="http://schemas.openxmlformats.org/spreadsheetml/2006/main" count="1634" uniqueCount="284">
  <si>
    <t>صندوق سرمایه‌گذاری مشترک امید توسعه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</si>
  <si>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</si>
  <si>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</si>
  <si>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</si>
  <si>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</si>
  <si>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</si>
  <si>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</si>
  <si>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</si>
  <si>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</si>
  <si>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</si>
  <si>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</si>
  <si>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</si>
  <si>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</si>
  <si>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</si>
  <si>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</si>
  <si>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</si>
  <si>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ایران یاساتایرورابر</t>
  </si>
  <si>
    <t>بانک اقتصادنوین</t>
  </si>
  <si>
    <t>بانک خاورمیانه</t>
  </si>
  <si>
    <t>بانک سامان</t>
  </si>
  <si>
    <t>بانک سینا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</si>
  <si>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</si>
  <si>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</si>
  <si>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</si>
  <si>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</si>
  <si>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</si>
  <si>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</si>
  <si>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پالایش نفت شیراز</t>
  </si>
  <si>
    <t>پاکدیس</t>
  </si>
  <si>
    <t>پتروشیمی پردیس</t>
  </si>
  <si>
    <t>پتروشیمی تندگویان</t>
  </si>
  <si>
    <t>پتروشیمی زاگرس</t>
  </si>
  <si>
    <t>پتروشیمی شیراز</t>
  </si>
  <si>
    <t>پخش البرز</t>
  </si>
  <si>
    <t>پخش هجرت</t>
  </si>
  <si>
    <t>پست بانک ایران</t>
  </si>
  <si>
    <t>پویا</t>
  </si>
  <si>
    <t>تامین سرمایه کاردان</t>
  </si>
  <si>
    <t>تراکتورسازی‌ایران‌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</si>
  <si>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</si>
  <si>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</si>
  <si>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</si>
  <si>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</si>
  <si>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</si>
  <si>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</si>
  <si>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 نیروی برق دماوند</t>
  </si>
  <si>
    <t>تولیدات پتروشیمی قائد بصیر</t>
  </si>
  <si>
    <t>توکاریل</t>
  </si>
  <si>
    <t>حمل و نقل گهرترابر سیرجان</t>
  </si>
  <si>
    <t>داروپخش‌ (هلدینگ‌</t>
  </si>
  <si>
    <t>داروسازی شهید قاضی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</si>
  <si>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</si>
  <si>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</si>
  <si>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</si>
  <si>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</si>
  <si>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</si>
  <si>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خوارزمی</t>
  </si>
  <si>
    <t>سرمایه گذاری دارویی تامین</t>
  </si>
  <si>
    <t>سرمایه‌ گذاری‌ آتیه‌ دماوند</t>
  </si>
  <si>
    <t>سرمایه‌ گذاری‌ البرز(هلدینگ‌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</si>
  <si>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</si>
  <si>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</si>
  <si>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</si>
  <si>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</si>
  <si>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 فارس نو</t>
  </si>
  <si>
    <t>سیمان هرمزگان</t>
  </si>
  <si>
    <t>سیمان‌ شمال‌</t>
  </si>
  <si>
    <t>سیمرغ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</si>
  <si>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</si>
  <si>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</si>
  <si>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</si>
  <si>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</si>
  <si>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</si>
  <si>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</si>
  <si>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</si>
  <si>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</si>
  <si>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</si>
  <si>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</si>
  <si>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</si>
  <si>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</si>
  <si>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</si>
  <si>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</si>
  <si>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</si>
  <si>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</si>
  <si>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</si>
  <si>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دارویی سبحان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</si>
  <si>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</si>
  <si>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</si>
  <si>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</si>
  <si>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</si>
  <si>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</si>
  <si>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</si>
  <si>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</si>
  <si>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</si>
  <si>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ملی  صنایع  مس  ایران</t>
  </si>
  <si>
    <t>موتوژن‌</t>
  </si>
  <si>
    <t>مولد نیروگاهی تجارت فارس</t>
  </si>
  <si>
    <t>نفت  بهران</t>
  </si>
  <si>
    <t>نفت سپاهان</t>
  </si>
  <si>
    <t>نوردوقطعات‌ فولادی‌</t>
  </si>
  <si>
    <t>نیروترانس‌</t>
  </si>
  <si>
    <t>کارخانجات‌ قند قزوین‌</t>
  </si>
  <si>
    <t>کارخانجات‌داروپخش‌</t>
  </si>
  <si>
    <t>کاشی‌ پارس‌</t>
  </si>
  <si>
    <t>کشاورزی و دامپروری بینالود</t>
  </si>
  <si>
    <t>کشاورزی و دامپروری فجر اصفهان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</si>
  <si>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</si>
  <si>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</si>
  <si>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</si>
  <si>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</si>
  <si>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</si>
  <si>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بهساز کاشانه تهران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</si>
  <si>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</si>
  <si>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</si>
  <si>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</si>
  <si>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</si>
  <si>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</si>
  <si>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</si>
  <si>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</si>
  <si>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</si>
  <si>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</si>
  <si>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</si>
  <si>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</si>
  <si>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</si>
  <si>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</si>
  <si>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</si>
  <si>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</si>
  <si>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</si>
  <si>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مستقل مرکزی</t>
  </si>
  <si>
    <t>1404/04/30</t>
  </si>
  <si>
    <t>بانک ملت چهارراه جهان کودک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</si>
  <si>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</si>
  <si>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</si>
  <si>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</si>
  <si>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</si>
  <si>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</si>
  <si>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</si>
  <si>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</si>
  <si>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</si>
  <si>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</si>
  <si>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خاورمیانه آفریقا</t>
  </si>
  <si>
    <t>بانک صادرات سپهبد قرنی</t>
  </si>
  <si>
    <t xml:space="preserve">بانک صادرات سپهبد قرنی  </t>
  </si>
  <si>
    <t xml:space="preserve">بانک صادرات بورس کالا	</t>
  </si>
  <si>
    <t>بانک صادرات طالقانی</t>
  </si>
  <si>
    <t>بانک ملت مستقل</t>
  </si>
  <si>
    <t xml:space="preserve">بانک ملت مستقل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</si>
  <si>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</si>
  <si>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</si>
  <si>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</si>
  <si>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</si>
  <si>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</si>
  <si>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</si>
  <si>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</si>
  <si>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</si>
  <si>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1404/03/10</t>
  </si>
  <si>
    <t>1403/12/25</t>
  </si>
  <si>
    <t>1404/05/13</t>
  </si>
  <si>
    <t>1403/12/08</t>
  </si>
  <si>
    <t>1404/05/01</t>
  </si>
  <si>
    <t>1404/05/05</t>
  </si>
  <si>
    <t>1404/04/29</t>
  </si>
  <si>
    <t>1403/12/20</t>
  </si>
  <si>
    <t>1404/03/13</t>
  </si>
  <si>
    <t>1404/05/11</t>
  </si>
  <si>
    <t>1404/04/23</t>
  </si>
  <si>
    <t>1404/04/31</t>
  </si>
  <si>
    <t>1403/12/23</t>
  </si>
  <si>
    <t>1403/11/13</t>
  </si>
  <si>
    <t>1404/02/31</t>
  </si>
  <si>
    <t>1404/02/23</t>
  </si>
  <si>
    <t>1404/05/14</t>
  </si>
  <si>
    <t>1404/05/08</t>
  </si>
  <si>
    <t>1404/02/22</t>
  </si>
  <si>
    <t>گسترش نفت و گاز پارسیان</t>
  </si>
  <si>
    <t>1403/10/19</t>
  </si>
  <si>
    <t>1404/06/23</t>
  </si>
  <si>
    <t>1404/04/21</t>
  </si>
  <si>
    <t>1404/03/03</t>
  </si>
  <si>
    <t>1404/03/01</t>
  </si>
  <si>
    <t>1404/04/19</t>
  </si>
  <si>
    <t>1404/04/05</t>
  </si>
  <si>
    <t>1404/05/07</t>
  </si>
  <si>
    <t>1403/07/10</t>
  </si>
  <si>
    <t>1403/12/05</t>
  </si>
  <si>
    <t>1404/04/28</t>
  </si>
  <si>
    <t>1404/04/26</t>
  </si>
  <si>
    <t>مدیریت صنعت شوینده ت.ص.بهشهر</t>
  </si>
  <si>
    <t>1404/01/20</t>
  </si>
  <si>
    <t>پتروشیمی جم پیلن</t>
  </si>
  <si>
    <t>1404/02/15</t>
  </si>
  <si>
    <t>1404/05/09</t>
  </si>
  <si>
    <t>1404/02/30</t>
  </si>
  <si>
    <t>1403/07/30</t>
  </si>
  <si>
    <t>1403/12/06</t>
  </si>
  <si>
    <t>1404/01/31</t>
  </si>
  <si>
    <t>1403/12/22</t>
  </si>
  <si>
    <t>1404/04/17</t>
  </si>
  <si>
    <t>بهای فروش</t>
  </si>
  <si>
    <t>ارزش دفتری</t>
  </si>
  <si>
    <t>سود و زیان ناشی از تغییر قیمت</t>
  </si>
  <si>
    <t>سود و زیان ناشی از فروش</t>
  </si>
  <si>
    <t>سیمان ممتازان کرمان</t>
  </si>
  <si>
    <t>نورایستا پلاستیک</t>
  </si>
  <si>
    <t>مس‌ شهیدباهنر</t>
  </si>
  <si>
    <t>تولیدی چدن سازان</t>
  </si>
  <si>
    <t>تولیدی برنا باطری</t>
  </si>
  <si>
    <t>بیمه اتکایی ایران معین</t>
  </si>
  <si>
    <t>کانی کربن طبس</t>
  </si>
  <si>
    <t>ح . پارس‌ دارو</t>
  </si>
  <si>
    <t>بهمن  دیزل</t>
  </si>
  <si>
    <t>ح . توسعه‌معادن‌وفلزات‌</t>
  </si>
  <si>
    <t>دارویی و نهاده های زاگرس دارو</t>
  </si>
  <si>
    <t>ح.توسعه م وص.معدنی خاورمیانه</t>
  </si>
  <si>
    <t>گروه‌بهمن‌</t>
  </si>
  <si>
    <t>سرمایه گذاری صدرتامین</t>
  </si>
  <si>
    <t>ح.زغال سنگ پروده طبس</t>
  </si>
  <si>
    <t>بانک ملت</t>
  </si>
  <si>
    <t>ح . حمل و نقل گهرترابر سیرجان</t>
  </si>
  <si>
    <t>کشتیرانی جمهوری اسلامی ایران</t>
  </si>
  <si>
    <t>بانک صادرات ایران</t>
  </si>
  <si>
    <t>ایران‌ خودرو</t>
  </si>
  <si>
    <t>صنایع ارتباطی آوا</t>
  </si>
  <si>
    <t>ح . معدنی و صنعتی گل گهر</t>
  </si>
  <si>
    <t>قاسم ایران</t>
  </si>
  <si>
    <t>سیمان فارس و خوزستان</t>
  </si>
  <si>
    <t>ح . موتوژن‌</t>
  </si>
  <si>
    <t>سیمان خوزستان</t>
  </si>
  <si>
    <t>بانک تجارت</t>
  </si>
  <si>
    <t>ح توسعه معدنی و صنعتی صبانور</t>
  </si>
  <si>
    <t>پارس‌ مینو</t>
  </si>
  <si>
    <t>سایپا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</si>
  <si>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</si>
  <si>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</si>
  <si>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</si>
  <si>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</si>
  <si>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</si>
  <si>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</si>
  <si>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</si>
  <si>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</si>
  <si>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</si>
  <si>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</si>
  <si>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</si>
  <si>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</si>
  <si>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</si>
  <si>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</si>
  <si>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</si>
  <si>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</si>
  <si>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</si>
  <si>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</si>
  <si>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</si>
  <si>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</si>
  <si>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</si>
  <si>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</si>
  <si>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</si>
  <si>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</si>
  <si>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</si>
  <si>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</si>
  <si>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</si>
  <si>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</si>
  <si>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</si>
  <si>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</si>
  <si>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</si>
  <si>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</si>
  <si>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</si>
  <si>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</si>
  <si>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</si>
  <si>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</si>
  <si>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</si>
  <si>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</si>
  <si>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</si>
  <si>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اختیارخ شستا-1500-1404/04/11</t>
  </si>
  <si>
    <t>اختیارخ شستا-1600-1404/04/11</t>
  </si>
  <si>
    <t>اختیارخ شستا-1300-1404/05/15</t>
  </si>
  <si>
    <t>اختیارخ شستا-1400-1404/05/15</t>
  </si>
  <si>
    <t>اختیارخ شستا-1300-1404/07/09</t>
  </si>
  <si>
    <t>اختیارخ شستا-1400-1404/07/09</t>
  </si>
  <si>
    <t>-</t>
  </si>
  <si>
    <t xml:space="preserve"> اختیارخ شستا-1200-1404/07/09</t>
  </si>
  <si>
    <t xml:space="preserve"> اختیارخ شستا-1300-1404/07/09</t>
  </si>
  <si>
    <t xml:space="preserve"> اختیارخ فولاد-2800-1404/07/09</t>
  </si>
  <si>
    <t>از ابتدای سال مالی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</si>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</sst>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72" formatCode="#,##0.00000000_-;\(#,##0.00000000\)"/>
  </numFmts>
  <fonts count="7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10" fontId="3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abSelected="1" topLeftCell="H79" zoomScale="93" zoomScaleNormal="93" workbookViewId="0">
      <selection activeCell="K100" sqref="K100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</row>
    <row r="4" spans="1:2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</row>
    <row r="6" spans="1:25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26.25" x14ac:dyDescent="0.25">
      <c r="A7" s="3" t="s">
        <v>3</v>
      </c>
      <c r="C7" s="3" t="s">
        <v>7</v>
      </c>
      <c r="E7" s="3" t="s">
        <v>8</v>
      </c>
      <c r="G7" s="3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26.25" x14ac:dyDescent="0.25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ht="21" x14ac:dyDescent="0.25">
      <c r="A9" s="4" t="s">
        <v>15</v>
      </c>
      <c r="C9" s="1">
        <v>2320881</v>
      </c>
      <c r="E9" s="1">
        <v>61510957912</v>
      </c>
      <c r="G9" s="1">
        <v>64598009225.400002</v>
      </c>
      <c r="I9" s="1">
        <v>1145958</v>
      </c>
      <c r="K9" s="1">
        <v>31886558690</v>
      </c>
      <c r="M9" s="1">
        <v>0</v>
      </c>
      <c r="O9" s="1">
        <v>0</v>
      </c>
      <c r="Q9" s="1">
        <v>3466839</v>
      </c>
      <c r="S9" s="1">
        <v>27700</v>
      </c>
      <c r="U9" s="1">
        <v>93397516602</v>
      </c>
      <c r="W9" s="1">
        <v>95460053230.214996</v>
      </c>
      <c r="Y9" s="9">
        <v>3.1113753012164337E-3</v>
      </c>
    </row>
    <row r="10" spans="1:25" ht="21" x14ac:dyDescent="0.25">
      <c r="A10" s="4" t="s">
        <v>16</v>
      </c>
      <c r="C10" s="1">
        <v>7989424</v>
      </c>
      <c r="E10" s="1">
        <v>115279708248</v>
      </c>
      <c r="G10" s="1">
        <v>88631458107.552002</v>
      </c>
      <c r="I10" s="1">
        <v>0</v>
      </c>
      <c r="K10" s="1">
        <v>0</v>
      </c>
      <c r="M10" s="1">
        <v>0</v>
      </c>
      <c r="O10" s="1">
        <v>0</v>
      </c>
      <c r="Q10" s="1">
        <v>7989424</v>
      </c>
      <c r="S10" s="1">
        <v>11120</v>
      </c>
      <c r="U10" s="1">
        <v>115279708248</v>
      </c>
      <c r="W10" s="1">
        <v>88313782630.464005</v>
      </c>
      <c r="Y10" s="9">
        <v>2.8784534759346871E-3</v>
      </c>
    </row>
    <row r="11" spans="1:25" ht="21" x14ac:dyDescent="0.25">
      <c r="A11" s="4" t="s">
        <v>17</v>
      </c>
      <c r="C11" s="1">
        <v>16264320</v>
      </c>
      <c r="E11" s="1">
        <v>51676439646</v>
      </c>
      <c r="G11" s="1">
        <v>53045722678.176003</v>
      </c>
      <c r="I11" s="1">
        <v>35764320</v>
      </c>
      <c r="K11" s="1">
        <v>124602559919</v>
      </c>
      <c r="M11" s="1">
        <v>-21264320</v>
      </c>
      <c r="O11" s="1">
        <v>81238498966</v>
      </c>
      <c r="Q11" s="1">
        <v>30764320</v>
      </c>
      <c r="S11" s="1">
        <v>3535</v>
      </c>
      <c r="U11" s="1">
        <v>108207359378</v>
      </c>
      <c r="W11" s="1">
        <v>108104797566.36</v>
      </c>
      <c r="Y11" s="9">
        <v>3.5235115182662819E-3</v>
      </c>
    </row>
    <row r="12" spans="1:25" ht="21" x14ac:dyDescent="0.25">
      <c r="A12" s="4" t="s">
        <v>18</v>
      </c>
      <c r="C12" s="1">
        <v>942090841</v>
      </c>
      <c r="E12" s="1">
        <v>2325505305607</v>
      </c>
      <c r="G12" s="1">
        <v>2184820439357.28</v>
      </c>
      <c r="I12" s="1">
        <v>15447409</v>
      </c>
      <c r="K12" s="1">
        <v>35033625374</v>
      </c>
      <c r="M12" s="1">
        <v>-23409245</v>
      </c>
      <c r="O12" s="1">
        <v>55323495286</v>
      </c>
      <c r="Q12" s="1">
        <v>934129005</v>
      </c>
      <c r="S12" s="1">
        <v>2216</v>
      </c>
      <c r="U12" s="1">
        <v>2302822332607</v>
      </c>
      <c r="W12" s="1">
        <v>2057713197323.27</v>
      </c>
      <c r="Y12" s="9">
        <v>6.7068033198123753E-2</v>
      </c>
    </row>
    <row r="13" spans="1:25" ht="21" x14ac:dyDescent="0.25">
      <c r="A13" s="4" t="s">
        <v>19</v>
      </c>
      <c r="C13" s="1">
        <v>59424326</v>
      </c>
      <c r="E13" s="1">
        <v>141312729891</v>
      </c>
      <c r="G13" s="1">
        <v>138757194710.44501</v>
      </c>
      <c r="I13" s="1">
        <v>10410282</v>
      </c>
      <c r="K13" s="1">
        <v>23995016699</v>
      </c>
      <c r="M13" s="1">
        <v>-19122625</v>
      </c>
      <c r="O13" s="1">
        <v>48303431325</v>
      </c>
      <c r="Q13" s="1">
        <v>50711983</v>
      </c>
      <c r="S13" s="1">
        <v>2459</v>
      </c>
      <c r="U13" s="1">
        <v>120147857267</v>
      </c>
      <c r="W13" s="1">
        <v>123958796638.12801</v>
      </c>
      <c r="Y13" s="9">
        <v>4.0402485141953189E-3</v>
      </c>
    </row>
    <row r="14" spans="1:25" ht="21" x14ac:dyDescent="0.25">
      <c r="A14" s="4" t="s">
        <v>20</v>
      </c>
      <c r="C14" s="1">
        <v>55000000</v>
      </c>
      <c r="E14" s="1">
        <v>119210524047</v>
      </c>
      <c r="G14" s="1">
        <v>128098253250</v>
      </c>
      <c r="I14" s="1">
        <v>45142342</v>
      </c>
      <c r="K14" s="1">
        <v>106105527989</v>
      </c>
      <c r="M14" s="1">
        <v>-28000000</v>
      </c>
      <c r="O14" s="1">
        <v>74692544424</v>
      </c>
      <c r="Q14" s="1">
        <v>72142342</v>
      </c>
      <c r="S14" s="1">
        <v>2546</v>
      </c>
      <c r="U14" s="1">
        <v>163166408696</v>
      </c>
      <c r="W14" s="1">
        <v>182581540035.745</v>
      </c>
      <c r="Y14" s="9">
        <v>5.9509677074584743E-3</v>
      </c>
    </row>
    <row r="15" spans="1:25" ht="21" x14ac:dyDescent="0.25">
      <c r="A15" s="4" t="s">
        <v>21</v>
      </c>
      <c r="C15" s="1">
        <v>58895590</v>
      </c>
      <c r="E15" s="1">
        <v>257190389799</v>
      </c>
      <c r="G15" s="1">
        <v>187637241772.59799</v>
      </c>
      <c r="I15" s="1">
        <v>3000000</v>
      </c>
      <c r="K15" s="1">
        <v>9221549452</v>
      </c>
      <c r="M15" s="1">
        <v>0</v>
      </c>
      <c r="O15" s="1">
        <v>0</v>
      </c>
      <c r="Q15" s="1">
        <v>61895590</v>
      </c>
      <c r="S15" s="1">
        <v>2929</v>
      </c>
      <c r="U15" s="1">
        <v>266411939251</v>
      </c>
      <c r="W15" s="1">
        <v>180213494620.495</v>
      </c>
      <c r="Y15" s="9">
        <v>5.873784867434291E-3</v>
      </c>
    </row>
    <row r="16" spans="1:25" ht="21" x14ac:dyDescent="0.25">
      <c r="A16" s="4" t="s">
        <v>22</v>
      </c>
      <c r="C16" s="1">
        <v>2103914</v>
      </c>
      <c r="E16" s="1">
        <v>103919877149</v>
      </c>
      <c r="G16" s="1">
        <v>64854181019.817001</v>
      </c>
      <c r="I16" s="1">
        <v>0</v>
      </c>
      <c r="K16" s="1">
        <v>0</v>
      </c>
      <c r="M16" s="1">
        <v>0</v>
      </c>
      <c r="O16" s="1">
        <v>0</v>
      </c>
      <c r="Q16" s="1">
        <v>2103914</v>
      </c>
      <c r="S16" s="1">
        <v>33890</v>
      </c>
      <c r="U16" s="1">
        <v>103919877149</v>
      </c>
      <c r="W16" s="1">
        <v>70877400669.513</v>
      </c>
      <c r="Y16" s="9">
        <v>2.3101411155272956E-3</v>
      </c>
    </row>
    <row r="17" spans="1:25" ht="21" x14ac:dyDescent="0.25">
      <c r="A17" s="4" t="s">
        <v>23</v>
      </c>
      <c r="C17" s="1">
        <v>29830985</v>
      </c>
      <c r="E17" s="1">
        <v>570054925426</v>
      </c>
      <c r="G17" s="1">
        <v>661569376161.66699</v>
      </c>
      <c r="I17" s="1">
        <v>0</v>
      </c>
      <c r="K17" s="1">
        <v>0</v>
      </c>
      <c r="M17" s="1">
        <v>0</v>
      </c>
      <c r="O17" s="1">
        <v>0</v>
      </c>
      <c r="Q17" s="1">
        <v>29830985</v>
      </c>
      <c r="S17" s="1">
        <v>24200</v>
      </c>
      <c r="U17" s="1">
        <v>570054925426</v>
      </c>
      <c r="W17" s="1">
        <v>717614473469.84998</v>
      </c>
      <c r="Y17" s="9">
        <v>2.3389552729086598E-2</v>
      </c>
    </row>
    <row r="18" spans="1:25" ht="21" x14ac:dyDescent="0.25">
      <c r="A18" s="4" t="s">
        <v>24</v>
      </c>
      <c r="C18" s="1">
        <v>235599541</v>
      </c>
      <c r="E18" s="1">
        <v>876635504148</v>
      </c>
      <c r="G18" s="1">
        <v>733038875278.18701</v>
      </c>
      <c r="I18" s="1">
        <v>30400000</v>
      </c>
      <c r="K18" s="1">
        <v>96097941013</v>
      </c>
      <c r="M18" s="1">
        <v>-18818482</v>
      </c>
      <c r="O18" s="1">
        <v>68172505630</v>
      </c>
      <c r="Q18" s="1">
        <v>247181059</v>
      </c>
      <c r="S18" s="1">
        <v>3476</v>
      </c>
      <c r="U18" s="1">
        <v>903794670093</v>
      </c>
      <c r="W18" s="1">
        <v>854089112985.55005</v>
      </c>
      <c r="Y18" s="9">
        <v>2.7837736113266436E-2</v>
      </c>
    </row>
    <row r="19" spans="1:25" ht="21" x14ac:dyDescent="0.25">
      <c r="A19" s="4" t="s">
        <v>25</v>
      </c>
      <c r="C19" s="1">
        <v>42935001</v>
      </c>
      <c r="E19" s="1">
        <v>398651017863</v>
      </c>
      <c r="G19" s="1">
        <v>394785724132.46301</v>
      </c>
      <c r="I19" s="1">
        <v>0</v>
      </c>
      <c r="K19" s="1">
        <v>0</v>
      </c>
      <c r="M19" s="1">
        <v>0</v>
      </c>
      <c r="O19" s="1">
        <v>0</v>
      </c>
      <c r="Q19" s="1">
        <v>42935001</v>
      </c>
      <c r="S19" s="1">
        <v>10200</v>
      </c>
      <c r="U19" s="1">
        <v>398651017863</v>
      </c>
      <c r="W19" s="1">
        <v>435331284989.31</v>
      </c>
      <c r="Y19" s="9">
        <v>1.4188961373151969E-2</v>
      </c>
    </row>
    <row r="20" spans="1:25" ht="21" x14ac:dyDescent="0.25">
      <c r="A20" s="4" t="s">
        <v>26</v>
      </c>
      <c r="C20" s="1">
        <v>31285462</v>
      </c>
      <c r="E20" s="1">
        <v>481230443554</v>
      </c>
      <c r="G20" s="1">
        <v>509406755148.01801</v>
      </c>
      <c r="I20" s="1">
        <v>0</v>
      </c>
      <c r="K20" s="1">
        <v>0</v>
      </c>
      <c r="M20" s="1">
        <v>0</v>
      </c>
      <c r="O20" s="1">
        <v>0</v>
      </c>
      <c r="Q20" s="1">
        <v>31285462</v>
      </c>
      <c r="S20" s="1">
        <v>17440</v>
      </c>
      <c r="U20" s="1">
        <v>481230443554</v>
      </c>
      <c r="W20" s="1">
        <v>542372027459.18402</v>
      </c>
      <c r="Y20" s="9">
        <v>1.7677791633297059E-2</v>
      </c>
    </row>
    <row r="21" spans="1:25" ht="21" x14ac:dyDescent="0.25">
      <c r="A21" s="4" t="s">
        <v>27</v>
      </c>
      <c r="C21" s="1">
        <v>9992042</v>
      </c>
      <c r="E21" s="1">
        <v>177189053348</v>
      </c>
      <c r="G21" s="1">
        <v>181965036893.832</v>
      </c>
      <c r="I21" s="1">
        <v>2500000</v>
      </c>
      <c r="K21" s="1">
        <v>44516272615</v>
      </c>
      <c r="M21" s="1">
        <v>-6214537</v>
      </c>
      <c r="O21" s="1">
        <v>142236872067</v>
      </c>
      <c r="Q21" s="1">
        <v>6277505</v>
      </c>
      <c r="S21" s="1">
        <v>23160</v>
      </c>
      <c r="U21" s="1">
        <v>111411432363</v>
      </c>
      <c r="W21" s="1">
        <v>144521963055.98999</v>
      </c>
      <c r="Y21" s="9">
        <v>4.7104736601319454E-3</v>
      </c>
    </row>
    <row r="22" spans="1:25" ht="21" x14ac:dyDescent="0.25">
      <c r="A22" s="4" t="s">
        <v>28</v>
      </c>
      <c r="C22" s="1">
        <v>5505139</v>
      </c>
      <c r="E22" s="1">
        <v>116678891945</v>
      </c>
      <c r="G22" s="1">
        <v>130242725466.21001</v>
      </c>
      <c r="I22" s="1">
        <v>0</v>
      </c>
      <c r="K22" s="1">
        <v>0</v>
      </c>
      <c r="M22" s="1">
        <v>0</v>
      </c>
      <c r="O22" s="1">
        <v>0</v>
      </c>
      <c r="Q22" s="1">
        <v>5505139</v>
      </c>
      <c r="S22" s="1">
        <v>22950</v>
      </c>
      <c r="U22" s="1">
        <v>116678891945</v>
      </c>
      <c r="W22" s="1">
        <v>125591199556.702</v>
      </c>
      <c r="Y22" s="9">
        <v>4.0934542054831286E-3</v>
      </c>
    </row>
    <row r="23" spans="1:25" ht="21" x14ac:dyDescent="0.25">
      <c r="A23" s="4" t="s">
        <v>29</v>
      </c>
      <c r="C23" s="1">
        <v>3413296</v>
      </c>
      <c r="E23" s="1">
        <v>255100943191</v>
      </c>
      <c r="G23" s="1">
        <v>912950982169.41602</v>
      </c>
      <c r="I23" s="1">
        <v>0</v>
      </c>
      <c r="K23" s="1">
        <v>0</v>
      </c>
      <c r="M23" s="1">
        <v>0</v>
      </c>
      <c r="O23" s="1">
        <v>0</v>
      </c>
      <c r="Q23" s="1">
        <v>3413296</v>
      </c>
      <c r="S23" s="1">
        <v>250640</v>
      </c>
      <c r="U23" s="1">
        <v>255100943191</v>
      </c>
      <c r="W23" s="1">
        <v>850418233808.83203</v>
      </c>
      <c r="Y23" s="9">
        <v>2.7718089387565942E-2</v>
      </c>
    </row>
    <row r="24" spans="1:25" ht="21" x14ac:dyDescent="0.25">
      <c r="A24" s="4" t="s">
        <v>30</v>
      </c>
      <c r="C24" s="1">
        <v>48416627</v>
      </c>
      <c r="E24" s="1">
        <v>412706790891</v>
      </c>
      <c r="G24" s="1">
        <v>297915712549.276</v>
      </c>
      <c r="I24" s="1">
        <v>4713041</v>
      </c>
      <c r="K24" s="1">
        <v>28162403032</v>
      </c>
      <c r="M24" s="1">
        <v>0</v>
      </c>
      <c r="O24" s="1">
        <v>0</v>
      </c>
      <c r="Q24" s="1">
        <v>53129668</v>
      </c>
      <c r="S24" s="1">
        <v>6250</v>
      </c>
      <c r="U24" s="1">
        <v>440869193923</v>
      </c>
      <c r="W24" s="1">
        <v>330084665471.25</v>
      </c>
      <c r="Y24" s="9">
        <v>1.0758607822905183E-2</v>
      </c>
    </row>
    <row r="25" spans="1:25" ht="21" x14ac:dyDescent="0.25">
      <c r="A25" s="4" t="s">
        <v>31</v>
      </c>
      <c r="C25" s="1">
        <v>817500</v>
      </c>
      <c r="E25" s="1">
        <v>62431886727</v>
      </c>
      <c r="G25" s="1">
        <v>64767079237.5</v>
      </c>
      <c r="I25" s="1">
        <v>188461</v>
      </c>
      <c r="K25" s="1">
        <v>14477515327</v>
      </c>
      <c r="M25" s="1">
        <v>-151434</v>
      </c>
      <c r="O25" s="1">
        <v>13399956663</v>
      </c>
      <c r="Q25" s="1">
        <v>854527</v>
      </c>
      <c r="S25" s="1">
        <v>83250</v>
      </c>
      <c r="U25" s="1">
        <v>65331718234</v>
      </c>
      <c r="W25" s="1">
        <v>70716093482.137497</v>
      </c>
      <c r="Y25" s="9">
        <v>2.3048835530000834E-3</v>
      </c>
    </row>
    <row r="26" spans="1:25" ht="21" x14ac:dyDescent="0.25">
      <c r="A26" s="4" t="s">
        <v>32</v>
      </c>
      <c r="C26" s="1">
        <v>10083993</v>
      </c>
      <c r="E26" s="1">
        <v>253446531474</v>
      </c>
      <c r="G26" s="1">
        <v>279869891306.86798</v>
      </c>
      <c r="I26" s="1">
        <v>0</v>
      </c>
      <c r="K26" s="1">
        <v>0</v>
      </c>
      <c r="M26" s="1">
        <v>0</v>
      </c>
      <c r="O26" s="1">
        <v>0</v>
      </c>
      <c r="Q26" s="1">
        <v>10083993</v>
      </c>
      <c r="S26" s="1">
        <v>31290</v>
      </c>
      <c r="U26" s="1">
        <v>253446531474</v>
      </c>
      <c r="W26" s="1">
        <v>313650748531.229</v>
      </c>
      <c r="Y26" s="9">
        <v>1.0222969285745438E-2</v>
      </c>
    </row>
    <row r="27" spans="1:25" ht="21" x14ac:dyDescent="0.25">
      <c r="A27" s="4" t="s">
        <v>33</v>
      </c>
      <c r="C27" s="1">
        <v>21700000</v>
      </c>
      <c r="E27" s="1">
        <v>99953179782</v>
      </c>
      <c r="G27" s="1">
        <v>105567911190</v>
      </c>
      <c r="I27" s="1">
        <v>3000000</v>
      </c>
      <c r="K27" s="1">
        <v>14118808145</v>
      </c>
      <c r="M27" s="1">
        <v>0</v>
      </c>
      <c r="O27" s="1">
        <v>0</v>
      </c>
      <c r="Q27" s="1">
        <v>24700000</v>
      </c>
      <c r="S27" s="1">
        <v>5060</v>
      </c>
      <c r="U27" s="1">
        <v>114071987927</v>
      </c>
      <c r="W27" s="1">
        <v>124238357100</v>
      </c>
      <c r="Y27" s="9">
        <v>4.0493603624169776E-3</v>
      </c>
    </row>
    <row r="28" spans="1:25" ht="21" x14ac:dyDescent="0.25">
      <c r="A28" s="4" t="s">
        <v>34</v>
      </c>
      <c r="C28" s="1">
        <v>69718736</v>
      </c>
      <c r="E28" s="1">
        <v>204300030953</v>
      </c>
      <c r="G28" s="1">
        <v>156072404240.84201</v>
      </c>
      <c r="I28" s="1">
        <v>0</v>
      </c>
      <c r="K28" s="1">
        <v>0</v>
      </c>
      <c r="M28" s="1">
        <v>0</v>
      </c>
      <c r="O28" s="1">
        <v>0</v>
      </c>
      <c r="Q28" s="1">
        <v>69718736</v>
      </c>
      <c r="S28" s="1">
        <v>1767</v>
      </c>
      <c r="U28" s="1">
        <v>204300030953</v>
      </c>
      <c r="W28" s="1">
        <v>122460008123.254</v>
      </c>
      <c r="Y28" s="9">
        <v>3.9913977812538687E-3</v>
      </c>
    </row>
    <row r="29" spans="1:25" ht="21" x14ac:dyDescent="0.25">
      <c r="A29" s="4" t="s">
        <v>35</v>
      </c>
      <c r="C29" s="1">
        <v>60608084</v>
      </c>
      <c r="E29" s="1">
        <v>342549019146</v>
      </c>
      <c r="G29" s="1">
        <v>353652624834.17401</v>
      </c>
      <c r="I29" s="1">
        <v>2200000</v>
      </c>
      <c r="K29" s="1">
        <v>12661739141</v>
      </c>
      <c r="M29" s="1">
        <v>0</v>
      </c>
      <c r="O29" s="1">
        <v>0</v>
      </c>
      <c r="Q29" s="1">
        <v>62808084</v>
      </c>
      <c r="S29" s="1">
        <v>5750</v>
      </c>
      <c r="U29" s="1">
        <v>355210758287</v>
      </c>
      <c r="W29" s="1">
        <v>358997661426.15002</v>
      </c>
      <c r="Y29" s="9">
        <v>1.1700982967839344E-2</v>
      </c>
    </row>
    <row r="30" spans="1:25" ht="21" x14ac:dyDescent="0.25">
      <c r="A30" s="4" t="s">
        <v>36</v>
      </c>
      <c r="C30" s="1">
        <v>100000</v>
      </c>
      <c r="E30" s="1">
        <v>2692442519</v>
      </c>
      <c r="G30" s="1">
        <v>3136227750</v>
      </c>
      <c r="I30" s="1">
        <v>0</v>
      </c>
      <c r="K30" s="1">
        <v>0</v>
      </c>
      <c r="M30" s="1">
        <v>0</v>
      </c>
      <c r="O30" s="1">
        <v>0</v>
      </c>
      <c r="Q30" s="1">
        <v>100000</v>
      </c>
      <c r="S30" s="1">
        <v>28750</v>
      </c>
      <c r="U30" s="1">
        <v>2692442519</v>
      </c>
      <c r="W30" s="1">
        <v>2857893750</v>
      </c>
      <c r="Y30" s="9">
        <v>9.3148701748642292E-5</v>
      </c>
    </row>
    <row r="31" spans="1:25" ht="21" x14ac:dyDescent="0.25">
      <c r="A31" s="4" t="s">
        <v>37</v>
      </c>
      <c r="C31" s="1">
        <v>6090071</v>
      </c>
      <c r="E31" s="1">
        <v>12029257322</v>
      </c>
      <c r="G31" s="1">
        <v>11944216608.0061</v>
      </c>
      <c r="I31" s="1">
        <v>17424583</v>
      </c>
      <c r="K31" s="1">
        <v>34419288792</v>
      </c>
      <c r="M31" s="1">
        <v>0</v>
      </c>
      <c r="O31" s="1">
        <v>0</v>
      </c>
      <c r="Q31" s="1">
        <v>23514654</v>
      </c>
      <c r="S31" s="1">
        <v>1959</v>
      </c>
      <c r="U31" s="1">
        <v>46448546114</v>
      </c>
      <c r="W31" s="1">
        <v>45791119203.243301</v>
      </c>
      <c r="Y31" s="9">
        <v>1.4924919113593488E-3</v>
      </c>
    </row>
    <row r="32" spans="1:25" ht="21" x14ac:dyDescent="0.25">
      <c r="A32" s="4" t="s">
        <v>38</v>
      </c>
      <c r="C32" s="1">
        <v>63868820</v>
      </c>
      <c r="E32" s="1">
        <v>138840005599</v>
      </c>
      <c r="G32" s="1">
        <v>237638580350.103</v>
      </c>
      <c r="I32" s="1">
        <v>0</v>
      </c>
      <c r="K32" s="1">
        <v>0</v>
      </c>
      <c r="M32" s="1">
        <v>0</v>
      </c>
      <c r="O32" s="1">
        <v>0</v>
      </c>
      <c r="Q32" s="1">
        <v>63868820</v>
      </c>
      <c r="S32" s="1">
        <v>3145</v>
      </c>
      <c r="U32" s="1">
        <v>138840005599</v>
      </c>
      <c r="W32" s="1">
        <v>199672277638.54501</v>
      </c>
      <c r="Y32" s="9">
        <v>6.5080143155164276E-3</v>
      </c>
    </row>
    <row r="33" spans="1:25" ht="21" x14ac:dyDescent="0.25">
      <c r="A33" s="4" t="s">
        <v>39</v>
      </c>
      <c r="C33" s="1">
        <v>175343766</v>
      </c>
      <c r="E33" s="1">
        <v>321625628858</v>
      </c>
      <c r="G33" s="1">
        <v>276963447771.16498</v>
      </c>
      <c r="I33" s="1">
        <v>0</v>
      </c>
      <c r="K33" s="1">
        <v>0</v>
      </c>
      <c r="M33" s="1">
        <v>0</v>
      </c>
      <c r="O33" s="1">
        <v>0</v>
      </c>
      <c r="Q33" s="1">
        <v>175343766</v>
      </c>
      <c r="S33" s="1">
        <v>1582</v>
      </c>
      <c r="U33" s="1">
        <v>321625628858</v>
      </c>
      <c r="W33" s="1">
        <v>275743344477.01898</v>
      </c>
      <c r="Y33" s="9">
        <v>8.9874350835691397E-3</v>
      </c>
    </row>
    <row r="34" spans="1:25" ht="21" x14ac:dyDescent="0.25">
      <c r="A34" s="4" t="s">
        <v>40</v>
      </c>
      <c r="C34" s="1">
        <v>69000000</v>
      </c>
      <c r="E34" s="1">
        <v>299240251326</v>
      </c>
      <c r="G34" s="1">
        <v>333893442600</v>
      </c>
      <c r="I34" s="1">
        <v>0</v>
      </c>
      <c r="K34" s="1">
        <v>0</v>
      </c>
      <c r="M34" s="1">
        <v>0</v>
      </c>
      <c r="O34" s="1">
        <v>0</v>
      </c>
      <c r="Q34" s="1">
        <v>69000000</v>
      </c>
      <c r="S34" s="1">
        <v>5006</v>
      </c>
      <c r="U34" s="1">
        <v>299240251326</v>
      </c>
      <c r="W34" s="1">
        <v>343358786700</v>
      </c>
      <c r="Y34" s="9">
        <v>1.1191257622888879E-2</v>
      </c>
    </row>
    <row r="35" spans="1:25" ht="21" x14ac:dyDescent="0.25">
      <c r="A35" s="4" t="s">
        <v>41</v>
      </c>
      <c r="C35" s="1">
        <v>173085859</v>
      </c>
      <c r="E35" s="1">
        <v>398823279426</v>
      </c>
      <c r="G35" s="1">
        <v>269095581089.31799</v>
      </c>
      <c r="I35" s="1">
        <v>0</v>
      </c>
      <c r="K35" s="1">
        <v>0</v>
      </c>
      <c r="M35" s="1">
        <v>0</v>
      </c>
      <c r="O35" s="1">
        <v>0</v>
      </c>
      <c r="Q35" s="1">
        <v>173085859</v>
      </c>
      <c r="S35" s="1">
        <v>1587</v>
      </c>
      <c r="U35" s="1">
        <v>398823279426</v>
      </c>
      <c r="W35" s="1">
        <v>273052869046.51401</v>
      </c>
      <c r="Y35" s="9">
        <v>8.8997431274080128E-3</v>
      </c>
    </row>
    <row r="36" spans="1:25" ht="21" x14ac:dyDescent="0.25">
      <c r="A36" s="4" t="s">
        <v>42</v>
      </c>
      <c r="C36" s="1">
        <v>98968852</v>
      </c>
      <c r="E36" s="1">
        <v>407454118025</v>
      </c>
      <c r="G36" s="1">
        <v>260805346413.42099</v>
      </c>
      <c r="I36" s="1">
        <v>0</v>
      </c>
      <c r="K36" s="1">
        <v>0</v>
      </c>
      <c r="M36" s="1">
        <v>0</v>
      </c>
      <c r="O36" s="1">
        <v>0</v>
      </c>
      <c r="Q36" s="1">
        <v>98968852</v>
      </c>
      <c r="S36" s="1">
        <v>2689</v>
      </c>
      <c r="U36" s="1">
        <v>407454118025</v>
      </c>
      <c r="W36" s="1">
        <v>264543785931.983</v>
      </c>
      <c r="Y36" s="9">
        <v>8.6224025001751577E-3</v>
      </c>
    </row>
    <row r="37" spans="1:25" ht="21" x14ac:dyDescent="0.25">
      <c r="A37" s="4" t="s">
        <v>43</v>
      </c>
      <c r="C37" s="1">
        <v>5252503</v>
      </c>
      <c r="E37" s="1">
        <v>239056447674</v>
      </c>
      <c r="G37" s="1">
        <v>225296963698.522</v>
      </c>
      <c r="I37" s="1">
        <v>230568</v>
      </c>
      <c r="K37" s="1">
        <v>9969581765</v>
      </c>
      <c r="M37" s="1">
        <v>0</v>
      </c>
      <c r="O37" s="1">
        <v>0</v>
      </c>
      <c r="Q37" s="1">
        <v>5483071</v>
      </c>
      <c r="S37" s="1">
        <v>45200</v>
      </c>
      <c r="U37" s="1">
        <v>249026029439</v>
      </c>
      <c r="W37" s="1">
        <v>246360192085.26001</v>
      </c>
      <c r="Y37" s="9">
        <v>8.0297359043834671E-3</v>
      </c>
    </row>
    <row r="38" spans="1:25" ht="21" x14ac:dyDescent="0.25">
      <c r="A38" s="4" t="s">
        <v>44</v>
      </c>
      <c r="C38" s="1">
        <v>900000</v>
      </c>
      <c r="E38" s="1">
        <v>3192796429</v>
      </c>
      <c r="G38" s="1">
        <v>3115153890</v>
      </c>
      <c r="I38" s="1">
        <v>0</v>
      </c>
      <c r="K38" s="1">
        <v>0</v>
      </c>
      <c r="M38" s="1">
        <v>0</v>
      </c>
      <c r="O38" s="1">
        <v>0</v>
      </c>
      <c r="Q38" s="1">
        <v>900000</v>
      </c>
      <c r="S38" s="1">
        <v>3517</v>
      </c>
      <c r="U38" s="1">
        <v>3192796429</v>
      </c>
      <c r="W38" s="1">
        <v>3146466465</v>
      </c>
      <c r="Y38" s="9">
        <v>1.0255429065912258E-4</v>
      </c>
    </row>
    <row r="39" spans="1:25" ht="21" x14ac:dyDescent="0.25">
      <c r="A39" s="4" t="s">
        <v>45</v>
      </c>
      <c r="C39" s="1">
        <v>9300000</v>
      </c>
      <c r="E39" s="1">
        <v>60411804156</v>
      </c>
      <c r="G39" s="1">
        <v>60090322500</v>
      </c>
      <c r="I39" s="1">
        <v>15697816</v>
      </c>
      <c r="K39" s="1">
        <v>104258558522</v>
      </c>
      <c r="M39" s="1">
        <v>0</v>
      </c>
      <c r="O39" s="1">
        <v>0</v>
      </c>
      <c r="Q39" s="1">
        <v>24997816</v>
      </c>
      <c r="S39" s="1">
        <v>6600</v>
      </c>
      <c r="U39" s="1">
        <v>164670362678</v>
      </c>
      <c r="W39" s="1">
        <v>164003921365.67999</v>
      </c>
      <c r="Y39" s="9">
        <v>5.3454584716102578E-3</v>
      </c>
    </row>
    <row r="40" spans="1:25" ht="21" x14ac:dyDescent="0.25">
      <c r="A40" s="4" t="s">
        <v>46</v>
      </c>
      <c r="C40" s="1">
        <v>20171007</v>
      </c>
      <c r="E40" s="1">
        <v>241529259356</v>
      </c>
      <c r="G40" s="1">
        <v>193091028965.41</v>
      </c>
      <c r="I40" s="1">
        <v>0</v>
      </c>
      <c r="K40" s="1">
        <v>0</v>
      </c>
      <c r="M40" s="1">
        <v>0</v>
      </c>
      <c r="O40" s="1">
        <v>0</v>
      </c>
      <c r="Q40" s="1">
        <v>20171007</v>
      </c>
      <c r="S40" s="1">
        <v>9490</v>
      </c>
      <c r="U40" s="1">
        <v>241529259356</v>
      </c>
      <c r="W40" s="1">
        <v>190283890434.241</v>
      </c>
      <c r="Y40" s="9">
        <v>6.2020141083378071E-3</v>
      </c>
    </row>
    <row r="41" spans="1:25" ht="21" x14ac:dyDescent="0.25">
      <c r="A41" s="4" t="s">
        <v>47</v>
      </c>
      <c r="C41" s="1">
        <v>17787474</v>
      </c>
      <c r="E41" s="1">
        <v>71744394037</v>
      </c>
      <c r="G41" s="1">
        <v>49437861329.041199</v>
      </c>
      <c r="I41" s="1">
        <v>0</v>
      </c>
      <c r="K41" s="1">
        <v>0</v>
      </c>
      <c r="M41" s="1">
        <v>0</v>
      </c>
      <c r="O41" s="1">
        <v>0</v>
      </c>
      <c r="Q41" s="1">
        <v>17787474</v>
      </c>
      <c r="S41" s="1">
        <v>2859</v>
      </c>
      <c r="U41" s="1">
        <v>71744394037</v>
      </c>
      <c r="W41" s="1">
        <v>50551804556.4123</v>
      </c>
      <c r="Y41" s="9">
        <v>1.6476592124815366E-3</v>
      </c>
    </row>
    <row r="42" spans="1:25" ht="21" x14ac:dyDescent="0.25">
      <c r="A42" s="4" t="s">
        <v>48</v>
      </c>
      <c r="C42" s="1">
        <v>7054755</v>
      </c>
      <c r="E42" s="1">
        <v>24299928794</v>
      </c>
      <c r="G42" s="1">
        <v>30498576774.5047</v>
      </c>
      <c r="I42" s="1">
        <v>0</v>
      </c>
      <c r="K42" s="1">
        <v>0</v>
      </c>
      <c r="M42" s="1">
        <v>0</v>
      </c>
      <c r="O42" s="1">
        <v>0</v>
      </c>
      <c r="Q42" s="1">
        <v>7054755</v>
      </c>
      <c r="S42" s="1">
        <v>4309</v>
      </c>
      <c r="U42" s="1">
        <v>24299928794</v>
      </c>
      <c r="W42" s="1">
        <v>30218065606.194698</v>
      </c>
      <c r="Y42" s="9">
        <v>9.8491190604001124E-4</v>
      </c>
    </row>
    <row r="43" spans="1:25" ht="21" x14ac:dyDescent="0.25">
      <c r="A43" s="4" t="s">
        <v>49</v>
      </c>
      <c r="C43" s="1">
        <v>41604131</v>
      </c>
      <c r="E43" s="1">
        <v>440169773494</v>
      </c>
      <c r="G43" s="1">
        <v>486767022169.87299</v>
      </c>
      <c r="I43" s="1">
        <v>0</v>
      </c>
      <c r="K43" s="1">
        <v>0</v>
      </c>
      <c r="M43" s="1">
        <v>0</v>
      </c>
      <c r="O43" s="1">
        <v>0</v>
      </c>
      <c r="Q43" s="1">
        <v>41604131</v>
      </c>
      <c r="S43" s="1">
        <v>13150</v>
      </c>
      <c r="U43" s="1">
        <v>440169773494</v>
      </c>
      <c r="W43" s="1">
        <v>543839111430.23199</v>
      </c>
      <c r="Y43" s="9">
        <v>1.7725609004834879E-2</v>
      </c>
    </row>
    <row r="44" spans="1:25" ht="21" x14ac:dyDescent="0.25">
      <c r="A44" s="4" t="s">
        <v>50</v>
      </c>
      <c r="C44" s="1">
        <v>80714638</v>
      </c>
      <c r="E44" s="1">
        <v>516920898204</v>
      </c>
      <c r="G44" s="1">
        <v>484615690859.55603</v>
      </c>
      <c r="I44" s="1">
        <v>16950000</v>
      </c>
      <c r="K44" s="1">
        <v>100200399426</v>
      </c>
      <c r="M44" s="1">
        <v>0</v>
      </c>
      <c r="O44" s="1">
        <v>0</v>
      </c>
      <c r="Q44" s="1">
        <v>97664638</v>
      </c>
      <c r="S44" s="1">
        <v>5680</v>
      </c>
      <c r="U44" s="1">
        <v>617121297630</v>
      </c>
      <c r="W44" s="1">
        <v>551434469734.15198</v>
      </c>
      <c r="Y44" s="9">
        <v>1.7973168161058203E-2</v>
      </c>
    </row>
    <row r="45" spans="1:25" ht="21" x14ac:dyDescent="0.25">
      <c r="A45" s="4" t="s">
        <v>51</v>
      </c>
      <c r="C45" s="1">
        <v>53564845</v>
      </c>
      <c r="E45" s="1">
        <v>214176964893</v>
      </c>
      <c r="G45" s="1">
        <v>166553907690.798</v>
      </c>
      <c r="I45" s="1">
        <v>0</v>
      </c>
      <c r="K45" s="1">
        <v>0</v>
      </c>
      <c r="M45" s="1">
        <v>0</v>
      </c>
      <c r="O45" s="1">
        <v>0</v>
      </c>
      <c r="Q45" s="1">
        <v>53564845</v>
      </c>
      <c r="S45" s="1">
        <v>3206</v>
      </c>
      <c r="U45" s="1">
        <v>214176964893</v>
      </c>
      <c r="W45" s="1">
        <v>170707106156.233</v>
      </c>
      <c r="Y45" s="9">
        <v>5.5639385885919539E-3</v>
      </c>
    </row>
    <row r="46" spans="1:25" ht="21" x14ac:dyDescent="0.25">
      <c r="A46" s="4" t="s">
        <v>52</v>
      </c>
      <c r="C46" s="1">
        <v>326214</v>
      </c>
      <c r="E46" s="1">
        <v>3410719050</v>
      </c>
      <c r="G46" s="1">
        <v>2950884542.9699998</v>
      </c>
      <c r="I46" s="1">
        <v>0</v>
      </c>
      <c r="K46" s="1">
        <v>0</v>
      </c>
      <c r="M46" s="1">
        <v>0</v>
      </c>
      <c r="O46" s="1">
        <v>0</v>
      </c>
      <c r="Q46" s="1">
        <v>326214</v>
      </c>
      <c r="S46" s="1">
        <v>8550</v>
      </c>
      <c r="U46" s="1">
        <v>3410719050</v>
      </c>
      <c r="W46" s="1">
        <v>2772534378.2849998</v>
      </c>
      <c r="Y46" s="9">
        <v>9.0366542804723514E-5</v>
      </c>
    </row>
    <row r="47" spans="1:25" ht="21" x14ac:dyDescent="0.25">
      <c r="A47" s="4" t="s">
        <v>53</v>
      </c>
      <c r="C47" s="1">
        <v>35376690</v>
      </c>
      <c r="E47" s="1">
        <v>222201107094</v>
      </c>
      <c r="G47" s="1">
        <v>88724319306.223495</v>
      </c>
      <c r="I47" s="1">
        <v>0</v>
      </c>
      <c r="K47" s="1">
        <v>0</v>
      </c>
      <c r="M47" s="1">
        <v>0</v>
      </c>
      <c r="O47" s="1">
        <v>0</v>
      </c>
      <c r="Q47" s="1">
        <v>35376690</v>
      </c>
      <c r="S47" s="1">
        <v>2808</v>
      </c>
      <c r="U47" s="1">
        <v>222201107094</v>
      </c>
      <c r="W47" s="1">
        <v>98746685934.156006</v>
      </c>
      <c r="Y47" s="9">
        <v>3.2184980973304373E-3</v>
      </c>
    </row>
    <row r="48" spans="1:25" ht="21" x14ac:dyDescent="0.25">
      <c r="A48" s="4" t="s">
        <v>54</v>
      </c>
      <c r="C48" s="1">
        <v>196256391</v>
      </c>
      <c r="E48" s="1">
        <v>414649986789</v>
      </c>
      <c r="G48" s="1">
        <v>370278287068.79797</v>
      </c>
      <c r="I48" s="1">
        <v>16500000</v>
      </c>
      <c r="K48" s="1">
        <v>30883633440</v>
      </c>
      <c r="M48" s="1">
        <v>0</v>
      </c>
      <c r="O48" s="1">
        <v>0</v>
      </c>
      <c r="Q48" s="1">
        <v>212756391</v>
      </c>
      <c r="S48" s="1">
        <v>2007</v>
      </c>
      <c r="U48" s="1">
        <v>445533620229</v>
      </c>
      <c r="W48" s="1">
        <v>424461414380.41498</v>
      </c>
      <c r="Y48" s="9">
        <v>1.3834674466791545E-2</v>
      </c>
    </row>
    <row r="49" spans="1:25" ht="21" x14ac:dyDescent="0.25">
      <c r="A49" s="4" t="s">
        <v>55</v>
      </c>
      <c r="C49" s="1">
        <v>1601878886</v>
      </c>
      <c r="E49" s="1">
        <v>2258322250740</v>
      </c>
      <c r="G49" s="1">
        <v>1748397781877.8701</v>
      </c>
      <c r="I49" s="1">
        <v>164613115</v>
      </c>
      <c r="K49" s="1">
        <v>175801957675</v>
      </c>
      <c r="M49" s="1">
        <v>0</v>
      </c>
      <c r="O49" s="1">
        <v>0</v>
      </c>
      <c r="Q49" s="1">
        <v>1766492001</v>
      </c>
      <c r="S49" s="1">
        <v>1169</v>
      </c>
      <c r="U49" s="1">
        <v>2434124208415</v>
      </c>
      <c r="W49" s="1">
        <v>2052742225731.4399</v>
      </c>
      <c r="Y49" s="9">
        <v>6.6906011936763585E-2</v>
      </c>
    </row>
    <row r="50" spans="1:25" ht="21" x14ac:dyDescent="0.25">
      <c r="A50" s="4" t="s">
        <v>56</v>
      </c>
      <c r="C50" s="1">
        <v>75565430</v>
      </c>
      <c r="E50" s="1">
        <v>161047864871</v>
      </c>
      <c r="G50" s="1">
        <v>162475509340.715</v>
      </c>
      <c r="I50" s="1">
        <v>0</v>
      </c>
      <c r="K50" s="1">
        <v>0</v>
      </c>
      <c r="M50" s="1">
        <v>-20000000</v>
      </c>
      <c r="O50" s="1">
        <v>50036052270</v>
      </c>
      <c r="Q50" s="1">
        <v>55565430</v>
      </c>
      <c r="S50" s="1">
        <v>2275</v>
      </c>
      <c r="U50" s="1">
        <v>118423118377</v>
      </c>
      <c r="W50" s="1">
        <v>125659205698.16299</v>
      </c>
      <c r="Y50" s="9">
        <v>4.0956707622701073E-3</v>
      </c>
    </row>
    <row r="51" spans="1:25" ht="21" x14ac:dyDescent="0.25">
      <c r="A51" s="4" t="s">
        <v>57</v>
      </c>
      <c r="C51" s="1">
        <v>10397292</v>
      </c>
      <c r="E51" s="1">
        <v>154586760663</v>
      </c>
      <c r="G51" s="1">
        <v>256318617192.48001</v>
      </c>
      <c r="I51" s="1">
        <v>5479469</v>
      </c>
      <c r="K51" s="1">
        <v>131316755531</v>
      </c>
      <c r="M51" s="1">
        <v>0</v>
      </c>
      <c r="O51" s="1">
        <v>0</v>
      </c>
      <c r="Q51" s="1">
        <v>15876761</v>
      </c>
      <c r="S51" s="1">
        <v>22040</v>
      </c>
      <c r="U51" s="1">
        <v>285903516194</v>
      </c>
      <c r="W51" s="1">
        <v>347841765755.98199</v>
      </c>
      <c r="Y51" s="9">
        <v>1.1337373509468314E-2</v>
      </c>
    </row>
    <row r="52" spans="1:25" ht="21" x14ac:dyDescent="0.25">
      <c r="A52" s="4" t="s">
        <v>58</v>
      </c>
      <c r="C52" s="1">
        <v>18743547</v>
      </c>
      <c r="E52" s="1">
        <v>86647983727</v>
      </c>
      <c r="G52" s="1">
        <v>61280723302.806198</v>
      </c>
      <c r="I52" s="1">
        <v>5600000</v>
      </c>
      <c r="K52" s="1">
        <v>18508359824</v>
      </c>
      <c r="M52" s="1">
        <v>0</v>
      </c>
      <c r="O52" s="1">
        <v>0</v>
      </c>
      <c r="Q52" s="1">
        <v>24343547</v>
      </c>
      <c r="S52" s="1">
        <v>3175</v>
      </c>
      <c r="U52" s="1">
        <v>105156343551</v>
      </c>
      <c r="W52" s="1">
        <v>76830881692.736298</v>
      </c>
      <c r="Y52" s="9">
        <v>2.5041857780338803E-3</v>
      </c>
    </row>
    <row r="53" spans="1:25" ht="21" x14ac:dyDescent="0.25">
      <c r="A53" s="4" t="s">
        <v>59</v>
      </c>
      <c r="C53" s="1">
        <v>33000000</v>
      </c>
      <c r="E53" s="1">
        <v>50206548480</v>
      </c>
      <c r="G53" s="1">
        <v>52682661900</v>
      </c>
      <c r="I53" s="1">
        <v>19834306</v>
      </c>
      <c r="K53" s="1">
        <v>30890820236</v>
      </c>
      <c r="M53" s="1">
        <v>0</v>
      </c>
      <c r="O53" s="1">
        <v>0</v>
      </c>
      <c r="Q53" s="1">
        <v>52834306</v>
      </c>
      <c r="S53" s="1">
        <v>1651</v>
      </c>
      <c r="U53" s="1">
        <v>81097368716</v>
      </c>
      <c r="W53" s="1">
        <v>86710424042.724304</v>
      </c>
      <c r="Y53" s="9">
        <v>2.8261944404525284E-3</v>
      </c>
    </row>
    <row r="54" spans="1:25" ht="21" x14ac:dyDescent="0.25">
      <c r="A54" s="4" t="s">
        <v>60</v>
      </c>
      <c r="C54" s="1">
        <v>165171078</v>
      </c>
      <c r="E54" s="1">
        <v>619129943806</v>
      </c>
      <c r="G54" s="1">
        <v>754445284844.70996</v>
      </c>
      <c r="I54" s="1">
        <v>14180106</v>
      </c>
      <c r="K54" s="1">
        <v>64508390051</v>
      </c>
      <c r="M54" s="1">
        <v>0</v>
      </c>
      <c r="O54" s="1">
        <v>0</v>
      </c>
      <c r="Q54" s="1">
        <v>179351184</v>
      </c>
      <c r="S54" s="1">
        <v>5300</v>
      </c>
      <c r="U54" s="1">
        <v>683638333857</v>
      </c>
      <c r="W54" s="1">
        <v>944905435612.56006</v>
      </c>
      <c r="Y54" s="9">
        <v>3.0797756075622223E-2</v>
      </c>
    </row>
    <row r="55" spans="1:25" ht="21" x14ac:dyDescent="0.25">
      <c r="A55" s="4" t="s">
        <v>61</v>
      </c>
      <c r="C55" s="1">
        <v>33451841</v>
      </c>
      <c r="E55" s="1">
        <v>345823625774</v>
      </c>
      <c r="G55" s="1">
        <v>474184964306.67297</v>
      </c>
      <c r="I55" s="1">
        <v>0</v>
      </c>
      <c r="K55" s="1">
        <v>0</v>
      </c>
      <c r="M55" s="1">
        <v>0</v>
      </c>
      <c r="O55" s="1">
        <v>0</v>
      </c>
      <c r="Q55" s="1">
        <v>33451841</v>
      </c>
      <c r="S55" s="1">
        <v>12980</v>
      </c>
      <c r="U55" s="1">
        <v>345823625774</v>
      </c>
      <c r="W55" s="1">
        <v>431621377047.729</v>
      </c>
      <c r="Y55" s="9">
        <v>1.4068042564198611E-2</v>
      </c>
    </row>
    <row r="56" spans="1:25" ht="21" x14ac:dyDescent="0.25">
      <c r="A56" s="4" t="s">
        <v>62</v>
      </c>
      <c r="C56" s="1">
        <v>183275835</v>
      </c>
      <c r="E56" s="1">
        <v>873540512928</v>
      </c>
      <c r="G56" s="1">
        <v>1448373483064.9099</v>
      </c>
      <c r="I56" s="1">
        <v>18946397</v>
      </c>
      <c r="K56" s="1">
        <v>149041310740</v>
      </c>
      <c r="M56" s="1">
        <v>-15796397</v>
      </c>
      <c r="O56" s="1">
        <v>141749719602</v>
      </c>
      <c r="Q56" s="1">
        <v>186425835</v>
      </c>
      <c r="S56" s="1">
        <v>8430</v>
      </c>
      <c r="U56" s="1">
        <v>944298551863</v>
      </c>
      <c r="W56" s="1">
        <v>1562218948805.1499</v>
      </c>
      <c r="Y56" s="9">
        <v>5.0918151498224304E-2</v>
      </c>
    </row>
    <row r="57" spans="1:25" ht="21" x14ac:dyDescent="0.25">
      <c r="A57" s="4" t="s">
        <v>63</v>
      </c>
      <c r="C57" s="1">
        <v>592724</v>
      </c>
      <c r="E57" s="1">
        <v>1354208662</v>
      </c>
      <c r="G57" s="1">
        <v>4713578337.6000004</v>
      </c>
      <c r="I57" s="1">
        <v>0</v>
      </c>
      <c r="K57" s="1">
        <v>0</v>
      </c>
      <c r="M57" s="1">
        <v>0</v>
      </c>
      <c r="O57" s="1">
        <v>0</v>
      </c>
      <c r="Q57" s="1">
        <v>592724</v>
      </c>
      <c r="S57" s="1">
        <v>8030</v>
      </c>
      <c r="U57" s="1">
        <v>1354208662</v>
      </c>
      <c r="W57" s="1">
        <v>4731254256.3660002</v>
      </c>
      <c r="Y57" s="9">
        <v>1.5420803926781074E-4</v>
      </c>
    </row>
    <row r="58" spans="1:25" ht="21" x14ac:dyDescent="0.25">
      <c r="A58" s="4" t="s">
        <v>64</v>
      </c>
      <c r="C58" s="1">
        <v>5890516</v>
      </c>
      <c r="E58" s="1">
        <v>90078390475</v>
      </c>
      <c r="G58" s="1">
        <v>162020783782.56601</v>
      </c>
      <c r="I58" s="1">
        <v>0</v>
      </c>
      <c r="K58" s="1">
        <v>0</v>
      </c>
      <c r="M58" s="1">
        <v>-1472661</v>
      </c>
      <c r="O58" s="1">
        <v>41401020978</v>
      </c>
      <c r="Q58" s="1">
        <v>4417855</v>
      </c>
      <c r="S58" s="1">
        <v>29000</v>
      </c>
      <c r="U58" s="1">
        <v>67558303517</v>
      </c>
      <c r="W58" s="1">
        <v>127355494119.75</v>
      </c>
      <c r="Y58" s="9">
        <v>4.1509587043995454E-3</v>
      </c>
    </row>
    <row r="59" spans="1:25" ht="21" x14ac:dyDescent="0.25">
      <c r="A59" s="4" t="s">
        <v>65</v>
      </c>
      <c r="C59" s="1">
        <v>3382704</v>
      </c>
      <c r="E59" s="1">
        <v>66518240047</v>
      </c>
      <c r="G59" s="1">
        <v>193886184699.79199</v>
      </c>
      <c r="I59" s="1">
        <v>0</v>
      </c>
      <c r="K59" s="1">
        <v>0</v>
      </c>
      <c r="M59" s="1">
        <v>-124894</v>
      </c>
      <c r="O59" s="1">
        <v>7437495350</v>
      </c>
      <c r="Q59" s="1">
        <v>3257810</v>
      </c>
      <c r="S59" s="1">
        <v>57330</v>
      </c>
      <c r="U59" s="1">
        <v>64062296793</v>
      </c>
      <c r="W59" s="1">
        <v>185658964328.565</v>
      </c>
      <c r="Y59" s="9">
        <v>6.0512716734844735E-3</v>
      </c>
    </row>
    <row r="60" spans="1:25" ht="21" x14ac:dyDescent="0.25">
      <c r="A60" s="4" t="s">
        <v>66</v>
      </c>
      <c r="C60" s="1">
        <v>5511780</v>
      </c>
      <c r="E60" s="1">
        <v>66144592659</v>
      </c>
      <c r="G60" s="1">
        <v>140919491859.48001</v>
      </c>
      <c r="I60" s="1">
        <v>0</v>
      </c>
      <c r="K60" s="1">
        <v>0</v>
      </c>
      <c r="M60" s="1">
        <v>0</v>
      </c>
      <c r="O60" s="1">
        <v>0</v>
      </c>
      <c r="Q60" s="1">
        <v>5511780</v>
      </c>
      <c r="S60" s="1">
        <v>26380</v>
      </c>
      <c r="U60" s="1">
        <v>66144592659</v>
      </c>
      <c r="W60" s="1">
        <v>144535621899.42001</v>
      </c>
      <c r="Y60" s="9">
        <v>4.7109188493671622E-3</v>
      </c>
    </row>
    <row r="61" spans="1:25" ht="21" x14ac:dyDescent="0.25">
      <c r="A61" s="4" t="s">
        <v>67</v>
      </c>
      <c r="C61" s="1">
        <v>128387586</v>
      </c>
      <c r="E61" s="1">
        <v>183054143401</v>
      </c>
      <c r="G61" s="1">
        <v>198582445867.29501</v>
      </c>
      <c r="I61" s="1">
        <v>7069310</v>
      </c>
      <c r="K61" s="1">
        <v>10733453098</v>
      </c>
      <c r="M61" s="1">
        <v>-10000000</v>
      </c>
      <c r="O61" s="1">
        <v>16312698648</v>
      </c>
      <c r="Q61" s="1">
        <v>125456896</v>
      </c>
      <c r="S61" s="1">
        <v>1540</v>
      </c>
      <c r="U61" s="1">
        <v>179529664784</v>
      </c>
      <c r="W61" s="1">
        <v>192054058301.952</v>
      </c>
      <c r="Y61" s="9">
        <v>6.2597100386901656E-3</v>
      </c>
    </row>
    <row r="62" spans="1:25" ht="21" x14ac:dyDescent="0.25">
      <c r="A62" s="4" t="s">
        <v>68</v>
      </c>
      <c r="C62" s="1">
        <v>57828394</v>
      </c>
      <c r="E62" s="1">
        <v>112817877510</v>
      </c>
      <c r="G62" s="1">
        <v>154000480034.22</v>
      </c>
      <c r="I62" s="1">
        <v>0</v>
      </c>
      <c r="K62" s="1">
        <v>0</v>
      </c>
      <c r="M62" s="1">
        <v>0</v>
      </c>
      <c r="O62" s="1">
        <v>0</v>
      </c>
      <c r="Q62" s="1">
        <v>57828394</v>
      </c>
      <c r="S62" s="1">
        <v>2697</v>
      </c>
      <c r="U62" s="1">
        <v>112817877510</v>
      </c>
      <c r="W62" s="1">
        <v>155035197705.22299</v>
      </c>
      <c r="Y62" s="9">
        <v>5.0531365596028915E-3</v>
      </c>
    </row>
    <row r="63" spans="1:25" ht="21" x14ac:dyDescent="0.25">
      <c r="A63" s="4" t="s">
        <v>69</v>
      </c>
      <c r="C63" s="1">
        <v>234219</v>
      </c>
      <c r="E63" s="1">
        <v>1953983989298</v>
      </c>
      <c r="G63" s="1">
        <v>2385403264406.4702</v>
      </c>
      <c r="I63" s="1">
        <v>0</v>
      </c>
      <c r="K63" s="1">
        <v>0</v>
      </c>
      <c r="M63" s="1">
        <v>-191632</v>
      </c>
      <c r="O63" s="1">
        <v>2120785103361</v>
      </c>
      <c r="Q63" s="1">
        <v>42587</v>
      </c>
      <c r="S63" s="1">
        <v>12526869</v>
      </c>
      <c r="U63" s="1">
        <v>355284226094</v>
      </c>
      <c r="W63" s="1">
        <v>532201413854.75299</v>
      </c>
      <c r="Y63" s="9">
        <v>1.7346295945873471E-2</v>
      </c>
    </row>
    <row r="64" spans="1:25" ht="21" x14ac:dyDescent="0.25">
      <c r="A64" s="4" t="s">
        <v>70</v>
      </c>
      <c r="C64" s="1">
        <v>13249389</v>
      </c>
      <c r="E64" s="1">
        <v>61173314651</v>
      </c>
      <c r="G64" s="1">
        <v>27868894666.612202</v>
      </c>
      <c r="I64" s="1">
        <v>0</v>
      </c>
      <c r="K64" s="1">
        <v>0</v>
      </c>
      <c r="M64" s="1">
        <v>0</v>
      </c>
      <c r="O64" s="1">
        <v>0</v>
      </c>
      <c r="Q64" s="1">
        <v>13249389</v>
      </c>
      <c r="S64" s="1">
        <v>2099</v>
      </c>
      <c r="U64" s="1">
        <v>61173314651</v>
      </c>
      <c r="W64" s="1">
        <v>27644995229.309601</v>
      </c>
      <c r="Y64" s="9">
        <v>9.0104658910346086E-4</v>
      </c>
    </row>
    <row r="65" spans="1:25" ht="21" x14ac:dyDescent="0.25">
      <c r="A65" s="4" t="s">
        <v>71</v>
      </c>
      <c r="C65" s="1">
        <v>1500000</v>
      </c>
      <c r="E65" s="1">
        <v>4068691020</v>
      </c>
      <c r="G65" s="1">
        <v>5622843825</v>
      </c>
      <c r="I65" s="1">
        <v>0</v>
      </c>
      <c r="K65" s="1">
        <v>0</v>
      </c>
      <c r="M65" s="1">
        <v>0</v>
      </c>
      <c r="O65" s="1">
        <v>0</v>
      </c>
      <c r="Q65" s="1">
        <v>1500000</v>
      </c>
      <c r="S65" s="1">
        <v>3837</v>
      </c>
      <c r="U65" s="1">
        <v>4068691020</v>
      </c>
      <c r="W65" s="1">
        <v>5721254775</v>
      </c>
      <c r="Y65" s="9">
        <v>1.8647560101367328E-4</v>
      </c>
    </row>
    <row r="66" spans="1:25" ht="21" x14ac:dyDescent="0.25">
      <c r="A66" s="4" t="s">
        <v>72</v>
      </c>
      <c r="C66" s="1">
        <v>39019576</v>
      </c>
      <c r="E66" s="1">
        <v>847738961160</v>
      </c>
      <c r="G66" s="1">
        <v>681494785315.59595</v>
      </c>
      <c r="I66" s="1">
        <v>996879</v>
      </c>
      <c r="K66" s="1">
        <v>16991672293</v>
      </c>
      <c r="M66" s="1">
        <v>-762878</v>
      </c>
      <c r="O66" s="1">
        <v>14188520408</v>
      </c>
      <c r="Q66" s="1">
        <v>39253577</v>
      </c>
      <c r="S66" s="1">
        <v>17800</v>
      </c>
      <c r="U66" s="1">
        <v>848221967568</v>
      </c>
      <c r="W66" s="1">
        <v>694556324259.93005</v>
      </c>
      <c r="Y66" s="9">
        <v>2.2638007412319475E-2</v>
      </c>
    </row>
    <row r="67" spans="1:25" ht="21" x14ac:dyDescent="0.25">
      <c r="A67" s="4" t="s">
        <v>73</v>
      </c>
      <c r="C67" s="1">
        <v>1875001</v>
      </c>
      <c r="E67" s="1">
        <v>5951026795</v>
      </c>
      <c r="G67" s="1">
        <v>6091044623.5553999</v>
      </c>
      <c r="I67" s="1">
        <v>23300000</v>
      </c>
      <c r="K67" s="1">
        <v>69963469200</v>
      </c>
      <c r="M67" s="1">
        <v>0</v>
      </c>
      <c r="O67" s="1">
        <v>0</v>
      </c>
      <c r="Q67" s="1">
        <v>25175001</v>
      </c>
      <c r="S67" s="1">
        <v>3039</v>
      </c>
      <c r="U67" s="1">
        <v>75914495995</v>
      </c>
      <c r="W67" s="1">
        <v>76051612412.167999</v>
      </c>
      <c r="Y67" s="9">
        <v>2.4787866806050361E-3</v>
      </c>
    </row>
    <row r="68" spans="1:25" ht="21" x14ac:dyDescent="0.25">
      <c r="A68" s="4" t="s">
        <v>74</v>
      </c>
      <c r="C68" s="1">
        <v>292614048</v>
      </c>
      <c r="E68" s="1">
        <v>337484811854</v>
      </c>
      <c r="G68" s="1">
        <v>241133712369.53799</v>
      </c>
      <c r="I68" s="1">
        <v>0</v>
      </c>
      <c r="K68" s="1">
        <v>0</v>
      </c>
      <c r="M68" s="1">
        <v>0</v>
      </c>
      <c r="O68" s="1">
        <v>0</v>
      </c>
      <c r="Q68" s="1">
        <v>292614048</v>
      </c>
      <c r="S68" s="1">
        <v>754</v>
      </c>
      <c r="U68" s="1">
        <v>337484811854</v>
      </c>
      <c r="W68" s="1">
        <v>219318237788.45801</v>
      </c>
      <c r="Y68" s="9">
        <v>7.1483445176346678E-3</v>
      </c>
    </row>
    <row r="69" spans="1:25" ht="21" x14ac:dyDescent="0.25">
      <c r="A69" s="4" t="s">
        <v>75</v>
      </c>
      <c r="C69" s="1">
        <v>19239580</v>
      </c>
      <c r="E69" s="1">
        <v>209293934385</v>
      </c>
      <c r="G69" s="1">
        <v>154722095396.91</v>
      </c>
      <c r="I69" s="1">
        <v>0</v>
      </c>
      <c r="K69" s="1">
        <v>0</v>
      </c>
      <c r="M69" s="1">
        <v>0</v>
      </c>
      <c r="O69" s="1">
        <v>0</v>
      </c>
      <c r="Q69" s="1">
        <v>19239580</v>
      </c>
      <c r="S69" s="1">
        <v>8810</v>
      </c>
      <c r="U69" s="1">
        <v>209293934385</v>
      </c>
      <c r="W69" s="1">
        <v>168492170636.19</v>
      </c>
      <c r="Y69" s="9">
        <v>5.4917461328196004E-3</v>
      </c>
    </row>
    <row r="70" spans="1:25" ht="21" x14ac:dyDescent="0.25">
      <c r="A70" s="4" t="s">
        <v>76</v>
      </c>
      <c r="C70" s="1">
        <v>22992267</v>
      </c>
      <c r="E70" s="1">
        <v>99308384259</v>
      </c>
      <c r="G70" s="1">
        <v>108929136712.09399</v>
      </c>
      <c r="I70" s="1">
        <v>13160689</v>
      </c>
      <c r="K70" s="1">
        <v>56914286712</v>
      </c>
      <c r="M70" s="1">
        <v>0</v>
      </c>
      <c r="O70" s="1">
        <v>0</v>
      </c>
      <c r="Q70" s="1">
        <v>36152956</v>
      </c>
      <c r="S70" s="1">
        <v>4104</v>
      </c>
      <c r="U70" s="1">
        <v>156222670971</v>
      </c>
      <c r="W70" s="1">
        <v>147488919622.02701</v>
      </c>
      <c r="Y70" s="9">
        <v>4.8071770985543705E-3</v>
      </c>
    </row>
    <row r="71" spans="1:25" ht="21" x14ac:dyDescent="0.25">
      <c r="A71" s="4" t="s">
        <v>77</v>
      </c>
      <c r="C71" s="1">
        <v>10054271</v>
      </c>
      <c r="E71" s="1">
        <v>129213103591</v>
      </c>
      <c r="G71" s="1">
        <v>97146035410.985992</v>
      </c>
      <c r="I71" s="1">
        <v>0</v>
      </c>
      <c r="K71" s="1">
        <v>0</v>
      </c>
      <c r="M71" s="1">
        <v>0</v>
      </c>
      <c r="O71" s="1">
        <v>0</v>
      </c>
      <c r="Q71" s="1">
        <v>10054271</v>
      </c>
      <c r="S71" s="1">
        <v>9400</v>
      </c>
      <c r="U71" s="1">
        <v>129213103591</v>
      </c>
      <c r="W71" s="1">
        <v>93947812022.970001</v>
      </c>
      <c r="Y71" s="9">
        <v>3.0620860982201116E-3</v>
      </c>
    </row>
    <row r="72" spans="1:25" ht="21" x14ac:dyDescent="0.25">
      <c r="A72" s="4" t="s">
        <v>78</v>
      </c>
      <c r="C72" s="1">
        <v>11065882</v>
      </c>
      <c r="E72" s="1">
        <v>154805622767</v>
      </c>
      <c r="G72" s="1">
        <v>127270462824.297</v>
      </c>
      <c r="I72" s="1">
        <v>16187142</v>
      </c>
      <c r="K72" s="1">
        <v>182674235194</v>
      </c>
      <c r="M72" s="1">
        <v>0</v>
      </c>
      <c r="O72" s="1">
        <v>0</v>
      </c>
      <c r="Q72" s="1">
        <v>27253024</v>
      </c>
      <c r="S72" s="1">
        <v>11290</v>
      </c>
      <c r="U72" s="1">
        <v>337479857961</v>
      </c>
      <c r="W72" s="1">
        <v>305855905446.28802</v>
      </c>
      <c r="Y72" s="9">
        <v>9.9689082263737828E-3</v>
      </c>
    </row>
    <row r="73" spans="1:25" ht="21" x14ac:dyDescent="0.25">
      <c r="A73" s="4" t="s">
        <v>79</v>
      </c>
      <c r="C73" s="1">
        <v>24572348</v>
      </c>
      <c r="E73" s="1">
        <v>184307165515</v>
      </c>
      <c r="G73" s="1">
        <v>83732816590.783203</v>
      </c>
      <c r="I73" s="1">
        <v>0</v>
      </c>
      <c r="K73" s="1">
        <v>0</v>
      </c>
      <c r="M73" s="1">
        <v>0</v>
      </c>
      <c r="O73" s="1">
        <v>0</v>
      </c>
      <c r="Q73" s="1">
        <v>24572348</v>
      </c>
      <c r="S73" s="1">
        <v>3346</v>
      </c>
      <c r="U73" s="1">
        <v>184307165515</v>
      </c>
      <c r="W73" s="1">
        <v>81729872903.372406</v>
      </c>
      <c r="Y73" s="9">
        <v>2.6638609483052604E-3</v>
      </c>
    </row>
    <row r="74" spans="1:25" ht="21" x14ac:dyDescent="0.25">
      <c r="A74" s="4" t="s">
        <v>80</v>
      </c>
      <c r="C74" s="1">
        <v>70714429</v>
      </c>
      <c r="E74" s="1">
        <v>213554145494</v>
      </c>
      <c r="G74" s="1">
        <v>150639352269.98499</v>
      </c>
      <c r="I74" s="1">
        <v>0</v>
      </c>
      <c r="K74" s="1">
        <v>0</v>
      </c>
      <c r="M74" s="1">
        <v>0</v>
      </c>
      <c r="O74" s="1">
        <v>0</v>
      </c>
      <c r="Q74" s="1">
        <v>70714429</v>
      </c>
      <c r="S74" s="1">
        <v>2028</v>
      </c>
      <c r="U74" s="1">
        <v>213554145494</v>
      </c>
      <c r="W74" s="1">
        <v>142555579283.02899</v>
      </c>
      <c r="Y74" s="9">
        <v>4.6463823706671377E-3</v>
      </c>
    </row>
    <row r="75" spans="1:25" ht="21" x14ac:dyDescent="0.25">
      <c r="A75" s="4" t="s">
        <v>81</v>
      </c>
      <c r="C75" s="1">
        <v>8147396</v>
      </c>
      <c r="E75" s="1">
        <v>13751436823</v>
      </c>
      <c r="G75" s="1">
        <v>17380280160.694801</v>
      </c>
      <c r="I75" s="1">
        <v>122000000</v>
      </c>
      <c r="K75" s="1">
        <v>248706750520</v>
      </c>
      <c r="M75" s="1">
        <v>0</v>
      </c>
      <c r="O75" s="1">
        <v>0</v>
      </c>
      <c r="Q75" s="1">
        <v>130147396</v>
      </c>
      <c r="S75" s="1">
        <v>2228</v>
      </c>
      <c r="U75" s="1">
        <v>262458187343</v>
      </c>
      <c r="W75" s="1">
        <v>288243086318.18597</v>
      </c>
      <c r="Y75" s="9">
        <v>9.3948451647514388E-3</v>
      </c>
    </row>
    <row r="76" spans="1:25" ht="21" x14ac:dyDescent="0.25">
      <c r="A76" s="4" t="s">
        <v>82</v>
      </c>
      <c r="C76" s="1">
        <v>76821644</v>
      </c>
      <c r="E76" s="1">
        <v>269006350023</v>
      </c>
      <c r="G76" s="1">
        <v>193125960146.828</v>
      </c>
      <c r="I76" s="1">
        <v>0</v>
      </c>
      <c r="K76" s="1">
        <v>0</v>
      </c>
      <c r="M76" s="1">
        <v>0</v>
      </c>
      <c r="O76" s="1">
        <v>0</v>
      </c>
      <c r="Q76" s="1">
        <v>76821644</v>
      </c>
      <c r="S76" s="1">
        <v>2781</v>
      </c>
      <c r="U76" s="1">
        <v>269006350023</v>
      </c>
      <c r="W76" s="1">
        <v>212369828061.814</v>
      </c>
      <c r="Y76" s="9">
        <v>6.9218716666917214E-3</v>
      </c>
    </row>
    <row r="77" spans="1:25" ht="21" x14ac:dyDescent="0.25">
      <c r="A77" s="4" t="s">
        <v>83</v>
      </c>
      <c r="C77" s="1">
        <v>174184412</v>
      </c>
      <c r="E77" s="1">
        <v>345274305050</v>
      </c>
      <c r="G77" s="1">
        <v>303182173824.79901</v>
      </c>
      <c r="I77" s="1">
        <v>13594304</v>
      </c>
      <c r="K77" s="1">
        <v>23812109147</v>
      </c>
      <c r="M77" s="1">
        <v>0</v>
      </c>
      <c r="O77" s="1">
        <v>0</v>
      </c>
      <c r="Q77" s="1">
        <v>187778716</v>
      </c>
      <c r="S77" s="1">
        <v>1701</v>
      </c>
      <c r="U77" s="1">
        <v>369086414197</v>
      </c>
      <c r="W77" s="1">
        <v>317511096920.29999</v>
      </c>
      <c r="Y77" s="9">
        <v>1.0348791472360817E-2</v>
      </c>
    </row>
    <row r="78" spans="1:25" ht="21" x14ac:dyDescent="0.25">
      <c r="A78" s="4" t="s">
        <v>84</v>
      </c>
      <c r="C78" s="1">
        <v>43436753</v>
      </c>
      <c r="E78" s="1">
        <v>275901652590</v>
      </c>
      <c r="G78" s="1">
        <v>284976808509.69</v>
      </c>
      <c r="I78" s="1">
        <v>14478918</v>
      </c>
      <c r="K78" s="1">
        <v>0</v>
      </c>
      <c r="M78" s="1">
        <v>0</v>
      </c>
      <c r="O78" s="1">
        <v>0</v>
      </c>
      <c r="Q78" s="1">
        <v>57915671</v>
      </c>
      <c r="S78" s="1">
        <v>5000</v>
      </c>
      <c r="U78" s="1">
        <v>275901652590</v>
      </c>
      <c r="W78" s="1">
        <v>287855363787.75</v>
      </c>
      <c r="Y78" s="9">
        <v>9.38220793835042E-3</v>
      </c>
    </row>
    <row r="79" spans="1:25" ht="21" x14ac:dyDescent="0.25">
      <c r="A79" s="4" t="s">
        <v>85</v>
      </c>
      <c r="C79" s="1">
        <v>57666861</v>
      </c>
      <c r="E79" s="1">
        <v>216767248835</v>
      </c>
      <c r="G79" s="1">
        <v>218116842788.67499</v>
      </c>
      <c r="I79" s="1">
        <v>1213197</v>
      </c>
      <c r="K79" s="1">
        <v>4475548092</v>
      </c>
      <c r="M79" s="1">
        <v>0</v>
      </c>
      <c r="O79" s="1">
        <v>0</v>
      </c>
      <c r="Q79" s="1">
        <v>58880058</v>
      </c>
      <c r="S79" s="1">
        <v>3732</v>
      </c>
      <c r="U79" s="1">
        <v>221242796927</v>
      </c>
      <c r="W79" s="1">
        <v>218432921216.08701</v>
      </c>
      <c r="Y79" s="9">
        <v>7.1194889699597707E-3</v>
      </c>
    </row>
    <row r="80" spans="1:25" ht="21" x14ac:dyDescent="0.25">
      <c r="A80" s="4" t="s">
        <v>86</v>
      </c>
      <c r="C80" s="1">
        <v>369240282</v>
      </c>
      <c r="E80" s="1">
        <v>1511647616475</v>
      </c>
      <c r="G80" s="1">
        <v>1064058533431.77</v>
      </c>
      <c r="I80" s="1">
        <v>20000000</v>
      </c>
      <c r="K80" s="1">
        <v>60956515200</v>
      </c>
      <c r="M80" s="1">
        <v>0</v>
      </c>
      <c r="O80" s="1">
        <v>0</v>
      </c>
      <c r="Q80" s="1">
        <v>389240282</v>
      </c>
      <c r="S80" s="1">
        <v>2717</v>
      </c>
      <c r="U80" s="1">
        <v>1572604131675</v>
      </c>
      <c r="W80" s="1">
        <v>1051273329409.15</v>
      </c>
      <c r="Y80" s="9">
        <v>3.4264655856235067E-2</v>
      </c>
    </row>
    <row r="81" spans="1:25" ht="21" x14ac:dyDescent="0.25">
      <c r="A81" s="4" t="s">
        <v>87</v>
      </c>
      <c r="C81" s="1">
        <v>103762928</v>
      </c>
      <c r="E81" s="1">
        <v>356207851531</v>
      </c>
      <c r="G81" s="1">
        <v>228157931335.42099</v>
      </c>
      <c r="I81" s="1">
        <v>3879740</v>
      </c>
      <c r="K81" s="1">
        <v>8259596239</v>
      </c>
      <c r="M81" s="1">
        <v>0</v>
      </c>
      <c r="O81" s="1">
        <v>0</v>
      </c>
      <c r="Q81" s="1">
        <v>107642668</v>
      </c>
      <c r="S81" s="1">
        <v>2167</v>
      </c>
      <c r="U81" s="1">
        <v>364467447770</v>
      </c>
      <c r="W81" s="1">
        <v>231873754669.742</v>
      </c>
      <c r="Y81" s="9">
        <v>7.5575725014513399E-3</v>
      </c>
    </row>
    <row r="82" spans="1:25" ht="21" x14ac:dyDescent="0.25">
      <c r="A82" s="4" t="s">
        <v>88</v>
      </c>
      <c r="C82" s="1">
        <v>346148797</v>
      </c>
      <c r="E82" s="1">
        <v>437972072829</v>
      </c>
      <c r="G82" s="1">
        <v>282841331982.75299</v>
      </c>
      <c r="I82" s="1">
        <v>146926432</v>
      </c>
      <c r="K82" s="1">
        <v>121376181499</v>
      </c>
      <c r="M82" s="1">
        <v>0</v>
      </c>
      <c r="O82" s="1">
        <v>0</v>
      </c>
      <c r="Q82" s="1">
        <v>493075229</v>
      </c>
      <c r="S82" s="1">
        <v>824</v>
      </c>
      <c r="U82" s="1">
        <v>559348254328</v>
      </c>
      <c r="W82" s="1">
        <v>403876539463.25897</v>
      </c>
      <c r="Y82" s="9">
        <v>1.3163741765325204E-2</v>
      </c>
    </row>
    <row r="83" spans="1:25" ht="21" x14ac:dyDescent="0.25">
      <c r="A83" s="4" t="s">
        <v>89</v>
      </c>
      <c r="C83" s="1">
        <v>24154116</v>
      </c>
      <c r="E83" s="1">
        <v>162988862718</v>
      </c>
      <c r="G83" s="1">
        <v>58825477574.010002</v>
      </c>
      <c r="I83" s="1">
        <v>0</v>
      </c>
      <c r="K83" s="1">
        <v>0</v>
      </c>
      <c r="M83" s="1">
        <v>-1062077</v>
      </c>
      <c r="O83" s="1">
        <v>2737133464</v>
      </c>
      <c r="Q83" s="1">
        <v>23092039</v>
      </c>
      <c r="S83" s="1">
        <v>2573</v>
      </c>
      <c r="U83" s="1">
        <v>155822103961</v>
      </c>
      <c r="W83" s="1">
        <v>59062292239.735397</v>
      </c>
      <c r="Y83" s="9">
        <v>1.9250456194987173E-3</v>
      </c>
    </row>
    <row r="84" spans="1:25" ht="21" x14ac:dyDescent="0.25">
      <c r="A84" s="4" t="s">
        <v>90</v>
      </c>
      <c r="C84" s="1">
        <v>39932111</v>
      </c>
      <c r="E84" s="1">
        <v>288927465923</v>
      </c>
      <c r="G84" s="1">
        <v>359632305352.323</v>
      </c>
      <c r="I84" s="1">
        <v>27154541</v>
      </c>
      <c r="K84" s="1">
        <v>256275400778</v>
      </c>
      <c r="M84" s="1">
        <v>0</v>
      </c>
      <c r="O84" s="1">
        <v>0</v>
      </c>
      <c r="Q84" s="1">
        <v>67086652</v>
      </c>
      <c r="S84" s="1">
        <v>9440</v>
      </c>
      <c r="U84" s="1">
        <v>545202866701</v>
      </c>
      <c r="W84" s="1">
        <v>629529871810.46399</v>
      </c>
      <c r="Y84" s="9">
        <v>2.0518569058466194E-2</v>
      </c>
    </row>
    <row r="85" spans="1:25" ht="21" x14ac:dyDescent="0.25">
      <c r="A85" s="4" t="s">
        <v>91</v>
      </c>
      <c r="C85" s="1">
        <v>8300000</v>
      </c>
      <c r="E85" s="1">
        <v>131843404689</v>
      </c>
      <c r="G85" s="1">
        <v>118726349850</v>
      </c>
      <c r="I85" s="1">
        <v>16445823</v>
      </c>
      <c r="K85" s="1">
        <v>240144214748</v>
      </c>
      <c r="M85" s="1">
        <v>0</v>
      </c>
      <c r="O85" s="1">
        <v>0</v>
      </c>
      <c r="Q85" s="1">
        <v>24745823</v>
      </c>
      <c r="S85" s="1">
        <v>14210</v>
      </c>
      <c r="U85" s="1">
        <v>371987619437</v>
      </c>
      <c r="W85" s="1">
        <v>349545897868.26099</v>
      </c>
      <c r="Y85" s="9">
        <v>1.139291710477061E-2</v>
      </c>
    </row>
    <row r="86" spans="1:25" ht="21" x14ac:dyDescent="0.25">
      <c r="A86" s="4" t="s">
        <v>92</v>
      </c>
      <c r="C86" s="1">
        <v>5770537</v>
      </c>
      <c r="E86" s="1">
        <v>273532724015</v>
      </c>
      <c r="G86" s="1">
        <v>234037054037.88</v>
      </c>
      <c r="I86" s="1">
        <v>34824</v>
      </c>
      <c r="K86" s="1">
        <v>1410717142</v>
      </c>
      <c r="M86" s="1">
        <v>0</v>
      </c>
      <c r="O86" s="1">
        <v>0</v>
      </c>
      <c r="Q86" s="1">
        <v>5805361</v>
      </c>
      <c r="S86" s="1">
        <v>42950</v>
      </c>
      <c r="U86" s="1">
        <v>274943441157</v>
      </c>
      <c r="W86" s="1">
        <v>247856680433.047</v>
      </c>
      <c r="Y86" s="9">
        <v>8.0785116668758029E-3</v>
      </c>
    </row>
    <row r="87" spans="1:25" ht="21" x14ac:dyDescent="0.25">
      <c r="A87" s="4" t="s">
        <v>93</v>
      </c>
      <c r="C87" s="1">
        <v>420461298</v>
      </c>
      <c r="E87" s="1">
        <v>1038931032562</v>
      </c>
      <c r="G87" s="1">
        <v>701336130398.63794</v>
      </c>
      <c r="I87" s="1">
        <v>24871208</v>
      </c>
      <c r="K87" s="1">
        <v>41831605451</v>
      </c>
      <c r="M87" s="1">
        <v>0</v>
      </c>
      <c r="O87" s="1">
        <v>0</v>
      </c>
      <c r="Q87" s="1">
        <v>445332506</v>
      </c>
      <c r="S87" s="1">
        <v>1642</v>
      </c>
      <c r="U87" s="1">
        <v>1080762638013</v>
      </c>
      <c r="W87" s="1">
        <v>726885120801.63098</v>
      </c>
      <c r="Y87" s="9">
        <v>2.3691715384127537E-2</v>
      </c>
    </row>
    <row r="88" spans="1:25" ht="21" x14ac:dyDescent="0.25">
      <c r="A88" s="4" t="s">
        <v>94</v>
      </c>
      <c r="C88" s="1">
        <v>10555947</v>
      </c>
      <c r="E88" s="1">
        <v>42233213133</v>
      </c>
      <c r="G88" s="1">
        <v>57082676787.503998</v>
      </c>
      <c r="I88" s="1">
        <v>0</v>
      </c>
      <c r="K88" s="1">
        <v>0</v>
      </c>
      <c r="M88" s="1">
        <v>0</v>
      </c>
      <c r="O88" s="1">
        <v>0</v>
      </c>
      <c r="Q88" s="1">
        <v>10555947</v>
      </c>
      <c r="S88" s="1">
        <v>5860</v>
      </c>
      <c r="U88" s="1">
        <v>42233213133</v>
      </c>
      <c r="W88" s="1">
        <v>61489795215.950996</v>
      </c>
      <c r="Y88" s="9">
        <v>2.0041663883255669E-3</v>
      </c>
    </row>
    <row r="89" spans="1:25" ht="21" x14ac:dyDescent="0.25">
      <c r="A89" s="4" t="s">
        <v>95</v>
      </c>
      <c r="C89" s="1">
        <v>92075843</v>
      </c>
      <c r="E89" s="1">
        <v>155688455285</v>
      </c>
      <c r="G89" s="1">
        <v>148732986567.99399</v>
      </c>
      <c r="I89" s="1">
        <v>0</v>
      </c>
      <c r="K89" s="1">
        <v>0</v>
      </c>
      <c r="M89" s="1">
        <v>0</v>
      </c>
      <c r="O89" s="1">
        <v>0</v>
      </c>
      <c r="Q89" s="1">
        <v>92075843</v>
      </c>
      <c r="S89" s="1">
        <v>1621</v>
      </c>
      <c r="U89" s="1">
        <v>155688455285</v>
      </c>
      <c r="W89" s="1">
        <v>148366874601.05701</v>
      </c>
      <c r="Y89" s="9">
        <v>4.8357927062866032E-3</v>
      </c>
    </row>
    <row r="90" spans="1:25" ht="21" x14ac:dyDescent="0.25">
      <c r="A90" s="4" t="s">
        <v>96</v>
      </c>
      <c r="C90" s="1">
        <v>70954760</v>
      </c>
      <c r="E90" s="1">
        <v>336310336917</v>
      </c>
      <c r="G90" s="1">
        <v>338626912633.578</v>
      </c>
      <c r="I90" s="1">
        <v>13480013</v>
      </c>
      <c r="K90" s="1">
        <v>64816782647</v>
      </c>
      <c r="M90" s="1">
        <v>0</v>
      </c>
      <c r="O90" s="1">
        <v>0</v>
      </c>
      <c r="Q90" s="1">
        <v>84434773</v>
      </c>
      <c r="S90" s="1">
        <v>4768</v>
      </c>
      <c r="U90" s="1">
        <v>401127119564</v>
      </c>
      <c r="W90" s="1">
        <v>400189616927.89899</v>
      </c>
      <c r="Y90" s="9">
        <v>1.3043572130741483E-2</v>
      </c>
    </row>
    <row r="91" spans="1:25" ht="21" x14ac:dyDescent="0.25">
      <c r="A91" s="4" t="s">
        <v>97</v>
      </c>
      <c r="C91" s="1">
        <v>1291681</v>
      </c>
      <c r="E91" s="1">
        <v>15657998425</v>
      </c>
      <c r="G91" s="1">
        <v>16704781429.630501</v>
      </c>
      <c r="I91" s="1">
        <v>4791681</v>
      </c>
      <c r="K91" s="1">
        <v>66057182392</v>
      </c>
      <c r="M91" s="1">
        <v>-3291681</v>
      </c>
      <c r="O91" s="1">
        <v>51241432596</v>
      </c>
      <c r="Q91" s="1">
        <v>2791681</v>
      </c>
      <c r="S91" s="1">
        <v>14340</v>
      </c>
      <c r="U91" s="1">
        <v>40461053714</v>
      </c>
      <c r="W91" s="1">
        <v>39794510942.037003</v>
      </c>
      <c r="Y91" s="9">
        <v>1.2970415820997149E-3</v>
      </c>
    </row>
    <row r="92" spans="1:25" ht="21" x14ac:dyDescent="0.25">
      <c r="A92" s="4" t="s">
        <v>98</v>
      </c>
      <c r="C92" s="1">
        <v>80107534</v>
      </c>
      <c r="E92" s="1">
        <v>534585146007</v>
      </c>
      <c r="G92" s="1">
        <v>376335605860.17999</v>
      </c>
      <c r="I92" s="1">
        <v>2000000</v>
      </c>
      <c r="K92" s="1">
        <v>9180511547</v>
      </c>
      <c r="M92" s="1">
        <v>0</v>
      </c>
      <c r="O92" s="1">
        <v>0</v>
      </c>
      <c r="Q92" s="1">
        <v>82107534</v>
      </c>
      <c r="S92" s="1">
        <v>5540</v>
      </c>
      <c r="U92" s="1">
        <v>543765657554</v>
      </c>
      <c r="W92" s="1">
        <v>452169227716.758</v>
      </c>
      <c r="Y92" s="9">
        <v>1.4737768516587507E-2</v>
      </c>
    </row>
    <row r="93" spans="1:25" ht="21" x14ac:dyDescent="0.25">
      <c r="A93" s="4" t="s">
        <v>99</v>
      </c>
      <c r="C93" s="1">
        <v>22438989</v>
      </c>
      <c r="E93" s="1">
        <v>236755771494</v>
      </c>
      <c r="G93" s="1">
        <v>132271478701.618</v>
      </c>
      <c r="I93" s="1">
        <v>0</v>
      </c>
      <c r="K93" s="1">
        <v>0</v>
      </c>
      <c r="M93" s="1">
        <v>0</v>
      </c>
      <c r="O93" s="1">
        <v>0</v>
      </c>
      <c r="Q93" s="1">
        <v>22438989</v>
      </c>
      <c r="S93" s="1">
        <v>6320</v>
      </c>
      <c r="U93" s="1">
        <v>236755771494</v>
      </c>
      <c r="W93" s="1">
        <v>140970614737.64401</v>
      </c>
      <c r="Y93" s="9">
        <v>4.5947228610299313E-3</v>
      </c>
    </row>
    <row r="94" spans="1:25" ht="21" x14ac:dyDescent="0.25">
      <c r="A94" s="4" t="s">
        <v>100</v>
      </c>
      <c r="C94" s="1">
        <v>73089664</v>
      </c>
      <c r="E94" s="1">
        <v>197929689520</v>
      </c>
      <c r="G94" s="1">
        <v>199292062909.306</v>
      </c>
      <c r="I94" s="1">
        <v>1370640</v>
      </c>
      <c r="K94" s="1">
        <v>3694558847</v>
      </c>
      <c r="M94" s="1">
        <v>-16861062</v>
      </c>
      <c r="O94" s="1">
        <v>52142219405</v>
      </c>
      <c r="Q94" s="1">
        <v>57599242</v>
      </c>
      <c r="S94" s="1">
        <v>2900</v>
      </c>
      <c r="U94" s="1">
        <v>155967720394</v>
      </c>
      <c r="W94" s="1">
        <v>166043926879.29001</v>
      </c>
      <c r="Y94" s="9">
        <v>5.4119493497798345E-3</v>
      </c>
    </row>
    <row r="95" spans="1:25" ht="21" x14ac:dyDescent="0.25">
      <c r="A95" s="4" t="s">
        <v>101</v>
      </c>
      <c r="C95" s="1">
        <v>6600000</v>
      </c>
      <c r="E95" s="1">
        <v>35338763943</v>
      </c>
      <c r="G95" s="1">
        <v>33590937600</v>
      </c>
      <c r="I95" s="1">
        <v>3877354</v>
      </c>
      <c r="K95" s="1">
        <v>20385623092</v>
      </c>
      <c r="M95" s="1">
        <v>0</v>
      </c>
      <c r="O95" s="1">
        <v>0</v>
      </c>
      <c r="Q95" s="1">
        <v>10477354</v>
      </c>
      <c r="S95" s="1">
        <v>5390</v>
      </c>
      <c r="U95" s="1">
        <v>55724387035</v>
      </c>
      <c r="W95" s="1">
        <v>56136924078.542999</v>
      </c>
      <c r="Y95" s="9">
        <v>1.8296976919027789E-3</v>
      </c>
    </row>
    <row r="96" spans="1:25" ht="21" x14ac:dyDescent="0.25">
      <c r="A96" s="4" t="s">
        <v>102</v>
      </c>
      <c r="C96" s="1">
        <v>838821</v>
      </c>
      <c r="E96" s="1">
        <v>915325792</v>
      </c>
      <c r="G96" s="1">
        <v>1063967099.2038</v>
      </c>
      <c r="I96" s="1">
        <v>0</v>
      </c>
      <c r="K96" s="1">
        <v>0</v>
      </c>
      <c r="M96" s="1">
        <v>0</v>
      </c>
      <c r="O96" s="1">
        <v>0</v>
      </c>
      <c r="Q96" s="1">
        <v>838821</v>
      </c>
      <c r="S96" s="1">
        <v>1367</v>
      </c>
      <c r="U96" s="1">
        <v>915325792</v>
      </c>
      <c r="W96" s="1">
        <v>1139845630.57335</v>
      </c>
      <c r="Y96" s="9">
        <v>3.7151535350735162E-5</v>
      </c>
    </row>
    <row r="97" spans="1:25" ht="21" x14ac:dyDescent="0.25">
      <c r="A97" s="4" t="s">
        <v>103</v>
      </c>
      <c r="C97" s="1">
        <v>8604160</v>
      </c>
      <c r="E97" s="1">
        <v>52319203094</v>
      </c>
      <c r="G97" s="1">
        <v>35084263447.295998</v>
      </c>
      <c r="I97" s="1">
        <v>0</v>
      </c>
      <c r="K97" s="1">
        <v>0</v>
      </c>
      <c r="M97" s="1">
        <v>0</v>
      </c>
      <c r="O97" s="1">
        <v>0</v>
      </c>
      <c r="Q97" s="1">
        <v>8604160</v>
      </c>
      <c r="S97" s="1">
        <v>5230</v>
      </c>
      <c r="U97" s="1">
        <v>52319203094</v>
      </c>
      <c r="W97" s="1">
        <v>44732008247.040001</v>
      </c>
      <c r="Y97" s="9">
        <v>1.457971799973787E-3</v>
      </c>
    </row>
    <row r="98" spans="1:25" ht="21" x14ac:dyDescent="0.25">
      <c r="A98" s="4" t="s">
        <v>104</v>
      </c>
      <c r="C98" s="1">
        <v>27000000</v>
      </c>
      <c r="E98" s="1">
        <v>103517010824</v>
      </c>
      <c r="G98" s="1">
        <v>96567981300</v>
      </c>
      <c r="I98" s="1">
        <v>0</v>
      </c>
      <c r="K98" s="1">
        <v>0</v>
      </c>
      <c r="M98" s="1">
        <v>0</v>
      </c>
      <c r="O98" s="1">
        <v>0</v>
      </c>
      <c r="Q98" s="1">
        <v>27000000</v>
      </c>
      <c r="S98" s="1">
        <v>3898</v>
      </c>
      <c r="U98" s="1">
        <v>103517010824</v>
      </c>
      <c r="W98" s="1">
        <v>104619786300</v>
      </c>
      <c r="Y98" s="9">
        <v>3.4099228745174282E-3</v>
      </c>
    </row>
    <row r="99" spans="1:25" ht="21" x14ac:dyDescent="0.25">
      <c r="A99" s="4" t="s">
        <v>105</v>
      </c>
      <c r="C99" s="1">
        <v>3373736</v>
      </c>
      <c r="E99" s="1">
        <v>57913706538</v>
      </c>
      <c r="G99" s="1">
        <v>47722614113.484001</v>
      </c>
      <c r="I99" s="1">
        <v>733824</v>
      </c>
      <c r="K99" s="1">
        <v>10416238236</v>
      </c>
      <c r="M99" s="1">
        <v>0</v>
      </c>
      <c r="O99" s="1">
        <v>0</v>
      </c>
      <c r="Q99" s="1">
        <v>4107560</v>
      </c>
      <c r="S99" s="1">
        <v>14360</v>
      </c>
      <c r="U99" s="1">
        <v>68329944774</v>
      </c>
      <c r="W99" s="1">
        <v>58633603458.480003</v>
      </c>
      <c r="Y99" s="9">
        <v>1.9110731604357631E-3</v>
      </c>
    </row>
    <row r="100" spans="1:25" ht="21" x14ac:dyDescent="0.25">
      <c r="A100" s="4" t="s">
        <v>106</v>
      </c>
      <c r="C100" s="1">
        <v>78630632</v>
      </c>
      <c r="E100" s="1">
        <v>314503933778</v>
      </c>
      <c r="G100" s="1">
        <v>250824360184.37601</v>
      </c>
      <c r="I100" s="1">
        <v>4246747</v>
      </c>
      <c r="K100" s="1">
        <v>13856965874</v>
      </c>
      <c r="M100" s="1">
        <v>-10000000</v>
      </c>
      <c r="O100" s="1">
        <v>38241103650</v>
      </c>
      <c r="Q100" s="1">
        <v>72877379</v>
      </c>
      <c r="S100" s="1">
        <v>3655</v>
      </c>
      <c r="U100" s="1">
        <v>288740812287</v>
      </c>
      <c r="W100" s="1">
        <v>264781937664.54199</v>
      </c>
      <c r="Y100" s="9">
        <v>8.6301646938211109E-3</v>
      </c>
    </row>
    <row r="101" spans="1:25" ht="21" x14ac:dyDescent="0.25">
      <c r="A101" s="4" t="s">
        <v>107</v>
      </c>
      <c r="C101" s="1">
        <v>156085834</v>
      </c>
      <c r="E101" s="1">
        <v>320702375706</v>
      </c>
      <c r="G101" s="1">
        <v>476642682739.81403</v>
      </c>
      <c r="I101" s="1">
        <v>0</v>
      </c>
      <c r="K101" s="1">
        <v>0</v>
      </c>
      <c r="M101" s="1">
        <v>0</v>
      </c>
      <c r="O101" s="1">
        <v>0</v>
      </c>
      <c r="Q101" s="1">
        <v>156085834</v>
      </c>
      <c r="S101" s="1">
        <v>3372</v>
      </c>
      <c r="U101" s="1">
        <v>320702375706</v>
      </c>
      <c r="W101" s="1">
        <v>523189819726.12402</v>
      </c>
      <c r="Y101" s="9">
        <v>1.7052576736134663E-2</v>
      </c>
    </row>
    <row r="102" spans="1:25" ht="21" x14ac:dyDescent="0.25">
      <c r="A102" s="4" t="s">
        <v>108</v>
      </c>
      <c r="C102" s="1">
        <v>36012919</v>
      </c>
      <c r="E102" s="1">
        <v>125507760816</v>
      </c>
      <c r="G102" s="1">
        <v>103028492055.752</v>
      </c>
      <c r="I102" s="1">
        <v>0</v>
      </c>
      <c r="K102" s="1">
        <v>0</v>
      </c>
      <c r="M102" s="1">
        <v>0</v>
      </c>
      <c r="O102" s="1">
        <v>0</v>
      </c>
      <c r="Q102" s="1">
        <v>36012919</v>
      </c>
      <c r="S102" s="1">
        <v>3029</v>
      </c>
      <c r="U102" s="1">
        <v>125507760816</v>
      </c>
      <c r="W102" s="1">
        <v>108434087017.677</v>
      </c>
      <c r="Y102" s="9">
        <v>3.5342442072928428E-3</v>
      </c>
    </row>
    <row r="103" spans="1:25" ht="21" x14ac:dyDescent="0.25">
      <c r="A103" s="4" t="s">
        <v>109</v>
      </c>
      <c r="C103" s="1">
        <v>9081004</v>
      </c>
      <c r="E103" s="1">
        <v>249294870937</v>
      </c>
      <c r="G103" s="1">
        <v>207169008001.29001</v>
      </c>
      <c r="I103" s="1">
        <v>0</v>
      </c>
      <c r="K103" s="1">
        <v>0</v>
      </c>
      <c r="M103" s="1">
        <v>0</v>
      </c>
      <c r="O103" s="1">
        <v>0</v>
      </c>
      <c r="Q103" s="1">
        <v>9081004</v>
      </c>
      <c r="S103" s="1">
        <v>25800</v>
      </c>
      <c r="U103" s="1">
        <v>249294870937</v>
      </c>
      <c r="W103" s="1">
        <v>232895878275.95999</v>
      </c>
      <c r="Y103" s="9">
        <v>7.5908870663982855E-3</v>
      </c>
    </row>
    <row r="104" spans="1:25" ht="21" x14ac:dyDescent="0.25">
      <c r="A104" s="4" t="s">
        <v>110</v>
      </c>
      <c r="C104" s="1">
        <v>30448265</v>
      </c>
      <c r="E104" s="1">
        <v>54601290510</v>
      </c>
      <c r="G104" s="1">
        <v>176154509331.315</v>
      </c>
      <c r="I104" s="1">
        <v>0</v>
      </c>
      <c r="K104" s="1">
        <v>0</v>
      </c>
      <c r="M104" s="1">
        <v>0</v>
      </c>
      <c r="O104" s="1">
        <v>0</v>
      </c>
      <c r="Q104" s="1">
        <v>30448265</v>
      </c>
      <c r="S104" s="1">
        <v>5650</v>
      </c>
      <c r="U104" s="1">
        <v>54601290510</v>
      </c>
      <c r="W104" s="1">
        <v>171009102701.362</v>
      </c>
      <c r="Y104" s="9">
        <v>5.5737817068364096E-3</v>
      </c>
    </row>
    <row r="105" spans="1:25" ht="21" x14ac:dyDescent="0.25">
      <c r="A105" s="4" t="s">
        <v>111</v>
      </c>
      <c r="C105" s="1">
        <v>0</v>
      </c>
      <c r="E105" s="1">
        <v>0</v>
      </c>
      <c r="G105" s="1">
        <v>0</v>
      </c>
      <c r="I105" s="1">
        <v>15000000</v>
      </c>
      <c r="K105" s="1">
        <v>30448229552</v>
      </c>
      <c r="M105" s="1">
        <v>0</v>
      </c>
      <c r="O105" s="1">
        <v>0</v>
      </c>
      <c r="Q105" s="1">
        <v>15000000</v>
      </c>
      <c r="S105" s="1">
        <v>2060</v>
      </c>
      <c r="U105" s="1">
        <v>30448229552</v>
      </c>
      <c r="W105" s="1">
        <v>30716145000</v>
      </c>
      <c r="Y105" s="9">
        <v>1.0011460466201902E-3</v>
      </c>
    </row>
    <row r="106" spans="1:25" s="4" customFormat="1" ht="21" x14ac:dyDescent="0.25">
      <c r="A106" s="4" t="s">
        <v>112</v>
      </c>
      <c r="C106" s="4" t="s">
        <v>112</v>
      </c>
      <c r="E106" s="7">
        <f>SUM(E9:E105)</f>
        <v>28885686185106</v>
      </c>
      <c r="G106" s="7">
        <f>SUM(G9:G105)</f>
        <v>27890773395086.199</v>
      </c>
      <c r="I106" s="4" t="s">
        <v>112</v>
      </c>
      <c r="K106" s="7">
        <f>SUM(K9:K105)</f>
        <v>2954060420898</v>
      </c>
      <c r="M106" s="4" t="s">
        <v>112</v>
      </c>
      <c r="O106" s="7">
        <f>SUM(O9:O105)</f>
        <v>3019639804093</v>
      </c>
      <c r="Q106" s="4" t="s">
        <v>112</v>
      </c>
      <c r="S106" s="4" t="s">
        <v>112</v>
      </c>
      <c r="U106" s="7">
        <f>SUM(U9:U105)</f>
        <v>29506790571779</v>
      </c>
      <c r="W106" s="7">
        <f>SUM(W9:W105)</f>
        <v>28741949072798.809</v>
      </c>
      <c r="Y106" s="14">
        <f>SUM(Y9:Y105)</f>
        <v>0.93680013186522537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5093-AF33-425B-AB5D-EB9E61986095}">
  <dimension ref="A2:M9"/>
  <sheetViews>
    <sheetView rightToLeft="1" zoomScale="93" zoomScaleNormal="93" workbookViewId="0">
      <selection activeCell="S125" sqref="S125"/>
    </sheetView>
  </sheetViews>
  <sheetFormatPr defaultRowHeight="18.75" x14ac:dyDescent="0.25"/>
  <cols>
    <col min="1" max="1" width="28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</row>
    <row r="4" spans="1:13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6" spans="1:13" ht="27" thickBot="1" x14ac:dyDescent="0.3">
      <c r="A6" s="3" t="s">
        <v>132</v>
      </c>
      <c r="B6" s="3" t="s">
        <v>132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I6" s="3" t="s">
        <v>134</v>
      </c>
      <c r="J6" s="3" t="s">
        <v>134</v>
      </c>
      <c r="K6" s="3" t="s">
        <v>134</v>
      </c>
      <c r="L6" s="3" t="s">
        <v>134</v>
      </c>
      <c r="M6" s="3" t="s">
        <v>134</v>
      </c>
    </row>
    <row r="7" spans="1:13" ht="27" thickBot="1" x14ac:dyDescent="0.3">
      <c r="A7" s="6" t="s">
        <v>135</v>
      </c>
      <c r="C7" s="6" t="s">
        <v>136</v>
      </c>
      <c r="E7" s="6" t="s">
        <v>137</v>
      </c>
      <c r="G7" s="6" t="s">
        <v>138</v>
      </c>
      <c r="I7" s="6" t="s">
        <v>136</v>
      </c>
      <c r="K7" s="6" t="s">
        <v>137</v>
      </c>
      <c r="M7" s="6" t="s">
        <v>138</v>
      </c>
    </row>
    <row r="8" spans="1:13" ht="21.75" thickBot="1" x14ac:dyDescent="0.3">
      <c r="A8" s="4" t="s">
        <v>139</v>
      </c>
      <c r="C8" s="1">
        <v>0</v>
      </c>
      <c r="E8" s="1" t="s">
        <v>112</v>
      </c>
      <c r="G8" s="1">
        <v>0</v>
      </c>
      <c r="I8" s="1">
        <v>930609994</v>
      </c>
      <c r="K8" s="1" t="s">
        <v>112</v>
      </c>
      <c r="M8" s="1">
        <v>930609994</v>
      </c>
    </row>
    <row r="9" spans="1:13" ht="21.75" thickBot="1" x14ac:dyDescent="0.3">
      <c r="A9" s="4" t="s">
        <v>112</v>
      </c>
      <c r="C9" s="5">
        <f>SUM(C8:C8)</f>
        <v>0</v>
      </c>
      <c r="E9" s="5">
        <f>SUM(E8:E8)</f>
        <v>0</v>
      </c>
      <c r="G9" s="5">
        <f>SUM(G8:G8)</f>
        <v>0</v>
      </c>
      <c r="I9" s="5">
        <f>SUM(I8:I8)</f>
        <v>930609994</v>
      </c>
      <c r="K9" s="5">
        <f>SUM(K8:K8)</f>
        <v>0</v>
      </c>
      <c r="M9" s="5">
        <f>SUM(M8:M8)</f>
        <v>930609994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rightToLeft="1" topLeftCell="A5" zoomScale="93" zoomScaleNormal="93" workbookViewId="0">
      <selection activeCell="S125" sqref="S125"/>
    </sheetView>
  </sheetViews>
  <sheetFormatPr defaultRowHeight="18.75" x14ac:dyDescent="0.25"/>
  <cols>
    <col min="1" max="1" width="28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</row>
    <row r="4" spans="1:13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6" spans="1:13" ht="27" thickBot="1" x14ac:dyDescent="0.3">
      <c r="A6" s="3" t="s">
        <v>132</v>
      </c>
      <c r="B6" s="3" t="s">
        <v>132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I6" s="3" t="s">
        <v>134</v>
      </c>
      <c r="J6" s="3" t="s">
        <v>134</v>
      </c>
      <c r="K6" s="3" t="s">
        <v>134</v>
      </c>
      <c r="L6" s="3" t="s">
        <v>134</v>
      </c>
      <c r="M6" s="3" t="s">
        <v>134</v>
      </c>
    </row>
    <row r="7" spans="1:13" ht="27" thickBot="1" x14ac:dyDescent="0.3">
      <c r="A7" s="3" t="s">
        <v>135</v>
      </c>
      <c r="C7" s="3" t="s">
        <v>136</v>
      </c>
      <c r="E7" s="3" t="s">
        <v>137</v>
      </c>
      <c r="G7" s="3" t="s">
        <v>138</v>
      </c>
      <c r="I7" s="3" t="s">
        <v>136</v>
      </c>
      <c r="K7" s="3" t="s">
        <v>137</v>
      </c>
      <c r="M7" s="3" t="s">
        <v>138</v>
      </c>
    </row>
    <row r="8" spans="1:13" ht="21" x14ac:dyDescent="0.25">
      <c r="A8" s="4" t="s">
        <v>124</v>
      </c>
      <c r="C8" s="1">
        <v>11861</v>
      </c>
      <c r="E8" s="1">
        <v>0</v>
      </c>
      <c r="G8" s="1">
        <v>11861</v>
      </c>
      <c r="I8" s="1">
        <v>133879724</v>
      </c>
      <c r="K8" s="1">
        <v>0</v>
      </c>
      <c r="M8" s="1">
        <v>133879724</v>
      </c>
    </row>
    <row r="9" spans="1:13" ht="21" x14ac:dyDescent="0.25">
      <c r="A9" s="4" t="s">
        <v>125</v>
      </c>
      <c r="C9" s="1">
        <v>34699</v>
      </c>
      <c r="E9" s="1">
        <v>0</v>
      </c>
      <c r="G9" s="1">
        <v>34699</v>
      </c>
      <c r="I9" s="1">
        <v>7908425</v>
      </c>
      <c r="K9" s="1">
        <v>0</v>
      </c>
      <c r="M9" s="1">
        <v>7908425</v>
      </c>
    </row>
    <row r="10" spans="1:13" ht="21" x14ac:dyDescent="0.25">
      <c r="A10" s="4" t="s">
        <v>126</v>
      </c>
      <c r="C10" s="1">
        <v>1798028377</v>
      </c>
      <c r="E10" s="1">
        <v>0</v>
      </c>
      <c r="G10" s="1">
        <v>1798028377</v>
      </c>
      <c r="I10" s="1">
        <v>86486432527</v>
      </c>
      <c r="K10" s="1">
        <v>0</v>
      </c>
      <c r="M10" s="1">
        <v>86486432527</v>
      </c>
    </row>
    <row r="11" spans="1:13" ht="21" x14ac:dyDescent="0.25">
      <c r="A11" s="4" t="s">
        <v>140</v>
      </c>
      <c r="C11" s="1">
        <v>0</v>
      </c>
      <c r="E11" s="1">
        <v>0</v>
      </c>
      <c r="G11" s="1">
        <v>0</v>
      </c>
      <c r="I11" s="1">
        <v>9056633508</v>
      </c>
      <c r="K11" s="1">
        <v>120448</v>
      </c>
      <c r="M11" s="1">
        <v>9056513060</v>
      </c>
    </row>
    <row r="12" spans="1:13" ht="21" x14ac:dyDescent="0.25">
      <c r="A12" s="4" t="s">
        <v>127</v>
      </c>
      <c r="C12" s="1">
        <v>7680</v>
      </c>
      <c r="E12" s="1">
        <v>0</v>
      </c>
      <c r="G12" s="1">
        <v>7680</v>
      </c>
      <c r="I12" s="1">
        <v>369984</v>
      </c>
      <c r="K12" s="1">
        <v>0</v>
      </c>
      <c r="M12" s="1">
        <v>369984</v>
      </c>
    </row>
    <row r="13" spans="1:13" ht="21" x14ac:dyDescent="0.25">
      <c r="A13" s="4" t="s">
        <v>127</v>
      </c>
      <c r="C13" s="1">
        <v>0</v>
      </c>
      <c r="E13" s="1">
        <v>0</v>
      </c>
      <c r="G13" s="1">
        <v>0</v>
      </c>
      <c r="I13" s="1">
        <v>34933060157</v>
      </c>
      <c r="K13" s="1">
        <v>0</v>
      </c>
      <c r="M13" s="1">
        <v>34933060157</v>
      </c>
    </row>
    <row r="14" spans="1:13" ht="21" x14ac:dyDescent="0.25">
      <c r="A14" s="4" t="s">
        <v>127</v>
      </c>
      <c r="C14" s="1">
        <v>0</v>
      </c>
      <c r="E14" s="1">
        <v>0</v>
      </c>
      <c r="G14" s="1">
        <v>0</v>
      </c>
      <c r="I14" s="1">
        <v>14942622950</v>
      </c>
      <c r="K14" s="1">
        <v>0</v>
      </c>
      <c r="M14" s="1">
        <v>14942622950</v>
      </c>
    </row>
    <row r="15" spans="1:13" ht="21" x14ac:dyDescent="0.25">
      <c r="A15" s="4" t="s">
        <v>141</v>
      </c>
      <c r="C15" s="1">
        <v>0</v>
      </c>
      <c r="E15" s="1">
        <v>0</v>
      </c>
      <c r="G15" s="1">
        <v>0</v>
      </c>
      <c r="I15" s="1">
        <v>14881147540</v>
      </c>
      <c r="K15" s="1">
        <v>0</v>
      </c>
      <c r="M15" s="1">
        <v>14881147540</v>
      </c>
    </row>
    <row r="16" spans="1:13" ht="21" x14ac:dyDescent="0.25">
      <c r="A16" s="4" t="s">
        <v>142</v>
      </c>
      <c r="C16" s="1">
        <v>0</v>
      </c>
      <c r="E16" s="1">
        <v>0</v>
      </c>
      <c r="G16" s="1">
        <v>0</v>
      </c>
      <c r="I16" s="1">
        <v>39928587654</v>
      </c>
      <c r="K16" s="1">
        <v>0</v>
      </c>
      <c r="M16" s="1">
        <v>39928587654</v>
      </c>
    </row>
    <row r="17" spans="1:13" ht="21" x14ac:dyDescent="0.25">
      <c r="A17" s="4" t="s">
        <v>125</v>
      </c>
      <c r="C17" s="1">
        <v>0</v>
      </c>
      <c r="E17" s="1">
        <v>0</v>
      </c>
      <c r="G17" s="1">
        <v>0</v>
      </c>
      <c r="I17" s="1">
        <v>24657534245</v>
      </c>
      <c r="K17" s="1">
        <v>0</v>
      </c>
      <c r="M17" s="1">
        <v>24657534245</v>
      </c>
    </row>
    <row r="18" spans="1:13" ht="21" x14ac:dyDescent="0.25">
      <c r="A18" s="4" t="s">
        <v>125</v>
      </c>
      <c r="C18" s="1">
        <v>0</v>
      </c>
      <c r="E18" s="1">
        <v>0</v>
      </c>
      <c r="G18" s="1">
        <v>0</v>
      </c>
      <c r="I18" s="1">
        <v>27082191784</v>
      </c>
      <c r="K18" s="1">
        <v>0</v>
      </c>
      <c r="M18" s="1">
        <v>27082191784</v>
      </c>
    </row>
    <row r="19" spans="1:13" ht="21" x14ac:dyDescent="0.25">
      <c r="A19" s="4" t="s">
        <v>125</v>
      </c>
      <c r="C19" s="1">
        <v>0</v>
      </c>
      <c r="E19" s="1">
        <v>0</v>
      </c>
      <c r="G19" s="1">
        <v>0</v>
      </c>
      <c r="I19" s="1">
        <v>32452054798</v>
      </c>
      <c r="K19" s="1">
        <v>0</v>
      </c>
      <c r="M19" s="1">
        <v>32452054798</v>
      </c>
    </row>
    <row r="20" spans="1:13" ht="21" x14ac:dyDescent="0.25">
      <c r="A20" s="4" t="s">
        <v>127</v>
      </c>
      <c r="C20" s="1">
        <v>0</v>
      </c>
      <c r="E20" s="1">
        <v>0</v>
      </c>
      <c r="G20" s="1">
        <v>0</v>
      </c>
      <c r="I20" s="1">
        <v>32459016390</v>
      </c>
      <c r="K20" s="1">
        <v>0</v>
      </c>
      <c r="M20" s="1">
        <v>32459016390</v>
      </c>
    </row>
    <row r="21" spans="1:13" ht="21" x14ac:dyDescent="0.25">
      <c r="A21" s="4" t="s">
        <v>143</v>
      </c>
      <c r="C21" s="1">
        <v>0</v>
      </c>
      <c r="E21" s="1">
        <v>0</v>
      </c>
      <c r="G21" s="1">
        <v>0</v>
      </c>
      <c r="I21" s="1">
        <v>31978194604</v>
      </c>
      <c r="K21" s="1">
        <v>0</v>
      </c>
      <c r="M21" s="1">
        <v>31978194604</v>
      </c>
    </row>
    <row r="22" spans="1:13" ht="21" x14ac:dyDescent="0.25">
      <c r="A22" s="4" t="s">
        <v>144</v>
      </c>
      <c r="C22" s="1">
        <v>0</v>
      </c>
      <c r="E22" s="1">
        <v>0</v>
      </c>
      <c r="G22" s="1">
        <v>0</v>
      </c>
      <c r="I22" s="1">
        <v>37347855377</v>
      </c>
      <c r="K22" s="1">
        <v>0</v>
      </c>
      <c r="M22" s="1">
        <v>37347855377</v>
      </c>
    </row>
    <row r="23" spans="1:13" ht="21" x14ac:dyDescent="0.25">
      <c r="A23" s="4" t="s">
        <v>145</v>
      </c>
      <c r="C23" s="1">
        <v>0</v>
      </c>
      <c r="E23" s="1">
        <v>0</v>
      </c>
      <c r="G23" s="1">
        <v>0</v>
      </c>
      <c r="I23" s="1">
        <v>34132191778</v>
      </c>
      <c r="K23" s="1">
        <v>0</v>
      </c>
      <c r="M23" s="1">
        <v>34132191778</v>
      </c>
    </row>
    <row r="24" spans="1:13" ht="21" x14ac:dyDescent="0.25">
      <c r="A24" s="4" t="s">
        <v>128</v>
      </c>
      <c r="C24" s="1">
        <v>0</v>
      </c>
      <c r="E24" s="1">
        <v>0</v>
      </c>
      <c r="G24" s="1">
        <v>0</v>
      </c>
      <c r="I24" s="1">
        <v>79224657532</v>
      </c>
      <c r="K24" s="1">
        <v>0</v>
      </c>
      <c r="M24" s="1">
        <v>79224657532</v>
      </c>
    </row>
    <row r="25" spans="1:13" ht="21" x14ac:dyDescent="0.25">
      <c r="A25" s="4" t="s">
        <v>146</v>
      </c>
      <c r="C25" s="1">
        <v>0</v>
      </c>
      <c r="E25" s="1">
        <v>0</v>
      </c>
      <c r="G25" s="1">
        <v>0</v>
      </c>
      <c r="I25" s="1">
        <v>21143835615</v>
      </c>
      <c r="K25" s="1">
        <v>0</v>
      </c>
      <c r="M25" s="1">
        <v>21143835615</v>
      </c>
    </row>
    <row r="26" spans="1:13" ht="21" x14ac:dyDescent="0.25">
      <c r="A26" s="4" t="s">
        <v>130</v>
      </c>
      <c r="C26" s="1">
        <v>0</v>
      </c>
      <c r="E26" s="1">
        <v>0</v>
      </c>
      <c r="G26" s="1">
        <v>0</v>
      </c>
      <c r="I26" s="1">
        <v>46602739725</v>
      </c>
      <c r="K26" s="1">
        <v>0</v>
      </c>
      <c r="M26" s="1">
        <v>46602739725</v>
      </c>
    </row>
    <row r="27" spans="1:13" ht="21" x14ac:dyDescent="0.25">
      <c r="A27" s="4" t="s">
        <v>130</v>
      </c>
      <c r="C27" s="1">
        <v>0</v>
      </c>
      <c r="E27" s="1">
        <v>0</v>
      </c>
      <c r="G27" s="1">
        <v>0</v>
      </c>
      <c r="I27" s="1">
        <v>30895890407</v>
      </c>
      <c r="K27" s="1">
        <v>0</v>
      </c>
      <c r="M27" s="1">
        <v>30895890407</v>
      </c>
    </row>
    <row r="28" spans="1:13" ht="21" x14ac:dyDescent="0.25">
      <c r="A28" s="4" t="s">
        <v>130</v>
      </c>
      <c r="C28" s="1">
        <v>0</v>
      </c>
      <c r="E28" s="1">
        <v>0</v>
      </c>
      <c r="G28" s="1">
        <v>0</v>
      </c>
      <c r="I28" s="1">
        <v>35944520545</v>
      </c>
      <c r="K28" s="1">
        <v>0</v>
      </c>
      <c r="M28" s="1">
        <v>35944520545</v>
      </c>
    </row>
    <row r="29" spans="1:13" ht="21" x14ac:dyDescent="0.25">
      <c r="A29" s="4" t="s">
        <v>141</v>
      </c>
      <c r="C29" s="1">
        <v>0</v>
      </c>
      <c r="E29" s="1">
        <v>0</v>
      </c>
      <c r="G29" s="1">
        <v>0</v>
      </c>
      <c r="I29" s="1">
        <v>29342465752</v>
      </c>
      <c r="K29" s="1">
        <v>0</v>
      </c>
      <c r="M29" s="1">
        <v>29342465752</v>
      </c>
    </row>
    <row r="30" spans="1:13" ht="21" x14ac:dyDescent="0.25">
      <c r="A30" s="4" t="s">
        <v>127</v>
      </c>
      <c r="C30" s="1">
        <v>1910958904</v>
      </c>
      <c r="E30" s="1">
        <v>0</v>
      </c>
      <c r="G30" s="1">
        <v>1910958904</v>
      </c>
      <c r="I30" s="1">
        <v>6688356164</v>
      </c>
      <c r="K30" s="1">
        <v>0</v>
      </c>
      <c r="M30" s="1">
        <v>6688356164</v>
      </c>
    </row>
    <row r="31" spans="1:13" ht="21.75" thickBot="1" x14ac:dyDescent="0.3">
      <c r="A31" s="4" t="s">
        <v>128</v>
      </c>
      <c r="C31" s="1">
        <v>2035753426</v>
      </c>
      <c r="E31" s="1">
        <v>0</v>
      </c>
      <c r="G31" s="1">
        <v>2035753426</v>
      </c>
      <c r="I31" s="1">
        <v>4116575342</v>
      </c>
      <c r="K31" s="1">
        <v>0</v>
      </c>
      <c r="M31" s="1">
        <v>4116575342</v>
      </c>
    </row>
    <row r="32" spans="1:13" ht="21.75" thickBot="1" x14ac:dyDescent="0.3">
      <c r="A32" s="4" t="s">
        <v>112</v>
      </c>
      <c r="C32" s="7">
        <f>SUM(C8:C31)</f>
        <v>5744794947</v>
      </c>
      <c r="E32" s="7">
        <f>SUM(E8:E31)</f>
        <v>0</v>
      </c>
      <c r="F32" s="4"/>
      <c r="G32" s="7">
        <f>SUM(G8:G31)</f>
        <v>5744794947</v>
      </c>
      <c r="I32" s="7">
        <f>SUM(I8:I31)</f>
        <v>674438722527</v>
      </c>
      <c r="K32" s="7">
        <f>SUM(K8:K31)</f>
        <v>120448</v>
      </c>
      <c r="M32" s="7">
        <f>SUM(M8:M31)</f>
        <v>674438602079</v>
      </c>
    </row>
    <row r="3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0"/>
  <sheetViews>
    <sheetView rightToLeft="1" topLeftCell="A88" zoomScale="93" zoomScaleNormal="93" workbookViewId="0">
      <selection activeCell="S125" sqref="S125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2" t="s">
        <v>131</v>
      </c>
      <c r="Q3" s="2" t="s">
        <v>131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H6" s="3" t="s">
        <v>133</v>
      </c>
      <c r="I6" s="3" t="s">
        <v>133</v>
      </c>
      <c r="K6" s="3" t="s">
        <v>134</v>
      </c>
      <c r="L6" s="3" t="s">
        <v>134</v>
      </c>
      <c r="M6" s="3" t="s">
        <v>134</v>
      </c>
      <c r="N6" s="3" t="s">
        <v>134</v>
      </c>
      <c r="O6" s="3" t="s">
        <v>134</v>
      </c>
      <c r="P6" s="3" t="s">
        <v>134</v>
      </c>
      <c r="Q6" s="3" t="s">
        <v>134</v>
      </c>
    </row>
    <row r="7" spans="1:17" ht="26.25" x14ac:dyDescent="0.25">
      <c r="A7" s="3" t="s">
        <v>3</v>
      </c>
      <c r="C7" s="3" t="s">
        <v>7</v>
      </c>
      <c r="E7" s="3" t="s">
        <v>198</v>
      </c>
      <c r="G7" s="3" t="s">
        <v>199</v>
      </c>
      <c r="I7" s="3" t="s">
        <v>201</v>
      </c>
      <c r="K7" s="3" t="s">
        <v>7</v>
      </c>
      <c r="M7" s="3" t="s">
        <v>198</v>
      </c>
      <c r="O7" s="3" t="s">
        <v>199</v>
      </c>
      <c r="Q7" s="3" t="s">
        <v>201</v>
      </c>
    </row>
    <row r="8" spans="1:17" ht="21" x14ac:dyDescent="0.25">
      <c r="A8" s="4" t="s">
        <v>65</v>
      </c>
      <c r="C8" s="1">
        <v>124894</v>
      </c>
      <c r="E8" s="1">
        <v>7437495350</v>
      </c>
      <c r="G8" s="1">
        <v>4576201464</v>
      </c>
      <c r="I8" s="1">
        <v>2861293886</v>
      </c>
      <c r="K8" s="1">
        <v>9484546</v>
      </c>
      <c r="M8" s="1">
        <v>663817170700</v>
      </c>
      <c r="O8" s="1">
        <v>347520243368</v>
      </c>
      <c r="Q8" s="1">
        <v>316296927332</v>
      </c>
    </row>
    <row r="9" spans="1:17" ht="21" x14ac:dyDescent="0.25">
      <c r="A9" s="4" t="s">
        <v>56</v>
      </c>
      <c r="C9" s="1">
        <v>20000000</v>
      </c>
      <c r="E9" s="1">
        <v>50036052270</v>
      </c>
      <c r="G9" s="1">
        <v>42624746494</v>
      </c>
      <c r="I9" s="1">
        <v>7411305776</v>
      </c>
      <c r="K9" s="1">
        <v>20000000</v>
      </c>
      <c r="M9" s="1">
        <v>50036052270</v>
      </c>
      <c r="O9" s="1">
        <v>42624746494</v>
      </c>
      <c r="Q9" s="1">
        <v>7411305776</v>
      </c>
    </row>
    <row r="10" spans="1:17" ht="21" x14ac:dyDescent="0.25">
      <c r="A10" s="4" t="s">
        <v>20</v>
      </c>
      <c r="C10" s="1">
        <v>28000000</v>
      </c>
      <c r="E10" s="1">
        <v>74692544424</v>
      </c>
      <c r="G10" s="1">
        <v>62149643340</v>
      </c>
      <c r="I10" s="1">
        <v>12542901084</v>
      </c>
      <c r="K10" s="1">
        <v>28000000</v>
      </c>
      <c r="M10" s="1">
        <v>74692544424</v>
      </c>
      <c r="O10" s="1">
        <v>62149643340</v>
      </c>
      <c r="Q10" s="1">
        <v>12542901084</v>
      </c>
    </row>
    <row r="11" spans="1:17" ht="21" x14ac:dyDescent="0.25">
      <c r="A11" s="4" t="s">
        <v>27</v>
      </c>
      <c r="C11" s="1">
        <v>6214537</v>
      </c>
      <c r="E11" s="1">
        <v>142236872067</v>
      </c>
      <c r="G11" s="1">
        <v>110293893600</v>
      </c>
      <c r="I11" s="1">
        <v>31942978467</v>
      </c>
      <c r="K11" s="1">
        <v>6214537</v>
      </c>
      <c r="M11" s="1">
        <v>142236872067</v>
      </c>
      <c r="O11" s="1">
        <v>110293893600</v>
      </c>
      <c r="Q11" s="1">
        <v>31942978467</v>
      </c>
    </row>
    <row r="12" spans="1:17" ht="21" x14ac:dyDescent="0.25">
      <c r="A12" s="4" t="s">
        <v>106</v>
      </c>
      <c r="C12" s="1">
        <v>10000000</v>
      </c>
      <c r="E12" s="1">
        <v>38241103650</v>
      </c>
      <c r="G12" s="1">
        <v>39620087365</v>
      </c>
      <c r="I12" s="1">
        <v>-1378983715</v>
      </c>
      <c r="K12" s="1">
        <v>10000000</v>
      </c>
      <c r="M12" s="1">
        <v>38241103650</v>
      </c>
      <c r="O12" s="1">
        <v>39620087365</v>
      </c>
      <c r="Q12" s="1">
        <v>-1378983715</v>
      </c>
    </row>
    <row r="13" spans="1:17" ht="21" x14ac:dyDescent="0.25">
      <c r="A13" s="4" t="s">
        <v>17</v>
      </c>
      <c r="C13" s="1">
        <v>21264320</v>
      </c>
      <c r="E13" s="1">
        <v>81238498966</v>
      </c>
      <c r="G13" s="1">
        <v>68071640187</v>
      </c>
      <c r="I13" s="1">
        <v>13166858779</v>
      </c>
      <c r="K13" s="1">
        <v>21264320</v>
      </c>
      <c r="M13" s="1">
        <v>81238498966</v>
      </c>
      <c r="O13" s="1">
        <v>68071640187</v>
      </c>
      <c r="Q13" s="1">
        <v>13166858779</v>
      </c>
    </row>
    <row r="14" spans="1:17" ht="21" x14ac:dyDescent="0.25">
      <c r="A14" s="4" t="s">
        <v>67</v>
      </c>
      <c r="C14" s="1">
        <v>10000000</v>
      </c>
      <c r="E14" s="1">
        <v>16312698648</v>
      </c>
      <c r="G14" s="1">
        <v>14257931715</v>
      </c>
      <c r="I14" s="1">
        <v>2054766933</v>
      </c>
      <c r="K14" s="1">
        <v>10000000</v>
      </c>
      <c r="M14" s="1">
        <v>16312698648</v>
      </c>
      <c r="O14" s="1">
        <v>14257931715</v>
      </c>
      <c r="Q14" s="1">
        <v>2054766933</v>
      </c>
    </row>
    <row r="15" spans="1:17" ht="21" x14ac:dyDescent="0.25">
      <c r="A15" s="4" t="s">
        <v>19</v>
      </c>
      <c r="C15" s="1">
        <v>19122625</v>
      </c>
      <c r="E15" s="1">
        <v>48303431325</v>
      </c>
      <c r="G15" s="1">
        <v>45159889323</v>
      </c>
      <c r="I15" s="1">
        <v>3143542002</v>
      </c>
      <c r="K15" s="1">
        <v>28216991</v>
      </c>
      <c r="M15" s="1">
        <v>71827885430</v>
      </c>
      <c r="O15" s="1">
        <v>64985793553</v>
      </c>
      <c r="Q15" s="1">
        <v>6842091877</v>
      </c>
    </row>
    <row r="16" spans="1:17" ht="21" x14ac:dyDescent="0.25">
      <c r="A16" s="4" t="s">
        <v>62</v>
      </c>
      <c r="C16" s="1">
        <v>15796397</v>
      </c>
      <c r="E16" s="1">
        <v>141749719602</v>
      </c>
      <c r="G16" s="1">
        <v>112830990054</v>
      </c>
      <c r="I16" s="1">
        <v>28918729548</v>
      </c>
      <c r="K16" s="1">
        <v>53430702</v>
      </c>
      <c r="M16" s="1">
        <v>548986701952</v>
      </c>
      <c r="O16" s="1">
        <v>373925375437</v>
      </c>
      <c r="Q16" s="1">
        <v>175061326515</v>
      </c>
    </row>
    <row r="17" spans="1:17" ht="21" x14ac:dyDescent="0.25">
      <c r="A17" s="4" t="s">
        <v>89</v>
      </c>
      <c r="C17" s="1">
        <v>1062077</v>
      </c>
      <c r="E17" s="1">
        <v>2737133464</v>
      </c>
      <c r="G17" s="1">
        <v>2585099704</v>
      </c>
      <c r="I17" s="1">
        <v>152033760</v>
      </c>
      <c r="K17" s="1">
        <v>28125252</v>
      </c>
      <c r="M17" s="1">
        <v>100220108031</v>
      </c>
      <c r="O17" s="1">
        <v>75168088366</v>
      </c>
      <c r="Q17" s="1">
        <v>25052019665</v>
      </c>
    </row>
    <row r="18" spans="1:17" ht="21" x14ac:dyDescent="0.25">
      <c r="A18" s="4" t="s">
        <v>64</v>
      </c>
      <c r="C18" s="1">
        <v>1472661</v>
      </c>
      <c r="E18" s="1">
        <v>41401020978</v>
      </c>
      <c r="G18" s="1">
        <v>31181041569</v>
      </c>
      <c r="I18" s="1">
        <v>10219979409</v>
      </c>
      <c r="K18" s="1">
        <v>6518423</v>
      </c>
      <c r="M18" s="1">
        <v>214327072412</v>
      </c>
      <c r="O18" s="1">
        <v>138016297628</v>
      </c>
      <c r="Q18" s="1">
        <v>76310774784</v>
      </c>
    </row>
    <row r="19" spans="1:17" ht="21" x14ac:dyDescent="0.25">
      <c r="A19" s="4" t="s">
        <v>24</v>
      </c>
      <c r="C19" s="1">
        <v>18818482</v>
      </c>
      <c r="E19" s="1">
        <v>68172505630</v>
      </c>
      <c r="G19" s="1">
        <v>67790427643</v>
      </c>
      <c r="I19" s="1">
        <v>382077987</v>
      </c>
      <c r="K19" s="1">
        <v>84212365</v>
      </c>
      <c r="M19" s="1">
        <v>301525190615</v>
      </c>
      <c r="O19" s="1">
        <v>320749350319</v>
      </c>
      <c r="Q19" s="1">
        <v>-19224159704</v>
      </c>
    </row>
    <row r="20" spans="1:17" ht="21" x14ac:dyDescent="0.25">
      <c r="A20" s="4" t="s">
        <v>31</v>
      </c>
      <c r="C20" s="1">
        <v>151434</v>
      </c>
      <c r="E20" s="1">
        <v>13399956663</v>
      </c>
      <c r="G20" s="1">
        <v>11577683820</v>
      </c>
      <c r="I20" s="1">
        <v>1822272843</v>
      </c>
      <c r="K20" s="1">
        <v>741434</v>
      </c>
      <c r="M20" s="1">
        <v>82678921491</v>
      </c>
      <c r="O20" s="1">
        <v>81868450395</v>
      </c>
      <c r="Q20" s="1">
        <v>810471096</v>
      </c>
    </row>
    <row r="21" spans="1:17" ht="21" x14ac:dyDescent="0.25">
      <c r="A21" s="4" t="s">
        <v>97</v>
      </c>
      <c r="C21" s="1">
        <v>3291681</v>
      </c>
      <c r="E21" s="1">
        <v>51241432596</v>
      </c>
      <c r="G21" s="1">
        <v>41254127103</v>
      </c>
      <c r="I21" s="1">
        <v>9987305493</v>
      </c>
      <c r="K21" s="1">
        <v>23382758</v>
      </c>
      <c r="M21" s="1">
        <v>423477211124</v>
      </c>
      <c r="O21" s="1">
        <v>321361069777</v>
      </c>
      <c r="Q21" s="1">
        <v>102116141347</v>
      </c>
    </row>
    <row r="22" spans="1:17" ht="21" x14ac:dyDescent="0.25">
      <c r="A22" s="4" t="s">
        <v>100</v>
      </c>
      <c r="C22" s="1">
        <v>16861062</v>
      </c>
      <c r="E22" s="1">
        <v>52142219405</v>
      </c>
      <c r="G22" s="1">
        <v>45656527973</v>
      </c>
      <c r="I22" s="1">
        <v>6485691432</v>
      </c>
      <c r="K22" s="1">
        <v>16861062</v>
      </c>
      <c r="M22" s="1">
        <v>52142219405</v>
      </c>
      <c r="O22" s="1">
        <v>45656527973</v>
      </c>
      <c r="Q22" s="1">
        <v>6485691432</v>
      </c>
    </row>
    <row r="23" spans="1:17" ht="21" x14ac:dyDescent="0.25">
      <c r="A23" s="4" t="s">
        <v>18</v>
      </c>
      <c r="C23" s="1">
        <v>23409245</v>
      </c>
      <c r="E23" s="1">
        <v>55323495286</v>
      </c>
      <c r="G23" s="1">
        <v>57646121542</v>
      </c>
      <c r="I23" s="1">
        <v>-2322626256</v>
      </c>
      <c r="K23" s="1">
        <v>33409246</v>
      </c>
      <c r="M23" s="1">
        <v>78514681940</v>
      </c>
      <c r="O23" s="1">
        <v>82300100295</v>
      </c>
      <c r="Q23" s="1">
        <v>-3785418355</v>
      </c>
    </row>
    <row r="24" spans="1:17" ht="21" x14ac:dyDescent="0.25">
      <c r="A24" s="4" t="s">
        <v>69</v>
      </c>
      <c r="C24" s="1">
        <v>191632</v>
      </c>
      <c r="E24" s="1">
        <v>2120785103361</v>
      </c>
      <c r="G24" s="1">
        <v>1598699763204</v>
      </c>
      <c r="I24" s="1">
        <v>522085340157</v>
      </c>
      <c r="K24" s="1">
        <v>393901</v>
      </c>
      <c r="M24" s="1">
        <v>4148281562749</v>
      </c>
      <c r="O24" s="1">
        <v>3286139243049</v>
      </c>
      <c r="Q24" s="1">
        <v>862142319700</v>
      </c>
    </row>
    <row r="25" spans="1:17" ht="21" x14ac:dyDescent="0.25">
      <c r="A25" s="4" t="s">
        <v>72</v>
      </c>
      <c r="C25" s="1">
        <v>762878</v>
      </c>
      <c r="E25" s="1">
        <v>14188520408</v>
      </c>
      <c r="G25" s="1">
        <v>16950282889</v>
      </c>
      <c r="I25" s="1">
        <v>-2761762481</v>
      </c>
      <c r="K25" s="1">
        <v>762878</v>
      </c>
      <c r="M25" s="1">
        <v>14188520408</v>
      </c>
      <c r="O25" s="1">
        <v>16950282889</v>
      </c>
      <c r="Q25" s="1">
        <v>-2761762481</v>
      </c>
    </row>
    <row r="26" spans="1:17" ht="21" x14ac:dyDescent="0.25">
      <c r="A26" s="4" t="s">
        <v>202</v>
      </c>
      <c r="C26" s="1">
        <v>0</v>
      </c>
      <c r="E26" s="1">
        <v>0</v>
      </c>
      <c r="G26" s="1">
        <v>0</v>
      </c>
      <c r="I26" s="1">
        <v>0</v>
      </c>
      <c r="K26" s="1">
        <v>1085372</v>
      </c>
      <c r="M26" s="1">
        <v>65965609055</v>
      </c>
      <c r="O26" s="1">
        <v>44667041115</v>
      </c>
      <c r="Q26" s="1">
        <v>21298567940</v>
      </c>
    </row>
    <row r="27" spans="1:17" ht="21" x14ac:dyDescent="0.25">
      <c r="A27" s="4" t="s">
        <v>203</v>
      </c>
      <c r="C27" s="1">
        <v>0</v>
      </c>
      <c r="E27" s="1">
        <v>0</v>
      </c>
      <c r="G27" s="1">
        <v>0</v>
      </c>
      <c r="I27" s="1">
        <v>0</v>
      </c>
      <c r="K27" s="1">
        <v>125000</v>
      </c>
      <c r="M27" s="1">
        <v>2433108050</v>
      </c>
      <c r="O27" s="1">
        <v>2783340000</v>
      </c>
      <c r="Q27" s="1">
        <v>-350231950</v>
      </c>
    </row>
    <row r="28" spans="1:17" ht="21" x14ac:dyDescent="0.25">
      <c r="A28" s="4" t="s">
        <v>26</v>
      </c>
      <c r="C28" s="1">
        <v>0</v>
      </c>
      <c r="E28" s="1">
        <v>0</v>
      </c>
      <c r="G28" s="1">
        <v>0</v>
      </c>
      <c r="I28" s="1">
        <v>0</v>
      </c>
      <c r="K28" s="1">
        <v>17581289</v>
      </c>
      <c r="M28" s="1">
        <v>407950605623</v>
      </c>
      <c r="O28" s="1">
        <v>238191482176</v>
      </c>
      <c r="Q28" s="1">
        <v>169759123447</v>
      </c>
    </row>
    <row r="29" spans="1:17" ht="21" x14ac:dyDescent="0.25">
      <c r="A29" s="4" t="s">
        <v>204</v>
      </c>
      <c r="C29" s="1">
        <v>0</v>
      </c>
      <c r="E29" s="1">
        <v>0</v>
      </c>
      <c r="G29" s="1">
        <v>0</v>
      </c>
      <c r="I29" s="1">
        <v>0</v>
      </c>
      <c r="K29" s="1">
        <v>59311112</v>
      </c>
      <c r="M29" s="1">
        <v>347081451692</v>
      </c>
      <c r="O29" s="1">
        <v>296559800744</v>
      </c>
      <c r="Q29" s="1">
        <v>50521650948</v>
      </c>
    </row>
    <row r="30" spans="1:17" ht="21" x14ac:dyDescent="0.25">
      <c r="A30" s="4" t="s">
        <v>55</v>
      </c>
      <c r="C30" s="1">
        <v>0</v>
      </c>
      <c r="E30" s="1">
        <v>0</v>
      </c>
      <c r="G30" s="1">
        <v>0</v>
      </c>
      <c r="I30" s="1">
        <v>0</v>
      </c>
      <c r="K30" s="1">
        <v>50000000</v>
      </c>
      <c r="M30" s="1">
        <v>69404849218</v>
      </c>
      <c r="O30" s="1">
        <v>57257280030</v>
      </c>
      <c r="Q30" s="1">
        <v>12147569188</v>
      </c>
    </row>
    <row r="31" spans="1:17" ht="21" x14ac:dyDescent="0.25">
      <c r="A31" s="4" t="s">
        <v>25</v>
      </c>
      <c r="C31" s="1">
        <v>0</v>
      </c>
      <c r="E31" s="1">
        <v>0</v>
      </c>
      <c r="G31" s="1">
        <v>0</v>
      </c>
      <c r="I31" s="1">
        <v>0</v>
      </c>
      <c r="K31" s="1">
        <v>30896427</v>
      </c>
      <c r="M31" s="1">
        <v>335291496876</v>
      </c>
      <c r="O31" s="1">
        <v>281862701026</v>
      </c>
      <c r="Q31" s="1">
        <v>53428795850</v>
      </c>
    </row>
    <row r="32" spans="1:17" ht="21" x14ac:dyDescent="0.25">
      <c r="A32" s="4" t="s">
        <v>110</v>
      </c>
      <c r="C32" s="1">
        <v>0</v>
      </c>
      <c r="E32" s="1">
        <v>0</v>
      </c>
      <c r="G32" s="1">
        <v>0</v>
      </c>
      <c r="I32" s="1">
        <v>0</v>
      </c>
      <c r="K32" s="1">
        <v>112727639</v>
      </c>
      <c r="M32" s="1">
        <v>834111247789</v>
      </c>
      <c r="O32" s="1">
        <v>442120420891</v>
      </c>
      <c r="Q32" s="1">
        <v>391990826898</v>
      </c>
    </row>
    <row r="33" spans="1:17" ht="21" x14ac:dyDescent="0.25">
      <c r="A33" s="4" t="s">
        <v>99</v>
      </c>
      <c r="C33" s="1">
        <v>0</v>
      </c>
      <c r="E33" s="1">
        <v>0</v>
      </c>
      <c r="G33" s="1">
        <v>0</v>
      </c>
      <c r="I33" s="1">
        <v>0</v>
      </c>
      <c r="K33" s="1">
        <v>303436</v>
      </c>
      <c r="M33" s="1">
        <v>2716147780</v>
      </c>
      <c r="O33" s="1">
        <v>2177772662</v>
      </c>
      <c r="Q33" s="1">
        <v>538375118</v>
      </c>
    </row>
    <row r="34" spans="1:17" ht="21" x14ac:dyDescent="0.25">
      <c r="A34" s="4" t="s">
        <v>205</v>
      </c>
      <c r="C34" s="1">
        <v>0</v>
      </c>
      <c r="E34" s="1">
        <v>0</v>
      </c>
      <c r="G34" s="1">
        <v>0</v>
      </c>
      <c r="I34" s="1">
        <v>0</v>
      </c>
      <c r="K34" s="1">
        <v>72357391</v>
      </c>
      <c r="M34" s="1">
        <v>146816346023</v>
      </c>
      <c r="O34" s="1">
        <v>118171608120</v>
      </c>
      <c r="Q34" s="1">
        <v>28644737903</v>
      </c>
    </row>
    <row r="35" spans="1:17" ht="21" x14ac:dyDescent="0.25">
      <c r="A35" s="4" t="s">
        <v>60</v>
      </c>
      <c r="C35" s="1">
        <v>0</v>
      </c>
      <c r="E35" s="1">
        <v>0</v>
      </c>
      <c r="G35" s="1">
        <v>0</v>
      </c>
      <c r="I35" s="1">
        <v>0</v>
      </c>
      <c r="K35" s="1">
        <v>178782026</v>
      </c>
      <c r="M35" s="1">
        <v>1151191866624</v>
      </c>
      <c r="O35" s="1">
        <v>774404976318</v>
      </c>
      <c r="Q35" s="1">
        <v>376786890306</v>
      </c>
    </row>
    <row r="36" spans="1:17" ht="21" x14ac:dyDescent="0.25">
      <c r="A36" s="4" t="s">
        <v>103</v>
      </c>
      <c r="C36" s="1">
        <v>0</v>
      </c>
      <c r="E36" s="1">
        <v>0</v>
      </c>
      <c r="G36" s="1">
        <v>0</v>
      </c>
      <c r="I36" s="1">
        <v>0</v>
      </c>
      <c r="K36" s="1">
        <v>1</v>
      </c>
      <c r="M36" s="1">
        <v>1</v>
      </c>
      <c r="O36" s="1">
        <v>6081</v>
      </c>
      <c r="Q36" s="1">
        <v>-6080</v>
      </c>
    </row>
    <row r="37" spans="1:17" ht="21" x14ac:dyDescent="0.25">
      <c r="A37" s="4" t="s">
        <v>61</v>
      </c>
      <c r="C37" s="1">
        <v>0</v>
      </c>
      <c r="E37" s="1">
        <v>0</v>
      </c>
      <c r="G37" s="1">
        <v>0</v>
      </c>
      <c r="I37" s="1">
        <v>0</v>
      </c>
      <c r="K37" s="1">
        <v>29523489</v>
      </c>
      <c r="M37" s="1">
        <v>731606419239</v>
      </c>
      <c r="O37" s="1">
        <v>503902142215</v>
      </c>
      <c r="Q37" s="1">
        <v>227704277024</v>
      </c>
    </row>
    <row r="38" spans="1:17" ht="21" x14ac:dyDescent="0.25">
      <c r="A38" s="4" t="s">
        <v>84</v>
      </c>
      <c r="C38" s="1">
        <v>0</v>
      </c>
      <c r="E38" s="1">
        <v>0</v>
      </c>
      <c r="G38" s="1">
        <v>0</v>
      </c>
      <c r="I38" s="1">
        <v>0</v>
      </c>
      <c r="K38" s="1">
        <v>3819269</v>
      </c>
      <c r="M38" s="1">
        <v>23297353958</v>
      </c>
      <c r="O38" s="1">
        <v>24259240300</v>
      </c>
      <c r="Q38" s="1">
        <v>-961886342</v>
      </c>
    </row>
    <row r="39" spans="1:17" ht="21" x14ac:dyDescent="0.25">
      <c r="A39" s="4" t="s">
        <v>189</v>
      </c>
      <c r="C39" s="1">
        <v>0</v>
      </c>
      <c r="E39" s="1">
        <v>0</v>
      </c>
      <c r="G39" s="1">
        <v>0</v>
      </c>
      <c r="I39" s="1">
        <v>0</v>
      </c>
      <c r="K39" s="1">
        <v>474965</v>
      </c>
      <c r="M39" s="1">
        <v>79188464461</v>
      </c>
      <c r="O39" s="1">
        <v>78028434799</v>
      </c>
      <c r="Q39" s="1">
        <v>1160029662</v>
      </c>
    </row>
    <row r="40" spans="1:17" ht="21" x14ac:dyDescent="0.25">
      <c r="A40" s="4" t="s">
        <v>206</v>
      </c>
      <c r="C40" s="1">
        <v>0</v>
      </c>
      <c r="E40" s="1">
        <v>0</v>
      </c>
      <c r="G40" s="1">
        <v>0</v>
      </c>
      <c r="I40" s="1">
        <v>0</v>
      </c>
      <c r="K40" s="1">
        <v>2000000</v>
      </c>
      <c r="M40" s="1">
        <v>15197808949</v>
      </c>
      <c r="O40" s="1">
        <v>11011989816</v>
      </c>
      <c r="Q40" s="1">
        <v>4185819133</v>
      </c>
    </row>
    <row r="41" spans="1:17" ht="21" x14ac:dyDescent="0.25">
      <c r="A41" s="4" t="s">
        <v>81</v>
      </c>
      <c r="C41" s="1">
        <v>0</v>
      </c>
      <c r="E41" s="1">
        <v>0</v>
      </c>
      <c r="G41" s="1">
        <v>0</v>
      </c>
      <c r="I41" s="1">
        <v>0</v>
      </c>
      <c r="K41" s="1">
        <v>432672448</v>
      </c>
      <c r="M41" s="1">
        <v>1692160053263</v>
      </c>
      <c r="O41" s="1">
        <v>1307445284974</v>
      </c>
      <c r="Q41" s="1">
        <v>384714768289</v>
      </c>
    </row>
    <row r="42" spans="1:17" ht="21" x14ac:dyDescent="0.25">
      <c r="A42" s="4" t="s">
        <v>207</v>
      </c>
      <c r="C42" s="1">
        <v>0</v>
      </c>
      <c r="E42" s="1">
        <v>0</v>
      </c>
      <c r="G42" s="1">
        <v>0</v>
      </c>
      <c r="I42" s="1">
        <v>0</v>
      </c>
      <c r="K42" s="1">
        <v>1562500</v>
      </c>
      <c r="M42" s="1">
        <v>3559941607</v>
      </c>
      <c r="O42" s="1">
        <v>3980859609</v>
      </c>
      <c r="Q42" s="1">
        <v>-420918002</v>
      </c>
    </row>
    <row r="43" spans="1:17" ht="21" x14ac:dyDescent="0.25">
      <c r="A43" s="4" t="s">
        <v>36</v>
      </c>
      <c r="C43" s="1">
        <v>0</v>
      </c>
      <c r="E43" s="1">
        <v>0</v>
      </c>
      <c r="G43" s="1">
        <v>0</v>
      </c>
      <c r="I43" s="1">
        <v>0</v>
      </c>
      <c r="K43" s="1">
        <v>100000</v>
      </c>
      <c r="M43" s="1">
        <v>3033875215</v>
      </c>
      <c r="O43" s="1">
        <v>2692442521</v>
      </c>
      <c r="Q43" s="1">
        <v>341432694</v>
      </c>
    </row>
    <row r="44" spans="1:17" ht="21" x14ac:dyDescent="0.25">
      <c r="A44" s="4" t="s">
        <v>43</v>
      </c>
      <c r="C44" s="1">
        <v>0</v>
      </c>
      <c r="E44" s="1">
        <v>0</v>
      </c>
      <c r="G44" s="1">
        <v>0</v>
      </c>
      <c r="I44" s="1">
        <v>0</v>
      </c>
      <c r="K44" s="1">
        <v>285750</v>
      </c>
      <c r="M44" s="1">
        <v>15608535933</v>
      </c>
      <c r="O44" s="1">
        <v>12870711749</v>
      </c>
      <c r="Q44" s="1">
        <v>2737824184</v>
      </c>
    </row>
    <row r="45" spans="1:17" ht="21" x14ac:dyDescent="0.25">
      <c r="A45" s="4" t="s">
        <v>208</v>
      </c>
      <c r="C45" s="1">
        <v>0</v>
      </c>
      <c r="E45" s="1">
        <v>0</v>
      </c>
      <c r="G45" s="1">
        <v>0</v>
      </c>
      <c r="I45" s="1">
        <v>0</v>
      </c>
      <c r="K45" s="1">
        <v>500000</v>
      </c>
      <c r="M45" s="1">
        <v>8695452442</v>
      </c>
      <c r="O45" s="1">
        <v>7307128854</v>
      </c>
      <c r="Q45" s="1">
        <v>1388323588</v>
      </c>
    </row>
    <row r="46" spans="1:17" ht="21" x14ac:dyDescent="0.25">
      <c r="A46" s="4" t="s">
        <v>30</v>
      </c>
      <c r="C46" s="1">
        <v>0</v>
      </c>
      <c r="E46" s="1">
        <v>0</v>
      </c>
      <c r="G46" s="1">
        <v>0</v>
      </c>
      <c r="I46" s="1">
        <v>0</v>
      </c>
      <c r="K46" s="1">
        <v>17051968</v>
      </c>
      <c r="M46" s="1">
        <v>183868385644</v>
      </c>
      <c r="O46" s="1">
        <v>188828667925</v>
      </c>
      <c r="Q46" s="1">
        <v>-4960282281</v>
      </c>
    </row>
    <row r="47" spans="1:17" ht="21" x14ac:dyDescent="0.25">
      <c r="A47" s="4" t="s">
        <v>209</v>
      </c>
      <c r="C47" s="1">
        <v>0</v>
      </c>
      <c r="E47" s="1">
        <v>0</v>
      </c>
      <c r="G47" s="1">
        <v>0</v>
      </c>
      <c r="I47" s="1">
        <v>0</v>
      </c>
      <c r="K47" s="1">
        <v>29998410</v>
      </c>
      <c r="M47" s="1">
        <v>546800324923</v>
      </c>
      <c r="O47" s="1">
        <v>543262798281</v>
      </c>
      <c r="Q47" s="1">
        <v>3537526642</v>
      </c>
    </row>
    <row r="48" spans="1:17" ht="21" x14ac:dyDescent="0.25">
      <c r="A48" s="4" t="s">
        <v>210</v>
      </c>
      <c r="C48" s="1">
        <v>0</v>
      </c>
      <c r="E48" s="1">
        <v>0</v>
      </c>
      <c r="G48" s="1">
        <v>0</v>
      </c>
      <c r="I48" s="1">
        <v>0</v>
      </c>
      <c r="K48" s="1">
        <v>113038479</v>
      </c>
      <c r="M48" s="1">
        <v>189548497924</v>
      </c>
      <c r="O48" s="1">
        <v>187382531619</v>
      </c>
      <c r="Q48" s="1">
        <v>2165966305</v>
      </c>
    </row>
    <row r="49" spans="1:17" ht="21" x14ac:dyDescent="0.25">
      <c r="A49" s="4" t="s">
        <v>211</v>
      </c>
      <c r="C49" s="1">
        <v>0</v>
      </c>
      <c r="E49" s="1">
        <v>0</v>
      </c>
      <c r="G49" s="1">
        <v>0</v>
      </c>
      <c r="I49" s="1">
        <v>0</v>
      </c>
      <c r="K49" s="1">
        <v>29171774</v>
      </c>
      <c r="M49" s="1">
        <v>38039993296</v>
      </c>
      <c r="O49" s="1">
        <v>38039993296</v>
      </c>
      <c r="Q49" s="1">
        <v>0</v>
      </c>
    </row>
    <row r="50" spans="1:17" ht="21" x14ac:dyDescent="0.25">
      <c r="A50" s="4" t="s">
        <v>23</v>
      </c>
      <c r="C50" s="1">
        <v>0</v>
      </c>
      <c r="E50" s="1">
        <v>0</v>
      </c>
      <c r="G50" s="1">
        <v>0</v>
      </c>
      <c r="I50" s="1">
        <v>0</v>
      </c>
      <c r="K50" s="1">
        <v>18080103</v>
      </c>
      <c r="M50" s="1">
        <v>580312036164</v>
      </c>
      <c r="O50" s="1">
        <v>378674701935</v>
      </c>
      <c r="Q50" s="1">
        <v>201637334229</v>
      </c>
    </row>
    <row r="51" spans="1:17" ht="21" x14ac:dyDescent="0.25">
      <c r="A51" s="4" t="s">
        <v>212</v>
      </c>
      <c r="C51" s="1">
        <v>0</v>
      </c>
      <c r="E51" s="1">
        <v>0</v>
      </c>
      <c r="G51" s="1">
        <v>0</v>
      </c>
      <c r="I51" s="1">
        <v>0</v>
      </c>
      <c r="K51" s="1">
        <v>595000</v>
      </c>
      <c r="M51" s="1">
        <v>17241051776</v>
      </c>
      <c r="O51" s="1">
        <v>11970359226</v>
      </c>
      <c r="Q51" s="1">
        <v>5270692550</v>
      </c>
    </row>
    <row r="52" spans="1:17" ht="21" x14ac:dyDescent="0.25">
      <c r="A52" s="4" t="s">
        <v>96</v>
      </c>
      <c r="C52" s="1">
        <v>0</v>
      </c>
      <c r="E52" s="1">
        <v>0</v>
      </c>
      <c r="G52" s="1">
        <v>0</v>
      </c>
      <c r="I52" s="1">
        <v>0</v>
      </c>
      <c r="K52" s="1">
        <v>10000000</v>
      </c>
      <c r="M52" s="1">
        <v>52287030158</v>
      </c>
      <c r="O52" s="1">
        <v>47308395051</v>
      </c>
      <c r="Q52" s="1">
        <v>4978635107</v>
      </c>
    </row>
    <row r="53" spans="1:17" ht="21" x14ac:dyDescent="0.25">
      <c r="A53" s="4" t="s">
        <v>213</v>
      </c>
      <c r="C53" s="1">
        <v>0</v>
      </c>
      <c r="E53" s="1">
        <v>0</v>
      </c>
      <c r="G53" s="1">
        <v>0</v>
      </c>
      <c r="I53" s="1">
        <v>0</v>
      </c>
      <c r="K53" s="1">
        <v>69000000</v>
      </c>
      <c r="M53" s="1">
        <v>299240251320</v>
      </c>
      <c r="O53" s="1">
        <v>299240251320</v>
      </c>
      <c r="Q53" s="1">
        <v>0</v>
      </c>
    </row>
    <row r="54" spans="1:17" ht="21" x14ac:dyDescent="0.25">
      <c r="A54" s="4" t="s">
        <v>41</v>
      </c>
      <c r="C54" s="1">
        <v>0</v>
      </c>
      <c r="E54" s="1">
        <v>0</v>
      </c>
      <c r="G54" s="1">
        <v>0</v>
      </c>
      <c r="I54" s="1">
        <v>0</v>
      </c>
      <c r="K54" s="1">
        <v>1</v>
      </c>
      <c r="M54" s="1">
        <v>1</v>
      </c>
      <c r="O54" s="1">
        <v>2101</v>
      </c>
      <c r="Q54" s="1">
        <v>-2100</v>
      </c>
    </row>
    <row r="55" spans="1:17" ht="21" x14ac:dyDescent="0.25">
      <c r="A55" s="4" t="s">
        <v>28</v>
      </c>
      <c r="C55" s="1">
        <v>0</v>
      </c>
      <c r="E55" s="1">
        <v>0</v>
      </c>
      <c r="G55" s="1">
        <v>0</v>
      </c>
      <c r="I55" s="1">
        <v>0</v>
      </c>
      <c r="K55" s="1">
        <v>8501426</v>
      </c>
      <c r="M55" s="1">
        <v>232934069706</v>
      </c>
      <c r="O55" s="1">
        <v>177557589350</v>
      </c>
      <c r="Q55" s="1">
        <v>55376480356</v>
      </c>
    </row>
    <row r="56" spans="1:17" ht="21" x14ac:dyDescent="0.25">
      <c r="A56" s="4" t="s">
        <v>42</v>
      </c>
      <c r="C56" s="1">
        <v>0</v>
      </c>
      <c r="E56" s="1">
        <v>0</v>
      </c>
      <c r="G56" s="1">
        <v>0</v>
      </c>
      <c r="I56" s="1">
        <v>0</v>
      </c>
      <c r="K56" s="1">
        <v>1</v>
      </c>
      <c r="M56" s="1">
        <v>1</v>
      </c>
      <c r="O56" s="1">
        <v>3533</v>
      </c>
      <c r="Q56" s="1">
        <v>-3532</v>
      </c>
    </row>
    <row r="57" spans="1:17" ht="21" x14ac:dyDescent="0.25">
      <c r="A57" s="4" t="s">
        <v>214</v>
      </c>
      <c r="C57" s="1">
        <v>0</v>
      </c>
      <c r="E57" s="1">
        <v>0</v>
      </c>
      <c r="G57" s="1">
        <v>0</v>
      </c>
      <c r="I57" s="1">
        <v>0</v>
      </c>
      <c r="K57" s="1">
        <v>36600000</v>
      </c>
      <c r="M57" s="1">
        <v>89335075292</v>
      </c>
      <c r="O57" s="1">
        <v>62690893687</v>
      </c>
      <c r="Q57" s="1">
        <v>26644181605</v>
      </c>
    </row>
    <row r="58" spans="1:17" ht="21" x14ac:dyDescent="0.25">
      <c r="A58" s="4" t="s">
        <v>215</v>
      </c>
      <c r="C58" s="1">
        <v>0</v>
      </c>
      <c r="E58" s="1">
        <v>0</v>
      </c>
      <c r="G58" s="1">
        <v>0</v>
      </c>
      <c r="I58" s="1">
        <v>0</v>
      </c>
      <c r="K58" s="1">
        <v>23612395</v>
      </c>
      <c r="M58" s="1">
        <v>310235180797</v>
      </c>
      <c r="O58" s="1">
        <v>204909697910</v>
      </c>
      <c r="Q58" s="1">
        <v>105325482887</v>
      </c>
    </row>
    <row r="59" spans="1:17" ht="21" x14ac:dyDescent="0.25">
      <c r="A59" s="4" t="s">
        <v>63</v>
      </c>
      <c r="C59" s="1">
        <v>0</v>
      </c>
      <c r="E59" s="1">
        <v>0</v>
      </c>
      <c r="G59" s="1">
        <v>0</v>
      </c>
      <c r="I59" s="1">
        <v>0</v>
      </c>
      <c r="K59" s="1">
        <v>51427223</v>
      </c>
      <c r="M59" s="1">
        <v>582549927825</v>
      </c>
      <c r="O59" s="1">
        <v>307238598458</v>
      </c>
      <c r="Q59" s="1">
        <v>275311329367</v>
      </c>
    </row>
    <row r="60" spans="1:17" ht="21" x14ac:dyDescent="0.25">
      <c r="A60" s="4" t="s">
        <v>216</v>
      </c>
      <c r="C60" s="1">
        <v>0</v>
      </c>
      <c r="E60" s="1">
        <v>0</v>
      </c>
      <c r="G60" s="1">
        <v>0</v>
      </c>
      <c r="I60" s="1">
        <v>0</v>
      </c>
      <c r="K60" s="1">
        <v>35376691</v>
      </c>
      <c r="M60" s="1">
        <v>186824299891</v>
      </c>
      <c r="O60" s="1">
        <v>186824305171</v>
      </c>
      <c r="Q60" s="1">
        <v>-5280</v>
      </c>
    </row>
    <row r="61" spans="1:17" ht="21" x14ac:dyDescent="0.25">
      <c r="A61" s="4" t="s">
        <v>46</v>
      </c>
      <c r="C61" s="1">
        <v>0</v>
      </c>
      <c r="E61" s="1">
        <v>0</v>
      </c>
      <c r="G61" s="1">
        <v>0</v>
      </c>
      <c r="I61" s="1">
        <v>0</v>
      </c>
      <c r="K61" s="1">
        <v>1</v>
      </c>
      <c r="M61" s="1">
        <v>1</v>
      </c>
      <c r="O61" s="1">
        <v>11974</v>
      </c>
      <c r="Q61" s="1">
        <v>-11973</v>
      </c>
    </row>
    <row r="62" spans="1:17" ht="21" x14ac:dyDescent="0.25">
      <c r="A62" s="4" t="s">
        <v>217</v>
      </c>
      <c r="C62" s="1">
        <v>0</v>
      </c>
      <c r="E62" s="1">
        <v>0</v>
      </c>
      <c r="G62" s="1">
        <v>0</v>
      </c>
      <c r="I62" s="1">
        <v>0</v>
      </c>
      <c r="K62" s="1">
        <v>149334076</v>
      </c>
      <c r="M62" s="1">
        <v>368199595136</v>
      </c>
      <c r="O62" s="1">
        <v>224014337598</v>
      </c>
      <c r="Q62" s="1">
        <v>144185257538</v>
      </c>
    </row>
    <row r="63" spans="1:17" ht="21" x14ac:dyDescent="0.25">
      <c r="A63" s="4" t="s">
        <v>218</v>
      </c>
      <c r="C63" s="1">
        <v>0</v>
      </c>
      <c r="E63" s="1">
        <v>0</v>
      </c>
      <c r="G63" s="1">
        <v>0</v>
      </c>
      <c r="I63" s="1">
        <v>0</v>
      </c>
      <c r="K63" s="1">
        <v>7054755</v>
      </c>
      <c r="M63" s="1">
        <v>15957897429</v>
      </c>
      <c r="O63" s="1">
        <v>15957897429</v>
      </c>
      <c r="Q63" s="1">
        <v>0</v>
      </c>
    </row>
    <row r="64" spans="1:17" ht="21" x14ac:dyDescent="0.25">
      <c r="A64" s="4" t="s">
        <v>219</v>
      </c>
      <c r="C64" s="1">
        <v>0</v>
      </c>
      <c r="E64" s="1">
        <v>0</v>
      </c>
      <c r="G64" s="1">
        <v>0</v>
      </c>
      <c r="I64" s="1">
        <v>0</v>
      </c>
      <c r="K64" s="1">
        <v>900000</v>
      </c>
      <c r="M64" s="1">
        <v>12505456858</v>
      </c>
      <c r="O64" s="1">
        <v>12033156333</v>
      </c>
      <c r="Q64" s="1">
        <v>472300525</v>
      </c>
    </row>
    <row r="65" spans="1:17" ht="21" x14ac:dyDescent="0.25">
      <c r="A65" s="4" t="s">
        <v>220</v>
      </c>
      <c r="C65" s="1">
        <v>0</v>
      </c>
      <c r="E65" s="1">
        <v>0</v>
      </c>
      <c r="G65" s="1">
        <v>0</v>
      </c>
      <c r="I65" s="1">
        <v>0</v>
      </c>
      <c r="K65" s="1">
        <v>481905800</v>
      </c>
      <c r="M65" s="1">
        <v>338008635450</v>
      </c>
      <c r="O65" s="1">
        <v>336076271828</v>
      </c>
      <c r="Q65" s="1">
        <v>1932363622</v>
      </c>
    </row>
    <row r="66" spans="1:17" ht="21" x14ac:dyDescent="0.25">
      <c r="A66" s="4" t="s">
        <v>66</v>
      </c>
      <c r="C66" s="1">
        <v>0</v>
      </c>
      <c r="E66" s="1">
        <v>0</v>
      </c>
      <c r="G66" s="1">
        <v>0</v>
      </c>
      <c r="I66" s="1">
        <v>0</v>
      </c>
      <c r="K66" s="1">
        <v>39628610</v>
      </c>
      <c r="M66" s="1">
        <v>1215773513076</v>
      </c>
      <c r="O66" s="1">
        <v>675784590499</v>
      </c>
      <c r="Q66" s="1">
        <v>539988922577</v>
      </c>
    </row>
    <row r="67" spans="1:17" ht="21" x14ac:dyDescent="0.25">
      <c r="A67" s="4" t="s">
        <v>221</v>
      </c>
      <c r="C67" s="1">
        <v>0</v>
      </c>
      <c r="E67" s="1">
        <v>0</v>
      </c>
      <c r="G67" s="1">
        <v>0</v>
      </c>
      <c r="I67" s="1">
        <v>0</v>
      </c>
      <c r="K67" s="1">
        <v>92291613</v>
      </c>
      <c r="M67" s="1">
        <v>85291524873</v>
      </c>
      <c r="O67" s="1">
        <v>56881101177</v>
      </c>
      <c r="Q67" s="1">
        <v>28410423696</v>
      </c>
    </row>
    <row r="68" spans="1:17" ht="21" x14ac:dyDescent="0.25">
      <c r="A68" s="4" t="s">
        <v>48</v>
      </c>
      <c r="C68" s="1">
        <v>0</v>
      </c>
      <c r="E68" s="1">
        <v>0</v>
      </c>
      <c r="G68" s="1">
        <v>0</v>
      </c>
      <c r="I68" s="1">
        <v>0</v>
      </c>
      <c r="K68" s="1">
        <v>18465207</v>
      </c>
      <c r="M68" s="1">
        <v>98270862579</v>
      </c>
      <c r="O68" s="1">
        <v>63602947974</v>
      </c>
      <c r="Q68" s="1">
        <v>34667914605</v>
      </c>
    </row>
    <row r="69" spans="1:17" ht="21" x14ac:dyDescent="0.25">
      <c r="A69" s="4" t="s">
        <v>70</v>
      </c>
      <c r="C69" s="1">
        <v>0</v>
      </c>
      <c r="E69" s="1">
        <v>0</v>
      </c>
      <c r="G69" s="1">
        <v>0</v>
      </c>
      <c r="I69" s="1">
        <v>0</v>
      </c>
      <c r="K69" s="1">
        <v>7750611</v>
      </c>
      <c r="M69" s="1">
        <v>25596151340</v>
      </c>
      <c r="O69" s="1">
        <v>35785089070</v>
      </c>
      <c r="Q69" s="1">
        <v>-10188937730</v>
      </c>
    </row>
    <row r="70" spans="1:17" ht="21" x14ac:dyDescent="0.25">
      <c r="A70" s="4" t="s">
        <v>44</v>
      </c>
      <c r="C70" s="1">
        <v>0</v>
      </c>
      <c r="E70" s="1">
        <v>0</v>
      </c>
      <c r="G70" s="1">
        <v>0</v>
      </c>
      <c r="I70" s="1">
        <v>0</v>
      </c>
      <c r="K70" s="1">
        <v>900000</v>
      </c>
      <c r="M70" s="1">
        <v>3614365850</v>
      </c>
      <c r="O70" s="1">
        <v>3192796427</v>
      </c>
      <c r="Q70" s="1">
        <v>421569423</v>
      </c>
    </row>
    <row r="71" spans="1:17" ht="21" x14ac:dyDescent="0.25">
      <c r="A71" s="4" t="s">
        <v>222</v>
      </c>
      <c r="C71" s="1">
        <v>0</v>
      </c>
      <c r="E71" s="1">
        <v>0</v>
      </c>
      <c r="G71" s="1">
        <v>0</v>
      </c>
      <c r="I71" s="1">
        <v>0</v>
      </c>
      <c r="K71" s="1">
        <v>500000</v>
      </c>
      <c r="M71" s="1">
        <v>4388730856</v>
      </c>
      <c r="O71" s="1">
        <v>3228428742</v>
      </c>
      <c r="Q71" s="1">
        <v>1160302114</v>
      </c>
    </row>
    <row r="72" spans="1:17" ht="21" x14ac:dyDescent="0.25">
      <c r="A72" s="4" t="s">
        <v>94</v>
      </c>
      <c r="C72" s="1">
        <v>0</v>
      </c>
      <c r="E72" s="1">
        <v>0</v>
      </c>
      <c r="G72" s="1">
        <v>0</v>
      </c>
      <c r="I72" s="1">
        <v>0</v>
      </c>
      <c r="K72" s="1">
        <v>48035577</v>
      </c>
      <c r="M72" s="1">
        <v>373374234908</v>
      </c>
      <c r="O72" s="1">
        <v>247720143818</v>
      </c>
      <c r="Q72" s="1">
        <v>125654091090</v>
      </c>
    </row>
    <row r="73" spans="1:17" ht="21" x14ac:dyDescent="0.25">
      <c r="A73" s="4" t="s">
        <v>223</v>
      </c>
      <c r="C73" s="1">
        <v>0</v>
      </c>
      <c r="E73" s="1">
        <v>0</v>
      </c>
      <c r="G73" s="1">
        <v>0</v>
      </c>
      <c r="I73" s="1">
        <v>0</v>
      </c>
      <c r="K73" s="1">
        <v>26340508</v>
      </c>
      <c r="M73" s="1">
        <v>42622446494</v>
      </c>
      <c r="O73" s="1">
        <v>42622448195</v>
      </c>
      <c r="Q73" s="1">
        <v>-1701</v>
      </c>
    </row>
    <row r="74" spans="1:17" ht="21" x14ac:dyDescent="0.25">
      <c r="A74" s="4" t="s">
        <v>108</v>
      </c>
      <c r="C74" s="1">
        <v>0</v>
      </c>
      <c r="E74" s="1">
        <v>0</v>
      </c>
      <c r="G74" s="1">
        <v>0</v>
      </c>
      <c r="I74" s="1">
        <v>0</v>
      </c>
      <c r="K74" s="1">
        <v>64159480</v>
      </c>
      <c r="M74" s="1">
        <v>213862103964</v>
      </c>
      <c r="O74" s="1">
        <v>223600665979</v>
      </c>
      <c r="Q74" s="1">
        <v>-9738562015</v>
      </c>
    </row>
    <row r="75" spans="1:17" ht="21" x14ac:dyDescent="0.25">
      <c r="A75" s="4" t="s">
        <v>224</v>
      </c>
      <c r="C75" s="1">
        <v>0</v>
      </c>
      <c r="E75" s="1">
        <v>0</v>
      </c>
      <c r="G75" s="1">
        <v>0</v>
      </c>
      <c r="I75" s="1">
        <v>0</v>
      </c>
      <c r="K75" s="1">
        <v>3748659</v>
      </c>
      <c r="M75" s="1">
        <v>15050745906</v>
      </c>
      <c r="O75" s="1">
        <v>13150304956</v>
      </c>
      <c r="Q75" s="1">
        <v>1900440950</v>
      </c>
    </row>
    <row r="76" spans="1:17" ht="21" x14ac:dyDescent="0.25">
      <c r="A76" s="4" t="s">
        <v>38</v>
      </c>
      <c r="C76" s="1">
        <v>0</v>
      </c>
      <c r="E76" s="1">
        <v>0</v>
      </c>
      <c r="G76" s="1">
        <v>0</v>
      </c>
      <c r="I76" s="1">
        <v>0</v>
      </c>
      <c r="K76" s="1">
        <v>103901801</v>
      </c>
      <c r="M76" s="1">
        <v>614786708950</v>
      </c>
      <c r="O76" s="1">
        <v>399722592160</v>
      </c>
      <c r="Q76" s="1">
        <v>215064116790</v>
      </c>
    </row>
    <row r="77" spans="1:17" ht="21" x14ac:dyDescent="0.25">
      <c r="A77" s="4" t="s">
        <v>71</v>
      </c>
      <c r="C77" s="1">
        <v>0</v>
      </c>
      <c r="E77" s="1">
        <v>0</v>
      </c>
      <c r="G77" s="1">
        <v>0</v>
      </c>
      <c r="I77" s="1">
        <v>0</v>
      </c>
      <c r="K77" s="1">
        <v>1500000</v>
      </c>
      <c r="M77" s="1">
        <v>5355941514</v>
      </c>
      <c r="O77" s="1">
        <v>4068691020</v>
      </c>
      <c r="Q77" s="1">
        <v>1287250494</v>
      </c>
    </row>
    <row r="78" spans="1:17" ht="21" x14ac:dyDescent="0.25">
      <c r="A78" s="4" t="s">
        <v>225</v>
      </c>
      <c r="C78" s="1">
        <v>0</v>
      </c>
      <c r="E78" s="1">
        <v>0</v>
      </c>
      <c r="G78" s="1">
        <v>0</v>
      </c>
      <c r="I78" s="1">
        <v>0</v>
      </c>
      <c r="K78" s="1">
        <v>38451972</v>
      </c>
      <c r="M78" s="1">
        <v>753305910971</v>
      </c>
      <c r="O78" s="1">
        <v>377119472612</v>
      </c>
      <c r="Q78" s="1">
        <v>376186438359</v>
      </c>
    </row>
    <row r="79" spans="1:17" ht="21" x14ac:dyDescent="0.25">
      <c r="A79" s="4" t="s">
        <v>174</v>
      </c>
      <c r="C79" s="1">
        <v>0</v>
      </c>
      <c r="E79" s="1">
        <v>0</v>
      </c>
      <c r="G79" s="1">
        <v>0</v>
      </c>
      <c r="I79" s="1">
        <v>0</v>
      </c>
      <c r="K79" s="1">
        <v>47465199</v>
      </c>
      <c r="M79" s="1">
        <v>2933336903931</v>
      </c>
      <c r="O79" s="1">
        <v>1840876517580</v>
      </c>
      <c r="Q79" s="1">
        <v>1092460386351</v>
      </c>
    </row>
    <row r="80" spans="1:17" ht="21" x14ac:dyDescent="0.25">
      <c r="A80" s="4" t="s">
        <v>91</v>
      </c>
      <c r="C80" s="1">
        <v>0</v>
      </c>
      <c r="E80" s="1">
        <v>0</v>
      </c>
      <c r="G80" s="1">
        <v>0</v>
      </c>
      <c r="I80" s="1">
        <v>0</v>
      </c>
      <c r="K80" s="1">
        <v>800000</v>
      </c>
      <c r="M80" s="1">
        <v>14624463705</v>
      </c>
      <c r="O80" s="1">
        <v>11043818687</v>
      </c>
      <c r="Q80" s="1">
        <v>3580645018</v>
      </c>
    </row>
    <row r="81" spans="1:17" ht="21" x14ac:dyDescent="0.25">
      <c r="A81" s="4" t="s">
        <v>226</v>
      </c>
      <c r="C81" s="1">
        <v>0</v>
      </c>
      <c r="E81" s="1">
        <v>0</v>
      </c>
      <c r="G81" s="1">
        <v>0</v>
      </c>
      <c r="I81" s="1">
        <v>0</v>
      </c>
      <c r="K81" s="1">
        <v>30000000</v>
      </c>
      <c r="M81" s="1">
        <v>19518095984</v>
      </c>
      <c r="O81" s="1">
        <v>19518095984</v>
      </c>
      <c r="Q81" s="1">
        <v>0</v>
      </c>
    </row>
    <row r="82" spans="1:17" ht="21" x14ac:dyDescent="0.25">
      <c r="A82" s="4" t="s">
        <v>227</v>
      </c>
      <c r="C82" s="1">
        <v>0</v>
      </c>
      <c r="E82" s="1">
        <v>0</v>
      </c>
      <c r="G82" s="1">
        <v>0</v>
      </c>
      <c r="I82" s="1">
        <v>0</v>
      </c>
      <c r="K82" s="1">
        <v>8366243</v>
      </c>
      <c r="M82" s="1">
        <v>600987568956</v>
      </c>
      <c r="O82" s="1">
        <v>305796375917</v>
      </c>
      <c r="Q82" s="1">
        <v>295191193039</v>
      </c>
    </row>
    <row r="83" spans="1:17" ht="21" x14ac:dyDescent="0.25">
      <c r="A83" s="4" t="s">
        <v>58</v>
      </c>
      <c r="C83" s="1">
        <v>0</v>
      </c>
      <c r="E83" s="1">
        <v>0</v>
      </c>
      <c r="G83" s="1">
        <v>0</v>
      </c>
      <c r="I83" s="1">
        <v>0</v>
      </c>
      <c r="K83" s="1">
        <v>500001</v>
      </c>
      <c r="M83" s="1">
        <v>4363879561</v>
      </c>
      <c r="O83" s="1">
        <v>3513970656</v>
      </c>
      <c r="Q83" s="1">
        <v>849908905</v>
      </c>
    </row>
    <row r="84" spans="1:17" ht="21" x14ac:dyDescent="0.25">
      <c r="A84" s="4" t="s">
        <v>73</v>
      </c>
      <c r="C84" s="1">
        <v>0</v>
      </c>
      <c r="E84" s="1">
        <v>0</v>
      </c>
      <c r="G84" s="1">
        <v>0</v>
      </c>
      <c r="I84" s="1">
        <v>0</v>
      </c>
      <c r="K84" s="1">
        <v>1874999</v>
      </c>
      <c r="M84" s="1">
        <v>6760157882</v>
      </c>
      <c r="O84" s="1">
        <v>5951020460</v>
      </c>
      <c r="Q84" s="1">
        <v>809137422</v>
      </c>
    </row>
    <row r="85" spans="1:17" ht="21" x14ac:dyDescent="0.25">
      <c r="A85" s="4" t="s">
        <v>187</v>
      </c>
      <c r="C85" s="1">
        <v>0</v>
      </c>
      <c r="E85" s="1">
        <v>0</v>
      </c>
      <c r="G85" s="1">
        <v>0</v>
      </c>
      <c r="I85" s="1">
        <v>0</v>
      </c>
      <c r="K85" s="1">
        <v>17109100</v>
      </c>
      <c r="M85" s="1">
        <v>316856959550</v>
      </c>
      <c r="O85" s="1">
        <v>238782504004</v>
      </c>
      <c r="Q85" s="1">
        <v>78074455546</v>
      </c>
    </row>
    <row r="86" spans="1:17" ht="21" x14ac:dyDescent="0.25">
      <c r="A86" s="4" t="s">
        <v>88</v>
      </c>
      <c r="C86" s="1">
        <v>0</v>
      </c>
      <c r="E86" s="1">
        <v>0</v>
      </c>
      <c r="G86" s="1">
        <v>0</v>
      </c>
      <c r="I86" s="1">
        <v>0</v>
      </c>
      <c r="K86" s="1">
        <v>1</v>
      </c>
      <c r="M86" s="1">
        <v>1</v>
      </c>
      <c r="O86" s="1">
        <v>1535</v>
      </c>
      <c r="Q86" s="1">
        <v>-1534</v>
      </c>
    </row>
    <row r="87" spans="1:17" ht="21" x14ac:dyDescent="0.25">
      <c r="A87" s="4" t="s">
        <v>228</v>
      </c>
      <c r="C87" s="1">
        <v>0</v>
      </c>
      <c r="E87" s="1">
        <v>0</v>
      </c>
      <c r="G87" s="1">
        <v>0</v>
      </c>
      <c r="I87" s="1">
        <v>0</v>
      </c>
      <c r="K87" s="1">
        <v>163600000</v>
      </c>
      <c r="M87" s="1">
        <v>102454747549</v>
      </c>
      <c r="O87" s="1">
        <v>86555847606</v>
      </c>
      <c r="Q87" s="1">
        <v>15898899943</v>
      </c>
    </row>
    <row r="88" spans="1:17" ht="21" x14ac:dyDescent="0.25">
      <c r="A88" s="4" t="s">
        <v>93</v>
      </c>
      <c r="C88" s="1">
        <v>0</v>
      </c>
      <c r="E88" s="1">
        <v>0</v>
      </c>
      <c r="G88" s="1">
        <v>0</v>
      </c>
      <c r="I88" s="1">
        <v>0</v>
      </c>
      <c r="K88" s="1">
        <v>2</v>
      </c>
      <c r="M88" s="1">
        <v>2</v>
      </c>
      <c r="O88" s="1">
        <v>5762</v>
      </c>
      <c r="Q88" s="1">
        <v>-5760</v>
      </c>
    </row>
    <row r="89" spans="1:17" ht="21" x14ac:dyDescent="0.25">
      <c r="A89" s="4" t="s">
        <v>79</v>
      </c>
      <c r="C89" s="1">
        <v>0</v>
      </c>
      <c r="E89" s="1">
        <v>0</v>
      </c>
      <c r="G89" s="1">
        <v>0</v>
      </c>
      <c r="I89" s="1">
        <v>0</v>
      </c>
      <c r="K89" s="1">
        <v>35707263</v>
      </c>
      <c r="M89" s="1">
        <v>177735525254</v>
      </c>
      <c r="O89" s="1">
        <v>231426127197</v>
      </c>
      <c r="Q89" s="1">
        <v>-53690601943</v>
      </c>
    </row>
    <row r="90" spans="1:17" ht="21" x14ac:dyDescent="0.25">
      <c r="A90" s="4" t="s">
        <v>107</v>
      </c>
      <c r="C90" s="1">
        <v>0</v>
      </c>
      <c r="E90" s="1">
        <v>0</v>
      </c>
      <c r="G90" s="1">
        <v>0</v>
      </c>
      <c r="I90" s="1">
        <v>0</v>
      </c>
      <c r="K90" s="1">
        <v>26616585</v>
      </c>
      <c r="M90" s="1">
        <v>96241661354</v>
      </c>
      <c r="O90" s="1">
        <v>57581706574</v>
      </c>
      <c r="Q90" s="1">
        <v>38659954780</v>
      </c>
    </row>
    <row r="91" spans="1:17" ht="21" x14ac:dyDescent="0.25">
      <c r="A91" s="4" t="s">
        <v>76</v>
      </c>
      <c r="C91" s="1">
        <v>0</v>
      </c>
      <c r="E91" s="1">
        <v>0</v>
      </c>
      <c r="G91" s="1">
        <v>0</v>
      </c>
      <c r="I91" s="1">
        <v>0</v>
      </c>
      <c r="K91" s="1">
        <v>2580063</v>
      </c>
      <c r="M91" s="1">
        <v>12232978788</v>
      </c>
      <c r="O91" s="1">
        <v>11019125070</v>
      </c>
      <c r="Q91" s="1">
        <v>1213853718</v>
      </c>
    </row>
    <row r="92" spans="1:17" ht="21" x14ac:dyDescent="0.25">
      <c r="A92" s="4" t="s">
        <v>229</v>
      </c>
      <c r="C92" s="1">
        <v>0</v>
      </c>
      <c r="E92" s="1">
        <v>0</v>
      </c>
      <c r="G92" s="1">
        <v>0</v>
      </c>
      <c r="I92" s="1">
        <v>0</v>
      </c>
      <c r="K92" s="1">
        <v>34274927</v>
      </c>
      <c r="M92" s="1">
        <v>106800672532</v>
      </c>
      <c r="O92" s="1">
        <v>106800672532</v>
      </c>
      <c r="Q92" s="1">
        <v>0</v>
      </c>
    </row>
    <row r="93" spans="1:17" ht="21" x14ac:dyDescent="0.25">
      <c r="A93" s="4" t="s">
        <v>68</v>
      </c>
      <c r="C93" s="1">
        <v>0</v>
      </c>
      <c r="E93" s="1">
        <v>0</v>
      </c>
      <c r="G93" s="1">
        <v>0</v>
      </c>
      <c r="I93" s="1">
        <v>0</v>
      </c>
      <c r="K93" s="1">
        <v>3222338</v>
      </c>
      <c r="M93" s="1">
        <v>15298903521</v>
      </c>
      <c r="O93" s="1">
        <v>14340565378</v>
      </c>
      <c r="Q93" s="1">
        <v>958338143</v>
      </c>
    </row>
    <row r="94" spans="1:17" ht="21" x14ac:dyDescent="0.25">
      <c r="A94" s="4" t="s">
        <v>22</v>
      </c>
      <c r="C94" s="1">
        <v>0</v>
      </c>
      <c r="E94" s="1">
        <v>0</v>
      </c>
      <c r="G94" s="1">
        <v>0</v>
      </c>
      <c r="I94" s="1">
        <v>0</v>
      </c>
      <c r="K94" s="1">
        <v>4173160</v>
      </c>
      <c r="M94" s="1">
        <v>144488533685</v>
      </c>
      <c r="O94" s="1">
        <v>206127376929</v>
      </c>
      <c r="Q94" s="1">
        <v>-61638843244</v>
      </c>
    </row>
    <row r="95" spans="1:17" ht="21" x14ac:dyDescent="0.25">
      <c r="A95" s="4" t="s">
        <v>50</v>
      </c>
      <c r="C95" s="1">
        <v>0</v>
      </c>
      <c r="E95" s="1">
        <v>0</v>
      </c>
      <c r="G95" s="1">
        <v>0</v>
      </c>
      <c r="I95" s="1">
        <v>0</v>
      </c>
      <c r="K95" s="1">
        <v>5000000</v>
      </c>
      <c r="M95" s="1">
        <v>34344427630</v>
      </c>
      <c r="O95" s="1">
        <v>32689726462</v>
      </c>
      <c r="Q95" s="1">
        <v>1654701168</v>
      </c>
    </row>
    <row r="96" spans="1:17" ht="21" x14ac:dyDescent="0.25">
      <c r="A96" s="4" t="s">
        <v>230</v>
      </c>
      <c r="C96" s="1">
        <v>0</v>
      </c>
      <c r="E96" s="1">
        <v>0</v>
      </c>
      <c r="G96" s="1">
        <v>0</v>
      </c>
      <c r="I96" s="1">
        <v>0</v>
      </c>
      <c r="K96" s="1">
        <v>65424261</v>
      </c>
      <c r="M96" s="1">
        <v>370907841789</v>
      </c>
      <c r="O96" s="1">
        <v>251825355332</v>
      </c>
      <c r="Q96" s="1">
        <v>119082486457</v>
      </c>
    </row>
    <row r="97" spans="1:17" ht="21" x14ac:dyDescent="0.25">
      <c r="A97" s="4" t="s">
        <v>53</v>
      </c>
      <c r="C97" s="1">
        <v>0</v>
      </c>
      <c r="E97" s="1">
        <v>0</v>
      </c>
      <c r="G97" s="1">
        <v>0</v>
      </c>
      <c r="I97" s="1">
        <v>0</v>
      </c>
      <c r="K97" s="1">
        <v>10766820</v>
      </c>
      <c r="M97" s="1">
        <v>48240515365</v>
      </c>
      <c r="O97" s="1">
        <v>-27350520123</v>
      </c>
      <c r="Q97" s="1">
        <v>75591035488</v>
      </c>
    </row>
    <row r="98" spans="1:17" ht="21" x14ac:dyDescent="0.25">
      <c r="A98" s="4" t="s">
        <v>39</v>
      </c>
      <c r="C98" s="1">
        <v>0</v>
      </c>
      <c r="E98" s="1">
        <v>0</v>
      </c>
      <c r="G98" s="1">
        <v>0</v>
      </c>
      <c r="I98" s="1">
        <v>0</v>
      </c>
      <c r="K98" s="1">
        <v>1216450</v>
      </c>
      <c r="M98" s="1">
        <v>24498267775</v>
      </c>
      <c r="O98" s="1">
        <v>23968777339</v>
      </c>
      <c r="Q98" s="1">
        <v>529490436</v>
      </c>
    </row>
    <row r="99" spans="1:17" ht="21" x14ac:dyDescent="0.25">
      <c r="A99" s="4" t="s">
        <v>231</v>
      </c>
      <c r="C99" s="1">
        <v>0</v>
      </c>
      <c r="E99" s="1">
        <v>0</v>
      </c>
      <c r="G99" s="1">
        <v>0</v>
      </c>
      <c r="I99" s="1">
        <v>0</v>
      </c>
      <c r="K99" s="1">
        <v>125545427</v>
      </c>
      <c r="M99" s="1">
        <v>70656692894</v>
      </c>
      <c r="O99" s="1">
        <v>36618421575</v>
      </c>
      <c r="Q99" s="1">
        <v>34038271319</v>
      </c>
    </row>
    <row r="100" spans="1:17" ht="21" x14ac:dyDescent="0.25">
      <c r="A100" s="4" t="s">
        <v>139</v>
      </c>
      <c r="C100" s="1">
        <v>0</v>
      </c>
      <c r="E100" s="1">
        <v>0</v>
      </c>
      <c r="G100" s="1">
        <v>0</v>
      </c>
      <c r="I100" s="1">
        <v>0</v>
      </c>
      <c r="K100" s="1">
        <v>41368</v>
      </c>
      <c r="M100" s="1">
        <v>41368000000</v>
      </c>
      <c r="O100" s="1">
        <v>40946897029</v>
      </c>
      <c r="Q100" s="1">
        <v>421102971</v>
      </c>
    </row>
    <row r="101" spans="1:17" ht="21" x14ac:dyDescent="0.25">
      <c r="A101" s="4" t="s">
        <v>248</v>
      </c>
      <c r="C101" s="1" t="s">
        <v>277</v>
      </c>
      <c r="E101" s="1">
        <v>0</v>
      </c>
      <c r="G101" s="1">
        <v>0</v>
      </c>
      <c r="I101" s="1">
        <v>0</v>
      </c>
      <c r="K101" s="1" t="s">
        <v>277</v>
      </c>
      <c r="M101" s="1">
        <v>0</v>
      </c>
      <c r="O101" s="1">
        <v>0</v>
      </c>
      <c r="Q101" s="1">
        <v>-95975280</v>
      </c>
    </row>
    <row r="102" spans="1:17" ht="21" x14ac:dyDescent="0.25">
      <c r="A102" s="4" t="s">
        <v>249</v>
      </c>
      <c r="C102" s="1" t="s">
        <v>277</v>
      </c>
      <c r="E102" s="1">
        <v>0</v>
      </c>
      <c r="G102" s="1">
        <v>0</v>
      </c>
      <c r="I102" s="1">
        <v>0</v>
      </c>
      <c r="K102" s="1" t="s">
        <v>277</v>
      </c>
      <c r="M102" s="1">
        <v>0</v>
      </c>
      <c r="O102" s="1">
        <v>0</v>
      </c>
      <c r="Q102" s="1">
        <v>-306968972</v>
      </c>
    </row>
    <row r="103" spans="1:17" ht="21" x14ac:dyDescent="0.25">
      <c r="A103" s="4" t="s">
        <v>250</v>
      </c>
      <c r="C103" s="1" t="s">
        <v>277</v>
      </c>
      <c r="E103" s="1">
        <v>0</v>
      </c>
      <c r="G103" s="1">
        <v>0</v>
      </c>
      <c r="I103" s="1">
        <v>0</v>
      </c>
      <c r="K103" s="1" t="s">
        <v>277</v>
      </c>
      <c r="M103" s="1">
        <v>0</v>
      </c>
      <c r="O103" s="1">
        <v>0</v>
      </c>
      <c r="Q103" s="1">
        <v>1544521133</v>
      </c>
    </row>
    <row r="104" spans="1:17" ht="21" x14ac:dyDescent="0.25">
      <c r="A104" s="4" t="s">
        <v>251</v>
      </c>
      <c r="C104" s="1" t="s">
        <v>277</v>
      </c>
      <c r="E104" s="1">
        <v>0</v>
      </c>
      <c r="G104" s="1">
        <v>0</v>
      </c>
      <c r="I104" s="1">
        <v>0</v>
      </c>
      <c r="K104" s="1" t="s">
        <v>277</v>
      </c>
      <c r="M104" s="1">
        <v>0</v>
      </c>
      <c r="O104" s="1">
        <v>0</v>
      </c>
      <c r="Q104" s="1">
        <v>2265634191</v>
      </c>
    </row>
    <row r="105" spans="1:17" ht="21" x14ac:dyDescent="0.25">
      <c r="A105" s="4" t="s">
        <v>252</v>
      </c>
      <c r="C105" s="1" t="s">
        <v>277</v>
      </c>
      <c r="E105" s="1">
        <v>0</v>
      </c>
      <c r="G105" s="1">
        <v>0</v>
      </c>
      <c r="I105" s="1">
        <v>0</v>
      </c>
      <c r="K105" s="1" t="s">
        <v>277</v>
      </c>
      <c r="M105" s="1">
        <v>0</v>
      </c>
      <c r="O105" s="1">
        <v>0</v>
      </c>
      <c r="Q105" s="1">
        <v>1077538128</v>
      </c>
    </row>
    <row r="106" spans="1:17" ht="21" x14ac:dyDescent="0.25">
      <c r="A106" s="4" t="s">
        <v>253</v>
      </c>
      <c r="C106" s="1" t="s">
        <v>277</v>
      </c>
      <c r="E106" s="1">
        <v>0</v>
      </c>
      <c r="G106" s="1">
        <v>0</v>
      </c>
      <c r="I106" s="1">
        <v>0</v>
      </c>
      <c r="K106" s="1" t="s">
        <v>277</v>
      </c>
      <c r="M106" s="1">
        <v>0</v>
      </c>
      <c r="O106" s="1">
        <v>0</v>
      </c>
      <c r="Q106" s="1">
        <v>197587091</v>
      </c>
    </row>
    <row r="107" spans="1:17" ht="21" x14ac:dyDescent="0.25">
      <c r="A107" s="4" t="s">
        <v>254</v>
      </c>
      <c r="C107" s="1" t="s">
        <v>277</v>
      </c>
      <c r="E107" s="1">
        <v>0</v>
      </c>
      <c r="G107" s="1">
        <v>0</v>
      </c>
      <c r="I107" s="1">
        <v>0</v>
      </c>
      <c r="K107" s="1" t="s">
        <v>277</v>
      </c>
      <c r="M107" s="1">
        <v>0</v>
      </c>
      <c r="O107" s="1">
        <v>0</v>
      </c>
      <c r="Q107" s="1">
        <v>396033594</v>
      </c>
    </row>
    <row r="108" spans="1:17" ht="21" x14ac:dyDescent="0.25">
      <c r="A108" s="4" t="s">
        <v>255</v>
      </c>
      <c r="C108" s="1" t="s">
        <v>277</v>
      </c>
      <c r="E108" s="1">
        <v>0</v>
      </c>
      <c r="G108" s="1">
        <v>0</v>
      </c>
      <c r="I108" s="1">
        <v>0</v>
      </c>
      <c r="K108" s="1" t="s">
        <v>277</v>
      </c>
      <c r="M108" s="1">
        <v>0</v>
      </c>
      <c r="O108" s="1">
        <v>0</v>
      </c>
      <c r="Q108" s="1">
        <v>3013419932</v>
      </c>
    </row>
    <row r="109" spans="1:17" ht="21" x14ac:dyDescent="0.25">
      <c r="A109" s="4" t="s">
        <v>256</v>
      </c>
      <c r="C109" s="1" t="s">
        <v>277</v>
      </c>
      <c r="E109" s="1">
        <v>0</v>
      </c>
      <c r="G109" s="1">
        <v>0</v>
      </c>
      <c r="I109" s="1">
        <v>0</v>
      </c>
      <c r="K109" s="1" t="s">
        <v>277</v>
      </c>
      <c r="M109" s="1">
        <v>0</v>
      </c>
      <c r="O109" s="1">
        <v>0</v>
      </c>
      <c r="Q109" s="1">
        <v>59972205</v>
      </c>
    </row>
    <row r="110" spans="1:17" ht="21" x14ac:dyDescent="0.25">
      <c r="A110" s="4" t="s">
        <v>257</v>
      </c>
      <c r="C110" s="1" t="s">
        <v>277</v>
      </c>
      <c r="E110" s="1">
        <v>0</v>
      </c>
      <c r="G110" s="1">
        <v>0</v>
      </c>
      <c r="I110" s="1">
        <v>0</v>
      </c>
      <c r="K110" s="1" t="s">
        <v>277</v>
      </c>
      <c r="M110" s="1">
        <v>0</v>
      </c>
      <c r="O110" s="1">
        <v>0</v>
      </c>
      <c r="Q110" s="1">
        <v>-2013001233</v>
      </c>
    </row>
    <row r="111" spans="1:17" ht="21" x14ac:dyDescent="0.25">
      <c r="A111" s="4" t="s">
        <v>258</v>
      </c>
      <c r="C111" s="1" t="s">
        <v>277</v>
      </c>
      <c r="E111" s="1">
        <v>0</v>
      </c>
      <c r="G111" s="1">
        <v>0</v>
      </c>
      <c r="I111" s="1">
        <v>0</v>
      </c>
      <c r="K111" s="1" t="s">
        <v>277</v>
      </c>
      <c r="M111" s="1">
        <v>0</v>
      </c>
      <c r="O111" s="1">
        <v>0</v>
      </c>
      <c r="Q111" s="1">
        <v>777118055</v>
      </c>
    </row>
    <row r="112" spans="1:17" ht="21" x14ac:dyDescent="0.25">
      <c r="A112" s="4" t="s">
        <v>259</v>
      </c>
      <c r="C112" s="1" t="s">
        <v>277</v>
      </c>
      <c r="E112" s="1">
        <v>0</v>
      </c>
      <c r="G112" s="1">
        <v>0</v>
      </c>
      <c r="I112" s="1">
        <v>0</v>
      </c>
      <c r="K112" s="1" t="s">
        <v>277</v>
      </c>
      <c r="M112" s="1">
        <v>0</v>
      </c>
      <c r="O112" s="1">
        <v>0</v>
      </c>
      <c r="Q112" s="1">
        <v>5395519</v>
      </c>
    </row>
    <row r="113" spans="1:17" ht="21" x14ac:dyDescent="0.25">
      <c r="A113" s="4" t="s">
        <v>260</v>
      </c>
      <c r="C113" s="1" t="s">
        <v>277</v>
      </c>
      <c r="E113" s="1">
        <v>0</v>
      </c>
      <c r="G113" s="1">
        <v>0</v>
      </c>
      <c r="I113" s="1">
        <v>0</v>
      </c>
      <c r="K113" s="1" t="s">
        <v>277</v>
      </c>
      <c r="M113" s="1">
        <v>0</v>
      </c>
      <c r="O113" s="1">
        <v>0</v>
      </c>
      <c r="Q113" s="1">
        <v>5501730907</v>
      </c>
    </row>
    <row r="114" spans="1:17" ht="21" x14ac:dyDescent="0.25">
      <c r="A114" s="4" t="s">
        <v>261</v>
      </c>
      <c r="C114" s="1" t="s">
        <v>277</v>
      </c>
      <c r="E114" s="1">
        <v>0</v>
      </c>
      <c r="G114" s="1">
        <v>0</v>
      </c>
      <c r="I114" s="1">
        <v>0</v>
      </c>
      <c r="K114" s="1" t="s">
        <v>277</v>
      </c>
      <c r="M114" s="1">
        <v>0</v>
      </c>
      <c r="O114" s="1">
        <v>0</v>
      </c>
      <c r="Q114" s="1">
        <v>589907854</v>
      </c>
    </row>
    <row r="115" spans="1:17" ht="21" x14ac:dyDescent="0.25">
      <c r="A115" s="4" t="s">
        <v>262</v>
      </c>
      <c r="C115" s="1" t="s">
        <v>277</v>
      </c>
      <c r="E115" s="1">
        <v>0</v>
      </c>
      <c r="G115" s="1">
        <v>0</v>
      </c>
      <c r="I115" s="1">
        <v>0</v>
      </c>
      <c r="K115" s="1" t="s">
        <v>277</v>
      </c>
      <c r="M115" s="1">
        <v>0</v>
      </c>
      <c r="O115" s="1">
        <v>0</v>
      </c>
      <c r="Q115" s="1">
        <v>-303244929</v>
      </c>
    </row>
    <row r="116" spans="1:17" ht="21" x14ac:dyDescent="0.25">
      <c r="A116" s="4" t="s">
        <v>263</v>
      </c>
      <c r="C116" s="1" t="s">
        <v>277</v>
      </c>
      <c r="E116" s="1">
        <v>0</v>
      </c>
      <c r="G116" s="1">
        <v>0</v>
      </c>
      <c r="I116" s="1">
        <v>0</v>
      </c>
      <c r="K116" s="1" t="s">
        <v>277</v>
      </c>
      <c r="M116" s="1">
        <v>0</v>
      </c>
      <c r="O116" s="1">
        <v>0</v>
      </c>
      <c r="Q116" s="1">
        <v>365038244</v>
      </c>
    </row>
    <row r="117" spans="1:17" ht="21" x14ac:dyDescent="0.25">
      <c r="A117" s="4" t="s">
        <v>264</v>
      </c>
      <c r="C117" s="1" t="s">
        <v>277</v>
      </c>
      <c r="E117" s="1">
        <v>0</v>
      </c>
      <c r="G117" s="1">
        <v>0</v>
      </c>
      <c r="I117" s="1">
        <v>0</v>
      </c>
      <c r="K117" s="1" t="s">
        <v>277</v>
      </c>
      <c r="M117" s="1">
        <v>0</v>
      </c>
      <c r="O117" s="1">
        <v>0</v>
      </c>
      <c r="Q117" s="1">
        <v>-4179086575</v>
      </c>
    </row>
    <row r="118" spans="1:17" ht="21" x14ac:dyDescent="0.25">
      <c r="A118" s="4" t="s">
        <v>265</v>
      </c>
      <c r="C118" s="1" t="s">
        <v>277</v>
      </c>
      <c r="E118" s="1">
        <v>0</v>
      </c>
      <c r="G118" s="1">
        <v>0</v>
      </c>
      <c r="I118" s="1">
        <v>0</v>
      </c>
      <c r="K118" s="1" t="s">
        <v>277</v>
      </c>
      <c r="M118" s="1">
        <v>0</v>
      </c>
      <c r="O118" s="1">
        <v>0</v>
      </c>
      <c r="Q118" s="1">
        <v>-16193985701</v>
      </c>
    </row>
    <row r="119" spans="1:17" ht="21" x14ac:dyDescent="0.25">
      <c r="A119" s="4" t="s">
        <v>266</v>
      </c>
      <c r="C119" s="1" t="s">
        <v>277</v>
      </c>
      <c r="E119" s="1">
        <v>0</v>
      </c>
      <c r="G119" s="1">
        <v>0</v>
      </c>
      <c r="I119" s="1">
        <v>0</v>
      </c>
      <c r="K119" s="1" t="s">
        <v>277</v>
      </c>
      <c r="M119" s="1">
        <v>0</v>
      </c>
      <c r="O119" s="1">
        <v>0</v>
      </c>
      <c r="Q119" s="1">
        <v>167227741</v>
      </c>
    </row>
    <row r="120" spans="1:17" ht="21" x14ac:dyDescent="0.25">
      <c r="A120" s="4" t="s">
        <v>267</v>
      </c>
      <c r="C120" s="1" t="s">
        <v>277</v>
      </c>
      <c r="E120" s="1">
        <v>0</v>
      </c>
      <c r="G120" s="1">
        <v>0</v>
      </c>
      <c r="I120" s="1">
        <v>0</v>
      </c>
      <c r="K120" s="1" t="s">
        <v>277</v>
      </c>
      <c r="M120" s="1">
        <v>0</v>
      </c>
      <c r="O120" s="1">
        <v>0</v>
      </c>
      <c r="Q120" s="1">
        <v>5644525928</v>
      </c>
    </row>
    <row r="121" spans="1:17" ht="21" x14ac:dyDescent="0.25">
      <c r="A121" s="4" t="s">
        <v>268</v>
      </c>
      <c r="C121" s="1" t="s">
        <v>277</v>
      </c>
      <c r="E121" s="1">
        <v>0</v>
      </c>
      <c r="G121" s="1">
        <v>0</v>
      </c>
      <c r="I121" s="1">
        <v>0</v>
      </c>
      <c r="K121" s="1" t="s">
        <v>277</v>
      </c>
      <c r="M121" s="1">
        <v>0</v>
      </c>
      <c r="O121" s="1">
        <v>0</v>
      </c>
      <c r="Q121" s="1">
        <v>2682564000</v>
      </c>
    </row>
    <row r="122" spans="1:17" ht="21" x14ac:dyDescent="0.25">
      <c r="A122" s="4" t="s">
        <v>269</v>
      </c>
      <c r="C122" s="1" t="s">
        <v>277</v>
      </c>
      <c r="E122" s="1">
        <v>0</v>
      </c>
      <c r="G122" s="1">
        <v>0</v>
      </c>
      <c r="I122" s="1">
        <v>0</v>
      </c>
      <c r="K122" s="1" t="s">
        <v>277</v>
      </c>
      <c r="M122" s="1">
        <v>0</v>
      </c>
      <c r="O122" s="1">
        <v>0</v>
      </c>
      <c r="Q122" s="1">
        <v>4123796654</v>
      </c>
    </row>
    <row r="123" spans="1:17" ht="21" x14ac:dyDescent="0.25">
      <c r="A123" s="4" t="s">
        <v>270</v>
      </c>
      <c r="C123" s="1" t="s">
        <v>277</v>
      </c>
      <c r="E123" s="1">
        <v>0</v>
      </c>
      <c r="G123" s="1">
        <v>0</v>
      </c>
      <c r="I123" s="1">
        <v>0</v>
      </c>
      <c r="K123" s="1" t="s">
        <v>277</v>
      </c>
      <c r="M123" s="1">
        <v>0</v>
      </c>
      <c r="O123" s="1">
        <v>0</v>
      </c>
      <c r="Q123" s="1">
        <v>1008183678</v>
      </c>
    </row>
    <row r="124" spans="1:17" ht="21" x14ac:dyDescent="0.25">
      <c r="A124" s="4" t="s">
        <v>271</v>
      </c>
      <c r="C124" s="1" t="s">
        <v>277</v>
      </c>
      <c r="E124" s="1">
        <v>0</v>
      </c>
      <c r="G124" s="1">
        <v>0</v>
      </c>
      <c r="I124" s="1">
        <v>0</v>
      </c>
      <c r="K124" s="1" t="s">
        <v>277</v>
      </c>
      <c r="M124" s="1">
        <v>0</v>
      </c>
      <c r="O124" s="1">
        <v>0</v>
      </c>
      <c r="Q124" s="1">
        <v>8616456225</v>
      </c>
    </row>
    <row r="125" spans="1:17" ht="21" x14ac:dyDescent="0.25">
      <c r="A125" s="4" t="s">
        <v>272</v>
      </c>
      <c r="C125" s="1" t="s">
        <v>277</v>
      </c>
      <c r="E125" s="1">
        <v>0</v>
      </c>
      <c r="G125" s="1">
        <v>0</v>
      </c>
      <c r="I125" s="1">
        <v>0</v>
      </c>
      <c r="K125" s="1" t="s">
        <v>277</v>
      </c>
      <c r="M125" s="1">
        <v>0</v>
      </c>
      <c r="O125" s="1">
        <v>0</v>
      </c>
      <c r="Q125" s="1">
        <v>53966137651</v>
      </c>
    </row>
    <row r="126" spans="1:17" ht="21" x14ac:dyDescent="0.25">
      <c r="A126" s="4" t="s">
        <v>273</v>
      </c>
      <c r="C126" s="1" t="s">
        <v>277</v>
      </c>
      <c r="E126" s="1">
        <v>0</v>
      </c>
      <c r="G126" s="1">
        <v>0</v>
      </c>
      <c r="I126" s="1">
        <v>0</v>
      </c>
      <c r="K126" s="1" t="s">
        <v>277</v>
      </c>
      <c r="M126" s="1">
        <v>0</v>
      </c>
      <c r="O126" s="1">
        <v>0</v>
      </c>
      <c r="Q126" s="1">
        <v>199994958</v>
      </c>
    </row>
    <row r="127" spans="1:17" ht="21" x14ac:dyDescent="0.25">
      <c r="A127" s="4" t="s">
        <v>274</v>
      </c>
      <c r="C127" s="1" t="s">
        <v>277</v>
      </c>
      <c r="E127" s="1">
        <v>0</v>
      </c>
      <c r="G127" s="1">
        <v>0</v>
      </c>
      <c r="I127" s="1">
        <v>0</v>
      </c>
      <c r="K127" s="1" t="s">
        <v>277</v>
      </c>
      <c r="M127" s="1">
        <v>0</v>
      </c>
      <c r="O127" s="1">
        <v>0</v>
      </c>
      <c r="Q127" s="1">
        <v>11312844962</v>
      </c>
    </row>
    <row r="128" spans="1:17" ht="21" x14ac:dyDescent="0.25">
      <c r="A128" s="4" t="s">
        <v>275</v>
      </c>
      <c r="C128" s="1" t="s">
        <v>277</v>
      </c>
      <c r="E128" s="1">
        <v>0</v>
      </c>
      <c r="G128" s="1">
        <v>0</v>
      </c>
      <c r="I128" s="1">
        <v>1519255194</v>
      </c>
      <c r="K128" s="1" t="s">
        <v>277</v>
      </c>
      <c r="M128" s="1">
        <v>0</v>
      </c>
      <c r="O128" s="1">
        <v>0</v>
      </c>
      <c r="Q128" s="1">
        <v>1522553038</v>
      </c>
    </row>
    <row r="129" spans="1:17" ht="21" x14ac:dyDescent="0.25">
      <c r="A129" s="4" t="s">
        <v>276</v>
      </c>
      <c r="C129" s="1" t="s">
        <v>277</v>
      </c>
      <c r="E129" s="1">
        <v>0</v>
      </c>
      <c r="G129" s="1">
        <v>0</v>
      </c>
      <c r="I129" s="1">
        <v>797101764</v>
      </c>
      <c r="K129" s="1" t="s">
        <v>277</v>
      </c>
      <c r="M129" s="1">
        <v>0</v>
      </c>
      <c r="O129" s="1">
        <v>0</v>
      </c>
      <c r="Q129" s="1">
        <v>797101764</v>
      </c>
    </row>
    <row r="130" spans="1:17" ht="21" x14ac:dyDescent="0.25">
      <c r="A130" s="4" t="s">
        <v>112</v>
      </c>
      <c r="C130" s="1" t="s">
        <v>112</v>
      </c>
      <c r="E130" s="7">
        <f>SUM(E8:E129)</f>
        <v>3019639804093</v>
      </c>
      <c r="F130" s="4"/>
      <c r="G130" s="7">
        <f>SUM(G8:G129)</f>
        <v>2372926098989</v>
      </c>
      <c r="H130" s="4"/>
      <c r="I130" s="7">
        <f>SUM(I8:I129)</f>
        <v>649030062062</v>
      </c>
      <c r="K130" s="1" t="s">
        <v>112</v>
      </c>
      <c r="M130" s="7">
        <f>SUM(M8:M129)</f>
        <v>25674953398661</v>
      </c>
      <c r="N130" s="4"/>
      <c r="O130" s="7">
        <f>SUM(O8:O129)</f>
        <v>18567875555889</v>
      </c>
      <c r="P130" s="4"/>
      <c r="Q130" s="7">
        <f>SUM(Q8:Q129)</f>
        <v>7189820863534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8"/>
  <sheetViews>
    <sheetView rightToLeft="1" topLeftCell="A80" zoomScale="93" zoomScaleNormal="93" workbookViewId="0">
      <selection activeCell="S125" sqref="S125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2" t="s">
        <v>131</v>
      </c>
      <c r="Q3" s="2" t="s">
        <v>131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H6" s="3" t="s">
        <v>133</v>
      </c>
      <c r="I6" s="3" t="s">
        <v>133</v>
      </c>
      <c r="K6" s="3" t="s">
        <v>134</v>
      </c>
      <c r="L6" s="3" t="s">
        <v>134</v>
      </c>
      <c r="M6" s="3" t="s">
        <v>134</v>
      </c>
      <c r="N6" s="3" t="s">
        <v>134</v>
      </c>
      <c r="O6" s="3" t="s">
        <v>134</v>
      </c>
      <c r="P6" s="3" t="s">
        <v>134</v>
      </c>
      <c r="Q6" s="3" t="s">
        <v>134</v>
      </c>
    </row>
    <row r="7" spans="1:17" ht="26.25" x14ac:dyDescent="0.25">
      <c r="A7" s="3" t="s">
        <v>3</v>
      </c>
      <c r="C7" s="3" t="s">
        <v>7</v>
      </c>
      <c r="E7" s="3" t="s">
        <v>198</v>
      </c>
      <c r="G7" s="3" t="s">
        <v>199</v>
      </c>
      <c r="I7" s="3" t="s">
        <v>200</v>
      </c>
      <c r="K7" s="3" t="s">
        <v>7</v>
      </c>
      <c r="M7" s="3" t="s">
        <v>198</v>
      </c>
      <c r="O7" s="3" t="s">
        <v>199</v>
      </c>
      <c r="Q7" s="3" t="s">
        <v>200</v>
      </c>
    </row>
    <row r="8" spans="1:17" ht="21" x14ac:dyDescent="0.25">
      <c r="A8" s="4" t="s">
        <v>60</v>
      </c>
      <c r="C8" s="1">
        <v>179351184</v>
      </c>
      <c r="E8" s="1">
        <v>944905435612</v>
      </c>
      <c r="G8" s="1">
        <v>818953674895</v>
      </c>
      <c r="I8" s="1">
        <v>125951760717</v>
      </c>
      <c r="K8" s="1">
        <v>179351184</v>
      </c>
      <c r="M8" s="1">
        <v>944905435612</v>
      </c>
      <c r="O8" s="1">
        <v>780892392898</v>
      </c>
      <c r="Q8" s="1">
        <v>164013042714</v>
      </c>
    </row>
    <row r="9" spans="1:17" ht="21" x14ac:dyDescent="0.25">
      <c r="A9" s="4" t="s">
        <v>37</v>
      </c>
      <c r="C9" s="1">
        <v>23514654</v>
      </c>
      <c r="E9" s="1">
        <v>45791119203</v>
      </c>
      <c r="G9" s="1">
        <v>46363505400</v>
      </c>
      <c r="I9" s="1">
        <v>-572386196</v>
      </c>
      <c r="K9" s="1">
        <v>23514654</v>
      </c>
      <c r="M9" s="1">
        <v>45791119203</v>
      </c>
      <c r="O9" s="1">
        <v>46448546114</v>
      </c>
      <c r="Q9" s="1">
        <v>-657426910</v>
      </c>
    </row>
    <row r="10" spans="1:17" ht="21" x14ac:dyDescent="0.25">
      <c r="A10" s="4" t="s">
        <v>103</v>
      </c>
      <c r="C10" s="1">
        <v>8604160</v>
      </c>
      <c r="E10" s="1">
        <v>44732008247</v>
      </c>
      <c r="G10" s="1">
        <v>35084263447</v>
      </c>
      <c r="I10" s="1">
        <v>9647744800</v>
      </c>
      <c r="K10" s="1">
        <v>8604160</v>
      </c>
      <c r="M10" s="1">
        <v>44732008247</v>
      </c>
      <c r="O10" s="1">
        <v>52319203094</v>
      </c>
      <c r="Q10" s="1">
        <v>-7587194846</v>
      </c>
    </row>
    <row r="11" spans="1:17" ht="21" x14ac:dyDescent="0.25">
      <c r="A11" s="4" t="s">
        <v>49</v>
      </c>
      <c r="C11" s="1">
        <v>41604131</v>
      </c>
      <c r="E11" s="1">
        <v>543839111430</v>
      </c>
      <c r="G11" s="1">
        <v>486767022169</v>
      </c>
      <c r="I11" s="1">
        <v>57072089261</v>
      </c>
      <c r="K11" s="1">
        <v>41604131</v>
      </c>
      <c r="M11" s="1">
        <v>543839111430</v>
      </c>
      <c r="O11" s="1">
        <v>524815081676</v>
      </c>
      <c r="Q11" s="1">
        <v>19024029754</v>
      </c>
    </row>
    <row r="12" spans="1:17" ht="21" x14ac:dyDescent="0.25">
      <c r="A12" s="4" t="s">
        <v>61</v>
      </c>
      <c r="C12" s="1">
        <v>33451841</v>
      </c>
      <c r="E12" s="1">
        <v>431621377047</v>
      </c>
      <c r="G12" s="1">
        <v>474184964306</v>
      </c>
      <c r="I12" s="1">
        <v>-42563587258</v>
      </c>
      <c r="K12" s="1">
        <v>33451841</v>
      </c>
      <c r="M12" s="1">
        <v>431621377047</v>
      </c>
      <c r="O12" s="1">
        <v>570950619709</v>
      </c>
      <c r="Q12" s="1">
        <v>-139329242661</v>
      </c>
    </row>
    <row r="13" spans="1:17" ht="21" x14ac:dyDescent="0.25">
      <c r="A13" s="4" t="s">
        <v>56</v>
      </c>
      <c r="C13" s="1">
        <v>55565430</v>
      </c>
      <c r="E13" s="1">
        <v>125659205698</v>
      </c>
      <c r="G13" s="1">
        <v>119850762846</v>
      </c>
      <c r="I13" s="1">
        <v>5808442852</v>
      </c>
      <c r="K13" s="1">
        <v>55565430</v>
      </c>
      <c r="M13" s="1">
        <v>125659205698</v>
      </c>
      <c r="O13" s="1">
        <v>118423118377</v>
      </c>
      <c r="Q13" s="1">
        <v>7236087321</v>
      </c>
    </row>
    <row r="14" spans="1:17" ht="21" x14ac:dyDescent="0.25">
      <c r="A14" s="4" t="s">
        <v>52</v>
      </c>
      <c r="C14" s="1">
        <v>326214</v>
      </c>
      <c r="E14" s="1">
        <v>2772534378</v>
      </c>
      <c r="G14" s="1">
        <v>2950884542</v>
      </c>
      <c r="I14" s="1">
        <v>-178350163</v>
      </c>
      <c r="K14" s="1">
        <v>326214</v>
      </c>
      <c r="M14" s="1">
        <v>2772534378</v>
      </c>
      <c r="O14" s="1">
        <v>3410719050</v>
      </c>
      <c r="Q14" s="1">
        <v>-638184671</v>
      </c>
    </row>
    <row r="15" spans="1:17" ht="21" x14ac:dyDescent="0.25">
      <c r="A15" s="4" t="s">
        <v>85</v>
      </c>
      <c r="C15" s="1">
        <v>58880058</v>
      </c>
      <c r="E15" s="1">
        <v>218432921216</v>
      </c>
      <c r="G15" s="1">
        <v>222592390880</v>
      </c>
      <c r="I15" s="1">
        <v>-4159469663</v>
      </c>
      <c r="K15" s="1">
        <v>58880058</v>
      </c>
      <c r="M15" s="1">
        <v>218432921216</v>
      </c>
      <c r="O15" s="1">
        <v>221242796927</v>
      </c>
      <c r="Q15" s="1">
        <v>-2809875710</v>
      </c>
    </row>
    <row r="16" spans="1:17" ht="21" x14ac:dyDescent="0.25">
      <c r="A16" s="4" t="s">
        <v>106</v>
      </c>
      <c r="C16" s="1">
        <v>72877379</v>
      </c>
      <c r="E16" s="1">
        <v>264781937664</v>
      </c>
      <c r="G16" s="1">
        <v>225061238693</v>
      </c>
      <c r="I16" s="1">
        <v>39720698971</v>
      </c>
      <c r="K16" s="1">
        <v>72877379</v>
      </c>
      <c r="M16" s="1">
        <v>264781937664</v>
      </c>
      <c r="O16" s="1">
        <v>288740812287</v>
      </c>
      <c r="Q16" s="1">
        <v>-23958874622</v>
      </c>
    </row>
    <row r="17" spans="1:17" ht="21" x14ac:dyDescent="0.25">
      <c r="A17" s="4" t="s">
        <v>30</v>
      </c>
      <c r="C17" s="1">
        <v>53129668</v>
      </c>
      <c r="E17" s="1">
        <v>330084665471</v>
      </c>
      <c r="G17" s="1">
        <v>326078115581</v>
      </c>
      <c r="I17" s="1">
        <v>4006549890</v>
      </c>
      <c r="K17" s="1">
        <v>53129668</v>
      </c>
      <c r="M17" s="1">
        <v>330084665471</v>
      </c>
      <c r="O17" s="1">
        <v>440869193923</v>
      </c>
      <c r="Q17" s="1">
        <v>-110784528451</v>
      </c>
    </row>
    <row r="18" spans="1:17" ht="21" x14ac:dyDescent="0.25">
      <c r="A18" s="4" t="s">
        <v>92</v>
      </c>
      <c r="C18" s="1">
        <v>5805361</v>
      </c>
      <c r="E18" s="1">
        <v>247856680433</v>
      </c>
      <c r="G18" s="1">
        <v>235447771179</v>
      </c>
      <c r="I18" s="1">
        <v>12408909254</v>
      </c>
      <c r="K18" s="1">
        <v>5805361</v>
      </c>
      <c r="M18" s="1">
        <v>247856680433</v>
      </c>
      <c r="O18" s="1">
        <v>274943441157</v>
      </c>
      <c r="Q18" s="1">
        <v>-27086760723</v>
      </c>
    </row>
    <row r="19" spans="1:17" ht="21" x14ac:dyDescent="0.25">
      <c r="A19" s="4" t="s">
        <v>59</v>
      </c>
      <c r="C19" s="1">
        <v>52834306</v>
      </c>
      <c r="E19" s="1">
        <v>86710424042</v>
      </c>
      <c r="G19" s="1">
        <v>83573482136</v>
      </c>
      <c r="I19" s="1">
        <v>3136941906</v>
      </c>
      <c r="K19" s="1">
        <v>52834306</v>
      </c>
      <c r="M19" s="1">
        <v>86710424042</v>
      </c>
      <c r="O19" s="1">
        <v>81097368716</v>
      </c>
      <c r="Q19" s="1">
        <v>5613055326</v>
      </c>
    </row>
    <row r="20" spans="1:17" ht="21" x14ac:dyDescent="0.25">
      <c r="A20" s="4" t="s">
        <v>65</v>
      </c>
      <c r="C20" s="1">
        <v>3257810</v>
      </c>
      <c r="E20" s="1">
        <v>185658964328</v>
      </c>
      <c r="G20" s="1">
        <v>189309983235</v>
      </c>
      <c r="I20" s="1">
        <v>-3651018906</v>
      </c>
      <c r="K20" s="1">
        <v>3257810</v>
      </c>
      <c r="M20" s="1">
        <v>185658964328</v>
      </c>
      <c r="O20" s="1">
        <v>119368383501</v>
      </c>
      <c r="Q20" s="1">
        <v>66290580827</v>
      </c>
    </row>
    <row r="21" spans="1:17" ht="21" x14ac:dyDescent="0.25">
      <c r="A21" s="4" t="s">
        <v>101</v>
      </c>
      <c r="C21" s="1">
        <v>10477354</v>
      </c>
      <c r="E21" s="1">
        <v>56136924078</v>
      </c>
      <c r="G21" s="1">
        <v>53976560692</v>
      </c>
      <c r="I21" s="1">
        <v>2160363386</v>
      </c>
      <c r="K21" s="1">
        <v>10477354</v>
      </c>
      <c r="M21" s="1">
        <v>56136924078</v>
      </c>
      <c r="O21" s="1">
        <v>55724387035</v>
      </c>
      <c r="Q21" s="1">
        <v>412537043</v>
      </c>
    </row>
    <row r="22" spans="1:17" ht="21" x14ac:dyDescent="0.25">
      <c r="A22" s="4" t="s">
        <v>75</v>
      </c>
      <c r="C22" s="1">
        <v>19239580</v>
      </c>
      <c r="E22" s="1">
        <v>168492170636</v>
      </c>
      <c r="G22" s="1">
        <v>154722095396</v>
      </c>
      <c r="I22" s="1">
        <v>13770075240</v>
      </c>
      <c r="K22" s="1">
        <v>19239580</v>
      </c>
      <c r="M22" s="1">
        <v>168492170636</v>
      </c>
      <c r="O22" s="1">
        <v>199270100813</v>
      </c>
      <c r="Q22" s="1">
        <v>-30777930176</v>
      </c>
    </row>
    <row r="23" spans="1:17" ht="21" x14ac:dyDescent="0.25">
      <c r="A23" s="4" t="s">
        <v>87</v>
      </c>
      <c r="C23" s="1">
        <v>107642668</v>
      </c>
      <c r="E23" s="1">
        <v>231873754669</v>
      </c>
      <c r="G23" s="1">
        <v>236417527574</v>
      </c>
      <c r="I23" s="1">
        <v>-4543772904</v>
      </c>
      <c r="K23" s="1">
        <v>107642668</v>
      </c>
      <c r="M23" s="1">
        <v>231873754669</v>
      </c>
      <c r="O23" s="1">
        <v>364467447770</v>
      </c>
      <c r="Q23" s="1">
        <v>-132593693100</v>
      </c>
    </row>
    <row r="24" spans="1:17" ht="21" x14ac:dyDescent="0.25">
      <c r="A24" s="4" t="s">
        <v>26</v>
      </c>
      <c r="C24" s="1">
        <v>31285462</v>
      </c>
      <c r="E24" s="1">
        <v>542372027459</v>
      </c>
      <c r="G24" s="1">
        <v>509406755148</v>
      </c>
      <c r="I24" s="1">
        <v>32965272311</v>
      </c>
      <c r="K24" s="1">
        <v>31285462</v>
      </c>
      <c r="M24" s="1">
        <v>542372027459</v>
      </c>
      <c r="O24" s="1">
        <v>428280413083</v>
      </c>
      <c r="Q24" s="1">
        <v>114091614376</v>
      </c>
    </row>
    <row r="25" spans="1:17" ht="21" x14ac:dyDescent="0.25">
      <c r="A25" s="4" t="s">
        <v>74</v>
      </c>
      <c r="C25" s="1">
        <v>292614048</v>
      </c>
      <c r="E25" s="1">
        <v>219318237788</v>
      </c>
      <c r="G25" s="1">
        <v>241133712369</v>
      </c>
      <c r="I25" s="1">
        <v>-21815474580</v>
      </c>
      <c r="K25" s="1">
        <v>292614048</v>
      </c>
      <c r="M25" s="1">
        <v>219318237788</v>
      </c>
      <c r="O25" s="1">
        <v>337484811854</v>
      </c>
      <c r="Q25" s="1">
        <v>-118166574065</v>
      </c>
    </row>
    <row r="26" spans="1:17" ht="21" x14ac:dyDescent="0.25">
      <c r="A26" s="4" t="s">
        <v>55</v>
      </c>
      <c r="C26" s="1">
        <v>1766492001</v>
      </c>
      <c r="E26" s="1">
        <v>2052742225731</v>
      </c>
      <c r="G26" s="1">
        <v>1924199739552</v>
      </c>
      <c r="I26" s="1">
        <v>128542486179</v>
      </c>
      <c r="K26" s="1">
        <v>1766492001</v>
      </c>
      <c r="M26" s="1">
        <v>2052742225731</v>
      </c>
      <c r="O26" s="1">
        <v>2457078712574</v>
      </c>
      <c r="Q26" s="1">
        <v>-404336486842</v>
      </c>
    </row>
    <row r="27" spans="1:17" ht="21" x14ac:dyDescent="0.25">
      <c r="A27" s="4" t="s">
        <v>63</v>
      </c>
      <c r="C27" s="1">
        <v>592724</v>
      </c>
      <c r="E27" s="1">
        <v>4731254256</v>
      </c>
      <c r="G27" s="1">
        <v>4713578337</v>
      </c>
      <c r="I27" s="1">
        <v>17675919</v>
      </c>
      <c r="K27" s="1">
        <v>592724</v>
      </c>
      <c r="M27" s="1">
        <v>4731254256</v>
      </c>
      <c r="O27" s="1">
        <v>3541075717</v>
      </c>
      <c r="Q27" s="1">
        <v>1190178539</v>
      </c>
    </row>
    <row r="28" spans="1:17" ht="21" x14ac:dyDescent="0.25">
      <c r="A28" s="4" t="s">
        <v>77</v>
      </c>
      <c r="C28" s="1">
        <v>10054271</v>
      </c>
      <c r="E28" s="1">
        <v>93947812022</v>
      </c>
      <c r="G28" s="1">
        <v>97146035410</v>
      </c>
      <c r="I28" s="1">
        <v>-3198223387</v>
      </c>
      <c r="K28" s="1">
        <v>10054271</v>
      </c>
      <c r="M28" s="1">
        <v>93947812022</v>
      </c>
      <c r="O28" s="1">
        <v>149716832351</v>
      </c>
      <c r="Q28" s="1">
        <v>-55769020328</v>
      </c>
    </row>
    <row r="29" spans="1:17" ht="21" x14ac:dyDescent="0.25">
      <c r="A29" s="4" t="s">
        <v>46</v>
      </c>
      <c r="C29" s="1">
        <v>20171007</v>
      </c>
      <c r="E29" s="1">
        <v>190283890434</v>
      </c>
      <c r="G29" s="1">
        <v>193091028965</v>
      </c>
      <c r="I29" s="1">
        <v>-2807138530</v>
      </c>
      <c r="K29" s="1">
        <v>20171007</v>
      </c>
      <c r="M29" s="1">
        <v>190283890434</v>
      </c>
      <c r="O29" s="1">
        <v>241529259356</v>
      </c>
      <c r="Q29" s="1">
        <v>-51245368921</v>
      </c>
    </row>
    <row r="30" spans="1:17" ht="21" x14ac:dyDescent="0.25">
      <c r="A30" s="4" t="s">
        <v>89</v>
      </c>
      <c r="C30" s="1">
        <v>23092039</v>
      </c>
      <c r="E30" s="1">
        <v>59062292239</v>
      </c>
      <c r="G30" s="1">
        <v>56240377870</v>
      </c>
      <c r="I30" s="1">
        <v>2821914369</v>
      </c>
      <c r="K30" s="1">
        <v>23092039</v>
      </c>
      <c r="M30" s="1">
        <v>59062292239</v>
      </c>
      <c r="O30" s="1">
        <v>56206115455</v>
      </c>
      <c r="Q30" s="1">
        <v>2856176784</v>
      </c>
    </row>
    <row r="31" spans="1:17" ht="21" x14ac:dyDescent="0.25">
      <c r="A31" s="4" t="s">
        <v>38</v>
      </c>
      <c r="C31" s="1">
        <v>63868820</v>
      </c>
      <c r="E31" s="1">
        <v>199672277638</v>
      </c>
      <c r="G31" s="1">
        <v>237638580350</v>
      </c>
      <c r="I31" s="1">
        <v>-37966302711</v>
      </c>
      <c r="K31" s="1">
        <v>63868820</v>
      </c>
      <c r="M31" s="1">
        <v>199672277638</v>
      </c>
      <c r="O31" s="1">
        <v>240846006796</v>
      </c>
      <c r="Q31" s="1">
        <v>-41173729157</v>
      </c>
    </row>
    <row r="32" spans="1:17" ht="21" x14ac:dyDescent="0.25">
      <c r="A32" s="4" t="s">
        <v>71</v>
      </c>
      <c r="C32" s="1">
        <v>1500000</v>
      </c>
      <c r="E32" s="1">
        <v>5721254775</v>
      </c>
      <c r="G32" s="1">
        <v>5622843825</v>
      </c>
      <c r="I32" s="1">
        <v>98410950</v>
      </c>
      <c r="K32" s="1">
        <v>1500000</v>
      </c>
      <c r="M32" s="1">
        <v>5721254775</v>
      </c>
      <c r="O32" s="1">
        <v>4068691020</v>
      </c>
      <c r="Q32" s="1">
        <v>1652563755</v>
      </c>
    </row>
    <row r="33" spans="1:17" ht="21" x14ac:dyDescent="0.25">
      <c r="A33" s="4" t="s">
        <v>64</v>
      </c>
      <c r="C33" s="1">
        <v>4417855</v>
      </c>
      <c r="E33" s="1">
        <v>127355494119</v>
      </c>
      <c r="G33" s="1">
        <v>130839742213</v>
      </c>
      <c r="I33" s="1">
        <v>-3484248093</v>
      </c>
      <c r="K33" s="1">
        <v>4417855</v>
      </c>
      <c r="M33" s="1">
        <v>127355494119</v>
      </c>
      <c r="O33" s="1">
        <v>93540414579</v>
      </c>
      <c r="Q33" s="1">
        <v>33815079540</v>
      </c>
    </row>
    <row r="34" spans="1:17" ht="21" x14ac:dyDescent="0.25">
      <c r="A34" s="4" t="s">
        <v>24</v>
      </c>
      <c r="C34" s="1">
        <v>247181059</v>
      </c>
      <c r="E34" s="1">
        <v>854089112985</v>
      </c>
      <c r="G34" s="1">
        <v>761346388648</v>
      </c>
      <c r="I34" s="1">
        <v>92742724337</v>
      </c>
      <c r="K34" s="1">
        <v>247181059</v>
      </c>
      <c r="M34" s="1">
        <v>854089112985</v>
      </c>
      <c r="O34" s="1">
        <v>889345740437</v>
      </c>
      <c r="Q34" s="1">
        <v>-35256627451</v>
      </c>
    </row>
    <row r="35" spans="1:17" ht="21" x14ac:dyDescent="0.25">
      <c r="A35" s="4" t="s">
        <v>35</v>
      </c>
      <c r="C35" s="1">
        <v>62808084</v>
      </c>
      <c r="E35" s="1">
        <v>358997661426</v>
      </c>
      <c r="G35" s="1">
        <v>366314363975</v>
      </c>
      <c r="I35" s="1">
        <v>-7316702548</v>
      </c>
      <c r="K35" s="1">
        <v>62808084</v>
      </c>
      <c r="M35" s="1">
        <v>358997661426</v>
      </c>
      <c r="O35" s="1">
        <v>355210758287</v>
      </c>
      <c r="Q35" s="1">
        <v>3786903139</v>
      </c>
    </row>
    <row r="36" spans="1:17" ht="21" x14ac:dyDescent="0.25">
      <c r="A36" s="4" t="s">
        <v>48</v>
      </c>
      <c r="C36" s="1">
        <v>7054755</v>
      </c>
      <c r="E36" s="1">
        <v>30218065606</v>
      </c>
      <c r="G36" s="1">
        <v>30498576774</v>
      </c>
      <c r="I36" s="1">
        <v>-280511167</v>
      </c>
      <c r="K36" s="1">
        <v>7054755</v>
      </c>
      <c r="M36" s="1">
        <v>30218065606</v>
      </c>
      <c r="O36" s="1">
        <v>24299928794</v>
      </c>
      <c r="Q36" s="1">
        <v>5918136812</v>
      </c>
    </row>
    <row r="37" spans="1:17" ht="21" x14ac:dyDescent="0.25">
      <c r="A37" s="4" t="s">
        <v>70</v>
      </c>
      <c r="C37" s="1">
        <v>13249389</v>
      </c>
      <c r="E37" s="1">
        <v>27644995229</v>
      </c>
      <c r="G37" s="1">
        <v>27868894666</v>
      </c>
      <c r="I37" s="1">
        <v>-223899436</v>
      </c>
      <c r="K37" s="1">
        <v>13249389</v>
      </c>
      <c r="M37" s="1">
        <v>27644995229</v>
      </c>
      <c r="O37" s="1">
        <v>61173314651</v>
      </c>
      <c r="Q37" s="1">
        <v>-33528319421</v>
      </c>
    </row>
    <row r="38" spans="1:17" ht="21" x14ac:dyDescent="0.25">
      <c r="A38" s="4" t="s">
        <v>44</v>
      </c>
      <c r="C38" s="1">
        <v>900000</v>
      </c>
      <c r="E38" s="1">
        <v>3146466465</v>
      </c>
      <c r="G38" s="1">
        <v>3115153890</v>
      </c>
      <c r="I38" s="1">
        <v>31312575</v>
      </c>
      <c r="K38" s="1">
        <v>900000</v>
      </c>
      <c r="M38" s="1">
        <v>3146466465</v>
      </c>
      <c r="O38" s="1">
        <v>3192796429</v>
      </c>
      <c r="Q38" s="1">
        <v>-46329964</v>
      </c>
    </row>
    <row r="39" spans="1:17" ht="21" x14ac:dyDescent="0.25">
      <c r="A39" s="4" t="s">
        <v>94</v>
      </c>
      <c r="C39" s="1">
        <v>10555947</v>
      </c>
      <c r="E39" s="1">
        <v>61489795215</v>
      </c>
      <c r="G39" s="1">
        <v>57082676787</v>
      </c>
      <c r="I39" s="1">
        <v>4407118428</v>
      </c>
      <c r="K39" s="1">
        <v>10555947</v>
      </c>
      <c r="M39" s="1">
        <v>61489795215</v>
      </c>
      <c r="O39" s="1">
        <v>48328401146</v>
      </c>
      <c r="Q39" s="1">
        <v>13161394069</v>
      </c>
    </row>
    <row r="40" spans="1:17" ht="21" x14ac:dyDescent="0.25">
      <c r="A40" s="4" t="s">
        <v>86</v>
      </c>
      <c r="C40" s="1">
        <v>389240282</v>
      </c>
      <c r="E40" s="1">
        <v>1051273329409</v>
      </c>
      <c r="G40" s="1">
        <v>1125015048631</v>
      </c>
      <c r="I40" s="1">
        <v>-73741719221</v>
      </c>
      <c r="K40" s="1">
        <v>389240282</v>
      </c>
      <c r="M40" s="1">
        <v>1051273329409</v>
      </c>
      <c r="O40" s="1">
        <v>1572604131675</v>
      </c>
      <c r="Q40" s="1">
        <v>-521330802265</v>
      </c>
    </row>
    <row r="41" spans="1:17" ht="21" x14ac:dyDescent="0.25">
      <c r="A41" s="4" t="s">
        <v>62</v>
      </c>
      <c r="C41" s="1">
        <v>186425835</v>
      </c>
      <c r="E41" s="1">
        <v>1562218948805</v>
      </c>
      <c r="G41" s="1">
        <v>1484583803750</v>
      </c>
      <c r="I41" s="1">
        <v>77635145055</v>
      </c>
      <c r="K41" s="1">
        <v>186425835</v>
      </c>
      <c r="M41" s="1">
        <v>1562218948805</v>
      </c>
      <c r="O41" s="1">
        <v>1339346544985</v>
      </c>
      <c r="Q41" s="1">
        <v>222872403820</v>
      </c>
    </row>
    <row r="42" spans="1:17" ht="21" x14ac:dyDescent="0.25">
      <c r="A42" s="4" t="s">
        <v>108</v>
      </c>
      <c r="C42" s="1">
        <v>36012919</v>
      </c>
      <c r="E42" s="1">
        <v>108434087017</v>
      </c>
      <c r="G42" s="1">
        <v>103028492055</v>
      </c>
      <c r="I42" s="1">
        <v>5405594962</v>
      </c>
      <c r="K42" s="1">
        <v>36012919</v>
      </c>
      <c r="M42" s="1">
        <v>108434087017</v>
      </c>
      <c r="O42" s="1">
        <v>125507760816</v>
      </c>
      <c r="Q42" s="1">
        <v>-17073673798</v>
      </c>
    </row>
    <row r="43" spans="1:17" ht="21" x14ac:dyDescent="0.25">
      <c r="A43" s="4" t="s">
        <v>47</v>
      </c>
      <c r="C43" s="1">
        <v>17787474</v>
      </c>
      <c r="E43" s="1">
        <v>50551804556</v>
      </c>
      <c r="G43" s="1">
        <v>49437861329</v>
      </c>
      <c r="I43" s="1">
        <v>1113943227</v>
      </c>
      <c r="K43" s="1">
        <v>17787474</v>
      </c>
      <c r="M43" s="1">
        <v>50551804556</v>
      </c>
      <c r="O43" s="1">
        <v>71744394037</v>
      </c>
      <c r="Q43" s="1">
        <v>-21192589480</v>
      </c>
    </row>
    <row r="44" spans="1:17" ht="21" x14ac:dyDescent="0.25">
      <c r="A44" s="4" t="s">
        <v>79</v>
      </c>
      <c r="C44" s="1">
        <v>24572348</v>
      </c>
      <c r="E44" s="1">
        <v>81729872903</v>
      </c>
      <c r="G44" s="1">
        <v>83732816590</v>
      </c>
      <c r="I44" s="1">
        <v>-2002943686</v>
      </c>
      <c r="K44" s="1">
        <v>24572348</v>
      </c>
      <c r="M44" s="1">
        <v>81729872903</v>
      </c>
      <c r="O44" s="1">
        <v>159258449293</v>
      </c>
      <c r="Q44" s="1">
        <v>-77528576389</v>
      </c>
    </row>
    <row r="45" spans="1:17" ht="21" x14ac:dyDescent="0.25">
      <c r="A45" s="4" t="s">
        <v>18</v>
      </c>
      <c r="C45" s="1">
        <v>934129005</v>
      </c>
      <c r="E45" s="1">
        <v>2057713197323</v>
      </c>
      <c r="G45" s="1">
        <v>2162207943189</v>
      </c>
      <c r="I45" s="1">
        <v>-104494745865</v>
      </c>
      <c r="K45" s="1">
        <v>934129005</v>
      </c>
      <c r="M45" s="1">
        <v>2057713197323</v>
      </c>
      <c r="O45" s="1">
        <v>2300016026747</v>
      </c>
      <c r="Q45" s="1">
        <v>-242302829423</v>
      </c>
    </row>
    <row r="46" spans="1:17" ht="21" x14ac:dyDescent="0.25">
      <c r="A46" s="4" t="s">
        <v>107</v>
      </c>
      <c r="C46" s="1">
        <v>156085834</v>
      </c>
      <c r="E46" s="1">
        <v>523189819726</v>
      </c>
      <c r="G46" s="1">
        <v>476642682739</v>
      </c>
      <c r="I46" s="1">
        <v>46547136987</v>
      </c>
      <c r="K46" s="1">
        <v>156085834</v>
      </c>
      <c r="M46" s="1">
        <v>523189819726</v>
      </c>
      <c r="O46" s="1">
        <v>337672495989</v>
      </c>
      <c r="Q46" s="1">
        <v>185517323737</v>
      </c>
    </row>
    <row r="47" spans="1:17" ht="21" x14ac:dyDescent="0.25">
      <c r="A47" s="4" t="s">
        <v>69</v>
      </c>
      <c r="C47" s="1">
        <v>42587</v>
      </c>
      <c r="E47" s="1">
        <v>532201413854</v>
      </c>
      <c r="G47" s="1">
        <v>786703501202</v>
      </c>
      <c r="I47" s="1">
        <v>-254502087347</v>
      </c>
      <c r="K47" s="1">
        <v>42587</v>
      </c>
      <c r="M47" s="1">
        <v>532201413854</v>
      </c>
      <c r="O47" s="1">
        <v>355284226094</v>
      </c>
      <c r="Q47" s="1">
        <v>176917187760</v>
      </c>
    </row>
    <row r="48" spans="1:17" ht="21" x14ac:dyDescent="0.25">
      <c r="A48" s="4" t="s">
        <v>76</v>
      </c>
      <c r="C48" s="1">
        <v>36152956</v>
      </c>
      <c r="E48" s="1">
        <v>147488919622</v>
      </c>
      <c r="G48" s="1">
        <v>165843423424</v>
      </c>
      <c r="I48" s="1">
        <v>-18354503801</v>
      </c>
      <c r="K48" s="1">
        <v>36152956</v>
      </c>
      <c r="M48" s="1">
        <v>147488919622</v>
      </c>
      <c r="O48" s="1">
        <v>156222670971</v>
      </c>
      <c r="Q48" s="1">
        <v>-8733751348</v>
      </c>
    </row>
    <row r="49" spans="1:17" ht="21" x14ac:dyDescent="0.25">
      <c r="A49" s="4" t="s">
        <v>78</v>
      </c>
      <c r="C49" s="1">
        <v>27253024</v>
      </c>
      <c r="E49" s="1">
        <v>305855905446</v>
      </c>
      <c r="G49" s="1">
        <v>309944698018</v>
      </c>
      <c r="I49" s="1">
        <v>-4088792571</v>
      </c>
      <c r="K49" s="1">
        <v>27253024</v>
      </c>
      <c r="M49" s="1">
        <v>305855905446</v>
      </c>
      <c r="O49" s="1">
        <v>337479857961</v>
      </c>
      <c r="Q49" s="1">
        <v>-31623952514</v>
      </c>
    </row>
    <row r="50" spans="1:17" ht="21" x14ac:dyDescent="0.25">
      <c r="A50" s="4" t="s">
        <v>91</v>
      </c>
      <c r="C50" s="1">
        <v>24745823</v>
      </c>
      <c r="E50" s="1">
        <v>349545897868</v>
      </c>
      <c r="G50" s="1">
        <v>358870564598</v>
      </c>
      <c r="I50" s="1">
        <v>-9324666729</v>
      </c>
      <c r="K50" s="1">
        <v>24745823</v>
      </c>
      <c r="M50" s="1">
        <v>349545897868</v>
      </c>
      <c r="O50" s="1">
        <v>371987619437</v>
      </c>
      <c r="Q50" s="1">
        <v>-22441721568</v>
      </c>
    </row>
    <row r="51" spans="1:17" ht="21" x14ac:dyDescent="0.25">
      <c r="A51" s="4" t="s">
        <v>98</v>
      </c>
      <c r="C51" s="1">
        <v>82107534</v>
      </c>
      <c r="E51" s="1">
        <v>452169227716</v>
      </c>
      <c r="G51" s="1">
        <v>385516117407</v>
      </c>
      <c r="I51" s="1">
        <v>66653110309</v>
      </c>
      <c r="K51" s="1">
        <v>82107534</v>
      </c>
      <c r="M51" s="1">
        <v>452169227716</v>
      </c>
      <c r="O51" s="1">
        <v>457167660092</v>
      </c>
      <c r="Q51" s="1">
        <v>-4998432375</v>
      </c>
    </row>
    <row r="52" spans="1:17" ht="21" x14ac:dyDescent="0.25">
      <c r="A52" s="4" t="s">
        <v>54</v>
      </c>
      <c r="C52" s="1">
        <v>212756391</v>
      </c>
      <c r="E52" s="1">
        <v>424461414380</v>
      </c>
      <c r="G52" s="1">
        <v>401161920508</v>
      </c>
      <c r="I52" s="1">
        <v>23299493872</v>
      </c>
      <c r="K52" s="1">
        <v>212756391</v>
      </c>
      <c r="M52" s="1">
        <v>424461414380</v>
      </c>
      <c r="O52" s="1">
        <v>445533620229</v>
      </c>
      <c r="Q52" s="1">
        <v>-21072205848</v>
      </c>
    </row>
    <row r="53" spans="1:17" ht="21" x14ac:dyDescent="0.25">
      <c r="A53" s="4" t="s">
        <v>102</v>
      </c>
      <c r="C53" s="1">
        <v>838821</v>
      </c>
      <c r="E53" s="1">
        <v>1139845630</v>
      </c>
      <c r="G53" s="1">
        <v>1063967099</v>
      </c>
      <c r="I53" s="1">
        <v>75878531</v>
      </c>
      <c r="K53" s="1">
        <v>838821</v>
      </c>
      <c r="M53" s="1">
        <v>1139845630</v>
      </c>
      <c r="O53" s="1">
        <v>915325792</v>
      </c>
      <c r="Q53" s="1">
        <v>224519838</v>
      </c>
    </row>
    <row r="54" spans="1:17" ht="21" x14ac:dyDescent="0.25">
      <c r="A54" s="4" t="s">
        <v>58</v>
      </c>
      <c r="C54" s="1">
        <v>24343547</v>
      </c>
      <c r="E54" s="1">
        <v>76830881692</v>
      </c>
      <c r="G54" s="1">
        <v>79789083126</v>
      </c>
      <c r="I54" s="1">
        <v>-2958201433</v>
      </c>
      <c r="K54" s="1">
        <v>24343547</v>
      </c>
      <c r="M54" s="1">
        <v>76830881692</v>
      </c>
      <c r="O54" s="1">
        <v>91690803744</v>
      </c>
      <c r="Q54" s="1">
        <v>-14859922051</v>
      </c>
    </row>
    <row r="55" spans="1:17" ht="21" x14ac:dyDescent="0.25">
      <c r="A55" s="4" t="s">
        <v>73</v>
      </c>
      <c r="C55" s="1">
        <v>25175001</v>
      </c>
      <c r="E55" s="1">
        <v>76051612412</v>
      </c>
      <c r="G55" s="1">
        <v>76054513823</v>
      </c>
      <c r="I55" s="1">
        <v>-2901410</v>
      </c>
      <c r="K55" s="1">
        <v>25175001</v>
      </c>
      <c r="M55" s="1">
        <v>76051612412</v>
      </c>
      <c r="O55" s="1">
        <v>75914495995</v>
      </c>
      <c r="Q55" s="1">
        <v>137116417</v>
      </c>
    </row>
    <row r="56" spans="1:17" ht="21" x14ac:dyDescent="0.25">
      <c r="A56" s="4" t="s">
        <v>16</v>
      </c>
      <c r="C56" s="1">
        <v>7989424</v>
      </c>
      <c r="E56" s="1">
        <v>88313782630</v>
      </c>
      <c r="G56" s="1">
        <v>88631458107</v>
      </c>
      <c r="I56" s="1">
        <v>-317675476</v>
      </c>
      <c r="K56" s="1">
        <v>7989424</v>
      </c>
      <c r="M56" s="1">
        <v>88313782630</v>
      </c>
      <c r="O56" s="1">
        <v>115279708248</v>
      </c>
      <c r="Q56" s="1">
        <v>-26965925617</v>
      </c>
    </row>
    <row r="57" spans="1:17" ht="21" x14ac:dyDescent="0.25">
      <c r="A57" s="4" t="s">
        <v>33</v>
      </c>
      <c r="C57" s="1">
        <v>24700000</v>
      </c>
      <c r="E57" s="1">
        <v>124238357100</v>
      </c>
      <c r="G57" s="1">
        <v>119686719335</v>
      </c>
      <c r="I57" s="1">
        <v>4551637765</v>
      </c>
      <c r="K57" s="1">
        <v>24700000</v>
      </c>
      <c r="M57" s="1">
        <v>124238357100</v>
      </c>
      <c r="O57" s="1">
        <v>114071987927</v>
      </c>
      <c r="Q57" s="1">
        <v>10166369173</v>
      </c>
    </row>
    <row r="58" spans="1:17" ht="21" x14ac:dyDescent="0.25">
      <c r="A58" s="4" t="s">
        <v>31</v>
      </c>
      <c r="C58" s="1">
        <v>854527</v>
      </c>
      <c r="E58" s="1">
        <v>70716093482</v>
      </c>
      <c r="G58" s="1">
        <v>67666910744</v>
      </c>
      <c r="I58" s="1">
        <v>3049182738</v>
      </c>
      <c r="K58" s="1">
        <v>854527</v>
      </c>
      <c r="M58" s="1">
        <v>70716093482</v>
      </c>
      <c r="O58" s="1">
        <v>65331718234</v>
      </c>
      <c r="Q58" s="1">
        <v>5384375248</v>
      </c>
    </row>
    <row r="59" spans="1:17" ht="21" x14ac:dyDescent="0.25">
      <c r="A59" s="4" t="s">
        <v>45</v>
      </c>
      <c r="C59" s="1">
        <v>24997816</v>
      </c>
      <c r="E59" s="1">
        <v>164003921365</v>
      </c>
      <c r="G59" s="1">
        <v>164348881022</v>
      </c>
      <c r="I59" s="1">
        <v>-344959656</v>
      </c>
      <c r="K59" s="1">
        <v>24997816</v>
      </c>
      <c r="M59" s="1">
        <v>164003921365</v>
      </c>
      <c r="O59" s="1">
        <v>164670362678</v>
      </c>
      <c r="Q59" s="1">
        <v>-666441312</v>
      </c>
    </row>
    <row r="60" spans="1:17" ht="21" x14ac:dyDescent="0.25">
      <c r="A60" s="4" t="s">
        <v>95</v>
      </c>
      <c r="C60" s="1">
        <v>92075843</v>
      </c>
      <c r="E60" s="1">
        <v>148366874601</v>
      </c>
      <c r="G60" s="1">
        <v>148732986567</v>
      </c>
      <c r="I60" s="1">
        <v>-366111965</v>
      </c>
      <c r="K60" s="1">
        <v>92075843</v>
      </c>
      <c r="M60" s="1">
        <v>148366874601</v>
      </c>
      <c r="O60" s="1">
        <v>155688455285</v>
      </c>
      <c r="Q60" s="1">
        <v>-7321580683</v>
      </c>
    </row>
    <row r="61" spans="1:17" ht="21" x14ac:dyDescent="0.25">
      <c r="A61" s="4" t="s">
        <v>40</v>
      </c>
      <c r="C61" s="1">
        <v>69000000</v>
      </c>
      <c r="E61" s="1">
        <v>343358786700</v>
      </c>
      <c r="G61" s="1">
        <v>333893442600</v>
      </c>
      <c r="I61" s="1">
        <v>9465344100</v>
      </c>
      <c r="K61" s="1">
        <v>69000000</v>
      </c>
      <c r="M61" s="1">
        <v>343358786700</v>
      </c>
      <c r="O61" s="1">
        <v>299240251326</v>
      </c>
      <c r="Q61" s="1">
        <v>44118535374</v>
      </c>
    </row>
    <row r="62" spans="1:17" ht="21" x14ac:dyDescent="0.25">
      <c r="A62" s="4" t="s">
        <v>83</v>
      </c>
      <c r="C62" s="1">
        <v>187778716</v>
      </c>
      <c r="E62" s="1">
        <v>317511096920</v>
      </c>
      <c r="G62" s="1">
        <v>326994282971</v>
      </c>
      <c r="I62" s="1">
        <v>-9483186050</v>
      </c>
      <c r="K62" s="1">
        <v>187778716</v>
      </c>
      <c r="M62" s="1">
        <v>317511096920</v>
      </c>
      <c r="O62" s="1">
        <v>369086414197</v>
      </c>
      <c r="Q62" s="1">
        <v>-51575317276</v>
      </c>
    </row>
    <row r="63" spans="1:17" ht="21" x14ac:dyDescent="0.25">
      <c r="A63" s="4" t="s">
        <v>105</v>
      </c>
      <c r="C63" s="1">
        <v>4107560</v>
      </c>
      <c r="E63" s="1">
        <v>58633603458</v>
      </c>
      <c r="G63" s="1">
        <v>58138852349</v>
      </c>
      <c r="I63" s="1">
        <v>494751109</v>
      </c>
      <c r="K63" s="1">
        <v>4107560</v>
      </c>
      <c r="M63" s="1">
        <v>58633603458</v>
      </c>
      <c r="O63" s="1">
        <v>68329944774</v>
      </c>
      <c r="Q63" s="1">
        <v>-9696341315</v>
      </c>
    </row>
    <row r="64" spans="1:17" ht="21" x14ac:dyDescent="0.25">
      <c r="A64" s="4" t="s">
        <v>17</v>
      </c>
      <c r="C64" s="1">
        <v>30764320</v>
      </c>
      <c r="E64" s="1">
        <v>108104797566</v>
      </c>
      <c r="G64" s="1">
        <v>109576642410</v>
      </c>
      <c r="I64" s="1">
        <v>-1471844843</v>
      </c>
      <c r="K64" s="1">
        <v>30764320</v>
      </c>
      <c r="M64" s="1">
        <v>108104797566</v>
      </c>
      <c r="O64" s="1">
        <v>108207359378</v>
      </c>
      <c r="Q64" s="1">
        <v>-102561811</v>
      </c>
    </row>
    <row r="65" spans="1:17" ht="21" x14ac:dyDescent="0.25">
      <c r="A65" s="4" t="s">
        <v>23</v>
      </c>
      <c r="C65" s="1">
        <v>29830985</v>
      </c>
      <c r="E65" s="1">
        <v>717614473469</v>
      </c>
      <c r="G65" s="1">
        <v>661569376161</v>
      </c>
      <c r="I65" s="1">
        <v>56045097308</v>
      </c>
      <c r="K65" s="1">
        <v>29830985</v>
      </c>
      <c r="M65" s="1">
        <v>717614473469</v>
      </c>
      <c r="O65" s="1">
        <v>574525414071</v>
      </c>
      <c r="Q65" s="1">
        <v>143089059398</v>
      </c>
    </row>
    <row r="66" spans="1:17" ht="21" x14ac:dyDescent="0.25">
      <c r="A66" s="4" t="s">
        <v>34</v>
      </c>
      <c r="C66" s="1">
        <v>69718736</v>
      </c>
      <c r="E66" s="1">
        <v>122460008123</v>
      </c>
      <c r="G66" s="1">
        <v>156072404240</v>
      </c>
      <c r="I66" s="1">
        <v>-33612396116</v>
      </c>
      <c r="K66" s="1">
        <v>69718736</v>
      </c>
      <c r="M66" s="1">
        <v>122460008123</v>
      </c>
      <c r="O66" s="1">
        <v>204300030953</v>
      </c>
      <c r="Q66" s="1">
        <v>-81840022829</v>
      </c>
    </row>
    <row r="67" spans="1:17" ht="21" x14ac:dyDescent="0.25">
      <c r="A67" s="4" t="s">
        <v>19</v>
      </c>
      <c r="C67" s="1">
        <v>50711983</v>
      </c>
      <c r="E67" s="1">
        <v>123958796638</v>
      </c>
      <c r="G67" s="1">
        <v>117592322086</v>
      </c>
      <c r="I67" s="1">
        <v>6366474552</v>
      </c>
      <c r="K67" s="1">
        <v>50711983</v>
      </c>
      <c r="M67" s="1">
        <v>123958796638</v>
      </c>
      <c r="O67" s="1">
        <v>120147857267</v>
      </c>
      <c r="Q67" s="1">
        <v>3810939371</v>
      </c>
    </row>
    <row r="68" spans="1:17" ht="21" x14ac:dyDescent="0.25">
      <c r="A68" s="4" t="s">
        <v>66</v>
      </c>
      <c r="C68" s="1">
        <v>5511780</v>
      </c>
      <c r="E68" s="1">
        <v>144535621899</v>
      </c>
      <c r="G68" s="1">
        <v>140919491859</v>
      </c>
      <c r="I68" s="1">
        <v>3616130040</v>
      </c>
      <c r="K68" s="1">
        <v>5511780</v>
      </c>
      <c r="M68" s="1">
        <v>144535621899</v>
      </c>
      <c r="O68" s="1">
        <v>93992092743</v>
      </c>
      <c r="Q68" s="1">
        <v>50543529156</v>
      </c>
    </row>
    <row r="69" spans="1:17" ht="21" x14ac:dyDescent="0.25">
      <c r="A69" s="4" t="s">
        <v>109</v>
      </c>
      <c r="C69" s="1">
        <v>9081004</v>
      </c>
      <c r="E69" s="1">
        <v>232895878275</v>
      </c>
      <c r="G69" s="1">
        <v>207169008001</v>
      </c>
      <c r="I69" s="1">
        <v>25726870274</v>
      </c>
      <c r="K69" s="1">
        <v>9081004</v>
      </c>
      <c r="M69" s="1">
        <v>232895878275</v>
      </c>
      <c r="O69" s="1">
        <v>249294870937</v>
      </c>
      <c r="Q69" s="1">
        <v>-16398992661</v>
      </c>
    </row>
    <row r="70" spans="1:17" ht="21" x14ac:dyDescent="0.25">
      <c r="A70" s="4" t="s">
        <v>84</v>
      </c>
      <c r="C70" s="1">
        <v>57915671</v>
      </c>
      <c r="E70" s="1">
        <v>287855363787</v>
      </c>
      <c r="G70" s="1">
        <v>284976808509</v>
      </c>
      <c r="I70" s="1">
        <v>2878555278</v>
      </c>
      <c r="K70" s="1">
        <v>57915671</v>
      </c>
      <c r="M70" s="1">
        <v>287855363787</v>
      </c>
      <c r="O70" s="1">
        <v>275901652590</v>
      </c>
      <c r="Q70" s="1">
        <v>11953711197</v>
      </c>
    </row>
    <row r="71" spans="1:17" ht="21" x14ac:dyDescent="0.25">
      <c r="A71" s="4" t="s">
        <v>81</v>
      </c>
      <c r="C71" s="1">
        <v>130147396</v>
      </c>
      <c r="E71" s="1">
        <v>288243086318</v>
      </c>
      <c r="G71" s="1">
        <v>266087030680</v>
      </c>
      <c r="I71" s="1">
        <v>22156055638</v>
      </c>
      <c r="K71" s="1">
        <v>130147396</v>
      </c>
      <c r="M71" s="1">
        <v>288243086318</v>
      </c>
      <c r="O71" s="1">
        <v>273063763501</v>
      </c>
      <c r="Q71" s="1">
        <v>15179322817</v>
      </c>
    </row>
    <row r="72" spans="1:17" ht="21" x14ac:dyDescent="0.25">
      <c r="A72" s="4" t="s">
        <v>36</v>
      </c>
      <c r="C72" s="1">
        <v>100000</v>
      </c>
      <c r="E72" s="1">
        <v>2857893750</v>
      </c>
      <c r="G72" s="1">
        <v>3136227750</v>
      </c>
      <c r="I72" s="1">
        <v>-278334000</v>
      </c>
      <c r="K72" s="1">
        <v>100000</v>
      </c>
      <c r="M72" s="1">
        <v>2857893750</v>
      </c>
      <c r="O72" s="1">
        <v>2692442519</v>
      </c>
      <c r="Q72" s="1">
        <v>165451231</v>
      </c>
    </row>
    <row r="73" spans="1:17" ht="21" x14ac:dyDescent="0.25">
      <c r="A73" s="4" t="s">
        <v>20</v>
      </c>
      <c r="C73" s="1">
        <v>72142342</v>
      </c>
      <c r="E73" s="1">
        <v>182581540035</v>
      </c>
      <c r="G73" s="1">
        <v>172054137899</v>
      </c>
      <c r="I73" s="1">
        <v>10527402136</v>
      </c>
      <c r="K73" s="1">
        <v>72142342</v>
      </c>
      <c r="M73" s="1">
        <v>182581540035</v>
      </c>
      <c r="O73" s="1">
        <v>163166408696</v>
      </c>
      <c r="Q73" s="1">
        <v>19415131339</v>
      </c>
    </row>
    <row r="74" spans="1:17" ht="21" x14ac:dyDescent="0.25">
      <c r="A74" s="4" t="s">
        <v>27</v>
      </c>
      <c r="C74" s="1">
        <v>6277505</v>
      </c>
      <c r="E74" s="1">
        <v>144521963055</v>
      </c>
      <c r="G74" s="1">
        <v>116187415908</v>
      </c>
      <c r="I74" s="1">
        <v>28334547147</v>
      </c>
      <c r="K74" s="1">
        <v>6277505</v>
      </c>
      <c r="M74" s="1">
        <v>144521963055</v>
      </c>
      <c r="O74" s="1">
        <v>111411432363</v>
      </c>
      <c r="Q74" s="1">
        <v>33110530692</v>
      </c>
    </row>
    <row r="75" spans="1:17" ht="21" x14ac:dyDescent="0.25">
      <c r="A75" s="4" t="s">
        <v>43</v>
      </c>
      <c r="C75" s="1">
        <v>5483071</v>
      </c>
      <c r="E75" s="1">
        <v>246360192085</v>
      </c>
      <c r="G75" s="1">
        <v>235266545463</v>
      </c>
      <c r="I75" s="1">
        <v>11093646622</v>
      </c>
      <c r="K75" s="1">
        <v>5483071</v>
      </c>
      <c r="M75" s="1">
        <v>246360192085</v>
      </c>
      <c r="O75" s="1">
        <v>249026029439</v>
      </c>
      <c r="Q75" s="1">
        <v>-2665837353</v>
      </c>
    </row>
    <row r="76" spans="1:17" ht="21" x14ac:dyDescent="0.25">
      <c r="A76" s="4" t="s">
        <v>68</v>
      </c>
      <c r="C76" s="1">
        <v>57828394</v>
      </c>
      <c r="E76" s="1">
        <v>155035197705</v>
      </c>
      <c r="G76" s="1">
        <v>154000480034</v>
      </c>
      <c r="I76" s="1">
        <v>1034717671</v>
      </c>
      <c r="K76" s="1">
        <v>57828394</v>
      </c>
      <c r="M76" s="1">
        <v>155035197705</v>
      </c>
      <c r="O76" s="1">
        <v>121095977658</v>
      </c>
      <c r="Q76" s="1">
        <v>33939220047</v>
      </c>
    </row>
    <row r="77" spans="1:17" ht="21" x14ac:dyDescent="0.25">
      <c r="A77" s="4" t="s">
        <v>22</v>
      </c>
      <c r="C77" s="1">
        <v>2103914</v>
      </c>
      <c r="E77" s="1">
        <v>70877400669</v>
      </c>
      <c r="G77" s="1">
        <v>64854181019</v>
      </c>
      <c r="I77" s="1">
        <v>6023219650</v>
      </c>
      <c r="K77" s="1">
        <v>2103914</v>
      </c>
      <c r="M77" s="1">
        <v>70877400669</v>
      </c>
      <c r="O77" s="1">
        <v>103919877149</v>
      </c>
      <c r="Q77" s="1">
        <v>-33042476479</v>
      </c>
    </row>
    <row r="78" spans="1:17" ht="21" x14ac:dyDescent="0.25">
      <c r="A78" s="4" t="s">
        <v>90</v>
      </c>
      <c r="C78" s="1">
        <v>67086652</v>
      </c>
      <c r="E78" s="1">
        <v>629529871810</v>
      </c>
      <c r="G78" s="1">
        <v>615907706130</v>
      </c>
      <c r="I78" s="1">
        <v>13622165680</v>
      </c>
      <c r="K78" s="1">
        <v>67086652</v>
      </c>
      <c r="M78" s="1">
        <v>629529871810</v>
      </c>
      <c r="O78" s="1">
        <v>614384972930</v>
      </c>
      <c r="Q78" s="1">
        <v>15144898880</v>
      </c>
    </row>
    <row r="79" spans="1:17" ht="21" x14ac:dyDescent="0.25">
      <c r="A79" s="4" t="s">
        <v>29</v>
      </c>
      <c r="C79" s="1">
        <v>3413296</v>
      </c>
      <c r="E79" s="1">
        <v>850418233808</v>
      </c>
      <c r="G79" s="1">
        <v>912950982169</v>
      </c>
      <c r="I79" s="1">
        <v>-62532748360</v>
      </c>
      <c r="K79" s="1">
        <v>3413296</v>
      </c>
      <c r="M79" s="1">
        <v>850418233808</v>
      </c>
      <c r="O79" s="1">
        <v>660745774697</v>
      </c>
      <c r="Q79" s="1">
        <v>189672459111</v>
      </c>
    </row>
    <row r="80" spans="1:17" ht="21" x14ac:dyDescent="0.25">
      <c r="A80" s="4" t="s">
        <v>67</v>
      </c>
      <c r="C80" s="1">
        <v>125456896</v>
      </c>
      <c r="E80" s="1">
        <v>192054058301</v>
      </c>
      <c r="G80" s="1">
        <v>195057967250</v>
      </c>
      <c r="I80" s="1">
        <v>-3003908948</v>
      </c>
      <c r="K80" s="1">
        <v>125456896</v>
      </c>
      <c r="M80" s="1">
        <v>192054058301</v>
      </c>
      <c r="O80" s="1">
        <v>179529664784</v>
      </c>
      <c r="Q80" s="1">
        <v>12524393517</v>
      </c>
    </row>
    <row r="81" spans="1:17" ht="21" x14ac:dyDescent="0.25">
      <c r="A81" s="4" t="s">
        <v>96</v>
      </c>
      <c r="C81" s="1">
        <v>84434773</v>
      </c>
      <c r="E81" s="1">
        <v>400189616927</v>
      </c>
      <c r="G81" s="1">
        <v>403443695280</v>
      </c>
      <c r="I81" s="1">
        <v>-3254078352</v>
      </c>
      <c r="K81" s="1">
        <v>84434773</v>
      </c>
      <c r="M81" s="1">
        <v>400189616927</v>
      </c>
      <c r="O81" s="1">
        <v>401127119564</v>
      </c>
      <c r="Q81" s="1">
        <v>-937502636</v>
      </c>
    </row>
    <row r="82" spans="1:17" ht="21" x14ac:dyDescent="0.25">
      <c r="A82" s="4" t="s">
        <v>41</v>
      </c>
      <c r="C82" s="1">
        <v>173085859</v>
      </c>
      <c r="E82" s="1">
        <v>273052869046</v>
      </c>
      <c r="G82" s="1">
        <v>269095581089</v>
      </c>
      <c r="I82" s="1">
        <v>3957287957</v>
      </c>
      <c r="K82" s="1">
        <v>173085859</v>
      </c>
      <c r="M82" s="1">
        <v>273052869046</v>
      </c>
      <c r="O82" s="1">
        <v>369642985470</v>
      </c>
      <c r="Q82" s="1">
        <v>-96590116423</v>
      </c>
    </row>
    <row r="83" spans="1:17" ht="21" x14ac:dyDescent="0.25">
      <c r="A83" s="4" t="s">
        <v>28</v>
      </c>
      <c r="C83" s="1">
        <v>5505139</v>
      </c>
      <c r="E83" s="1">
        <v>125591199556</v>
      </c>
      <c r="G83" s="1">
        <v>130242725466</v>
      </c>
      <c r="I83" s="1">
        <v>-4651525909</v>
      </c>
      <c r="K83" s="1">
        <v>5505139</v>
      </c>
      <c r="M83" s="1">
        <v>125591199556</v>
      </c>
      <c r="O83" s="1">
        <v>116678891945</v>
      </c>
      <c r="Q83" s="1">
        <v>8912307611</v>
      </c>
    </row>
    <row r="84" spans="1:17" ht="21" x14ac:dyDescent="0.25">
      <c r="A84" s="4" t="s">
        <v>57</v>
      </c>
      <c r="C84" s="1">
        <v>15876761</v>
      </c>
      <c r="E84" s="1">
        <v>347841765755</v>
      </c>
      <c r="G84" s="1">
        <v>387635372723</v>
      </c>
      <c r="I84" s="1">
        <v>-39793606967</v>
      </c>
      <c r="K84" s="1">
        <v>15876761</v>
      </c>
      <c r="M84" s="1">
        <v>347841765755</v>
      </c>
      <c r="O84" s="1">
        <v>348679873299</v>
      </c>
      <c r="Q84" s="1">
        <v>-838107543</v>
      </c>
    </row>
    <row r="85" spans="1:17" ht="21" x14ac:dyDescent="0.25">
      <c r="A85" s="4" t="s">
        <v>42</v>
      </c>
      <c r="C85" s="1">
        <v>98968852</v>
      </c>
      <c r="E85" s="1">
        <v>264543785931</v>
      </c>
      <c r="G85" s="1">
        <v>260805346413</v>
      </c>
      <c r="I85" s="1">
        <v>3738439518</v>
      </c>
      <c r="K85" s="1">
        <v>98968852</v>
      </c>
      <c r="M85" s="1">
        <v>264543785931</v>
      </c>
      <c r="O85" s="1">
        <v>369580330532</v>
      </c>
      <c r="Q85" s="1">
        <v>-105036544600</v>
      </c>
    </row>
    <row r="86" spans="1:17" ht="21" x14ac:dyDescent="0.25">
      <c r="A86" s="4" t="s">
        <v>104</v>
      </c>
      <c r="C86" s="1">
        <v>27000000</v>
      </c>
      <c r="E86" s="1">
        <v>104619786300</v>
      </c>
      <c r="G86" s="1">
        <v>96567981300</v>
      </c>
      <c r="I86" s="1">
        <v>8051805000</v>
      </c>
      <c r="K86" s="1">
        <v>27000000</v>
      </c>
      <c r="M86" s="1">
        <v>104619786300</v>
      </c>
      <c r="O86" s="1">
        <v>103517010824</v>
      </c>
      <c r="Q86" s="1">
        <v>1102775476</v>
      </c>
    </row>
    <row r="87" spans="1:17" ht="21" x14ac:dyDescent="0.25">
      <c r="A87" s="4" t="s">
        <v>15</v>
      </c>
      <c r="C87" s="1">
        <v>3466839</v>
      </c>
      <c r="E87" s="1">
        <v>95460053230</v>
      </c>
      <c r="G87" s="1">
        <v>96484567915</v>
      </c>
      <c r="I87" s="1">
        <v>-1024514684</v>
      </c>
      <c r="K87" s="1">
        <v>3466839</v>
      </c>
      <c r="M87" s="1">
        <v>95460053230</v>
      </c>
      <c r="O87" s="1">
        <v>93397516602</v>
      </c>
      <c r="Q87" s="1">
        <v>2062536628</v>
      </c>
    </row>
    <row r="88" spans="1:17" ht="21" x14ac:dyDescent="0.25">
      <c r="A88" s="4" t="s">
        <v>88</v>
      </c>
      <c r="C88" s="1">
        <v>493075229</v>
      </c>
      <c r="E88" s="1">
        <v>403876539463</v>
      </c>
      <c r="G88" s="1">
        <v>404217513481</v>
      </c>
      <c r="I88" s="1">
        <v>-340974017</v>
      </c>
      <c r="K88" s="1">
        <v>493075229</v>
      </c>
      <c r="M88" s="1">
        <v>403876539463</v>
      </c>
      <c r="O88" s="1">
        <v>583448062161</v>
      </c>
      <c r="Q88" s="1">
        <v>-179571522697</v>
      </c>
    </row>
    <row r="89" spans="1:17" ht="21" x14ac:dyDescent="0.25">
      <c r="A89" s="4" t="s">
        <v>97</v>
      </c>
      <c r="C89" s="1">
        <v>2791681</v>
      </c>
      <c r="E89" s="1">
        <v>39794510942</v>
      </c>
      <c r="G89" s="1">
        <v>41507836718</v>
      </c>
      <c r="I89" s="1">
        <v>-1713325775</v>
      </c>
      <c r="K89" s="1">
        <v>2791681</v>
      </c>
      <c r="M89" s="1">
        <v>39794510942</v>
      </c>
      <c r="O89" s="1">
        <v>40461053714</v>
      </c>
      <c r="Q89" s="1">
        <v>-666542771</v>
      </c>
    </row>
    <row r="90" spans="1:17" ht="21" x14ac:dyDescent="0.25">
      <c r="A90" s="4" t="s">
        <v>93</v>
      </c>
      <c r="C90" s="1">
        <v>445332506</v>
      </c>
      <c r="E90" s="1">
        <v>726885120801</v>
      </c>
      <c r="G90" s="1">
        <v>743167735849</v>
      </c>
      <c r="I90" s="1">
        <v>-16282615047</v>
      </c>
      <c r="K90" s="1">
        <v>445332506</v>
      </c>
      <c r="M90" s="1">
        <v>726885120801</v>
      </c>
      <c r="O90" s="1">
        <v>1080762638013</v>
      </c>
      <c r="Q90" s="1">
        <v>-353877517211</v>
      </c>
    </row>
    <row r="91" spans="1:17" ht="21" x14ac:dyDescent="0.25">
      <c r="A91" s="4" t="s">
        <v>100</v>
      </c>
      <c r="C91" s="1">
        <v>57599242</v>
      </c>
      <c r="E91" s="1">
        <v>166043926879</v>
      </c>
      <c r="G91" s="1">
        <v>157330093783</v>
      </c>
      <c r="I91" s="1">
        <v>8713833096</v>
      </c>
      <c r="K91" s="1">
        <v>57599242</v>
      </c>
      <c r="M91" s="1">
        <v>166043926879</v>
      </c>
      <c r="O91" s="1">
        <v>155967720394</v>
      </c>
      <c r="Q91" s="1">
        <v>10076206485</v>
      </c>
    </row>
    <row r="92" spans="1:17" ht="21" x14ac:dyDescent="0.25">
      <c r="A92" s="4" t="s">
        <v>32</v>
      </c>
      <c r="C92" s="1">
        <v>10083993</v>
      </c>
      <c r="E92" s="1">
        <v>313650748531</v>
      </c>
      <c r="G92" s="1">
        <v>279869891306</v>
      </c>
      <c r="I92" s="1">
        <v>33780857225</v>
      </c>
      <c r="K92" s="1">
        <v>10083993</v>
      </c>
      <c r="M92" s="1">
        <v>313650748531</v>
      </c>
      <c r="O92" s="1">
        <v>281511249901</v>
      </c>
      <c r="Q92" s="1">
        <v>32139498630</v>
      </c>
    </row>
    <row r="93" spans="1:17" ht="21" x14ac:dyDescent="0.25">
      <c r="A93" s="4" t="s">
        <v>50</v>
      </c>
      <c r="C93" s="1">
        <v>97664638</v>
      </c>
      <c r="E93" s="1">
        <v>551434469734</v>
      </c>
      <c r="G93" s="1">
        <v>584816090285</v>
      </c>
      <c r="I93" s="1">
        <v>-33381620550</v>
      </c>
      <c r="K93" s="1">
        <v>97664638</v>
      </c>
      <c r="M93" s="1">
        <v>551434469734</v>
      </c>
      <c r="O93" s="1">
        <v>617121297630</v>
      </c>
      <c r="Q93" s="1">
        <v>-65686827895</v>
      </c>
    </row>
    <row r="94" spans="1:17" ht="21" x14ac:dyDescent="0.25">
      <c r="A94" s="4" t="s">
        <v>80</v>
      </c>
      <c r="C94" s="1">
        <v>70714429</v>
      </c>
      <c r="E94" s="1">
        <v>142555579283</v>
      </c>
      <c r="G94" s="1">
        <v>150639352269</v>
      </c>
      <c r="I94" s="1">
        <v>-8083772985</v>
      </c>
      <c r="K94" s="1">
        <v>70714429</v>
      </c>
      <c r="M94" s="1">
        <v>142555579283</v>
      </c>
      <c r="O94" s="1">
        <v>213554145494</v>
      </c>
      <c r="Q94" s="1">
        <v>-70998566210</v>
      </c>
    </row>
    <row r="95" spans="1:17" ht="21" x14ac:dyDescent="0.25">
      <c r="A95" s="4" t="s">
        <v>53</v>
      </c>
      <c r="C95" s="1">
        <v>35376690</v>
      </c>
      <c r="E95" s="1">
        <v>98746685934</v>
      </c>
      <c r="G95" s="1">
        <v>88724319306</v>
      </c>
      <c r="I95" s="1">
        <v>10022366628</v>
      </c>
      <c r="K95" s="1">
        <v>35376690</v>
      </c>
      <c r="M95" s="1">
        <v>98746685934</v>
      </c>
      <c r="O95" s="1">
        <v>221663137783</v>
      </c>
      <c r="Q95" s="1">
        <v>-122916451848</v>
      </c>
    </row>
    <row r="96" spans="1:17" ht="21" x14ac:dyDescent="0.25">
      <c r="A96" s="4" t="s">
        <v>39</v>
      </c>
      <c r="C96" s="1">
        <v>175343766</v>
      </c>
      <c r="E96" s="1">
        <v>275743344477</v>
      </c>
      <c r="G96" s="1">
        <v>276963447771</v>
      </c>
      <c r="I96" s="1">
        <v>-1220103293</v>
      </c>
      <c r="K96" s="1">
        <v>175343766</v>
      </c>
      <c r="M96" s="1">
        <v>275743344477</v>
      </c>
      <c r="O96" s="1">
        <v>208629153082</v>
      </c>
      <c r="Q96" s="1">
        <v>67114191395</v>
      </c>
    </row>
    <row r="97" spans="1:17" ht="21" x14ac:dyDescent="0.25">
      <c r="A97" s="4" t="s">
        <v>82</v>
      </c>
      <c r="C97" s="1">
        <v>76821644</v>
      </c>
      <c r="E97" s="1">
        <v>212369828061</v>
      </c>
      <c r="G97" s="1">
        <v>193125960146</v>
      </c>
      <c r="I97" s="1">
        <v>19243867915</v>
      </c>
      <c r="K97" s="1">
        <v>76821644</v>
      </c>
      <c r="M97" s="1">
        <v>212369828061</v>
      </c>
      <c r="O97" s="1">
        <v>269006350023</v>
      </c>
      <c r="Q97" s="1">
        <v>-56636521961</v>
      </c>
    </row>
    <row r="98" spans="1:17" ht="21" x14ac:dyDescent="0.25">
      <c r="A98" s="4" t="s">
        <v>72</v>
      </c>
      <c r="C98" s="1">
        <v>39253577</v>
      </c>
      <c r="E98" s="1">
        <v>694556324259</v>
      </c>
      <c r="G98" s="1">
        <v>681536174719</v>
      </c>
      <c r="I98" s="1">
        <v>13020149540</v>
      </c>
      <c r="K98" s="1">
        <v>39253577</v>
      </c>
      <c r="M98" s="1">
        <v>694556324259</v>
      </c>
      <c r="O98" s="1">
        <v>870773332812</v>
      </c>
      <c r="Q98" s="1">
        <v>-176217008552</v>
      </c>
    </row>
    <row r="99" spans="1:17" ht="21" x14ac:dyDescent="0.25">
      <c r="A99" s="4" t="s">
        <v>25</v>
      </c>
      <c r="C99" s="1">
        <v>42935001</v>
      </c>
      <c r="E99" s="1">
        <v>435331284989</v>
      </c>
      <c r="G99" s="1">
        <v>394785724132</v>
      </c>
      <c r="I99" s="1">
        <v>40545560857</v>
      </c>
      <c r="K99" s="1">
        <v>42935001</v>
      </c>
      <c r="M99" s="1">
        <v>435331284989</v>
      </c>
      <c r="O99" s="1">
        <v>391839457271</v>
      </c>
      <c r="Q99" s="1">
        <v>43491827718</v>
      </c>
    </row>
    <row r="100" spans="1:17" ht="21" x14ac:dyDescent="0.25">
      <c r="A100" s="4" t="s">
        <v>21</v>
      </c>
      <c r="C100" s="1">
        <v>61895590</v>
      </c>
      <c r="E100" s="1">
        <v>180213494620</v>
      </c>
      <c r="G100" s="1">
        <v>196858791224</v>
      </c>
      <c r="I100" s="1">
        <v>-16645296603</v>
      </c>
      <c r="K100" s="1">
        <v>61895590</v>
      </c>
      <c r="M100" s="1">
        <v>180213494620</v>
      </c>
      <c r="O100" s="1">
        <v>266411939251</v>
      </c>
      <c r="Q100" s="1">
        <v>-86198444630</v>
      </c>
    </row>
    <row r="101" spans="1:17" ht="21" x14ac:dyDescent="0.25">
      <c r="A101" s="4" t="s">
        <v>110</v>
      </c>
      <c r="C101" s="1">
        <v>30448265</v>
      </c>
      <c r="E101" s="1">
        <v>171009102701</v>
      </c>
      <c r="G101" s="1">
        <v>176154509331</v>
      </c>
      <c r="I101" s="1">
        <v>-5145406629</v>
      </c>
      <c r="K101" s="1">
        <v>30448265</v>
      </c>
      <c r="M101" s="1">
        <v>171009102701</v>
      </c>
      <c r="O101" s="1">
        <v>117803852472</v>
      </c>
      <c r="Q101" s="1">
        <v>53205250229</v>
      </c>
    </row>
    <row r="102" spans="1:17" ht="21" x14ac:dyDescent="0.25">
      <c r="A102" s="4" t="s">
        <v>99</v>
      </c>
      <c r="C102" s="1">
        <v>22438989</v>
      </c>
      <c r="E102" s="1">
        <v>140970614737</v>
      </c>
      <c r="G102" s="1">
        <v>132271478701</v>
      </c>
      <c r="I102" s="1">
        <v>8699136036</v>
      </c>
      <c r="K102" s="1">
        <v>22438989</v>
      </c>
      <c r="M102" s="1">
        <v>140970614737</v>
      </c>
      <c r="O102" s="1">
        <v>161045544002</v>
      </c>
      <c r="Q102" s="1">
        <v>-20074929264</v>
      </c>
    </row>
    <row r="103" spans="1:17" ht="21" x14ac:dyDescent="0.25">
      <c r="A103" s="4" t="s">
        <v>111</v>
      </c>
      <c r="C103" s="1">
        <v>15000000</v>
      </c>
      <c r="E103" s="1">
        <v>30716145000</v>
      </c>
      <c r="G103" s="1">
        <v>30448229552</v>
      </c>
      <c r="I103" s="1">
        <v>267915448</v>
      </c>
      <c r="K103" s="1">
        <v>15000000</v>
      </c>
      <c r="M103" s="1">
        <v>30716145000</v>
      </c>
      <c r="O103" s="1">
        <v>30448229552</v>
      </c>
      <c r="Q103" s="1">
        <v>267915448</v>
      </c>
    </row>
    <row r="104" spans="1:17" ht="21" x14ac:dyDescent="0.25">
      <c r="A104" s="4" t="s">
        <v>51</v>
      </c>
      <c r="C104" s="1">
        <v>53564845</v>
      </c>
      <c r="E104" s="1">
        <v>170707106156</v>
      </c>
      <c r="G104" s="1">
        <v>166553907690</v>
      </c>
      <c r="I104" s="1">
        <v>4153198466</v>
      </c>
      <c r="K104" s="1">
        <v>53564845</v>
      </c>
      <c r="M104" s="1">
        <v>170707106156</v>
      </c>
      <c r="O104" s="1">
        <v>214176964893</v>
      </c>
      <c r="Q104" s="1">
        <v>-43469858736</v>
      </c>
    </row>
    <row r="105" spans="1:17" ht="21" x14ac:dyDescent="0.25">
      <c r="A105" s="4" t="s">
        <v>278</v>
      </c>
      <c r="C105" s="1" t="s">
        <v>277</v>
      </c>
      <c r="E105" s="1">
        <v>0</v>
      </c>
      <c r="G105" s="1">
        <v>0</v>
      </c>
      <c r="I105" s="1">
        <v>2238742500</v>
      </c>
      <c r="K105" s="1" t="s">
        <v>277</v>
      </c>
      <c r="M105" s="1">
        <v>0</v>
      </c>
      <c r="O105" s="1">
        <v>0</v>
      </c>
      <c r="Q105" s="1">
        <v>2238742500</v>
      </c>
    </row>
    <row r="106" spans="1:17" ht="21" x14ac:dyDescent="0.25">
      <c r="A106" s="4" t="s">
        <v>279</v>
      </c>
      <c r="C106" s="1" t="s">
        <v>277</v>
      </c>
      <c r="E106" s="1">
        <v>0</v>
      </c>
      <c r="G106" s="1">
        <v>0</v>
      </c>
      <c r="I106" s="1">
        <v>1297461520</v>
      </c>
      <c r="K106" s="1" t="s">
        <v>277</v>
      </c>
      <c r="M106" s="1">
        <v>0</v>
      </c>
      <c r="O106" s="1">
        <v>0</v>
      </c>
      <c r="Q106" s="1">
        <v>1297461520</v>
      </c>
    </row>
    <row r="107" spans="1:17" ht="21" x14ac:dyDescent="0.25">
      <c r="A107" s="4" t="s">
        <v>280</v>
      </c>
      <c r="C107" s="1" t="s">
        <v>277</v>
      </c>
      <c r="E107" s="1">
        <v>0</v>
      </c>
      <c r="G107" s="1">
        <v>0</v>
      </c>
      <c r="I107" s="1">
        <v>3521929446</v>
      </c>
      <c r="K107" s="1" t="s">
        <v>277</v>
      </c>
      <c r="M107" s="1">
        <v>0</v>
      </c>
      <c r="O107" s="1">
        <v>0</v>
      </c>
      <c r="Q107" s="1">
        <v>3521929446</v>
      </c>
    </row>
    <row r="108" spans="1:17" ht="21" x14ac:dyDescent="0.25">
      <c r="A108" s="4" t="s">
        <v>112</v>
      </c>
      <c r="C108" s="1" t="s">
        <v>112</v>
      </c>
      <c r="E108" s="7">
        <f>SUM(E8:E107)</f>
        <v>28741949072759</v>
      </c>
      <c r="F108" s="4"/>
      <c r="G108" s="7">
        <f>SUM(G8:G107)</f>
        <v>28471907716950</v>
      </c>
      <c r="H108" s="4"/>
      <c r="I108" s="7">
        <f>SUM(I8:I107)</f>
        <v>277099489318</v>
      </c>
      <c r="K108" s="1" t="s">
        <v>112</v>
      </c>
      <c r="M108" s="7">
        <f>SUM(M8:M107)</f>
        <v>28741949072759</v>
      </c>
      <c r="N108" s="4"/>
      <c r="O108" s="7">
        <f>SUM(O8:O107)</f>
        <v>30719525290461</v>
      </c>
      <c r="P108" s="4"/>
      <c r="Q108" s="7">
        <f>SUM(Q8:Q107)</f>
        <v>-1970518084183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zoomScale="93" zoomScaleNormal="93" workbookViewId="0">
      <selection activeCell="S125" sqref="S125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6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</row>
    <row r="7" spans="1:17" ht="26.25" x14ac:dyDescent="0.25">
      <c r="A7" s="3" t="s">
        <v>3</v>
      </c>
      <c r="C7" s="3" t="s">
        <v>113</v>
      </c>
      <c r="E7" s="3" t="s">
        <v>114</v>
      </c>
      <c r="G7" s="3" t="s">
        <v>115</v>
      </c>
      <c r="I7" s="3" t="s">
        <v>116</v>
      </c>
      <c r="K7" s="3" t="s">
        <v>113</v>
      </c>
      <c r="M7" s="3" t="s">
        <v>114</v>
      </c>
      <c r="O7" s="3" t="s">
        <v>115</v>
      </c>
      <c r="Q7" s="3" t="s">
        <v>116</v>
      </c>
    </row>
    <row r="8" spans="1:17" ht="21" x14ac:dyDescent="0.25">
      <c r="A8" s="4" t="s">
        <v>117</v>
      </c>
      <c r="C8" s="1">
        <v>69000000</v>
      </c>
      <c r="E8" s="1">
        <v>6133</v>
      </c>
      <c r="G8" s="1" t="s">
        <v>118</v>
      </c>
      <c r="I8" s="8">
        <v>0.38973641394205999</v>
      </c>
      <c r="K8" s="1">
        <v>69000000</v>
      </c>
      <c r="M8" s="1">
        <v>6133</v>
      </c>
      <c r="O8" s="1" t="s">
        <v>118</v>
      </c>
      <c r="Q8" s="8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zoomScale="93" zoomScaleNormal="93" workbookViewId="0">
      <selection activeCell="S125" sqref="S125"/>
    </sheetView>
  </sheetViews>
  <sheetFormatPr defaultRowHeight="18.75" x14ac:dyDescent="0.25"/>
  <cols>
    <col min="1" max="1" width="26.5703125" style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1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6" spans="1:11" ht="27" thickBot="1" x14ac:dyDescent="0.3">
      <c r="A6" s="3" t="s">
        <v>120</v>
      </c>
      <c r="C6" s="3" t="s">
        <v>4</v>
      </c>
      <c r="E6" s="3" t="s">
        <v>5</v>
      </c>
      <c r="F6" s="3" t="s">
        <v>5</v>
      </c>
      <c r="G6" s="3" t="s">
        <v>5</v>
      </c>
      <c r="I6" s="3" t="s">
        <v>6</v>
      </c>
      <c r="J6" s="3" t="s">
        <v>6</v>
      </c>
      <c r="K6" s="3" t="s">
        <v>6</v>
      </c>
    </row>
    <row r="7" spans="1:11" ht="27" thickBot="1" x14ac:dyDescent="0.3">
      <c r="A7" s="3" t="s">
        <v>120</v>
      </c>
      <c r="C7" s="3" t="s">
        <v>121</v>
      </c>
      <c r="E7" s="3" t="s">
        <v>122</v>
      </c>
      <c r="G7" s="3" t="s">
        <v>123</v>
      </c>
      <c r="I7" s="3" t="s">
        <v>121</v>
      </c>
      <c r="K7" s="3" t="s">
        <v>119</v>
      </c>
    </row>
    <row r="8" spans="1:11" ht="21" x14ac:dyDescent="0.25">
      <c r="A8" s="4" t="s">
        <v>124</v>
      </c>
      <c r="C8" s="1">
        <v>1914060972</v>
      </c>
      <c r="E8" s="1">
        <v>745711486799</v>
      </c>
      <c r="G8" s="1">
        <v>747621545000</v>
      </c>
      <c r="I8" s="1">
        <v>4002771</v>
      </c>
      <c r="K8" s="9">
        <v>1.3046423508470692E-7</v>
      </c>
    </row>
    <row r="9" spans="1:11" ht="21" x14ac:dyDescent="0.25">
      <c r="A9" s="4" t="s">
        <v>125</v>
      </c>
      <c r="C9" s="1">
        <v>8205676</v>
      </c>
      <c r="E9" s="1">
        <v>34699</v>
      </c>
      <c r="G9" s="1">
        <v>0</v>
      </c>
      <c r="I9" s="1">
        <v>8240375</v>
      </c>
      <c r="K9" s="9">
        <v>2.6858249477328124E-7</v>
      </c>
    </row>
    <row r="10" spans="1:11" ht="21" x14ac:dyDescent="0.25">
      <c r="A10" s="4" t="s">
        <v>126</v>
      </c>
      <c r="C10" s="1">
        <v>103092989616</v>
      </c>
      <c r="E10" s="1">
        <v>1597573174177</v>
      </c>
      <c r="G10" s="1">
        <v>1170881844407</v>
      </c>
      <c r="I10" s="1">
        <v>529784319386</v>
      </c>
      <c r="K10" s="9">
        <v>1.7267514426522666E-2</v>
      </c>
    </row>
    <row r="11" spans="1:11" ht="21" x14ac:dyDescent="0.25">
      <c r="A11" s="4" t="s">
        <v>127</v>
      </c>
      <c r="C11" s="1">
        <v>1808565</v>
      </c>
      <c r="E11" s="1">
        <v>1910966584</v>
      </c>
      <c r="G11" s="1">
        <v>1900375000</v>
      </c>
      <c r="I11" s="1">
        <v>12400149</v>
      </c>
      <c r="K11" s="9">
        <v>4.0416400394161778E-7</v>
      </c>
    </row>
    <row r="12" spans="1:11" ht="21" x14ac:dyDescent="0.25">
      <c r="A12" s="4" t="s">
        <v>128</v>
      </c>
      <c r="C12" s="1">
        <v>100000000000</v>
      </c>
      <c r="E12" s="1">
        <v>0</v>
      </c>
      <c r="G12" s="1">
        <v>100000000000</v>
      </c>
      <c r="I12" s="1">
        <v>0</v>
      </c>
      <c r="K12" s="9">
        <v>0</v>
      </c>
    </row>
    <row r="13" spans="1:11" ht="21" x14ac:dyDescent="0.25">
      <c r="A13" s="4" t="s">
        <v>130</v>
      </c>
      <c r="C13" s="1">
        <v>0</v>
      </c>
      <c r="E13" s="1">
        <v>100000000000</v>
      </c>
      <c r="G13" s="1">
        <v>0</v>
      </c>
      <c r="I13" s="1">
        <v>100000000000</v>
      </c>
      <c r="K13" s="9">
        <v>3.2593479638157396E-3</v>
      </c>
    </row>
    <row r="14" spans="1:11" ht="21.75" thickBot="1" x14ac:dyDescent="0.3">
      <c r="A14" s="4" t="s">
        <v>130</v>
      </c>
      <c r="C14" s="1">
        <v>0</v>
      </c>
      <c r="E14" s="1">
        <v>90000000000</v>
      </c>
      <c r="G14" s="1">
        <v>0</v>
      </c>
      <c r="I14" s="1">
        <v>90000000000</v>
      </c>
      <c r="K14" s="9">
        <v>2.9334131674341657E-3</v>
      </c>
    </row>
    <row r="15" spans="1:11" ht="21.75" thickBot="1" x14ac:dyDescent="0.3">
      <c r="A15" s="4" t="s">
        <v>112</v>
      </c>
      <c r="C15" s="7">
        <f>SUM(C8:C14)</f>
        <v>205017064829</v>
      </c>
      <c r="D15" s="4"/>
      <c r="E15" s="7">
        <f>SUM(E8:E14)</f>
        <v>2535195662259</v>
      </c>
      <c r="F15" s="4"/>
      <c r="G15" s="7">
        <f>SUM(G8:G14)</f>
        <v>2020403764407</v>
      </c>
      <c r="H15" s="4"/>
      <c r="I15" s="7">
        <f>SUM(I8:I14)</f>
        <v>719808962681</v>
      </c>
      <c r="J15" s="4"/>
      <c r="K15" s="14">
        <f>SUM(K8:K14)</f>
        <v>2.3461078768506369E-2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8"/>
  <sheetViews>
    <sheetView rightToLeft="1" zoomScale="93" zoomScaleNormal="93" workbookViewId="0">
      <selection activeCell="E19" sqref="E19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7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</row>
    <row r="4" spans="1: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6" spans="1:7" ht="26.25" x14ac:dyDescent="0.25">
      <c r="A6" s="3" t="s">
        <v>135</v>
      </c>
      <c r="C6" s="3" t="s">
        <v>121</v>
      </c>
      <c r="E6" s="3" t="s">
        <v>235</v>
      </c>
      <c r="G6" s="3" t="s">
        <v>13</v>
      </c>
    </row>
    <row r="7" spans="1:7" ht="21" x14ac:dyDescent="0.25">
      <c r="A7" s="4" t="s">
        <v>246</v>
      </c>
      <c r="C7" s="1">
        <f>+'سرمایه‌گذاری در سهام'!I170</f>
        <v>1276782005311</v>
      </c>
      <c r="E7" s="9">
        <f>+C7/$C$10</f>
        <v>0.99511754006569697</v>
      </c>
      <c r="G7" s="9">
        <v>4.161476829246985E-2</v>
      </c>
    </row>
    <row r="8" spans="1:7" ht="21" x14ac:dyDescent="0.25">
      <c r="A8" s="4" t="s">
        <v>247</v>
      </c>
      <c r="C8" s="1">
        <f>+'درآمد سپرده بانکی'!C32</f>
        <v>5744794947</v>
      </c>
      <c r="E8" s="9">
        <f t="shared" ref="E8:E9" si="0">+C8/$C$10</f>
        <v>4.4774645883640836E-3</v>
      </c>
      <c r="G8" s="9">
        <v>1.8724285713043399E-4</v>
      </c>
    </row>
    <row r="9" spans="1:7" ht="21" x14ac:dyDescent="0.25">
      <c r="A9" s="4" t="s">
        <v>283</v>
      </c>
      <c r="C9" s="1">
        <f>+'سایر درآمدها'!C11</f>
        <v>519627832</v>
      </c>
      <c r="E9" s="9">
        <f t="shared" si="0"/>
        <v>4.0499534593891598E-4</v>
      </c>
      <c r="G9" s="9">
        <v>1.6936479161711873E-5</v>
      </c>
    </row>
    <row r="10" spans="1:7" ht="21" x14ac:dyDescent="0.25">
      <c r="A10" s="4" t="s">
        <v>112</v>
      </c>
      <c r="C10" s="7">
        <f>SUM(C7:C9)</f>
        <v>1283046428090</v>
      </c>
      <c r="E10" s="10">
        <f>SUM(E7:E9)</f>
        <v>1</v>
      </c>
      <c r="G10" s="14">
        <f>SUM(G7:G9)</f>
        <v>4.1818947628761996E-2</v>
      </c>
    </row>
    <row r="13" spans="1:7" x14ac:dyDescent="0.45">
      <c r="C13" s="12"/>
      <c r="G13" s="12"/>
    </row>
    <row r="17" spans="3:3" x14ac:dyDescent="0.45">
      <c r="C17" s="13"/>
    </row>
    <row r="18" spans="3:3" x14ac:dyDescent="0.45">
      <c r="C18" s="1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zoomScale="93" zoomScaleNormal="93" workbookViewId="0">
      <selection activeCell="S125" sqref="S125"/>
    </sheetView>
  </sheetViews>
  <sheetFormatPr defaultRowHeight="18.75" x14ac:dyDescent="0.25"/>
  <cols>
    <col min="1" max="1" width="17.1406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5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</row>
    <row r="4" spans="1: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5" spans="1:5" ht="26.25" x14ac:dyDescent="0.25">
      <c r="E5" s="11" t="s">
        <v>281</v>
      </c>
    </row>
    <row r="6" spans="1:5" ht="27" thickBot="1" x14ac:dyDescent="0.3">
      <c r="A6" s="3" t="s">
        <v>242</v>
      </c>
      <c r="C6" s="3" t="s">
        <v>133</v>
      </c>
      <c r="E6" s="3" t="s">
        <v>282</v>
      </c>
    </row>
    <row r="7" spans="1:5" ht="26.25" x14ac:dyDescent="0.25">
      <c r="A7" s="3" t="s">
        <v>242</v>
      </c>
      <c r="C7" s="3" t="s">
        <v>121</v>
      </c>
      <c r="E7" s="3" t="s">
        <v>121</v>
      </c>
    </row>
    <row r="8" spans="1:5" ht="21" x14ac:dyDescent="0.25">
      <c r="A8" s="4" t="s">
        <v>243</v>
      </c>
      <c r="C8" s="1">
        <v>0</v>
      </c>
      <c r="E8" s="1">
        <v>37318494319</v>
      </c>
    </row>
    <row r="9" spans="1:5" ht="21" x14ac:dyDescent="0.25">
      <c r="A9" s="4" t="s">
        <v>244</v>
      </c>
      <c r="C9" s="1">
        <v>0</v>
      </c>
      <c r="E9" s="1">
        <v>1040310</v>
      </c>
    </row>
    <row r="10" spans="1:5" ht="21" x14ac:dyDescent="0.25">
      <c r="A10" s="4" t="s">
        <v>245</v>
      </c>
      <c r="C10" s="1">
        <v>519627832</v>
      </c>
      <c r="E10" s="1">
        <v>14091508261</v>
      </c>
    </row>
    <row r="11" spans="1:5" ht="21" x14ac:dyDescent="0.25">
      <c r="A11" s="4" t="s">
        <v>112</v>
      </c>
      <c r="C11" s="7">
        <f>SUM(C8:C10)</f>
        <v>519627832</v>
      </c>
      <c r="D11" s="4"/>
      <c r="E11" s="7">
        <f>SUM(E8:E10)</f>
        <v>51411042890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0"/>
  <sheetViews>
    <sheetView rightToLeft="1" topLeftCell="A144" zoomScale="93" zoomScaleNormal="93" workbookViewId="0">
      <selection activeCell="S125" sqref="S125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1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2" t="s">
        <v>131</v>
      </c>
      <c r="Q3" s="2" t="s">
        <v>131</v>
      </c>
      <c r="R3" s="2" t="s">
        <v>131</v>
      </c>
      <c r="S3" s="2" t="s">
        <v>131</v>
      </c>
      <c r="T3" s="2" t="s">
        <v>131</v>
      </c>
      <c r="U3" s="2" t="s">
        <v>131</v>
      </c>
    </row>
    <row r="4" spans="1:2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</row>
    <row r="6" spans="1:21" ht="26.25" x14ac:dyDescent="0.25">
      <c r="A6" s="3" t="s">
        <v>3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H6" s="3" t="s">
        <v>133</v>
      </c>
      <c r="I6" s="3" t="s">
        <v>133</v>
      </c>
      <c r="J6" s="3" t="s">
        <v>133</v>
      </c>
      <c r="K6" s="3" t="s">
        <v>133</v>
      </c>
      <c r="M6" s="3" t="s">
        <v>134</v>
      </c>
      <c r="N6" s="3" t="s">
        <v>134</v>
      </c>
      <c r="O6" s="3" t="s">
        <v>134</v>
      </c>
      <c r="P6" s="3" t="s">
        <v>134</v>
      </c>
      <c r="Q6" s="3" t="s">
        <v>134</v>
      </c>
      <c r="R6" s="3" t="s">
        <v>134</v>
      </c>
      <c r="S6" s="3" t="s">
        <v>134</v>
      </c>
      <c r="T6" s="3" t="s">
        <v>134</v>
      </c>
      <c r="U6" s="3" t="s">
        <v>134</v>
      </c>
    </row>
    <row r="7" spans="1:21" ht="26.25" x14ac:dyDescent="0.25">
      <c r="A7" s="3" t="s">
        <v>3</v>
      </c>
      <c r="C7" s="3" t="s">
        <v>232</v>
      </c>
      <c r="E7" s="3" t="s">
        <v>233</v>
      </c>
      <c r="G7" s="3" t="s">
        <v>234</v>
      </c>
      <c r="I7" s="3" t="s">
        <v>121</v>
      </c>
      <c r="K7" s="3" t="s">
        <v>235</v>
      </c>
      <c r="M7" s="3" t="s">
        <v>232</v>
      </c>
      <c r="O7" s="3" t="s">
        <v>233</v>
      </c>
      <c r="Q7" s="3" t="s">
        <v>234</v>
      </c>
      <c r="S7" s="3" t="s">
        <v>121</v>
      </c>
      <c r="U7" s="3" t="s">
        <v>235</v>
      </c>
    </row>
    <row r="8" spans="1:21" ht="21" x14ac:dyDescent="0.25">
      <c r="A8" s="4" t="s">
        <v>65</v>
      </c>
      <c r="C8" s="1">
        <v>0</v>
      </c>
      <c r="E8" s="1">
        <v>-3651018906</v>
      </c>
      <c r="G8" s="1">
        <v>2861293886</v>
      </c>
      <c r="I8" s="1">
        <f>+G8+E8+C8</f>
        <v>-789725020</v>
      </c>
      <c r="K8" s="9">
        <f>+I8/$I$170</f>
        <v>-6.1852768657061222E-4</v>
      </c>
      <c r="M8" s="1">
        <v>95949023400</v>
      </c>
      <c r="O8" s="1">
        <v>66290580827</v>
      </c>
      <c r="Q8" s="1">
        <v>316296927332</v>
      </c>
      <c r="S8" s="1">
        <f>+Q8+O8+M8</f>
        <v>478536531559</v>
      </c>
      <c r="U8" s="9">
        <f>+S8/$S$170</f>
        <v>5.5945453629970651E-2</v>
      </c>
    </row>
    <row r="9" spans="1:21" ht="21" x14ac:dyDescent="0.25">
      <c r="A9" s="4" t="s">
        <v>56</v>
      </c>
      <c r="C9" s="1">
        <v>10688475336</v>
      </c>
      <c r="E9" s="1">
        <v>5808442852</v>
      </c>
      <c r="G9" s="1">
        <v>7411305776</v>
      </c>
      <c r="I9" s="1">
        <f t="shared" ref="I9:I72" si="0">+G9+E9+C9</f>
        <v>23908223964</v>
      </c>
      <c r="K9" s="9">
        <f t="shared" ref="K9:K72" si="1">+I9/$I$170</f>
        <v>1.8725376661442222E-2</v>
      </c>
      <c r="M9" s="1">
        <v>10688475336</v>
      </c>
      <c r="O9" s="1">
        <v>7236087321</v>
      </c>
      <c r="Q9" s="1">
        <v>7411305776</v>
      </c>
      <c r="S9" s="1">
        <f t="shared" ref="S9:S72" si="2">+Q9+O9+M9</f>
        <v>25335868433</v>
      </c>
      <c r="U9" s="9">
        <f t="shared" ref="U9:U72" si="3">+S9/$S$170</f>
        <v>2.9620030219546165E-3</v>
      </c>
    </row>
    <row r="10" spans="1:21" ht="21" x14ac:dyDescent="0.25">
      <c r="A10" s="4" t="s">
        <v>20</v>
      </c>
      <c r="C10" s="1">
        <v>0</v>
      </c>
      <c r="E10" s="1">
        <v>10527402136</v>
      </c>
      <c r="G10" s="1">
        <v>12542901084</v>
      </c>
      <c r="I10" s="1">
        <f t="shared" si="0"/>
        <v>23070303220</v>
      </c>
      <c r="K10" s="9">
        <f t="shared" si="1"/>
        <v>1.8069101165300736E-2</v>
      </c>
      <c r="M10" s="1">
        <v>0</v>
      </c>
      <c r="O10" s="1">
        <v>19415131339</v>
      </c>
      <c r="Q10" s="1">
        <v>12542901084</v>
      </c>
      <c r="S10" s="1">
        <f t="shared" si="2"/>
        <v>31958032423</v>
      </c>
      <c r="U10" s="9">
        <f t="shared" si="3"/>
        <v>3.7361967229572095E-3</v>
      </c>
    </row>
    <row r="11" spans="1:21" ht="21" x14ac:dyDescent="0.25">
      <c r="A11" s="4" t="s">
        <v>27</v>
      </c>
      <c r="C11" s="1">
        <v>0</v>
      </c>
      <c r="E11" s="1">
        <v>28334547147</v>
      </c>
      <c r="G11" s="1">
        <v>31942978467</v>
      </c>
      <c r="I11" s="1">
        <f t="shared" si="0"/>
        <v>60277525614</v>
      </c>
      <c r="K11" s="9">
        <f t="shared" si="1"/>
        <v>4.7210506854940777E-2</v>
      </c>
      <c r="M11" s="1">
        <v>0</v>
      </c>
      <c r="O11" s="1">
        <v>33110530692</v>
      </c>
      <c r="Q11" s="1">
        <v>31942978467</v>
      </c>
      <c r="S11" s="1">
        <f t="shared" si="2"/>
        <v>65053509159</v>
      </c>
      <c r="U11" s="9">
        <f t="shared" si="3"/>
        <v>7.6053714609100615E-3</v>
      </c>
    </row>
    <row r="12" spans="1:21" ht="21" x14ac:dyDescent="0.25">
      <c r="A12" s="4" t="s">
        <v>106</v>
      </c>
      <c r="C12" s="1">
        <v>0</v>
      </c>
      <c r="E12" s="1">
        <v>39720698971</v>
      </c>
      <c r="G12" s="1">
        <v>-1378983715</v>
      </c>
      <c r="I12" s="1">
        <f t="shared" si="0"/>
        <v>38341715256</v>
      </c>
      <c r="K12" s="9">
        <f t="shared" si="1"/>
        <v>3.0029962120793424E-2</v>
      </c>
      <c r="M12" s="1">
        <v>18927392136</v>
      </c>
      <c r="O12" s="1">
        <v>-23958874622</v>
      </c>
      <c r="Q12" s="1">
        <v>-1378983715</v>
      </c>
      <c r="S12" s="1">
        <f t="shared" si="2"/>
        <v>-6410466201</v>
      </c>
      <c r="U12" s="9">
        <f t="shared" si="3"/>
        <v>-7.4944422409331231E-4</v>
      </c>
    </row>
    <row r="13" spans="1:21" ht="21" x14ac:dyDescent="0.25">
      <c r="A13" s="4" t="s">
        <v>17</v>
      </c>
      <c r="C13" s="1">
        <v>0</v>
      </c>
      <c r="E13" s="1">
        <v>-1471844843</v>
      </c>
      <c r="G13" s="1">
        <v>13166858779</v>
      </c>
      <c r="I13" s="1">
        <f t="shared" si="0"/>
        <v>11695013936</v>
      </c>
      <c r="K13" s="9">
        <f t="shared" si="1"/>
        <v>9.1597578030960074E-3</v>
      </c>
      <c r="M13" s="1">
        <v>0</v>
      </c>
      <c r="O13" s="1">
        <v>-102561811</v>
      </c>
      <c r="Q13" s="1">
        <v>13166858779</v>
      </c>
      <c r="S13" s="1">
        <f t="shared" si="2"/>
        <v>13064296968</v>
      </c>
      <c r="U13" s="9">
        <f t="shared" si="3"/>
        <v>1.5273400713009036E-3</v>
      </c>
    </row>
    <row r="14" spans="1:21" ht="21" x14ac:dyDescent="0.25">
      <c r="A14" s="4" t="s">
        <v>67</v>
      </c>
      <c r="C14" s="1">
        <v>0</v>
      </c>
      <c r="E14" s="1">
        <v>-3003908948</v>
      </c>
      <c r="G14" s="1">
        <v>2054766933</v>
      </c>
      <c r="I14" s="1">
        <f t="shared" si="0"/>
        <v>-949142015</v>
      </c>
      <c r="K14" s="9">
        <f t="shared" si="1"/>
        <v>-7.4338611528974906E-4</v>
      </c>
      <c r="M14" s="1">
        <v>0</v>
      </c>
      <c r="O14" s="1">
        <v>12524393517</v>
      </c>
      <c r="Q14" s="1">
        <v>2054766933</v>
      </c>
      <c r="S14" s="1">
        <f t="shared" si="2"/>
        <v>14579160450</v>
      </c>
      <c r="U14" s="9">
        <f t="shared" si="3"/>
        <v>1.7044419623767322E-3</v>
      </c>
    </row>
    <row r="15" spans="1:21" ht="21" x14ac:dyDescent="0.25">
      <c r="A15" s="4" t="s">
        <v>19</v>
      </c>
      <c r="C15" s="1">
        <v>0</v>
      </c>
      <c r="E15" s="1">
        <v>6366474552</v>
      </c>
      <c r="G15" s="1">
        <v>3143542002</v>
      </c>
      <c r="I15" s="1">
        <f t="shared" si="0"/>
        <v>9510016554</v>
      </c>
      <c r="K15" s="9">
        <f t="shared" si="1"/>
        <v>7.448426210928262E-3</v>
      </c>
      <c r="M15" s="1">
        <v>909436600</v>
      </c>
      <c r="O15" s="1">
        <v>3810939371</v>
      </c>
      <c r="Q15" s="1">
        <v>6842091877</v>
      </c>
      <c r="S15" s="1">
        <f t="shared" si="2"/>
        <v>11562467848</v>
      </c>
      <c r="U15" s="9">
        <f t="shared" si="3"/>
        <v>1.3517620206150479E-3</v>
      </c>
    </row>
    <row r="16" spans="1:21" ht="21" x14ac:dyDescent="0.25">
      <c r="A16" s="4" t="s">
        <v>62</v>
      </c>
      <c r="C16" s="1">
        <v>0</v>
      </c>
      <c r="E16" s="1">
        <v>77635145055</v>
      </c>
      <c r="G16" s="1">
        <v>28918729548</v>
      </c>
      <c r="I16" s="1">
        <f t="shared" si="0"/>
        <v>106553874603</v>
      </c>
      <c r="K16" s="9">
        <f t="shared" si="1"/>
        <v>8.3455025336956784E-2</v>
      </c>
      <c r="M16" s="1">
        <v>225169334910</v>
      </c>
      <c r="O16" s="1">
        <v>222872403820</v>
      </c>
      <c r="Q16" s="1">
        <v>175061326515</v>
      </c>
      <c r="S16" s="1">
        <f t="shared" si="2"/>
        <v>623103065245</v>
      </c>
      <c r="U16" s="9">
        <f t="shared" si="3"/>
        <v>7.2846650870705298E-2</v>
      </c>
    </row>
    <row r="17" spans="1:21" ht="21" x14ac:dyDescent="0.25">
      <c r="A17" s="4" t="s">
        <v>89</v>
      </c>
      <c r="C17" s="1">
        <v>0</v>
      </c>
      <c r="E17" s="1">
        <v>2821914369</v>
      </c>
      <c r="G17" s="1">
        <v>152033760</v>
      </c>
      <c r="I17" s="1">
        <f t="shared" si="0"/>
        <v>2973948129</v>
      </c>
      <c r="K17" s="9">
        <f t="shared" si="1"/>
        <v>2.3292528533683417E-3</v>
      </c>
      <c r="M17" s="1">
        <v>13567636080</v>
      </c>
      <c r="O17" s="1">
        <v>2856176784</v>
      </c>
      <c r="Q17" s="1">
        <v>25052019665</v>
      </c>
      <c r="S17" s="1">
        <f t="shared" si="2"/>
        <v>41475832529</v>
      </c>
      <c r="U17" s="9">
        <f t="shared" si="3"/>
        <v>4.8489177157617098E-3</v>
      </c>
    </row>
    <row r="18" spans="1:21" ht="21" x14ac:dyDescent="0.25">
      <c r="A18" s="4" t="s">
        <v>64</v>
      </c>
      <c r="C18" s="1">
        <v>0</v>
      </c>
      <c r="E18" s="1">
        <v>-3484248093</v>
      </c>
      <c r="G18" s="1">
        <v>10219979409</v>
      </c>
      <c r="I18" s="1">
        <f t="shared" si="0"/>
        <v>6735731316</v>
      </c>
      <c r="K18" s="9">
        <f t="shared" si="1"/>
        <v>5.2755531390492171E-3</v>
      </c>
      <c r="M18" s="1">
        <v>41952662115</v>
      </c>
      <c r="O18" s="1">
        <v>33815079540</v>
      </c>
      <c r="Q18" s="1">
        <v>76310774784</v>
      </c>
      <c r="S18" s="1">
        <f t="shared" si="2"/>
        <v>152078516439</v>
      </c>
      <c r="U18" s="9">
        <f t="shared" si="3"/>
        <v>1.7779419184225473E-2</v>
      </c>
    </row>
    <row r="19" spans="1:21" ht="21" x14ac:dyDescent="0.25">
      <c r="A19" s="4" t="s">
        <v>24</v>
      </c>
      <c r="C19" s="1">
        <v>0</v>
      </c>
      <c r="E19" s="1">
        <v>92742724337</v>
      </c>
      <c r="G19" s="1">
        <v>382077987</v>
      </c>
      <c r="I19" s="1">
        <f t="shared" si="0"/>
        <v>93124802324</v>
      </c>
      <c r="K19" s="9">
        <f t="shared" si="1"/>
        <v>7.2937119991220864E-2</v>
      </c>
      <c r="M19" s="1">
        <v>83342006640</v>
      </c>
      <c r="O19" s="1">
        <v>-35256627451</v>
      </c>
      <c r="Q19" s="1">
        <v>-19224159704</v>
      </c>
      <c r="S19" s="1">
        <f t="shared" si="2"/>
        <v>28861219485</v>
      </c>
      <c r="U19" s="9">
        <f t="shared" si="3"/>
        <v>3.3741499549515544E-3</v>
      </c>
    </row>
    <row r="20" spans="1:21" ht="21" x14ac:dyDescent="0.25">
      <c r="A20" s="4" t="s">
        <v>31</v>
      </c>
      <c r="C20" s="1">
        <v>0</v>
      </c>
      <c r="E20" s="1">
        <v>3049182738</v>
      </c>
      <c r="G20" s="1">
        <v>1822272843</v>
      </c>
      <c r="I20" s="1">
        <f t="shared" si="0"/>
        <v>4871455581</v>
      </c>
      <c r="K20" s="9">
        <f t="shared" si="1"/>
        <v>3.8154168532578943E-3</v>
      </c>
      <c r="M20" s="1">
        <v>0</v>
      </c>
      <c r="O20" s="1">
        <v>5384375248</v>
      </c>
      <c r="Q20" s="1">
        <v>810471096</v>
      </c>
      <c r="S20" s="1">
        <f t="shared" si="2"/>
        <v>6194846344</v>
      </c>
      <c r="U20" s="9">
        <f t="shared" si="3"/>
        <v>7.2423622028178485E-4</v>
      </c>
    </row>
    <row r="21" spans="1:21" ht="21" x14ac:dyDescent="0.25">
      <c r="A21" s="4" t="s">
        <v>97</v>
      </c>
      <c r="C21" s="1">
        <v>0</v>
      </c>
      <c r="E21" s="1">
        <v>-1713325775</v>
      </c>
      <c r="G21" s="1">
        <v>9987305493</v>
      </c>
      <c r="I21" s="1">
        <f t="shared" si="0"/>
        <v>8273979718</v>
      </c>
      <c r="K21" s="9">
        <f t="shared" si="1"/>
        <v>6.4803386040709543E-3</v>
      </c>
      <c r="M21" s="1">
        <v>0</v>
      </c>
      <c r="O21" s="1">
        <v>-666542771</v>
      </c>
      <c r="Q21" s="1">
        <v>102116141347</v>
      </c>
      <c r="S21" s="1">
        <f t="shared" si="2"/>
        <v>101449598576</v>
      </c>
      <c r="U21" s="9">
        <f t="shared" si="3"/>
        <v>1.1860419087383675E-2</v>
      </c>
    </row>
    <row r="22" spans="1:21" ht="21" x14ac:dyDescent="0.25">
      <c r="A22" s="4" t="s">
        <v>100</v>
      </c>
      <c r="C22" s="1">
        <v>0</v>
      </c>
      <c r="E22" s="1">
        <v>8713833096</v>
      </c>
      <c r="G22" s="1">
        <v>6485691432</v>
      </c>
      <c r="I22" s="1">
        <f t="shared" si="0"/>
        <v>15199524528</v>
      </c>
      <c r="K22" s="9">
        <f t="shared" si="1"/>
        <v>1.1904557289165179E-2</v>
      </c>
      <c r="M22" s="1">
        <v>0</v>
      </c>
      <c r="O22" s="1">
        <v>10076206485</v>
      </c>
      <c r="Q22" s="1">
        <v>6485691432</v>
      </c>
      <c r="S22" s="1">
        <f t="shared" si="2"/>
        <v>16561897917</v>
      </c>
      <c r="U22" s="9">
        <f t="shared" si="3"/>
        <v>1.9362427543853937E-3</v>
      </c>
    </row>
    <row r="23" spans="1:21" ht="21" x14ac:dyDescent="0.25">
      <c r="A23" s="4" t="s">
        <v>18</v>
      </c>
      <c r="C23" s="1">
        <v>0</v>
      </c>
      <c r="E23" s="1">
        <v>-104494745865</v>
      </c>
      <c r="G23" s="1">
        <v>-2322626256</v>
      </c>
      <c r="I23" s="1">
        <f t="shared" si="0"/>
        <v>-106817372121</v>
      </c>
      <c r="K23" s="9">
        <f t="shared" si="1"/>
        <v>-8.3661401614899253E-2</v>
      </c>
      <c r="M23" s="1">
        <v>148764194000</v>
      </c>
      <c r="O23" s="1">
        <v>-242302829423</v>
      </c>
      <c r="Q23" s="1">
        <v>-3785418355</v>
      </c>
      <c r="S23" s="1">
        <f t="shared" si="2"/>
        <v>-97324053778</v>
      </c>
      <c r="U23" s="9">
        <f t="shared" si="3"/>
        <v>-1.1378103819951645E-2</v>
      </c>
    </row>
    <row r="24" spans="1:21" ht="21" x14ac:dyDescent="0.25">
      <c r="A24" s="4" t="s">
        <v>69</v>
      </c>
      <c r="C24" s="1">
        <v>0</v>
      </c>
      <c r="E24" s="1">
        <v>-254502087347</v>
      </c>
      <c r="G24" s="1">
        <v>522085340157</v>
      </c>
      <c r="I24" s="1">
        <f t="shared" si="0"/>
        <v>267583252810</v>
      </c>
      <c r="K24" s="9">
        <f t="shared" si="1"/>
        <v>0.20957630331328311</v>
      </c>
      <c r="M24" s="1">
        <v>0</v>
      </c>
      <c r="O24" s="1">
        <v>176917187760</v>
      </c>
      <c r="Q24" s="1">
        <v>862142319700</v>
      </c>
      <c r="S24" s="1">
        <f t="shared" si="2"/>
        <v>1039059507460</v>
      </c>
      <c r="U24" s="9">
        <f t="shared" si="3"/>
        <v>0.12147589924640162</v>
      </c>
    </row>
    <row r="25" spans="1:21" ht="21" x14ac:dyDescent="0.25">
      <c r="A25" s="4" t="s">
        <v>72</v>
      </c>
      <c r="C25" s="1">
        <v>0</v>
      </c>
      <c r="E25" s="1">
        <v>13020149540</v>
      </c>
      <c r="G25" s="1">
        <v>-2761762481</v>
      </c>
      <c r="I25" s="1">
        <f t="shared" si="0"/>
        <v>10258387059</v>
      </c>
      <c r="K25" s="9">
        <f t="shared" si="1"/>
        <v>8.0345642531993947E-3</v>
      </c>
      <c r="M25" s="1">
        <v>37848988720</v>
      </c>
      <c r="O25" s="1">
        <v>-176217008552</v>
      </c>
      <c r="Q25" s="1">
        <v>-2761762481</v>
      </c>
      <c r="S25" s="1">
        <f t="shared" si="2"/>
        <v>-141129782313</v>
      </c>
      <c r="U25" s="9">
        <f t="shared" si="3"/>
        <v>-1.6499408449501683E-2</v>
      </c>
    </row>
    <row r="26" spans="1:21" ht="21" x14ac:dyDescent="0.25">
      <c r="A26" s="4" t="s">
        <v>202</v>
      </c>
      <c r="C26" s="1">
        <v>0</v>
      </c>
      <c r="E26" s="1">
        <v>0</v>
      </c>
      <c r="G26" s="1">
        <v>0</v>
      </c>
      <c r="I26" s="1">
        <f t="shared" si="0"/>
        <v>0</v>
      </c>
      <c r="K26" s="9">
        <f t="shared" si="1"/>
        <v>0</v>
      </c>
      <c r="M26" s="1">
        <v>0</v>
      </c>
      <c r="O26" s="1">
        <v>0</v>
      </c>
      <c r="Q26" s="1">
        <v>21298567940</v>
      </c>
      <c r="S26" s="1">
        <f t="shared" si="2"/>
        <v>21298567940</v>
      </c>
      <c r="U26" s="9">
        <f t="shared" si="3"/>
        <v>2.4900043496995576E-3</v>
      </c>
    </row>
    <row r="27" spans="1:21" ht="21" x14ac:dyDescent="0.25">
      <c r="A27" s="4" t="s">
        <v>203</v>
      </c>
      <c r="C27" s="1">
        <v>0</v>
      </c>
      <c r="E27" s="1">
        <v>0</v>
      </c>
      <c r="G27" s="1">
        <v>0</v>
      </c>
      <c r="I27" s="1">
        <f t="shared" si="0"/>
        <v>0</v>
      </c>
      <c r="K27" s="9">
        <f t="shared" si="1"/>
        <v>0</v>
      </c>
      <c r="M27" s="1">
        <v>0</v>
      </c>
      <c r="O27" s="1">
        <v>0</v>
      </c>
      <c r="Q27" s="1">
        <v>-350231950</v>
      </c>
      <c r="S27" s="1">
        <f t="shared" si="2"/>
        <v>-350231950</v>
      </c>
      <c r="U27" s="9">
        <f t="shared" si="3"/>
        <v>-4.0945432639437725E-5</v>
      </c>
    </row>
    <row r="28" spans="1:21" ht="21" x14ac:dyDescent="0.25">
      <c r="A28" s="4" t="s">
        <v>26</v>
      </c>
      <c r="C28" s="1">
        <v>0</v>
      </c>
      <c r="E28" s="1">
        <v>32965272311</v>
      </c>
      <c r="G28" s="1">
        <v>0</v>
      </c>
      <c r="I28" s="1">
        <f t="shared" si="0"/>
        <v>32965272311</v>
      </c>
      <c r="K28" s="9">
        <f t="shared" si="1"/>
        <v>2.5819029539792333E-2</v>
      </c>
      <c r="M28" s="1">
        <v>60811012478</v>
      </c>
      <c r="O28" s="1">
        <v>114091614376</v>
      </c>
      <c r="Q28" s="1">
        <v>169759123447</v>
      </c>
      <c r="S28" s="1">
        <f t="shared" si="2"/>
        <v>344661750301</v>
      </c>
      <c r="U28" s="9">
        <f t="shared" si="3"/>
        <v>4.0294223529122056E-2</v>
      </c>
    </row>
    <row r="29" spans="1:21" ht="21" x14ac:dyDescent="0.25">
      <c r="A29" s="4" t="s">
        <v>204</v>
      </c>
      <c r="C29" s="1">
        <v>0</v>
      </c>
      <c r="E29" s="1">
        <v>0</v>
      </c>
      <c r="G29" s="1">
        <v>0</v>
      </c>
      <c r="I29" s="1">
        <f t="shared" si="0"/>
        <v>0</v>
      </c>
      <c r="K29" s="9">
        <f t="shared" si="1"/>
        <v>0</v>
      </c>
      <c r="M29" s="1">
        <v>0</v>
      </c>
      <c r="O29" s="1">
        <v>0</v>
      </c>
      <c r="Q29" s="1">
        <v>50521650948</v>
      </c>
      <c r="S29" s="1">
        <f t="shared" si="2"/>
        <v>50521650948</v>
      </c>
      <c r="U29" s="9">
        <f t="shared" si="3"/>
        <v>5.9064595783580543E-3</v>
      </c>
    </row>
    <row r="30" spans="1:21" ht="21" x14ac:dyDescent="0.25">
      <c r="A30" s="4" t="s">
        <v>55</v>
      </c>
      <c r="C30" s="1">
        <v>0</v>
      </c>
      <c r="E30" s="1">
        <v>128542486179</v>
      </c>
      <c r="G30" s="1">
        <v>0</v>
      </c>
      <c r="I30" s="1">
        <f t="shared" si="0"/>
        <v>128542486179</v>
      </c>
      <c r="K30" s="9">
        <f t="shared" si="1"/>
        <v>0.10067692499134923</v>
      </c>
      <c r="M30" s="1">
        <v>61297475400</v>
      </c>
      <c r="O30" s="1">
        <v>-404336486842</v>
      </c>
      <c r="Q30" s="1">
        <v>12147569188</v>
      </c>
      <c r="S30" s="1">
        <f t="shared" si="2"/>
        <v>-330891442254</v>
      </c>
      <c r="U30" s="9">
        <f t="shared" si="3"/>
        <v>-3.8684344074769748E-2</v>
      </c>
    </row>
    <row r="31" spans="1:21" ht="21" x14ac:dyDescent="0.25">
      <c r="A31" s="4" t="s">
        <v>25</v>
      </c>
      <c r="C31" s="1">
        <v>0</v>
      </c>
      <c r="E31" s="1">
        <v>40545560857</v>
      </c>
      <c r="G31" s="1">
        <v>0</v>
      </c>
      <c r="I31" s="1">
        <f t="shared" si="0"/>
        <v>40545560857</v>
      </c>
      <c r="K31" s="9">
        <f t="shared" si="1"/>
        <v>3.1756055997299137E-2</v>
      </c>
      <c r="M31" s="1">
        <v>38575447052</v>
      </c>
      <c r="O31" s="1">
        <v>43491827718</v>
      </c>
      <c r="Q31" s="1">
        <v>53428795850</v>
      </c>
      <c r="S31" s="1">
        <f t="shared" si="2"/>
        <v>135496070620</v>
      </c>
      <c r="U31" s="9">
        <f t="shared" si="3"/>
        <v>1.5840774185449692E-2</v>
      </c>
    </row>
    <row r="32" spans="1:21" ht="21" x14ac:dyDescent="0.25">
      <c r="A32" s="4" t="s">
        <v>110</v>
      </c>
      <c r="C32" s="1">
        <v>0</v>
      </c>
      <c r="E32" s="1">
        <v>-5145406629</v>
      </c>
      <c r="G32" s="1">
        <v>0</v>
      </c>
      <c r="I32" s="1">
        <f t="shared" si="0"/>
        <v>-5145406629</v>
      </c>
      <c r="K32" s="9">
        <f t="shared" si="1"/>
        <v>-4.0299805351240647E-3</v>
      </c>
      <c r="M32" s="1">
        <v>99657472000</v>
      </c>
      <c r="O32" s="1">
        <v>53205250229</v>
      </c>
      <c r="Q32" s="1">
        <v>391990826898</v>
      </c>
      <c r="S32" s="1">
        <f t="shared" si="2"/>
        <v>544853549127</v>
      </c>
      <c r="U32" s="9">
        <f t="shared" si="3"/>
        <v>6.3698541192881319E-2</v>
      </c>
    </row>
    <row r="33" spans="1:21" ht="21" x14ac:dyDescent="0.25">
      <c r="A33" s="4" t="s">
        <v>99</v>
      </c>
      <c r="C33" s="1">
        <v>0</v>
      </c>
      <c r="E33" s="1">
        <v>8699136036</v>
      </c>
      <c r="G33" s="1">
        <v>0</v>
      </c>
      <c r="I33" s="1">
        <f t="shared" si="0"/>
        <v>8699136036</v>
      </c>
      <c r="K33" s="9">
        <f t="shared" si="1"/>
        <v>6.8133291351338042E-3</v>
      </c>
      <c r="M33" s="1">
        <v>4906333061</v>
      </c>
      <c r="O33" s="1">
        <v>-20074929264</v>
      </c>
      <c r="Q33" s="1">
        <v>538375118</v>
      </c>
      <c r="S33" s="1">
        <f t="shared" si="2"/>
        <v>-14630221085</v>
      </c>
      <c r="U33" s="9">
        <f t="shared" si="3"/>
        <v>-1.7104114342964684E-3</v>
      </c>
    </row>
    <row r="34" spans="1:21" ht="21" x14ac:dyDescent="0.25">
      <c r="A34" s="4" t="s">
        <v>205</v>
      </c>
      <c r="C34" s="1">
        <v>0</v>
      </c>
      <c r="E34" s="1">
        <v>0</v>
      </c>
      <c r="G34" s="1">
        <v>0</v>
      </c>
      <c r="I34" s="1">
        <f t="shared" si="0"/>
        <v>0</v>
      </c>
      <c r="K34" s="9">
        <f t="shared" si="1"/>
        <v>0</v>
      </c>
      <c r="M34" s="1">
        <v>0</v>
      </c>
      <c r="O34" s="1">
        <v>0</v>
      </c>
      <c r="Q34" s="1">
        <v>28644737903</v>
      </c>
      <c r="S34" s="1">
        <f t="shared" si="2"/>
        <v>28644737903</v>
      </c>
      <c r="U34" s="9">
        <f t="shared" si="3"/>
        <v>3.3488412073245607E-3</v>
      </c>
    </row>
    <row r="35" spans="1:21" ht="21" x14ac:dyDescent="0.25">
      <c r="A35" s="4" t="s">
        <v>60</v>
      </c>
      <c r="C35" s="1">
        <v>0</v>
      </c>
      <c r="E35" s="1">
        <v>125951760717</v>
      </c>
      <c r="G35" s="1">
        <v>0</v>
      </c>
      <c r="I35" s="1">
        <f t="shared" si="0"/>
        <v>125951760717</v>
      </c>
      <c r="K35" s="9">
        <f t="shared" si="1"/>
        <v>9.8647819434391645E-2</v>
      </c>
      <c r="M35" s="1">
        <v>346831247400</v>
      </c>
      <c r="O35" s="1">
        <v>164013042714</v>
      </c>
      <c r="Q35" s="1">
        <v>376786890306</v>
      </c>
      <c r="S35" s="1">
        <f t="shared" si="2"/>
        <v>887631180420</v>
      </c>
      <c r="U35" s="9">
        <f t="shared" si="3"/>
        <v>0.10377249336204679</v>
      </c>
    </row>
    <row r="36" spans="1:21" ht="21" x14ac:dyDescent="0.25">
      <c r="A36" s="4" t="s">
        <v>103</v>
      </c>
      <c r="C36" s="1">
        <v>0</v>
      </c>
      <c r="E36" s="1">
        <v>9647744800</v>
      </c>
      <c r="G36" s="1">
        <v>0</v>
      </c>
      <c r="I36" s="1">
        <f t="shared" si="0"/>
        <v>9647744800</v>
      </c>
      <c r="K36" s="9">
        <f t="shared" si="1"/>
        <v>7.5562975980774348E-3</v>
      </c>
      <c r="M36" s="1">
        <v>3756232390</v>
      </c>
      <c r="O36" s="1">
        <v>-7587194846</v>
      </c>
      <c r="Q36" s="1">
        <v>-6080</v>
      </c>
      <c r="S36" s="1">
        <f t="shared" si="2"/>
        <v>-3830968536</v>
      </c>
      <c r="U36" s="9">
        <f t="shared" si="3"/>
        <v>-4.4787651193614218E-4</v>
      </c>
    </row>
    <row r="37" spans="1:21" ht="21" x14ac:dyDescent="0.25">
      <c r="A37" s="4" t="s">
        <v>61</v>
      </c>
      <c r="C37" s="1">
        <v>0</v>
      </c>
      <c r="E37" s="1">
        <v>-42563587258</v>
      </c>
      <c r="G37" s="1">
        <v>0</v>
      </c>
      <c r="I37" s="1">
        <f t="shared" si="0"/>
        <v>-42563587258</v>
      </c>
      <c r="K37" s="9">
        <f t="shared" si="1"/>
        <v>-3.333661273494555E-2</v>
      </c>
      <c r="M37" s="1">
        <v>79949899990</v>
      </c>
      <c r="O37" s="1">
        <v>-139329242661</v>
      </c>
      <c r="Q37" s="1">
        <v>227704277024</v>
      </c>
      <c r="S37" s="1">
        <f t="shared" si="2"/>
        <v>168324934353</v>
      </c>
      <c r="U37" s="9">
        <f t="shared" si="3"/>
        <v>1.9678779337774691E-2</v>
      </c>
    </row>
    <row r="38" spans="1:21" ht="21" x14ac:dyDescent="0.25">
      <c r="A38" s="4" t="s">
        <v>84</v>
      </c>
      <c r="C38" s="1">
        <v>0</v>
      </c>
      <c r="E38" s="1">
        <v>2878555278</v>
      </c>
      <c r="G38" s="1">
        <v>0</v>
      </c>
      <c r="I38" s="1">
        <f t="shared" si="0"/>
        <v>2878555278</v>
      </c>
      <c r="K38" s="9">
        <f t="shared" si="1"/>
        <v>2.2545393544286664E-3</v>
      </c>
      <c r="M38" s="1">
        <v>37804817600</v>
      </c>
      <c r="O38" s="1">
        <v>11953711197</v>
      </c>
      <c r="Q38" s="1">
        <v>-961886342</v>
      </c>
      <c r="S38" s="1">
        <f t="shared" si="2"/>
        <v>48796642455</v>
      </c>
      <c r="U38" s="9">
        <f t="shared" si="3"/>
        <v>5.704789744830332E-3</v>
      </c>
    </row>
    <row r="39" spans="1:21" ht="21" x14ac:dyDescent="0.25">
      <c r="A39" s="4" t="s">
        <v>189</v>
      </c>
      <c r="C39" s="1">
        <v>0</v>
      </c>
      <c r="E39" s="1">
        <v>0</v>
      </c>
      <c r="G39" s="1">
        <v>0</v>
      </c>
      <c r="I39" s="1">
        <f t="shared" si="0"/>
        <v>0</v>
      </c>
      <c r="K39" s="9">
        <f t="shared" si="1"/>
        <v>0</v>
      </c>
      <c r="M39" s="1">
        <v>3913474800</v>
      </c>
      <c r="O39" s="1">
        <v>0</v>
      </c>
      <c r="Q39" s="1">
        <v>1160029662</v>
      </c>
      <c r="S39" s="1">
        <f t="shared" si="2"/>
        <v>5073504462</v>
      </c>
      <c r="U39" s="9">
        <f t="shared" si="3"/>
        <v>5.9314073200548306E-4</v>
      </c>
    </row>
    <row r="40" spans="1:21" ht="21" x14ac:dyDescent="0.25">
      <c r="A40" s="4" t="s">
        <v>206</v>
      </c>
      <c r="C40" s="1">
        <v>0</v>
      </c>
      <c r="E40" s="1">
        <v>0</v>
      </c>
      <c r="G40" s="1">
        <v>0</v>
      </c>
      <c r="I40" s="1">
        <f t="shared" si="0"/>
        <v>0</v>
      </c>
      <c r="K40" s="9">
        <f t="shared" si="1"/>
        <v>0</v>
      </c>
      <c r="M40" s="1">
        <v>0</v>
      </c>
      <c r="O40" s="1">
        <v>0</v>
      </c>
      <c r="Q40" s="1">
        <v>4185819133</v>
      </c>
      <c r="S40" s="1">
        <f t="shared" si="2"/>
        <v>4185819133</v>
      </c>
      <c r="U40" s="9">
        <f t="shared" si="3"/>
        <v>4.8936190816149447E-4</v>
      </c>
    </row>
    <row r="41" spans="1:21" ht="21" x14ac:dyDescent="0.25">
      <c r="A41" s="4" t="s">
        <v>81</v>
      </c>
      <c r="C41" s="1">
        <v>0</v>
      </c>
      <c r="E41" s="1">
        <v>22156055638</v>
      </c>
      <c r="G41" s="1">
        <v>0</v>
      </c>
      <c r="I41" s="1">
        <f t="shared" si="0"/>
        <v>22156055638</v>
      </c>
      <c r="K41" s="9">
        <f t="shared" si="1"/>
        <v>1.7353045034969147E-2</v>
      </c>
      <c r="M41" s="1">
        <v>2267294408</v>
      </c>
      <c r="O41" s="1">
        <v>15179322817</v>
      </c>
      <c r="Q41" s="1">
        <v>384714768289</v>
      </c>
      <c r="S41" s="1">
        <f t="shared" si="2"/>
        <v>402161385514</v>
      </c>
      <c r="U41" s="9">
        <f t="shared" si="3"/>
        <v>4.7016475569251842E-2</v>
      </c>
    </row>
    <row r="42" spans="1:21" ht="21" x14ac:dyDescent="0.25">
      <c r="A42" s="4" t="s">
        <v>207</v>
      </c>
      <c r="C42" s="1">
        <v>0</v>
      </c>
      <c r="E42" s="1">
        <v>0</v>
      </c>
      <c r="G42" s="1">
        <v>0</v>
      </c>
      <c r="I42" s="1">
        <f t="shared" si="0"/>
        <v>0</v>
      </c>
      <c r="K42" s="9">
        <f t="shared" si="1"/>
        <v>0</v>
      </c>
      <c r="M42" s="1">
        <v>0</v>
      </c>
      <c r="O42" s="1">
        <v>0</v>
      </c>
      <c r="Q42" s="1">
        <v>-420918002</v>
      </c>
      <c r="S42" s="1">
        <f t="shared" si="2"/>
        <v>-420918002</v>
      </c>
      <c r="U42" s="9">
        <f t="shared" si="3"/>
        <v>-4.9209301714528655E-5</v>
      </c>
    </row>
    <row r="43" spans="1:21" ht="21" x14ac:dyDescent="0.25">
      <c r="A43" s="4" t="s">
        <v>36</v>
      </c>
      <c r="C43" s="1">
        <v>0</v>
      </c>
      <c r="E43" s="1">
        <v>-278334000</v>
      </c>
      <c r="G43" s="1">
        <v>0</v>
      </c>
      <c r="I43" s="1">
        <f t="shared" si="0"/>
        <v>-278334000</v>
      </c>
      <c r="K43" s="9">
        <f t="shared" si="1"/>
        <v>-2.1799649340468509E-4</v>
      </c>
      <c r="M43" s="1">
        <v>235000000</v>
      </c>
      <c r="O43" s="1">
        <v>165451231</v>
      </c>
      <c r="Q43" s="1">
        <v>341432694</v>
      </c>
      <c r="S43" s="1">
        <f t="shared" si="2"/>
        <v>741883925</v>
      </c>
      <c r="U43" s="9">
        <f t="shared" si="3"/>
        <v>8.6733258565842346E-5</v>
      </c>
    </row>
    <row r="44" spans="1:21" ht="21" x14ac:dyDescent="0.25">
      <c r="A44" s="4" t="s">
        <v>43</v>
      </c>
      <c r="C44" s="1">
        <v>0</v>
      </c>
      <c r="E44" s="1">
        <v>11093646622</v>
      </c>
      <c r="G44" s="1">
        <v>0</v>
      </c>
      <c r="I44" s="1">
        <f t="shared" si="0"/>
        <v>11093646622</v>
      </c>
      <c r="K44" s="9">
        <f t="shared" si="1"/>
        <v>8.6887554616637917E-3</v>
      </c>
      <c r="M44" s="1">
        <v>1257300000</v>
      </c>
      <c r="O44" s="1">
        <v>-2665837353</v>
      </c>
      <c r="Q44" s="1">
        <v>2737824184</v>
      </c>
      <c r="S44" s="1">
        <f t="shared" si="2"/>
        <v>1329286831</v>
      </c>
      <c r="U44" s="9">
        <f t="shared" si="3"/>
        <v>1.5540622263960252E-4</v>
      </c>
    </row>
    <row r="45" spans="1:21" ht="21" x14ac:dyDescent="0.25">
      <c r="A45" s="4" t="s">
        <v>208</v>
      </c>
      <c r="C45" s="1">
        <v>0</v>
      </c>
      <c r="E45" s="1">
        <v>0</v>
      </c>
      <c r="G45" s="1">
        <v>0</v>
      </c>
      <c r="I45" s="1">
        <f t="shared" si="0"/>
        <v>0</v>
      </c>
      <c r="K45" s="9">
        <f t="shared" si="1"/>
        <v>0</v>
      </c>
      <c r="M45" s="1">
        <v>0</v>
      </c>
      <c r="O45" s="1">
        <v>0</v>
      </c>
      <c r="Q45" s="1">
        <v>1388323588</v>
      </c>
      <c r="S45" s="1">
        <f t="shared" si="2"/>
        <v>1388323588</v>
      </c>
      <c r="U45" s="9">
        <f t="shared" si="3"/>
        <v>1.6230817877751157E-4</v>
      </c>
    </row>
    <row r="46" spans="1:21" ht="21" x14ac:dyDescent="0.25">
      <c r="A46" s="4" t="s">
        <v>30</v>
      </c>
      <c r="C46" s="1">
        <v>0</v>
      </c>
      <c r="E46" s="1">
        <v>4006549890</v>
      </c>
      <c r="G46" s="1">
        <v>0</v>
      </c>
      <c r="I46" s="1">
        <f t="shared" si="0"/>
        <v>4006549890</v>
      </c>
      <c r="K46" s="9">
        <f t="shared" si="1"/>
        <v>3.1380062323357071E-3</v>
      </c>
      <c r="M46" s="1">
        <v>22077638537</v>
      </c>
      <c r="O46" s="1">
        <v>-110784528451</v>
      </c>
      <c r="Q46" s="1">
        <v>-4960282281</v>
      </c>
      <c r="S46" s="1">
        <f t="shared" si="2"/>
        <v>-93667172195</v>
      </c>
      <c r="U46" s="9">
        <f t="shared" si="3"/>
        <v>-1.095057972191568E-2</v>
      </c>
    </row>
    <row r="47" spans="1:21" ht="21" x14ac:dyDescent="0.25">
      <c r="A47" s="4" t="s">
        <v>209</v>
      </c>
      <c r="C47" s="1">
        <v>0</v>
      </c>
      <c r="E47" s="1">
        <v>0</v>
      </c>
      <c r="G47" s="1">
        <v>0</v>
      </c>
      <c r="I47" s="1">
        <f t="shared" si="0"/>
        <v>0</v>
      </c>
      <c r="K47" s="9">
        <f t="shared" si="1"/>
        <v>0</v>
      </c>
      <c r="M47" s="1">
        <v>0</v>
      </c>
      <c r="O47" s="1">
        <v>0</v>
      </c>
      <c r="Q47" s="1">
        <v>3537526642</v>
      </c>
      <c r="S47" s="1">
        <f t="shared" si="2"/>
        <v>3537526642</v>
      </c>
      <c r="U47" s="9">
        <f t="shared" si="3"/>
        <v>4.1357037480511797E-4</v>
      </c>
    </row>
    <row r="48" spans="1:21" ht="21" x14ac:dyDescent="0.25">
      <c r="A48" s="4" t="s">
        <v>210</v>
      </c>
      <c r="C48" s="1">
        <v>0</v>
      </c>
      <c r="E48" s="1">
        <v>0</v>
      </c>
      <c r="G48" s="1">
        <v>0</v>
      </c>
      <c r="I48" s="1">
        <f t="shared" si="0"/>
        <v>0</v>
      </c>
      <c r="K48" s="9">
        <f t="shared" si="1"/>
        <v>0</v>
      </c>
      <c r="M48" s="1">
        <v>0</v>
      </c>
      <c r="O48" s="1">
        <v>0</v>
      </c>
      <c r="Q48" s="1">
        <v>2165966305</v>
      </c>
      <c r="S48" s="1">
        <f t="shared" si="2"/>
        <v>2165966305</v>
      </c>
      <c r="U48" s="9">
        <f t="shared" si="3"/>
        <v>2.5322197886477611E-4</v>
      </c>
    </row>
    <row r="49" spans="1:21" ht="21" x14ac:dyDescent="0.25">
      <c r="A49" s="4" t="s">
        <v>211</v>
      </c>
      <c r="C49" s="1">
        <v>0</v>
      </c>
      <c r="E49" s="1">
        <v>0</v>
      </c>
      <c r="G49" s="1">
        <v>0</v>
      </c>
      <c r="I49" s="1">
        <f t="shared" si="0"/>
        <v>0</v>
      </c>
      <c r="K49" s="9">
        <f t="shared" si="1"/>
        <v>0</v>
      </c>
      <c r="M49" s="1">
        <v>0</v>
      </c>
      <c r="O49" s="1">
        <v>0</v>
      </c>
      <c r="Q49" s="1">
        <v>0</v>
      </c>
      <c r="S49" s="1">
        <f t="shared" si="2"/>
        <v>0</v>
      </c>
      <c r="U49" s="9">
        <f t="shared" si="3"/>
        <v>0</v>
      </c>
    </row>
    <row r="50" spans="1:21" ht="21" x14ac:dyDescent="0.25">
      <c r="A50" s="4" t="s">
        <v>23</v>
      </c>
      <c r="C50" s="1">
        <v>0</v>
      </c>
      <c r="E50" s="1">
        <v>56045097308</v>
      </c>
      <c r="G50" s="1">
        <v>0</v>
      </c>
      <c r="I50" s="1">
        <f t="shared" si="0"/>
        <v>56045097308</v>
      </c>
      <c r="K50" s="9">
        <f t="shared" si="1"/>
        <v>4.3895588342309437E-2</v>
      </c>
      <c r="M50" s="1">
        <v>17547814013</v>
      </c>
      <c r="O50" s="1">
        <v>143089059398</v>
      </c>
      <c r="Q50" s="1">
        <v>201637334229</v>
      </c>
      <c r="S50" s="1">
        <f t="shared" si="2"/>
        <v>362274207640</v>
      </c>
      <c r="U50" s="9">
        <f t="shared" si="3"/>
        <v>4.235328663170021E-2</v>
      </c>
    </row>
    <row r="51" spans="1:21" ht="21" x14ac:dyDescent="0.25">
      <c r="A51" s="4" t="s">
        <v>212</v>
      </c>
      <c r="C51" s="1">
        <v>0</v>
      </c>
      <c r="E51" s="1">
        <v>0</v>
      </c>
      <c r="G51" s="1">
        <v>0</v>
      </c>
      <c r="I51" s="1">
        <f t="shared" si="0"/>
        <v>0</v>
      </c>
      <c r="K51" s="9">
        <f t="shared" si="1"/>
        <v>0</v>
      </c>
      <c r="M51" s="1">
        <v>0</v>
      </c>
      <c r="O51" s="1">
        <v>0</v>
      </c>
      <c r="Q51" s="1">
        <v>5270692550</v>
      </c>
      <c r="S51" s="1">
        <f t="shared" si="2"/>
        <v>5270692550</v>
      </c>
      <c r="U51" s="9">
        <f t="shared" si="3"/>
        <v>6.1619388742006908E-4</v>
      </c>
    </row>
    <row r="52" spans="1:21" ht="21" x14ac:dyDescent="0.25">
      <c r="A52" s="4" t="s">
        <v>96</v>
      </c>
      <c r="C52" s="1">
        <v>0</v>
      </c>
      <c r="E52" s="1">
        <v>-3254078352</v>
      </c>
      <c r="G52" s="1">
        <v>0</v>
      </c>
      <c r="I52" s="1">
        <f t="shared" si="0"/>
        <v>-3254078352</v>
      </c>
      <c r="K52" s="9">
        <f t="shared" si="1"/>
        <v>-2.5486561828597888E-3</v>
      </c>
      <c r="M52" s="1">
        <v>0</v>
      </c>
      <c r="O52" s="1">
        <v>-937502636</v>
      </c>
      <c r="Q52" s="1">
        <v>4978635107</v>
      </c>
      <c r="S52" s="1">
        <f t="shared" si="2"/>
        <v>4041132471</v>
      </c>
      <c r="U52" s="9">
        <f t="shared" si="3"/>
        <v>4.7244666678289925E-4</v>
      </c>
    </row>
    <row r="53" spans="1:21" ht="21" x14ac:dyDescent="0.25">
      <c r="A53" s="4" t="s">
        <v>213</v>
      </c>
      <c r="C53" s="1">
        <v>0</v>
      </c>
      <c r="E53" s="1">
        <v>0</v>
      </c>
      <c r="G53" s="1">
        <v>0</v>
      </c>
      <c r="I53" s="1">
        <f t="shared" si="0"/>
        <v>0</v>
      </c>
      <c r="K53" s="9">
        <f t="shared" si="1"/>
        <v>0</v>
      </c>
      <c r="M53" s="1">
        <v>0</v>
      </c>
      <c r="O53" s="1">
        <v>0</v>
      </c>
      <c r="Q53" s="1">
        <v>0</v>
      </c>
      <c r="S53" s="1">
        <f t="shared" si="2"/>
        <v>0</v>
      </c>
      <c r="U53" s="9">
        <f t="shared" si="3"/>
        <v>0</v>
      </c>
    </row>
    <row r="54" spans="1:21" ht="21" x14ac:dyDescent="0.25">
      <c r="A54" s="4" t="s">
        <v>41</v>
      </c>
      <c r="C54" s="1">
        <v>0</v>
      </c>
      <c r="E54" s="1">
        <v>3957287957</v>
      </c>
      <c r="G54" s="1">
        <v>0</v>
      </c>
      <c r="I54" s="1">
        <f t="shared" si="0"/>
        <v>3957287957</v>
      </c>
      <c r="K54" s="9">
        <f t="shared" si="1"/>
        <v>3.0994233475557789E-3</v>
      </c>
      <c r="M54" s="1">
        <v>28263098818</v>
      </c>
      <c r="O54" s="1">
        <v>-96590116423</v>
      </c>
      <c r="Q54" s="1">
        <v>-2100</v>
      </c>
      <c r="S54" s="1">
        <f t="shared" si="2"/>
        <v>-68327019705</v>
      </c>
      <c r="U54" s="9">
        <f t="shared" si="3"/>
        <v>-7.9880758531156604E-3</v>
      </c>
    </row>
    <row r="55" spans="1:21" ht="21" x14ac:dyDescent="0.25">
      <c r="A55" s="4" t="s">
        <v>28</v>
      </c>
      <c r="C55" s="1">
        <v>0</v>
      </c>
      <c r="E55" s="1">
        <v>-4651525909</v>
      </c>
      <c r="G55" s="1">
        <v>0</v>
      </c>
      <c r="I55" s="1">
        <f t="shared" si="0"/>
        <v>-4651525909</v>
      </c>
      <c r="K55" s="9">
        <f t="shared" si="1"/>
        <v>-3.6431637426366892E-3</v>
      </c>
      <c r="M55" s="1">
        <v>12184512436</v>
      </c>
      <c r="O55" s="1">
        <v>8912307611</v>
      </c>
      <c r="Q55" s="1">
        <v>55376480356</v>
      </c>
      <c r="S55" s="1">
        <f t="shared" si="2"/>
        <v>76473300403</v>
      </c>
      <c r="U55" s="9">
        <f t="shared" si="3"/>
        <v>8.9404532349676331E-3</v>
      </c>
    </row>
    <row r="56" spans="1:21" ht="21" x14ac:dyDescent="0.25">
      <c r="A56" s="4" t="s">
        <v>42</v>
      </c>
      <c r="C56" s="1">
        <v>0</v>
      </c>
      <c r="E56" s="1">
        <v>3738439518</v>
      </c>
      <c r="G56" s="1">
        <v>0</v>
      </c>
      <c r="I56" s="1">
        <f t="shared" si="0"/>
        <v>3738439518</v>
      </c>
      <c r="K56" s="9">
        <f t="shared" si="1"/>
        <v>2.9280170792267603E-3</v>
      </c>
      <c r="M56" s="1">
        <v>35746851112</v>
      </c>
      <c r="O56" s="1">
        <v>-105036544600</v>
      </c>
      <c r="Q56" s="1">
        <v>-3532</v>
      </c>
      <c r="S56" s="1">
        <f t="shared" si="2"/>
        <v>-69289697020</v>
      </c>
      <c r="U56" s="9">
        <f t="shared" si="3"/>
        <v>-8.100621950508681E-3</v>
      </c>
    </row>
    <row r="57" spans="1:21" ht="21" x14ac:dyDescent="0.25">
      <c r="A57" s="4" t="s">
        <v>214</v>
      </c>
      <c r="C57" s="1">
        <v>0</v>
      </c>
      <c r="E57" s="1">
        <v>0</v>
      </c>
      <c r="G57" s="1">
        <v>0</v>
      </c>
      <c r="I57" s="1">
        <f t="shared" si="0"/>
        <v>0</v>
      </c>
      <c r="K57" s="9">
        <f t="shared" si="1"/>
        <v>0</v>
      </c>
      <c r="M57" s="1">
        <v>0</v>
      </c>
      <c r="O57" s="1">
        <v>0</v>
      </c>
      <c r="Q57" s="1">
        <v>26644181605</v>
      </c>
      <c r="S57" s="1">
        <f t="shared" si="2"/>
        <v>26644181605</v>
      </c>
      <c r="U57" s="9">
        <f t="shared" si="3"/>
        <v>3.1149572251774095E-3</v>
      </c>
    </row>
    <row r="58" spans="1:21" ht="21" x14ac:dyDescent="0.25">
      <c r="A58" s="4" t="s">
        <v>215</v>
      </c>
      <c r="C58" s="1">
        <v>0</v>
      </c>
      <c r="E58" s="1">
        <v>0</v>
      </c>
      <c r="G58" s="1">
        <v>0</v>
      </c>
      <c r="I58" s="1">
        <f t="shared" si="0"/>
        <v>0</v>
      </c>
      <c r="K58" s="9">
        <f t="shared" si="1"/>
        <v>0</v>
      </c>
      <c r="M58" s="1">
        <v>0</v>
      </c>
      <c r="O58" s="1">
        <v>0</v>
      </c>
      <c r="Q58" s="1">
        <v>105325482887</v>
      </c>
      <c r="S58" s="1">
        <f t="shared" si="2"/>
        <v>105325482887</v>
      </c>
      <c r="U58" s="9">
        <f t="shared" si="3"/>
        <v>1.2313546678896397E-2</v>
      </c>
    </row>
    <row r="59" spans="1:21" ht="21" x14ac:dyDescent="0.25">
      <c r="A59" s="4" t="s">
        <v>63</v>
      </c>
      <c r="C59" s="1">
        <v>0</v>
      </c>
      <c r="E59" s="1">
        <v>17675919</v>
      </c>
      <c r="G59" s="1">
        <v>0</v>
      </c>
      <c r="I59" s="1">
        <f t="shared" si="0"/>
        <v>17675919</v>
      </c>
      <c r="K59" s="9">
        <f t="shared" si="1"/>
        <v>1.3844116635787391E-5</v>
      </c>
      <c r="M59" s="1">
        <v>8166766832</v>
      </c>
      <c r="O59" s="1">
        <v>1190178539</v>
      </c>
      <c r="Q59" s="1">
        <v>275311329367</v>
      </c>
      <c r="S59" s="1">
        <f t="shared" si="2"/>
        <v>284668274738</v>
      </c>
      <c r="U59" s="9">
        <f t="shared" si="3"/>
        <v>3.3280417928374981E-2</v>
      </c>
    </row>
    <row r="60" spans="1:21" ht="21" x14ac:dyDescent="0.25">
      <c r="A60" s="4" t="s">
        <v>216</v>
      </c>
      <c r="C60" s="1">
        <v>0</v>
      </c>
      <c r="E60" s="1">
        <v>0</v>
      </c>
      <c r="G60" s="1">
        <v>0</v>
      </c>
      <c r="I60" s="1">
        <f t="shared" si="0"/>
        <v>0</v>
      </c>
      <c r="K60" s="9">
        <f t="shared" si="1"/>
        <v>0</v>
      </c>
      <c r="M60" s="1">
        <v>0</v>
      </c>
      <c r="O60" s="1">
        <v>0</v>
      </c>
      <c r="Q60" s="1">
        <v>-5280</v>
      </c>
      <c r="S60" s="1">
        <f t="shared" si="2"/>
        <v>-5280</v>
      </c>
      <c r="U60" s="9">
        <f t="shared" si="3"/>
        <v>-6.1728201649287328E-10</v>
      </c>
    </row>
    <row r="61" spans="1:21" ht="21" x14ac:dyDescent="0.25">
      <c r="A61" s="4" t="s">
        <v>46</v>
      </c>
      <c r="C61" s="1">
        <v>0</v>
      </c>
      <c r="E61" s="1">
        <v>-2807138530</v>
      </c>
      <c r="G61" s="1">
        <v>0</v>
      </c>
      <c r="I61" s="1">
        <f t="shared" si="0"/>
        <v>-2807138530</v>
      </c>
      <c r="K61" s="9">
        <f t="shared" si="1"/>
        <v>-2.1986043963050953E-3</v>
      </c>
      <c r="M61" s="1">
        <v>32273611200</v>
      </c>
      <c r="O61" s="1">
        <v>-51245368921</v>
      </c>
      <c r="Q61" s="1">
        <v>-11973</v>
      </c>
      <c r="S61" s="1">
        <f t="shared" si="2"/>
        <v>-18971769694</v>
      </c>
      <c r="U61" s="9">
        <f t="shared" si="3"/>
        <v>-2.2179795933997544E-3</v>
      </c>
    </row>
    <row r="62" spans="1:21" ht="21" x14ac:dyDescent="0.25">
      <c r="A62" s="4" t="s">
        <v>217</v>
      </c>
      <c r="C62" s="1">
        <v>0</v>
      </c>
      <c r="E62" s="1">
        <v>0</v>
      </c>
      <c r="G62" s="1">
        <v>0</v>
      </c>
      <c r="I62" s="1">
        <f t="shared" si="0"/>
        <v>0</v>
      </c>
      <c r="K62" s="9">
        <f t="shared" si="1"/>
        <v>0</v>
      </c>
      <c r="M62" s="1">
        <v>0</v>
      </c>
      <c r="O62" s="1">
        <v>0</v>
      </c>
      <c r="Q62" s="1">
        <v>144185257538</v>
      </c>
      <c r="S62" s="1">
        <f t="shared" si="2"/>
        <v>144185257538</v>
      </c>
      <c r="U62" s="9">
        <f t="shared" si="3"/>
        <v>1.6856622447272897E-2</v>
      </c>
    </row>
    <row r="63" spans="1:21" ht="21" x14ac:dyDescent="0.25">
      <c r="A63" s="4" t="s">
        <v>218</v>
      </c>
      <c r="C63" s="1">
        <v>0</v>
      </c>
      <c r="E63" s="1">
        <v>0</v>
      </c>
      <c r="G63" s="1">
        <v>0</v>
      </c>
      <c r="I63" s="1">
        <f t="shared" si="0"/>
        <v>0</v>
      </c>
      <c r="K63" s="9">
        <f t="shared" si="1"/>
        <v>0</v>
      </c>
      <c r="M63" s="1">
        <v>0</v>
      </c>
      <c r="O63" s="1">
        <v>0</v>
      </c>
      <c r="Q63" s="1">
        <v>0</v>
      </c>
      <c r="S63" s="1">
        <f t="shared" si="2"/>
        <v>0</v>
      </c>
      <c r="U63" s="9">
        <f t="shared" si="3"/>
        <v>0</v>
      </c>
    </row>
    <row r="64" spans="1:21" ht="21" x14ac:dyDescent="0.25">
      <c r="A64" s="4" t="s">
        <v>219</v>
      </c>
      <c r="C64" s="1">
        <v>0</v>
      </c>
      <c r="E64" s="1">
        <v>0</v>
      </c>
      <c r="G64" s="1">
        <v>0</v>
      </c>
      <c r="I64" s="1">
        <f t="shared" si="0"/>
        <v>0</v>
      </c>
      <c r="K64" s="9">
        <f t="shared" si="1"/>
        <v>0</v>
      </c>
      <c r="M64" s="1">
        <v>0</v>
      </c>
      <c r="O64" s="1">
        <v>0</v>
      </c>
      <c r="Q64" s="1">
        <v>472300525</v>
      </c>
      <c r="S64" s="1">
        <f t="shared" si="2"/>
        <v>472300525</v>
      </c>
      <c r="U64" s="9">
        <f t="shared" si="3"/>
        <v>5.5216405390652031E-5</v>
      </c>
    </row>
    <row r="65" spans="1:21" ht="21" x14ac:dyDescent="0.25">
      <c r="A65" s="4" t="s">
        <v>220</v>
      </c>
      <c r="C65" s="1">
        <v>0</v>
      </c>
      <c r="E65" s="1">
        <v>0</v>
      </c>
      <c r="G65" s="1">
        <v>0</v>
      </c>
      <c r="I65" s="1">
        <f t="shared" si="0"/>
        <v>0</v>
      </c>
      <c r="K65" s="9">
        <f t="shared" si="1"/>
        <v>0</v>
      </c>
      <c r="M65" s="1">
        <v>0</v>
      </c>
      <c r="O65" s="1">
        <v>0</v>
      </c>
      <c r="Q65" s="1">
        <v>1932363622</v>
      </c>
      <c r="S65" s="1">
        <f t="shared" si="2"/>
        <v>1932363622</v>
      </c>
      <c r="U65" s="9">
        <f t="shared" si="3"/>
        <v>2.2591161234576372E-4</v>
      </c>
    </row>
    <row r="66" spans="1:21" ht="21" x14ac:dyDescent="0.25">
      <c r="A66" s="4" t="s">
        <v>66</v>
      </c>
      <c r="C66" s="1">
        <v>0</v>
      </c>
      <c r="E66" s="1">
        <v>3616130040</v>
      </c>
      <c r="G66" s="1">
        <v>0</v>
      </c>
      <c r="I66" s="1">
        <f t="shared" si="0"/>
        <v>3616130040</v>
      </c>
      <c r="K66" s="9">
        <f t="shared" si="1"/>
        <v>2.8322219650324561E-3</v>
      </c>
      <c r="M66" s="1">
        <v>150227217920</v>
      </c>
      <c r="O66" s="1">
        <v>50543529156</v>
      </c>
      <c r="Q66" s="1">
        <v>539988922577</v>
      </c>
      <c r="S66" s="1">
        <f t="shared" si="2"/>
        <v>740759669653</v>
      </c>
      <c r="U66" s="9">
        <f t="shared" si="3"/>
        <v>8.660182246590882E-2</v>
      </c>
    </row>
    <row r="67" spans="1:21" ht="21" x14ac:dyDescent="0.25">
      <c r="A67" s="4" t="s">
        <v>221</v>
      </c>
      <c r="C67" s="1">
        <v>0</v>
      </c>
      <c r="E67" s="1">
        <v>0</v>
      </c>
      <c r="G67" s="1">
        <v>0</v>
      </c>
      <c r="I67" s="1">
        <f t="shared" si="0"/>
        <v>0</v>
      </c>
      <c r="K67" s="9">
        <f t="shared" si="1"/>
        <v>0</v>
      </c>
      <c r="M67" s="1">
        <v>0</v>
      </c>
      <c r="O67" s="1">
        <v>0</v>
      </c>
      <c r="Q67" s="1">
        <v>28410423696</v>
      </c>
      <c r="S67" s="1">
        <f t="shared" si="2"/>
        <v>28410423696</v>
      </c>
      <c r="U67" s="9">
        <f t="shared" si="3"/>
        <v>3.321447656909809E-3</v>
      </c>
    </row>
    <row r="68" spans="1:21" ht="21" x14ac:dyDescent="0.25">
      <c r="A68" s="4" t="s">
        <v>48</v>
      </c>
      <c r="C68" s="1">
        <v>0</v>
      </c>
      <c r="E68" s="1">
        <v>-280511167</v>
      </c>
      <c r="G68" s="1">
        <v>0</v>
      </c>
      <c r="I68" s="1">
        <f t="shared" si="0"/>
        <v>-280511167</v>
      </c>
      <c r="K68" s="9">
        <f t="shared" si="1"/>
        <v>-2.1970169209243576E-4</v>
      </c>
      <c r="M68" s="1">
        <v>303354465</v>
      </c>
      <c r="O68" s="1">
        <v>5918136812</v>
      </c>
      <c r="Q68" s="1">
        <v>34667914605</v>
      </c>
      <c r="S68" s="1">
        <f t="shared" si="2"/>
        <v>40889405882</v>
      </c>
      <c r="U68" s="9">
        <f t="shared" si="3"/>
        <v>4.7803588856129764E-3</v>
      </c>
    </row>
    <row r="69" spans="1:21" ht="21" x14ac:dyDescent="0.25">
      <c r="A69" s="4" t="s">
        <v>70</v>
      </c>
      <c r="C69" s="1">
        <v>0</v>
      </c>
      <c r="E69" s="1">
        <v>-223899436</v>
      </c>
      <c r="G69" s="1">
        <v>0</v>
      </c>
      <c r="I69" s="1">
        <f t="shared" si="0"/>
        <v>-223899436</v>
      </c>
      <c r="K69" s="9">
        <f t="shared" si="1"/>
        <v>-1.7536230544341227E-4</v>
      </c>
      <c r="M69" s="1">
        <v>11760000000</v>
      </c>
      <c r="O69" s="1">
        <v>-33528319421</v>
      </c>
      <c r="Q69" s="1">
        <v>-10188937730</v>
      </c>
      <c r="S69" s="1">
        <f t="shared" si="2"/>
        <v>-31957257151</v>
      </c>
      <c r="U69" s="9">
        <f t="shared" si="3"/>
        <v>-3.7361060863163971E-3</v>
      </c>
    </row>
    <row r="70" spans="1:21" ht="21" x14ac:dyDescent="0.25">
      <c r="A70" s="4" t="s">
        <v>44</v>
      </c>
      <c r="C70" s="1">
        <v>0</v>
      </c>
      <c r="E70" s="1">
        <v>31312575</v>
      </c>
      <c r="G70" s="1">
        <v>0</v>
      </c>
      <c r="I70" s="1">
        <f t="shared" si="0"/>
        <v>31312575</v>
      </c>
      <c r="K70" s="9">
        <f t="shared" si="1"/>
        <v>2.4524605508027071E-5</v>
      </c>
      <c r="M70" s="1">
        <v>292500000</v>
      </c>
      <c r="O70" s="1">
        <v>-46329964</v>
      </c>
      <c r="Q70" s="1">
        <v>421569423</v>
      </c>
      <c r="S70" s="1">
        <f t="shared" si="2"/>
        <v>667739459</v>
      </c>
      <c r="U70" s="9">
        <f t="shared" si="3"/>
        <v>7.8065068133215967E-5</v>
      </c>
    </row>
    <row r="71" spans="1:21" ht="21" x14ac:dyDescent="0.25">
      <c r="A71" s="4" t="s">
        <v>222</v>
      </c>
      <c r="C71" s="1">
        <v>0</v>
      </c>
      <c r="E71" s="1">
        <v>0</v>
      </c>
      <c r="G71" s="1">
        <v>0</v>
      </c>
      <c r="I71" s="1">
        <f t="shared" si="0"/>
        <v>0</v>
      </c>
      <c r="K71" s="9">
        <f t="shared" si="1"/>
        <v>0</v>
      </c>
      <c r="M71" s="1">
        <v>0</v>
      </c>
      <c r="O71" s="1">
        <v>0</v>
      </c>
      <c r="Q71" s="1">
        <v>1160302114</v>
      </c>
      <c r="S71" s="1">
        <f t="shared" si="2"/>
        <v>1160302114</v>
      </c>
      <c r="U71" s="9">
        <f t="shared" si="3"/>
        <v>1.3565030846039087E-4</v>
      </c>
    </row>
    <row r="72" spans="1:21" ht="21" x14ac:dyDescent="0.25">
      <c r="A72" s="4" t="s">
        <v>94</v>
      </c>
      <c r="C72" s="1">
        <v>0</v>
      </c>
      <c r="E72" s="1">
        <v>4407118428</v>
      </c>
      <c r="G72" s="1">
        <v>0</v>
      </c>
      <c r="I72" s="1">
        <f t="shared" si="0"/>
        <v>4407118428</v>
      </c>
      <c r="K72" s="9">
        <f t="shared" si="1"/>
        <v>3.4517391454984589E-3</v>
      </c>
      <c r="M72" s="1">
        <v>3905700390</v>
      </c>
      <c r="O72" s="1">
        <v>13161394069</v>
      </c>
      <c r="Q72" s="1">
        <v>125654091090</v>
      </c>
      <c r="S72" s="1">
        <f t="shared" si="2"/>
        <v>142721185549</v>
      </c>
      <c r="U72" s="9">
        <f t="shared" si="3"/>
        <v>1.6685458562867472E-2</v>
      </c>
    </row>
    <row r="73" spans="1:21" ht="21" x14ac:dyDescent="0.25">
      <c r="A73" s="4" t="s">
        <v>223</v>
      </c>
      <c r="C73" s="1">
        <v>0</v>
      </c>
      <c r="E73" s="1">
        <v>0</v>
      </c>
      <c r="G73" s="1">
        <v>0</v>
      </c>
      <c r="I73" s="1">
        <f t="shared" ref="I73:I136" si="4">+G73+E73+C73</f>
        <v>0</v>
      </c>
      <c r="K73" s="9">
        <f t="shared" ref="K73:K136" si="5">+I73/$I$170</f>
        <v>0</v>
      </c>
      <c r="M73" s="1">
        <v>0</v>
      </c>
      <c r="O73" s="1">
        <v>0</v>
      </c>
      <c r="Q73" s="1">
        <v>-1701</v>
      </c>
      <c r="S73" s="1">
        <f t="shared" ref="S73:S136" si="6">+Q73+O73+M73</f>
        <v>-1701</v>
      </c>
      <c r="U73" s="9">
        <f t="shared" ref="U73:U136" si="7">+S73/$S$170</f>
        <v>-1.9886301326787453E-10</v>
      </c>
    </row>
    <row r="74" spans="1:21" ht="21" x14ac:dyDescent="0.25">
      <c r="A74" s="4" t="s">
        <v>108</v>
      </c>
      <c r="C74" s="1">
        <v>0</v>
      </c>
      <c r="E74" s="1">
        <v>5405594962</v>
      </c>
      <c r="G74" s="1">
        <v>0</v>
      </c>
      <c r="I74" s="1">
        <f t="shared" si="4"/>
        <v>5405594962</v>
      </c>
      <c r="K74" s="9">
        <f t="shared" si="5"/>
        <v>4.23376499630671E-3</v>
      </c>
      <c r="M74" s="1">
        <v>0</v>
      </c>
      <c r="O74" s="1">
        <v>-17073673798</v>
      </c>
      <c r="Q74" s="1">
        <v>-9738562015</v>
      </c>
      <c r="S74" s="1">
        <f t="shared" si="6"/>
        <v>-26812235813</v>
      </c>
      <c r="U74" s="9">
        <f t="shared" si="7"/>
        <v>-3.1346043540399762E-3</v>
      </c>
    </row>
    <row r="75" spans="1:21" ht="21" x14ac:dyDescent="0.25">
      <c r="A75" s="4" t="s">
        <v>224</v>
      </c>
      <c r="C75" s="1">
        <v>0</v>
      </c>
      <c r="E75" s="1">
        <v>0</v>
      </c>
      <c r="G75" s="1">
        <v>0</v>
      </c>
      <c r="I75" s="1">
        <f t="shared" si="4"/>
        <v>0</v>
      </c>
      <c r="K75" s="9">
        <f t="shared" si="5"/>
        <v>0</v>
      </c>
      <c r="M75" s="1">
        <v>0</v>
      </c>
      <c r="O75" s="1">
        <v>0</v>
      </c>
      <c r="Q75" s="1">
        <v>1900440950</v>
      </c>
      <c r="S75" s="1">
        <f t="shared" si="6"/>
        <v>1900440950</v>
      </c>
      <c r="U75" s="9">
        <f t="shared" si="7"/>
        <v>2.2217954959121816E-4</v>
      </c>
    </row>
    <row r="76" spans="1:21" ht="21" x14ac:dyDescent="0.25">
      <c r="A76" s="4" t="s">
        <v>38</v>
      </c>
      <c r="C76" s="1">
        <v>0</v>
      </c>
      <c r="E76" s="1">
        <v>-37966302711</v>
      </c>
      <c r="G76" s="1">
        <v>0</v>
      </c>
      <c r="I76" s="1">
        <f t="shared" si="4"/>
        <v>-37966302711</v>
      </c>
      <c r="K76" s="9">
        <f t="shared" si="5"/>
        <v>-2.9735931860781609E-2</v>
      </c>
      <c r="M76" s="1">
        <v>26107303416</v>
      </c>
      <c r="O76" s="1">
        <v>-41173729157</v>
      </c>
      <c r="Q76" s="1">
        <v>215064116790</v>
      </c>
      <c r="S76" s="1">
        <f t="shared" si="6"/>
        <v>199997691049</v>
      </c>
      <c r="U76" s="9">
        <f t="shared" si="7"/>
        <v>2.338162462587981E-2</v>
      </c>
    </row>
    <row r="77" spans="1:21" ht="21" x14ac:dyDescent="0.25">
      <c r="A77" s="4" t="s">
        <v>71</v>
      </c>
      <c r="C77" s="1">
        <v>0</v>
      </c>
      <c r="E77" s="1">
        <v>98410950</v>
      </c>
      <c r="G77" s="1">
        <v>0</v>
      </c>
      <c r="I77" s="1">
        <f t="shared" si="4"/>
        <v>98410950</v>
      </c>
      <c r="K77" s="9">
        <f t="shared" si="5"/>
        <v>7.7077331596656513E-5</v>
      </c>
      <c r="M77" s="1">
        <v>201905347</v>
      </c>
      <c r="O77" s="1">
        <v>1652563755</v>
      </c>
      <c r="Q77" s="1">
        <v>1287250494</v>
      </c>
      <c r="S77" s="1">
        <f t="shared" si="6"/>
        <v>3141719596</v>
      </c>
      <c r="U77" s="9">
        <f t="shared" si="7"/>
        <v>3.6729678171857109E-4</v>
      </c>
    </row>
    <row r="78" spans="1:21" ht="21" x14ac:dyDescent="0.25">
      <c r="A78" s="4" t="s">
        <v>225</v>
      </c>
      <c r="C78" s="1">
        <v>0</v>
      </c>
      <c r="E78" s="1">
        <v>0</v>
      </c>
      <c r="G78" s="1">
        <v>0</v>
      </c>
      <c r="I78" s="1">
        <f t="shared" si="4"/>
        <v>0</v>
      </c>
      <c r="K78" s="9">
        <f t="shared" si="5"/>
        <v>0</v>
      </c>
      <c r="M78" s="1">
        <v>0</v>
      </c>
      <c r="O78" s="1">
        <v>0</v>
      </c>
      <c r="Q78" s="1">
        <v>376186438359</v>
      </c>
      <c r="S78" s="1">
        <f t="shared" si="6"/>
        <v>376186438359</v>
      </c>
      <c r="U78" s="9">
        <f t="shared" si="7"/>
        <v>4.3979758190817335E-2</v>
      </c>
    </row>
    <row r="79" spans="1:21" ht="21" x14ac:dyDescent="0.25">
      <c r="A79" s="4" t="s">
        <v>174</v>
      </c>
      <c r="C79" s="1">
        <v>0</v>
      </c>
      <c r="E79" s="1">
        <v>0</v>
      </c>
      <c r="G79" s="1">
        <v>0</v>
      </c>
      <c r="I79" s="1">
        <f t="shared" si="4"/>
        <v>0</v>
      </c>
      <c r="K79" s="9">
        <f t="shared" si="5"/>
        <v>0</v>
      </c>
      <c r="M79" s="1">
        <v>234486962480</v>
      </c>
      <c r="O79" s="1">
        <v>0</v>
      </c>
      <c r="Q79" s="1">
        <v>1092460386351</v>
      </c>
      <c r="S79" s="1">
        <f t="shared" si="6"/>
        <v>1326947348831</v>
      </c>
      <c r="U79" s="9">
        <f t="shared" si="7"/>
        <v>0.15513271501255149</v>
      </c>
    </row>
    <row r="80" spans="1:21" ht="21" x14ac:dyDescent="0.25">
      <c r="A80" s="4" t="s">
        <v>91</v>
      </c>
      <c r="C80" s="1">
        <v>0</v>
      </c>
      <c r="E80" s="1">
        <v>-9324666729</v>
      </c>
      <c r="G80" s="1">
        <v>0</v>
      </c>
      <c r="I80" s="1">
        <f t="shared" si="4"/>
        <v>-9324666729</v>
      </c>
      <c r="K80" s="9">
        <f t="shared" si="5"/>
        <v>-7.3032566955145073E-3</v>
      </c>
      <c r="M80" s="1">
        <v>4369050000</v>
      </c>
      <c r="O80" s="1">
        <v>-22441721568</v>
      </c>
      <c r="Q80" s="1">
        <v>3580645018</v>
      </c>
      <c r="S80" s="1">
        <f t="shared" si="6"/>
        <v>-14492026550</v>
      </c>
      <c r="U80" s="9">
        <f t="shared" si="7"/>
        <v>-1.6942551840629276E-3</v>
      </c>
    </row>
    <row r="81" spans="1:21" ht="21" x14ac:dyDescent="0.25">
      <c r="A81" s="4" t="s">
        <v>226</v>
      </c>
      <c r="C81" s="1">
        <v>0</v>
      </c>
      <c r="E81" s="1">
        <v>0</v>
      </c>
      <c r="G81" s="1">
        <v>0</v>
      </c>
      <c r="I81" s="1">
        <f t="shared" si="4"/>
        <v>0</v>
      </c>
      <c r="K81" s="9">
        <f t="shared" si="5"/>
        <v>0</v>
      </c>
      <c r="M81" s="1">
        <v>0</v>
      </c>
      <c r="O81" s="1">
        <v>0</v>
      </c>
      <c r="Q81" s="1">
        <v>0</v>
      </c>
      <c r="S81" s="1">
        <f t="shared" si="6"/>
        <v>0</v>
      </c>
      <c r="U81" s="9">
        <f t="shared" si="7"/>
        <v>0</v>
      </c>
    </row>
    <row r="82" spans="1:21" ht="21" x14ac:dyDescent="0.25">
      <c r="A82" s="4" t="s">
        <v>227</v>
      </c>
      <c r="C82" s="1">
        <v>0</v>
      </c>
      <c r="E82" s="1">
        <v>0</v>
      </c>
      <c r="G82" s="1">
        <v>0</v>
      </c>
      <c r="I82" s="1">
        <f t="shared" si="4"/>
        <v>0</v>
      </c>
      <c r="K82" s="9">
        <f t="shared" si="5"/>
        <v>0</v>
      </c>
      <c r="M82" s="1">
        <v>0</v>
      </c>
      <c r="O82" s="1">
        <v>0</v>
      </c>
      <c r="Q82" s="1">
        <v>295191193039</v>
      </c>
      <c r="S82" s="1">
        <f t="shared" si="6"/>
        <v>295191193039</v>
      </c>
      <c r="U82" s="9">
        <f t="shared" si="7"/>
        <v>3.4510646759479346E-2</v>
      </c>
    </row>
    <row r="83" spans="1:21" ht="21" x14ac:dyDescent="0.25">
      <c r="A83" s="4" t="s">
        <v>58</v>
      </c>
      <c r="C83" s="1">
        <v>0</v>
      </c>
      <c r="E83" s="1">
        <v>-2958201433</v>
      </c>
      <c r="G83" s="1">
        <v>0</v>
      </c>
      <c r="I83" s="1">
        <f t="shared" si="4"/>
        <v>-2958201433</v>
      </c>
      <c r="K83" s="9">
        <f t="shared" si="5"/>
        <v>-2.3169197409540856E-3</v>
      </c>
      <c r="M83" s="1">
        <v>7497419040</v>
      </c>
      <c r="O83" s="1">
        <v>-14859922051</v>
      </c>
      <c r="Q83" s="1">
        <v>849908905</v>
      </c>
      <c r="S83" s="1">
        <f t="shared" si="6"/>
        <v>-6512594106</v>
      </c>
      <c r="U83" s="9">
        <f t="shared" si="7"/>
        <v>-7.6138394362713663E-4</v>
      </c>
    </row>
    <row r="84" spans="1:21" ht="21" x14ac:dyDescent="0.25">
      <c r="A84" s="4" t="s">
        <v>73</v>
      </c>
      <c r="C84" s="1">
        <v>0</v>
      </c>
      <c r="E84" s="1">
        <v>-2901410</v>
      </c>
      <c r="G84" s="1">
        <v>0</v>
      </c>
      <c r="I84" s="1">
        <f t="shared" si="4"/>
        <v>-2901410</v>
      </c>
      <c r="K84" s="9">
        <f t="shared" si="5"/>
        <v>-2.2724396082738268E-6</v>
      </c>
      <c r="M84" s="1">
        <v>540296341</v>
      </c>
      <c r="O84" s="1">
        <v>137116417</v>
      </c>
      <c r="Q84" s="1">
        <v>809137422</v>
      </c>
      <c r="S84" s="1">
        <f t="shared" si="6"/>
        <v>1486550180</v>
      </c>
      <c r="U84" s="9">
        <f t="shared" si="7"/>
        <v>1.737917978651977E-4</v>
      </c>
    </row>
    <row r="85" spans="1:21" ht="21" x14ac:dyDescent="0.25">
      <c r="A85" s="4" t="s">
        <v>187</v>
      </c>
      <c r="C85" s="1">
        <v>0</v>
      </c>
      <c r="E85" s="1">
        <v>0</v>
      </c>
      <c r="G85" s="1">
        <v>0</v>
      </c>
      <c r="I85" s="1">
        <f t="shared" si="4"/>
        <v>0</v>
      </c>
      <c r="K85" s="9">
        <f t="shared" si="5"/>
        <v>0</v>
      </c>
      <c r="M85" s="1">
        <v>15889796234</v>
      </c>
      <c r="O85" s="1">
        <v>0</v>
      </c>
      <c r="Q85" s="1">
        <v>78074455546</v>
      </c>
      <c r="S85" s="1">
        <f t="shared" si="6"/>
        <v>93964251780</v>
      </c>
      <c r="U85" s="9">
        <f t="shared" si="7"/>
        <v>1.0985311139583799E-2</v>
      </c>
    </row>
    <row r="86" spans="1:21" ht="21" x14ac:dyDescent="0.25">
      <c r="A86" s="4" t="s">
        <v>88</v>
      </c>
      <c r="C86" s="1">
        <v>0</v>
      </c>
      <c r="E86" s="1">
        <v>-340974017</v>
      </c>
      <c r="G86" s="1">
        <v>0</v>
      </c>
      <c r="I86" s="1">
        <f t="shared" si="4"/>
        <v>-340974017</v>
      </c>
      <c r="K86" s="9">
        <f t="shared" si="5"/>
        <v>-2.6705734853848064E-4</v>
      </c>
      <c r="M86" s="1">
        <v>6693738326</v>
      </c>
      <c r="O86" s="1">
        <v>-179571522697</v>
      </c>
      <c r="Q86" s="1">
        <v>-1534</v>
      </c>
      <c r="S86" s="1">
        <f t="shared" si="6"/>
        <v>-172877785905</v>
      </c>
      <c r="U86" s="9">
        <f t="shared" si="7"/>
        <v>-2.0211050812549553E-2</v>
      </c>
    </row>
    <row r="87" spans="1:21" ht="21" x14ac:dyDescent="0.25">
      <c r="A87" s="4" t="s">
        <v>228</v>
      </c>
      <c r="C87" s="1">
        <v>0</v>
      </c>
      <c r="E87" s="1">
        <v>0</v>
      </c>
      <c r="G87" s="1">
        <v>0</v>
      </c>
      <c r="I87" s="1">
        <f t="shared" si="4"/>
        <v>0</v>
      </c>
      <c r="K87" s="9">
        <f t="shared" si="5"/>
        <v>0</v>
      </c>
      <c r="M87" s="1">
        <v>0</v>
      </c>
      <c r="O87" s="1">
        <v>0</v>
      </c>
      <c r="Q87" s="1">
        <v>15898899943</v>
      </c>
      <c r="S87" s="1">
        <f t="shared" si="6"/>
        <v>15898899943</v>
      </c>
      <c r="U87" s="9">
        <f t="shared" si="7"/>
        <v>1.8587320107639146E-3</v>
      </c>
    </row>
    <row r="88" spans="1:21" ht="21" x14ac:dyDescent="0.25">
      <c r="A88" s="4" t="s">
        <v>93</v>
      </c>
      <c r="C88" s="1">
        <v>0</v>
      </c>
      <c r="E88" s="1">
        <v>-16282615047</v>
      </c>
      <c r="G88" s="1">
        <v>0</v>
      </c>
      <c r="I88" s="1">
        <f t="shared" si="4"/>
        <v>-16282615047</v>
      </c>
      <c r="K88" s="9">
        <f t="shared" si="5"/>
        <v>-1.2752854425633812E-2</v>
      </c>
      <c r="M88" s="1">
        <v>96843654030</v>
      </c>
      <c r="O88" s="1">
        <v>-353877517211</v>
      </c>
      <c r="Q88" s="1">
        <v>-5760</v>
      </c>
      <c r="S88" s="1">
        <f t="shared" si="6"/>
        <v>-257033868941</v>
      </c>
      <c r="U88" s="9">
        <f t="shared" si="7"/>
        <v>-3.0049694114936628E-2</v>
      </c>
    </row>
    <row r="89" spans="1:21" ht="21" x14ac:dyDescent="0.25">
      <c r="A89" s="4" t="s">
        <v>79</v>
      </c>
      <c r="C89" s="1">
        <v>0</v>
      </c>
      <c r="E89" s="1">
        <v>-2002943686</v>
      </c>
      <c r="G89" s="1">
        <v>0</v>
      </c>
      <c r="I89" s="1">
        <f t="shared" si="4"/>
        <v>-2002943686</v>
      </c>
      <c r="K89" s="9">
        <f t="shared" si="5"/>
        <v>-1.5687436678057823E-3</v>
      </c>
      <c r="M89" s="1">
        <v>8108874840</v>
      </c>
      <c r="O89" s="1">
        <v>-77528576389</v>
      </c>
      <c r="Q89" s="1">
        <v>-53690601943</v>
      </c>
      <c r="S89" s="1">
        <f t="shared" si="6"/>
        <v>-123110303492</v>
      </c>
      <c r="U89" s="9">
        <f t="shared" si="7"/>
        <v>-1.4392760680036247E-2</v>
      </c>
    </row>
    <row r="90" spans="1:21" ht="21" x14ac:dyDescent="0.25">
      <c r="A90" s="4" t="s">
        <v>107</v>
      </c>
      <c r="C90" s="1">
        <v>0</v>
      </c>
      <c r="E90" s="1">
        <v>46547136987</v>
      </c>
      <c r="G90" s="1">
        <v>0</v>
      </c>
      <c r="I90" s="1">
        <f t="shared" si="4"/>
        <v>46547136987</v>
      </c>
      <c r="K90" s="9">
        <f t="shared" si="5"/>
        <v>3.6456604802839458E-2</v>
      </c>
      <c r="M90" s="1">
        <v>57159353599</v>
      </c>
      <c r="O90" s="1">
        <v>185517323737</v>
      </c>
      <c r="Q90" s="1">
        <v>38659954780</v>
      </c>
      <c r="S90" s="1">
        <f t="shared" si="6"/>
        <v>281336632116</v>
      </c>
      <c r="U90" s="9">
        <f t="shared" si="7"/>
        <v>3.2890917345810254E-2</v>
      </c>
    </row>
    <row r="91" spans="1:21" ht="21" x14ac:dyDescent="0.25">
      <c r="A91" s="4" t="s">
        <v>76</v>
      </c>
      <c r="C91" s="1">
        <v>0</v>
      </c>
      <c r="E91" s="1">
        <v>-18354503801</v>
      </c>
      <c r="G91" s="1">
        <v>0</v>
      </c>
      <c r="I91" s="1">
        <f t="shared" si="4"/>
        <v>-18354503801</v>
      </c>
      <c r="K91" s="9">
        <f t="shared" si="5"/>
        <v>-1.4375597184680865E-2</v>
      </c>
      <c r="M91" s="1">
        <v>0</v>
      </c>
      <c r="O91" s="1">
        <v>-8733751348</v>
      </c>
      <c r="Q91" s="1">
        <v>1213853718</v>
      </c>
      <c r="S91" s="1">
        <f t="shared" si="6"/>
        <v>-7519897630</v>
      </c>
      <c r="U91" s="9">
        <f t="shared" si="7"/>
        <v>-8.7914726758832936E-4</v>
      </c>
    </row>
    <row r="92" spans="1:21" ht="21" x14ac:dyDescent="0.25">
      <c r="A92" s="4" t="s">
        <v>229</v>
      </c>
      <c r="C92" s="1">
        <v>0</v>
      </c>
      <c r="E92" s="1">
        <v>0</v>
      </c>
      <c r="G92" s="1">
        <v>0</v>
      </c>
      <c r="I92" s="1">
        <f t="shared" si="4"/>
        <v>0</v>
      </c>
      <c r="K92" s="9">
        <f t="shared" si="5"/>
        <v>0</v>
      </c>
      <c r="M92" s="1">
        <v>0</v>
      </c>
      <c r="O92" s="1">
        <v>0</v>
      </c>
      <c r="Q92" s="1">
        <v>0</v>
      </c>
      <c r="S92" s="1">
        <f t="shared" si="6"/>
        <v>0</v>
      </c>
      <c r="U92" s="9">
        <f t="shared" si="7"/>
        <v>0</v>
      </c>
    </row>
    <row r="93" spans="1:21" ht="21" x14ac:dyDescent="0.25">
      <c r="A93" s="4" t="s">
        <v>68</v>
      </c>
      <c r="C93" s="1">
        <v>0</v>
      </c>
      <c r="E93" s="1">
        <v>1034717671</v>
      </c>
      <c r="G93" s="1">
        <v>0</v>
      </c>
      <c r="I93" s="1">
        <f t="shared" si="4"/>
        <v>1034717671</v>
      </c>
      <c r="K93" s="9">
        <f t="shared" si="5"/>
        <v>8.1041060000525481E-4</v>
      </c>
      <c r="M93" s="1">
        <v>15382352804</v>
      </c>
      <c r="O93" s="1">
        <v>33939220047</v>
      </c>
      <c r="Q93" s="1">
        <v>958338143</v>
      </c>
      <c r="S93" s="1">
        <f t="shared" si="6"/>
        <v>50279910994</v>
      </c>
      <c r="U93" s="9">
        <f t="shared" si="7"/>
        <v>5.8781978877762327E-3</v>
      </c>
    </row>
    <row r="94" spans="1:21" ht="21" x14ac:dyDescent="0.25">
      <c r="A94" s="4" t="s">
        <v>22</v>
      </c>
      <c r="C94" s="1">
        <v>0</v>
      </c>
      <c r="E94" s="1">
        <v>6023219650</v>
      </c>
      <c r="G94" s="1">
        <v>0</v>
      </c>
      <c r="I94" s="1">
        <f t="shared" si="4"/>
        <v>6023219650</v>
      </c>
      <c r="K94" s="9">
        <f t="shared" si="5"/>
        <v>4.7175004228954941E-3</v>
      </c>
      <c r="M94" s="1">
        <v>55238251200</v>
      </c>
      <c r="O94" s="1">
        <v>-33042476479</v>
      </c>
      <c r="Q94" s="1">
        <v>-61638843244</v>
      </c>
      <c r="S94" s="1">
        <f t="shared" si="6"/>
        <v>-39443068523</v>
      </c>
      <c r="U94" s="9">
        <f t="shared" si="7"/>
        <v>-4.6112683474515189E-3</v>
      </c>
    </row>
    <row r="95" spans="1:21" ht="21" x14ac:dyDescent="0.25">
      <c r="A95" s="4" t="s">
        <v>50</v>
      </c>
      <c r="C95" s="1">
        <v>0</v>
      </c>
      <c r="E95" s="1">
        <v>-33381620550</v>
      </c>
      <c r="G95" s="1">
        <v>0</v>
      </c>
      <c r="I95" s="1">
        <f t="shared" si="4"/>
        <v>-33381620550</v>
      </c>
      <c r="K95" s="9">
        <f t="shared" si="5"/>
        <v>-2.6145121415514363E-2</v>
      </c>
      <c r="M95" s="1">
        <v>0</v>
      </c>
      <c r="O95" s="1">
        <v>-65686827895</v>
      </c>
      <c r="Q95" s="1">
        <v>1654701168</v>
      </c>
      <c r="S95" s="1">
        <f t="shared" si="6"/>
        <v>-64032126727</v>
      </c>
      <c r="U95" s="9">
        <f t="shared" si="7"/>
        <v>-7.4859621792366989E-3</v>
      </c>
    </row>
    <row r="96" spans="1:21" ht="21" x14ac:dyDescent="0.25">
      <c r="A96" s="4" t="s">
        <v>230</v>
      </c>
      <c r="C96" s="1">
        <v>0</v>
      </c>
      <c r="E96" s="1">
        <v>0</v>
      </c>
      <c r="G96" s="1">
        <v>0</v>
      </c>
      <c r="I96" s="1">
        <f t="shared" si="4"/>
        <v>0</v>
      </c>
      <c r="K96" s="9">
        <f t="shared" si="5"/>
        <v>0</v>
      </c>
      <c r="M96" s="1">
        <v>0</v>
      </c>
      <c r="O96" s="1">
        <v>0</v>
      </c>
      <c r="Q96" s="1">
        <v>119082486457</v>
      </c>
      <c r="S96" s="1">
        <f t="shared" si="6"/>
        <v>119082486457</v>
      </c>
      <c r="U96" s="9">
        <f t="shared" si="7"/>
        <v>1.3921870713856484E-2</v>
      </c>
    </row>
    <row r="97" spans="1:21" ht="21" x14ac:dyDescent="0.25">
      <c r="A97" s="4" t="s">
        <v>53</v>
      </c>
      <c r="C97" s="1">
        <v>0</v>
      </c>
      <c r="E97" s="1">
        <v>10022366628</v>
      </c>
      <c r="G97" s="1">
        <v>0</v>
      </c>
      <c r="I97" s="1">
        <f t="shared" si="4"/>
        <v>10022366628</v>
      </c>
      <c r="K97" s="9">
        <f t="shared" si="5"/>
        <v>7.8497085534650381E-3</v>
      </c>
      <c r="M97" s="1">
        <v>0</v>
      </c>
      <c r="O97" s="1">
        <v>-122916451848</v>
      </c>
      <c r="Q97" s="1">
        <v>75591035488</v>
      </c>
      <c r="S97" s="1">
        <f t="shared" si="6"/>
        <v>-47325416360</v>
      </c>
      <c r="U97" s="9">
        <f t="shared" si="7"/>
        <v>-5.5327894776639429E-3</v>
      </c>
    </row>
    <row r="98" spans="1:21" ht="21" x14ac:dyDescent="0.25">
      <c r="A98" s="4" t="s">
        <v>39</v>
      </c>
      <c r="C98" s="1">
        <v>0</v>
      </c>
      <c r="E98" s="1">
        <v>-1220103293</v>
      </c>
      <c r="G98" s="1">
        <v>0</v>
      </c>
      <c r="I98" s="1">
        <f t="shared" si="4"/>
        <v>-1220103293</v>
      </c>
      <c r="K98" s="9">
        <f t="shared" si="5"/>
        <v>-9.556081523116437E-4</v>
      </c>
      <c r="M98" s="1">
        <v>28692830219</v>
      </c>
      <c r="O98" s="1">
        <v>67114191395</v>
      </c>
      <c r="Q98" s="1">
        <v>529490436</v>
      </c>
      <c r="S98" s="1">
        <f t="shared" si="6"/>
        <v>96336512050</v>
      </c>
      <c r="U98" s="9">
        <f t="shared" si="7"/>
        <v>1.12626508371428E-2</v>
      </c>
    </row>
    <row r="99" spans="1:21" ht="21" x14ac:dyDescent="0.25">
      <c r="A99" s="4" t="s">
        <v>231</v>
      </c>
      <c r="C99" s="1">
        <v>0</v>
      </c>
      <c r="E99" s="1">
        <v>0</v>
      </c>
      <c r="G99" s="1">
        <v>0</v>
      </c>
      <c r="I99" s="1">
        <f t="shared" si="4"/>
        <v>0</v>
      </c>
      <c r="K99" s="9">
        <f t="shared" si="5"/>
        <v>0</v>
      </c>
      <c r="M99" s="1">
        <v>0</v>
      </c>
      <c r="O99" s="1">
        <v>0</v>
      </c>
      <c r="Q99" s="1">
        <v>34038271319</v>
      </c>
      <c r="S99" s="1">
        <f t="shared" si="6"/>
        <v>34038271319</v>
      </c>
      <c r="U99" s="9">
        <f t="shared" si="7"/>
        <v>3.9793963556295176E-3</v>
      </c>
    </row>
    <row r="100" spans="1:21" ht="21" x14ac:dyDescent="0.25">
      <c r="A100" s="4" t="s">
        <v>95</v>
      </c>
      <c r="C100" s="1">
        <v>0</v>
      </c>
      <c r="E100" s="1">
        <v>-366111965</v>
      </c>
      <c r="G100" s="1">
        <v>0</v>
      </c>
      <c r="I100" s="1">
        <f t="shared" si="4"/>
        <v>-366111965</v>
      </c>
      <c r="K100" s="9">
        <f t="shared" si="5"/>
        <v>-2.8674586850150821E-4</v>
      </c>
      <c r="M100" s="1">
        <v>19081497289</v>
      </c>
      <c r="O100" s="1">
        <v>-7321580683</v>
      </c>
      <c r="Q100" s="1">
        <v>0</v>
      </c>
      <c r="S100" s="1">
        <f t="shared" si="6"/>
        <v>11759916606</v>
      </c>
      <c r="U100" s="9">
        <f t="shared" si="7"/>
        <v>1.3748456508219141E-3</v>
      </c>
    </row>
    <row r="101" spans="1:21" ht="21" x14ac:dyDescent="0.25">
      <c r="A101" s="4" t="s">
        <v>87</v>
      </c>
      <c r="C101" s="1">
        <v>0</v>
      </c>
      <c r="E101" s="1">
        <v>-4543772904</v>
      </c>
      <c r="G101" s="1">
        <v>0</v>
      </c>
      <c r="I101" s="1">
        <f t="shared" si="4"/>
        <v>-4543772904</v>
      </c>
      <c r="K101" s="9">
        <f t="shared" si="5"/>
        <v>-3.558769535519278E-3</v>
      </c>
      <c r="M101" s="1">
        <v>45149890864</v>
      </c>
      <c r="O101" s="1">
        <v>-132593693100</v>
      </c>
      <c r="Q101" s="1">
        <v>0</v>
      </c>
      <c r="S101" s="1">
        <f t="shared" si="6"/>
        <v>-87443802236</v>
      </c>
      <c r="U101" s="9">
        <f t="shared" si="7"/>
        <v>-1.0223008820841309E-2</v>
      </c>
    </row>
    <row r="102" spans="1:21" ht="21" x14ac:dyDescent="0.25">
      <c r="A102" s="4" t="s">
        <v>16</v>
      </c>
      <c r="C102" s="1">
        <v>0</v>
      </c>
      <c r="E102" s="1">
        <v>-317675476</v>
      </c>
      <c r="G102" s="1">
        <v>0</v>
      </c>
      <c r="I102" s="1">
        <f t="shared" si="4"/>
        <v>-317675476</v>
      </c>
      <c r="K102" s="9">
        <f t="shared" si="5"/>
        <v>-2.4880948719403377E-4</v>
      </c>
      <c r="M102" s="1">
        <v>11384929200</v>
      </c>
      <c r="O102" s="1">
        <v>-26965925617</v>
      </c>
      <c r="Q102" s="1">
        <v>0</v>
      </c>
      <c r="S102" s="1">
        <f t="shared" si="6"/>
        <v>-15580996417</v>
      </c>
      <c r="U102" s="9">
        <f t="shared" si="7"/>
        <v>-1.8215660771314383E-3</v>
      </c>
    </row>
    <row r="103" spans="1:21" ht="21" x14ac:dyDescent="0.25">
      <c r="A103" s="4" t="s">
        <v>32</v>
      </c>
      <c r="C103" s="1">
        <v>0</v>
      </c>
      <c r="E103" s="1">
        <v>33780857225</v>
      </c>
      <c r="G103" s="1">
        <v>0</v>
      </c>
      <c r="I103" s="1">
        <f t="shared" si="4"/>
        <v>33780857225</v>
      </c>
      <c r="K103" s="9">
        <f t="shared" si="5"/>
        <v>2.6457811188192317E-2</v>
      </c>
      <c r="M103" s="1">
        <v>44471264742</v>
      </c>
      <c r="O103" s="1">
        <v>32139498630</v>
      </c>
      <c r="Q103" s="1">
        <v>0</v>
      </c>
      <c r="S103" s="1">
        <f t="shared" si="6"/>
        <v>76610763372</v>
      </c>
      <c r="U103" s="9">
        <f t="shared" si="7"/>
        <v>8.9565239582057796E-3</v>
      </c>
    </row>
    <row r="104" spans="1:21" ht="21" x14ac:dyDescent="0.25">
      <c r="A104" s="4" t="s">
        <v>49</v>
      </c>
      <c r="C104" s="1">
        <v>0</v>
      </c>
      <c r="E104" s="1">
        <v>57072089261</v>
      </c>
      <c r="G104" s="1">
        <v>0</v>
      </c>
      <c r="I104" s="1">
        <f t="shared" si="4"/>
        <v>57072089261</v>
      </c>
      <c r="K104" s="9">
        <f t="shared" si="5"/>
        <v>4.4699948012737162E-2</v>
      </c>
      <c r="M104" s="1">
        <v>57545082246</v>
      </c>
      <c r="O104" s="1">
        <v>19024029754</v>
      </c>
      <c r="Q104" s="1">
        <v>0</v>
      </c>
      <c r="S104" s="1">
        <f t="shared" si="6"/>
        <v>76569112000</v>
      </c>
      <c r="U104" s="9">
        <f t="shared" si="7"/>
        <v>8.9516545182630053E-3</v>
      </c>
    </row>
    <row r="105" spans="1:21" ht="21" x14ac:dyDescent="0.25">
      <c r="A105" s="4" t="s">
        <v>75</v>
      </c>
      <c r="C105" s="1">
        <v>0</v>
      </c>
      <c r="E105" s="1">
        <v>13770075240</v>
      </c>
      <c r="G105" s="1">
        <v>0</v>
      </c>
      <c r="I105" s="1">
        <f t="shared" si="4"/>
        <v>13770075240</v>
      </c>
      <c r="K105" s="9">
        <f t="shared" si="5"/>
        <v>1.0784985363766831E-2</v>
      </c>
      <c r="M105" s="1">
        <v>22279879707</v>
      </c>
      <c r="O105" s="1">
        <v>-30777930176</v>
      </c>
      <c r="Q105" s="1">
        <v>0</v>
      </c>
      <c r="S105" s="1">
        <f t="shared" si="6"/>
        <v>-8498050469</v>
      </c>
      <c r="U105" s="9">
        <f t="shared" si="7"/>
        <v>-9.9350260033381202E-4</v>
      </c>
    </row>
    <row r="106" spans="1:21" ht="21" x14ac:dyDescent="0.25">
      <c r="A106" s="4" t="s">
        <v>47</v>
      </c>
      <c r="C106" s="1">
        <v>0</v>
      </c>
      <c r="E106" s="1">
        <v>1113943227</v>
      </c>
      <c r="G106" s="1">
        <v>0</v>
      </c>
      <c r="I106" s="1">
        <f t="shared" si="4"/>
        <v>1113943227</v>
      </c>
      <c r="K106" s="9">
        <f t="shared" si="5"/>
        <v>8.724615653779241E-4</v>
      </c>
      <c r="M106" s="1">
        <v>6581365380</v>
      </c>
      <c r="O106" s="1">
        <v>-21192589480</v>
      </c>
      <c r="Q106" s="1">
        <v>0</v>
      </c>
      <c r="S106" s="1">
        <f t="shared" si="6"/>
        <v>-14611224100</v>
      </c>
      <c r="U106" s="9">
        <f t="shared" si="7"/>
        <v>-1.7081905067949372E-3</v>
      </c>
    </row>
    <row r="107" spans="1:21" ht="21" x14ac:dyDescent="0.25">
      <c r="A107" s="4" t="s">
        <v>29</v>
      </c>
      <c r="C107" s="1">
        <v>123609440000</v>
      </c>
      <c r="E107" s="1">
        <v>-62532748360</v>
      </c>
      <c r="G107" s="1">
        <v>0</v>
      </c>
      <c r="I107" s="1">
        <f t="shared" si="4"/>
        <v>61076691640</v>
      </c>
      <c r="K107" s="9">
        <f t="shared" si="5"/>
        <v>4.7836428917341196E-2</v>
      </c>
      <c r="M107" s="1">
        <v>249506158000</v>
      </c>
      <c r="O107" s="1">
        <v>189672459111</v>
      </c>
      <c r="Q107" s="1">
        <v>0</v>
      </c>
      <c r="S107" s="1">
        <f t="shared" si="6"/>
        <v>439178617111</v>
      </c>
      <c r="U107" s="9">
        <f t="shared" si="7"/>
        <v>5.1344140600535909E-2</v>
      </c>
    </row>
    <row r="108" spans="1:21" ht="21" x14ac:dyDescent="0.25">
      <c r="A108" s="4" t="s">
        <v>57</v>
      </c>
      <c r="C108" s="1">
        <v>50295535170</v>
      </c>
      <c r="E108" s="1">
        <v>-39793606967</v>
      </c>
      <c r="G108" s="1">
        <v>0</v>
      </c>
      <c r="I108" s="1">
        <f t="shared" si="4"/>
        <v>10501928203</v>
      </c>
      <c r="K108" s="9">
        <f t="shared" si="5"/>
        <v>8.225310318688216E-3</v>
      </c>
      <c r="M108" s="1">
        <v>50295535170</v>
      </c>
      <c r="O108" s="1">
        <v>-838107543</v>
      </c>
      <c r="Q108" s="1">
        <v>0</v>
      </c>
      <c r="S108" s="1">
        <f t="shared" si="6"/>
        <v>49457427627</v>
      </c>
      <c r="U108" s="9">
        <f t="shared" si="7"/>
        <v>5.7820417909365349E-3</v>
      </c>
    </row>
    <row r="109" spans="1:21" ht="21" x14ac:dyDescent="0.25">
      <c r="A109" s="4" t="s">
        <v>98</v>
      </c>
      <c r="C109" s="1">
        <v>0</v>
      </c>
      <c r="E109" s="1">
        <v>66653110309</v>
      </c>
      <c r="G109" s="1">
        <v>0</v>
      </c>
      <c r="I109" s="1">
        <f t="shared" si="4"/>
        <v>66653110309</v>
      </c>
      <c r="K109" s="9">
        <f t="shared" si="5"/>
        <v>5.2203986296599288E-2</v>
      </c>
      <c r="M109" s="1">
        <v>64086027200</v>
      </c>
      <c r="O109" s="1">
        <v>-4998432375</v>
      </c>
      <c r="Q109" s="1">
        <v>0</v>
      </c>
      <c r="S109" s="1">
        <f t="shared" si="6"/>
        <v>59087594825</v>
      </c>
      <c r="U109" s="9">
        <f t="shared" si="7"/>
        <v>6.9078995612291416E-3</v>
      </c>
    </row>
    <row r="110" spans="1:21" ht="21" x14ac:dyDescent="0.25">
      <c r="A110" s="4" t="s">
        <v>82</v>
      </c>
      <c r="C110" s="1">
        <v>0</v>
      </c>
      <c r="E110" s="1">
        <v>19243867915</v>
      </c>
      <c r="G110" s="1">
        <v>0</v>
      </c>
      <c r="I110" s="1">
        <f t="shared" si="4"/>
        <v>19243867915</v>
      </c>
      <c r="K110" s="9">
        <f t="shared" si="5"/>
        <v>1.507216410863541E-2</v>
      </c>
      <c r="M110" s="1">
        <v>31829075744</v>
      </c>
      <c r="O110" s="1">
        <v>-56636521961</v>
      </c>
      <c r="Q110" s="1">
        <v>0</v>
      </c>
      <c r="S110" s="1">
        <f t="shared" si="6"/>
        <v>-24807446217</v>
      </c>
      <c r="U110" s="9">
        <f t="shared" si="7"/>
        <v>-2.9002254592553527E-3</v>
      </c>
    </row>
    <row r="111" spans="1:21" ht="21" x14ac:dyDescent="0.25">
      <c r="A111" s="4" t="s">
        <v>52</v>
      </c>
      <c r="C111" s="1">
        <v>0</v>
      </c>
      <c r="E111" s="1">
        <v>-178350163</v>
      </c>
      <c r="G111" s="1">
        <v>0</v>
      </c>
      <c r="I111" s="1">
        <f t="shared" si="4"/>
        <v>-178350163</v>
      </c>
      <c r="K111" s="9">
        <f t="shared" si="5"/>
        <v>-1.3968724673289648E-4</v>
      </c>
      <c r="M111" s="1">
        <v>452055197</v>
      </c>
      <c r="O111" s="1">
        <v>-638184671</v>
      </c>
      <c r="Q111" s="1">
        <v>0</v>
      </c>
      <c r="S111" s="1">
        <f t="shared" si="6"/>
        <v>-186129474</v>
      </c>
      <c r="U111" s="9">
        <f t="shared" si="7"/>
        <v>-2.1760298681719286E-5</v>
      </c>
    </row>
    <row r="112" spans="1:21" ht="21" x14ac:dyDescent="0.25">
      <c r="A112" s="4" t="s">
        <v>90</v>
      </c>
      <c r="C112" s="1">
        <v>0</v>
      </c>
      <c r="E112" s="1">
        <v>13622165680</v>
      </c>
      <c r="G112" s="1">
        <v>0</v>
      </c>
      <c r="I112" s="1">
        <f t="shared" si="4"/>
        <v>13622165680</v>
      </c>
      <c r="K112" s="9">
        <f t="shared" si="5"/>
        <v>1.0669139777453159E-2</v>
      </c>
      <c r="M112" s="1">
        <v>137439225153</v>
      </c>
      <c r="O112" s="1">
        <v>15144898880</v>
      </c>
      <c r="Q112" s="1">
        <v>0</v>
      </c>
      <c r="S112" s="1">
        <f t="shared" si="6"/>
        <v>152584124033</v>
      </c>
      <c r="U112" s="9">
        <f t="shared" si="7"/>
        <v>1.7838529501494116E-2</v>
      </c>
    </row>
    <row r="113" spans="1:21" ht="21" x14ac:dyDescent="0.25">
      <c r="A113" s="4" t="s">
        <v>78</v>
      </c>
      <c r="C113" s="1">
        <v>0</v>
      </c>
      <c r="E113" s="1">
        <v>-4088792571</v>
      </c>
      <c r="G113" s="1">
        <v>0</v>
      </c>
      <c r="I113" s="1">
        <f t="shared" si="4"/>
        <v>-4088792571</v>
      </c>
      <c r="K113" s="9">
        <f t="shared" si="5"/>
        <v>-3.2024202675099947E-3</v>
      </c>
      <c r="M113" s="1">
        <v>33197646000</v>
      </c>
      <c r="O113" s="1">
        <v>-31623952514</v>
      </c>
      <c r="Q113" s="1">
        <v>0</v>
      </c>
      <c r="S113" s="1">
        <f t="shared" si="6"/>
        <v>1573693486</v>
      </c>
      <c r="U113" s="9">
        <f t="shared" si="7"/>
        <v>1.8397967582950366E-4</v>
      </c>
    </row>
    <row r="114" spans="1:21" ht="21" x14ac:dyDescent="0.25">
      <c r="A114" s="4" t="s">
        <v>51</v>
      </c>
      <c r="C114" s="1">
        <v>0</v>
      </c>
      <c r="E114" s="1">
        <v>4153198466</v>
      </c>
      <c r="G114" s="1">
        <v>0</v>
      </c>
      <c r="I114" s="1">
        <f t="shared" si="4"/>
        <v>4153198466</v>
      </c>
      <c r="K114" s="9">
        <f t="shared" si="5"/>
        <v>3.252864191948225E-3</v>
      </c>
      <c r="M114" s="1">
        <v>26518872066</v>
      </c>
      <c r="O114" s="1">
        <v>-43469858736</v>
      </c>
      <c r="Q114" s="1">
        <v>0</v>
      </c>
      <c r="S114" s="1">
        <f t="shared" si="6"/>
        <v>-16950986670</v>
      </c>
      <c r="U114" s="9">
        <f t="shared" si="7"/>
        <v>-1.9817309153790561E-3</v>
      </c>
    </row>
    <row r="115" spans="1:21" ht="21" x14ac:dyDescent="0.25">
      <c r="A115" s="4" t="s">
        <v>109</v>
      </c>
      <c r="C115" s="1">
        <v>0</v>
      </c>
      <c r="E115" s="1">
        <v>25726870274</v>
      </c>
      <c r="G115" s="1">
        <v>0</v>
      </c>
      <c r="I115" s="1">
        <f t="shared" si="4"/>
        <v>25726870274</v>
      </c>
      <c r="K115" s="9">
        <f t="shared" si="5"/>
        <v>2.0149775111949059E-2</v>
      </c>
      <c r="M115" s="1">
        <v>10085047360</v>
      </c>
      <c r="O115" s="1">
        <v>-16398992661</v>
      </c>
      <c r="Q115" s="1">
        <v>0</v>
      </c>
      <c r="S115" s="1">
        <f t="shared" si="6"/>
        <v>-6313945301</v>
      </c>
      <c r="U115" s="9">
        <f t="shared" si="7"/>
        <v>-7.3816001655814057E-4</v>
      </c>
    </row>
    <row r="116" spans="1:21" ht="21" x14ac:dyDescent="0.25">
      <c r="A116" s="4" t="s">
        <v>34</v>
      </c>
      <c r="C116" s="1">
        <v>0</v>
      </c>
      <c r="E116" s="1">
        <v>-33612396116</v>
      </c>
      <c r="G116" s="1">
        <v>0</v>
      </c>
      <c r="I116" s="1">
        <f t="shared" si="4"/>
        <v>-33612396116</v>
      </c>
      <c r="K116" s="9">
        <f t="shared" si="5"/>
        <v>-2.6325869237021911E-2</v>
      </c>
      <c r="M116" s="1">
        <v>27120506816</v>
      </c>
      <c r="O116" s="1">
        <v>-81840022829</v>
      </c>
      <c r="Q116" s="1">
        <v>0</v>
      </c>
      <c r="S116" s="1">
        <f t="shared" si="6"/>
        <v>-54719516013</v>
      </c>
      <c r="U116" s="9">
        <f t="shared" si="7"/>
        <v>-6.3972297700793015E-3</v>
      </c>
    </row>
    <row r="117" spans="1:21" ht="21" x14ac:dyDescent="0.25">
      <c r="A117" s="4" t="s">
        <v>77</v>
      </c>
      <c r="C117" s="1">
        <v>0</v>
      </c>
      <c r="E117" s="1">
        <v>-3198223387</v>
      </c>
      <c r="G117" s="1">
        <v>0</v>
      </c>
      <c r="I117" s="1">
        <f t="shared" si="4"/>
        <v>-3198223387</v>
      </c>
      <c r="K117" s="9">
        <f t="shared" si="5"/>
        <v>-2.5049095097647253E-3</v>
      </c>
      <c r="M117" s="1">
        <v>14142785187</v>
      </c>
      <c r="O117" s="1">
        <v>-55769020328</v>
      </c>
      <c r="Q117" s="1">
        <v>0</v>
      </c>
      <c r="S117" s="1">
        <f t="shared" si="6"/>
        <v>-41626235141</v>
      </c>
      <c r="U117" s="9">
        <f t="shared" si="7"/>
        <v>-4.8665012058414746E-3</v>
      </c>
    </row>
    <row r="118" spans="1:21" ht="21" x14ac:dyDescent="0.25">
      <c r="A118" s="4" t="s">
        <v>40</v>
      </c>
      <c r="C118" s="1">
        <v>0</v>
      </c>
      <c r="E118" s="1">
        <v>9465344100</v>
      </c>
      <c r="G118" s="1">
        <v>0</v>
      </c>
      <c r="I118" s="1">
        <f t="shared" si="4"/>
        <v>9465344100</v>
      </c>
      <c r="K118" s="9">
        <f t="shared" si="5"/>
        <v>7.4134378935693263E-3</v>
      </c>
      <c r="M118" s="1">
        <v>2089786455</v>
      </c>
      <c r="O118" s="1">
        <v>44118535374</v>
      </c>
      <c r="Q118" s="1">
        <v>0</v>
      </c>
      <c r="S118" s="1">
        <f t="shared" si="6"/>
        <v>46208321829</v>
      </c>
      <c r="U118" s="9">
        <f t="shared" si="7"/>
        <v>5.4021905449539347E-3</v>
      </c>
    </row>
    <row r="119" spans="1:21" ht="21" x14ac:dyDescent="0.25">
      <c r="A119" s="4" t="s">
        <v>105</v>
      </c>
      <c r="C119" s="1">
        <v>0</v>
      </c>
      <c r="E119" s="1">
        <v>494751109</v>
      </c>
      <c r="G119" s="1">
        <v>0</v>
      </c>
      <c r="I119" s="1">
        <f t="shared" si="4"/>
        <v>494751109</v>
      </c>
      <c r="K119" s="9">
        <f t="shared" si="5"/>
        <v>3.8749849774040944E-4</v>
      </c>
      <c r="M119" s="1">
        <v>8140840915</v>
      </c>
      <c r="O119" s="1">
        <v>-9696341315</v>
      </c>
      <c r="Q119" s="1">
        <v>0</v>
      </c>
      <c r="S119" s="1">
        <f t="shared" si="6"/>
        <v>-1555500400</v>
      </c>
      <c r="U119" s="9">
        <f t="shared" si="7"/>
        <v>-1.8185273173626347E-4</v>
      </c>
    </row>
    <row r="120" spans="1:21" ht="21" x14ac:dyDescent="0.25">
      <c r="A120" s="4" t="s">
        <v>74</v>
      </c>
      <c r="C120" s="1">
        <v>0</v>
      </c>
      <c r="E120" s="1">
        <v>-21815474580</v>
      </c>
      <c r="G120" s="1">
        <v>0</v>
      </c>
      <c r="I120" s="1">
        <f t="shared" si="4"/>
        <v>-21815474580</v>
      </c>
      <c r="K120" s="9">
        <f t="shared" si="5"/>
        <v>-1.7086295459408641E-2</v>
      </c>
      <c r="M120" s="1">
        <v>289834810</v>
      </c>
      <c r="O120" s="1">
        <v>-118166574065</v>
      </c>
      <c r="Q120" s="1">
        <v>0</v>
      </c>
      <c r="S120" s="1">
        <f t="shared" si="6"/>
        <v>-117876739255</v>
      </c>
      <c r="U120" s="9">
        <f t="shared" si="7"/>
        <v>-1.3780907444115727E-2</v>
      </c>
    </row>
    <row r="121" spans="1:21" ht="21" x14ac:dyDescent="0.25">
      <c r="A121" s="4" t="s">
        <v>86</v>
      </c>
      <c r="C121" s="1">
        <v>166059003425</v>
      </c>
      <c r="E121" s="1">
        <v>-73741719221</v>
      </c>
      <c r="G121" s="1">
        <v>0</v>
      </c>
      <c r="I121" s="1">
        <f t="shared" si="4"/>
        <v>92317284204</v>
      </c>
      <c r="K121" s="9">
        <f t="shared" si="5"/>
        <v>7.2304656409621984E-2</v>
      </c>
      <c r="M121" s="1">
        <v>166059003425</v>
      </c>
      <c r="O121" s="1">
        <v>-521330802265</v>
      </c>
      <c r="Q121" s="1">
        <v>0</v>
      </c>
      <c r="S121" s="1">
        <f t="shared" si="6"/>
        <v>-355271798840</v>
      </c>
      <c r="U121" s="9">
        <f t="shared" si="7"/>
        <v>-4.1534638710417737E-2</v>
      </c>
    </row>
    <row r="122" spans="1:21" ht="21" x14ac:dyDescent="0.25">
      <c r="A122" s="4" t="s">
        <v>92</v>
      </c>
      <c r="C122" s="1">
        <v>0</v>
      </c>
      <c r="E122" s="1">
        <v>12408909254</v>
      </c>
      <c r="G122" s="1">
        <v>0</v>
      </c>
      <c r="I122" s="1">
        <f t="shared" si="4"/>
        <v>12408909254</v>
      </c>
      <c r="K122" s="9">
        <f t="shared" si="5"/>
        <v>9.7188942218663435E-3</v>
      </c>
      <c r="M122" s="1">
        <v>8655805500</v>
      </c>
      <c r="O122" s="1">
        <v>-27086760723</v>
      </c>
      <c r="Q122" s="1">
        <v>0</v>
      </c>
      <c r="S122" s="1">
        <f t="shared" si="6"/>
        <v>-18430955223</v>
      </c>
      <c r="U122" s="9">
        <f t="shared" si="7"/>
        <v>-2.1547532587013816E-3</v>
      </c>
    </row>
    <row r="123" spans="1:21" ht="21" x14ac:dyDescent="0.25">
      <c r="A123" s="4" t="s">
        <v>37</v>
      </c>
      <c r="C123" s="1">
        <v>0</v>
      </c>
      <c r="E123" s="1">
        <v>-572386196</v>
      </c>
      <c r="G123" s="1">
        <v>0</v>
      </c>
      <c r="I123" s="1">
        <f t="shared" si="4"/>
        <v>-572386196</v>
      </c>
      <c r="K123" s="9">
        <f t="shared" si="5"/>
        <v>-4.4830377748046152E-4</v>
      </c>
      <c r="M123" s="1">
        <v>0</v>
      </c>
      <c r="O123" s="1">
        <v>-657426910</v>
      </c>
      <c r="Q123" s="1">
        <v>0</v>
      </c>
      <c r="S123" s="1">
        <f t="shared" si="6"/>
        <v>-657426910</v>
      </c>
      <c r="U123" s="9">
        <f t="shared" si="7"/>
        <v>-7.6859433466189162E-5</v>
      </c>
    </row>
    <row r="124" spans="1:21" ht="21" x14ac:dyDescent="0.25">
      <c r="A124" s="4" t="s">
        <v>85</v>
      </c>
      <c r="C124" s="1">
        <v>0</v>
      </c>
      <c r="E124" s="1">
        <v>-4159469663</v>
      </c>
      <c r="G124" s="1">
        <v>0</v>
      </c>
      <c r="I124" s="1">
        <f t="shared" si="4"/>
        <v>-4159469663</v>
      </c>
      <c r="K124" s="9">
        <f t="shared" si="5"/>
        <v>-3.2577759129576952E-3</v>
      </c>
      <c r="M124" s="1">
        <v>0</v>
      </c>
      <c r="O124" s="1">
        <v>-2809875710</v>
      </c>
      <c r="Q124" s="1">
        <v>0</v>
      </c>
      <c r="S124" s="1">
        <f t="shared" si="6"/>
        <v>-2809875710</v>
      </c>
      <c r="U124" s="9">
        <f t="shared" si="7"/>
        <v>-3.2850108794756517E-4</v>
      </c>
    </row>
    <row r="125" spans="1:21" ht="21" x14ac:dyDescent="0.25">
      <c r="A125" s="4" t="s">
        <v>59</v>
      </c>
      <c r="C125" s="1">
        <v>0</v>
      </c>
      <c r="E125" s="1">
        <v>3136941906</v>
      </c>
      <c r="G125" s="1">
        <v>0</v>
      </c>
      <c r="I125" s="1">
        <f t="shared" si="4"/>
        <v>3136941906</v>
      </c>
      <c r="K125" s="9">
        <f t="shared" si="5"/>
        <v>2.4569126859176715E-3</v>
      </c>
      <c r="M125" s="1">
        <v>0</v>
      </c>
      <c r="O125" s="1">
        <v>5613055326</v>
      </c>
      <c r="Q125" s="1">
        <v>0</v>
      </c>
      <c r="S125" s="1">
        <f t="shared" si="6"/>
        <v>5613055326</v>
      </c>
      <c r="U125" s="9">
        <f t="shared" si="7"/>
        <v>6.5621933907563301E-4</v>
      </c>
    </row>
    <row r="126" spans="1:21" ht="21" x14ac:dyDescent="0.25">
      <c r="A126" s="4" t="s">
        <v>101</v>
      </c>
      <c r="C126" s="1">
        <v>0</v>
      </c>
      <c r="E126" s="1">
        <v>2160363386</v>
      </c>
      <c r="G126" s="1">
        <v>0</v>
      </c>
      <c r="I126" s="1">
        <f t="shared" si="4"/>
        <v>2160363386</v>
      </c>
      <c r="K126" s="9">
        <f t="shared" si="5"/>
        <v>1.6920377770156434E-3</v>
      </c>
      <c r="M126" s="1">
        <v>0</v>
      </c>
      <c r="O126" s="1">
        <v>412537043</v>
      </c>
      <c r="Q126" s="1">
        <v>0</v>
      </c>
      <c r="S126" s="1">
        <f t="shared" si="6"/>
        <v>412537043</v>
      </c>
      <c r="U126" s="9">
        <f t="shared" si="7"/>
        <v>4.8229488216107422E-5</v>
      </c>
    </row>
    <row r="127" spans="1:21" ht="21" x14ac:dyDescent="0.25">
      <c r="A127" s="4" t="s">
        <v>35</v>
      </c>
      <c r="C127" s="1">
        <v>0</v>
      </c>
      <c r="E127" s="1">
        <v>-7316702548</v>
      </c>
      <c r="G127" s="1">
        <v>0</v>
      </c>
      <c r="I127" s="1">
        <f t="shared" si="4"/>
        <v>-7316702548</v>
      </c>
      <c r="K127" s="9">
        <f t="shared" si="5"/>
        <v>-5.7305808803420509E-3</v>
      </c>
      <c r="M127" s="1">
        <v>0</v>
      </c>
      <c r="O127" s="1">
        <v>3786903139</v>
      </c>
      <c r="Q127" s="1">
        <v>0</v>
      </c>
      <c r="S127" s="1">
        <f t="shared" si="6"/>
        <v>3786903139</v>
      </c>
      <c r="U127" s="9">
        <f t="shared" si="7"/>
        <v>4.4272484960324087E-4</v>
      </c>
    </row>
    <row r="128" spans="1:21" ht="21" x14ac:dyDescent="0.25">
      <c r="A128" s="4" t="s">
        <v>54</v>
      </c>
      <c r="C128" s="1">
        <v>0</v>
      </c>
      <c r="E128" s="1">
        <v>23299493872</v>
      </c>
      <c r="G128" s="1">
        <v>0</v>
      </c>
      <c r="I128" s="1">
        <f t="shared" si="4"/>
        <v>23299493872</v>
      </c>
      <c r="K128" s="9">
        <f t="shared" si="5"/>
        <v>1.8248607651957533E-2</v>
      </c>
      <c r="M128" s="1">
        <v>0</v>
      </c>
      <c r="O128" s="1">
        <v>-21072205848</v>
      </c>
      <c r="Q128" s="1">
        <v>0</v>
      </c>
      <c r="S128" s="1">
        <f t="shared" si="6"/>
        <v>-21072205848</v>
      </c>
      <c r="U128" s="9">
        <f t="shared" si="7"/>
        <v>-2.4635404768572648E-3</v>
      </c>
    </row>
    <row r="129" spans="1:21" ht="21" x14ac:dyDescent="0.25">
      <c r="A129" s="4" t="s">
        <v>102</v>
      </c>
      <c r="C129" s="1">
        <v>0</v>
      </c>
      <c r="E129" s="1">
        <v>75878531</v>
      </c>
      <c r="G129" s="1">
        <v>0</v>
      </c>
      <c r="I129" s="1">
        <f t="shared" si="4"/>
        <v>75878531</v>
      </c>
      <c r="K129" s="9">
        <f t="shared" si="5"/>
        <v>5.9429511603680084E-5</v>
      </c>
      <c r="M129" s="1">
        <v>0</v>
      </c>
      <c r="O129" s="1">
        <v>224519838</v>
      </c>
      <c r="Q129" s="1">
        <v>0</v>
      </c>
      <c r="S129" s="1">
        <f t="shared" si="6"/>
        <v>224519838</v>
      </c>
      <c r="U129" s="9">
        <f t="shared" si="7"/>
        <v>2.6248495898350995E-5</v>
      </c>
    </row>
    <row r="130" spans="1:21" ht="21" x14ac:dyDescent="0.25">
      <c r="A130" s="4" t="s">
        <v>33</v>
      </c>
      <c r="C130" s="1">
        <v>0</v>
      </c>
      <c r="E130" s="1">
        <v>4551637765</v>
      </c>
      <c r="G130" s="1">
        <v>0</v>
      </c>
      <c r="I130" s="1">
        <f t="shared" si="4"/>
        <v>4551637765</v>
      </c>
      <c r="K130" s="9">
        <f t="shared" si="5"/>
        <v>3.5649294445462575E-3</v>
      </c>
      <c r="M130" s="1">
        <v>0</v>
      </c>
      <c r="O130" s="1">
        <v>10166369173</v>
      </c>
      <c r="Q130" s="1">
        <v>0</v>
      </c>
      <c r="S130" s="1">
        <f t="shared" si="6"/>
        <v>10166369173</v>
      </c>
      <c r="U130" s="9">
        <f t="shared" si="7"/>
        <v>1.1885448605152319E-3</v>
      </c>
    </row>
    <row r="131" spans="1:21" ht="21" x14ac:dyDescent="0.25">
      <c r="A131" s="4" t="s">
        <v>45</v>
      </c>
      <c r="C131" s="1">
        <v>0</v>
      </c>
      <c r="E131" s="1">
        <v>-344959656</v>
      </c>
      <c r="G131" s="1">
        <v>0</v>
      </c>
      <c r="I131" s="1">
        <f t="shared" si="4"/>
        <v>-344959656</v>
      </c>
      <c r="K131" s="9">
        <f t="shared" si="5"/>
        <v>-2.7017897696323995E-4</v>
      </c>
      <c r="M131" s="1">
        <v>0</v>
      </c>
      <c r="O131" s="1">
        <v>-666441312</v>
      </c>
      <c r="Q131" s="1">
        <v>0</v>
      </c>
      <c r="S131" s="1">
        <f t="shared" si="6"/>
        <v>-666441312</v>
      </c>
      <c r="U131" s="9">
        <f t="shared" si="7"/>
        <v>-7.7913302451802302E-5</v>
      </c>
    </row>
    <row r="132" spans="1:21" ht="21" x14ac:dyDescent="0.25">
      <c r="A132" s="4" t="s">
        <v>83</v>
      </c>
      <c r="C132" s="1">
        <v>0</v>
      </c>
      <c r="E132" s="1">
        <v>-9483186050</v>
      </c>
      <c r="G132" s="1">
        <v>0</v>
      </c>
      <c r="I132" s="1">
        <f t="shared" si="4"/>
        <v>-9483186050</v>
      </c>
      <c r="K132" s="9">
        <f t="shared" si="5"/>
        <v>-7.4274120488486009E-3</v>
      </c>
      <c r="M132" s="1">
        <v>0</v>
      </c>
      <c r="O132" s="1">
        <v>-51575317276</v>
      </c>
      <c r="Q132" s="1">
        <v>0</v>
      </c>
      <c r="S132" s="1">
        <f t="shared" si="6"/>
        <v>-51575317276</v>
      </c>
      <c r="U132" s="9">
        <f t="shared" si="7"/>
        <v>-6.0296431532933722E-3</v>
      </c>
    </row>
    <row r="133" spans="1:21" ht="21" x14ac:dyDescent="0.25">
      <c r="A133" s="4" t="s">
        <v>104</v>
      </c>
      <c r="C133" s="1">
        <v>0</v>
      </c>
      <c r="E133" s="1">
        <v>8051805000</v>
      </c>
      <c r="G133" s="1">
        <v>0</v>
      </c>
      <c r="I133" s="1">
        <f t="shared" si="4"/>
        <v>8051805000</v>
      </c>
      <c r="K133" s="9">
        <f t="shared" si="5"/>
        <v>6.3063271306355324E-3</v>
      </c>
      <c r="M133" s="1">
        <v>0</v>
      </c>
      <c r="O133" s="1">
        <v>1102775476</v>
      </c>
      <c r="Q133" s="1">
        <v>0</v>
      </c>
      <c r="S133" s="1">
        <f t="shared" si="6"/>
        <v>1102775476</v>
      </c>
      <c r="U133" s="9">
        <f t="shared" si="7"/>
        <v>1.2892489953866823E-4</v>
      </c>
    </row>
    <row r="134" spans="1:21" ht="21" x14ac:dyDescent="0.25">
      <c r="A134" s="4" t="s">
        <v>15</v>
      </c>
      <c r="C134" s="1">
        <v>0</v>
      </c>
      <c r="E134" s="1">
        <v>-1024514684</v>
      </c>
      <c r="G134" s="1">
        <v>0</v>
      </c>
      <c r="I134" s="1">
        <f t="shared" si="4"/>
        <v>-1024514684</v>
      </c>
      <c r="K134" s="9">
        <f t="shared" si="5"/>
        <v>-8.0241942613410149E-4</v>
      </c>
      <c r="M134" s="1">
        <v>0</v>
      </c>
      <c r="O134" s="1">
        <v>2062536628</v>
      </c>
      <c r="Q134" s="1">
        <v>0</v>
      </c>
      <c r="S134" s="1">
        <f t="shared" si="6"/>
        <v>2062536628</v>
      </c>
      <c r="U134" s="9">
        <f t="shared" si="7"/>
        <v>2.4113006985269911E-4</v>
      </c>
    </row>
    <row r="135" spans="1:21" ht="21" x14ac:dyDescent="0.25">
      <c r="A135" s="4" t="s">
        <v>80</v>
      </c>
      <c r="C135" s="1">
        <v>0</v>
      </c>
      <c r="E135" s="1">
        <v>-8083772985</v>
      </c>
      <c r="G135" s="1">
        <v>0</v>
      </c>
      <c r="I135" s="1">
        <f t="shared" si="4"/>
        <v>-8083772985</v>
      </c>
      <c r="K135" s="9">
        <f t="shared" si="5"/>
        <v>-6.331365065746635E-3</v>
      </c>
      <c r="M135" s="1">
        <v>0</v>
      </c>
      <c r="O135" s="1">
        <v>-70998566210</v>
      </c>
      <c r="Q135" s="1">
        <v>0</v>
      </c>
      <c r="S135" s="1">
        <f t="shared" si="6"/>
        <v>-70998566210</v>
      </c>
      <c r="U135" s="9">
        <f t="shared" si="7"/>
        <v>-8.300404946630981E-3</v>
      </c>
    </row>
    <row r="136" spans="1:21" ht="21" x14ac:dyDescent="0.25">
      <c r="A136" s="4" t="s">
        <v>21</v>
      </c>
      <c r="C136" s="1">
        <v>0</v>
      </c>
      <c r="E136" s="1">
        <v>-16645296603</v>
      </c>
      <c r="G136" s="1">
        <v>0</v>
      </c>
      <c r="I136" s="1">
        <f t="shared" si="4"/>
        <v>-16645296603</v>
      </c>
      <c r="K136" s="9">
        <f t="shared" si="5"/>
        <v>-1.3036913532428364E-2</v>
      </c>
      <c r="M136" s="1">
        <v>0</v>
      </c>
      <c r="O136" s="1">
        <v>-86198444630</v>
      </c>
      <c r="Q136" s="1">
        <v>0</v>
      </c>
      <c r="S136" s="1">
        <f t="shared" si="6"/>
        <v>-86198444630</v>
      </c>
      <c r="U136" s="9">
        <f t="shared" si="7"/>
        <v>-1.0077414719650698E-2</v>
      </c>
    </row>
    <row r="137" spans="1:21" ht="21" x14ac:dyDescent="0.25">
      <c r="A137" s="4" t="s">
        <v>111</v>
      </c>
      <c r="C137" s="1">
        <v>0</v>
      </c>
      <c r="E137" s="1">
        <v>267915448</v>
      </c>
      <c r="G137" s="1">
        <v>0</v>
      </c>
      <c r="I137" s="1">
        <f t="shared" ref="I137:I169" si="8">+G137+E137+C137</f>
        <v>267915448</v>
      </c>
      <c r="K137" s="9">
        <f t="shared" ref="K137:K169" si="9">+I137/$I$170</f>
        <v>2.0983648491720467E-4</v>
      </c>
      <c r="M137" s="1">
        <v>0</v>
      </c>
      <c r="O137" s="1">
        <v>267915448</v>
      </c>
      <c r="Q137" s="1">
        <v>0</v>
      </c>
      <c r="S137" s="1">
        <f t="shared" ref="S137:S169" si="10">+Q137+O137+M137</f>
        <v>267915448</v>
      </c>
      <c r="U137" s="9">
        <f t="shared" ref="U137:U169" si="11">+S137/$S$170</f>
        <v>3.1321853786180217E-5</v>
      </c>
    </row>
    <row r="138" spans="1:21" ht="21" x14ac:dyDescent="0.25">
      <c r="A138" s="4" t="s">
        <v>278</v>
      </c>
      <c r="C138" s="1">
        <v>0</v>
      </c>
      <c r="E138" s="1">
        <v>2238742500</v>
      </c>
      <c r="G138" s="1">
        <v>0</v>
      </c>
      <c r="I138" s="1">
        <f t="shared" si="8"/>
        <v>2238742500</v>
      </c>
      <c r="K138" s="9">
        <f t="shared" si="9"/>
        <v>1.7534257928820704E-3</v>
      </c>
      <c r="M138" s="1">
        <v>0</v>
      </c>
      <c r="O138" s="1">
        <v>2238742500</v>
      </c>
      <c r="Q138" s="1">
        <v>-95975280</v>
      </c>
      <c r="S138" s="1">
        <f t="shared" si="10"/>
        <v>2142767220</v>
      </c>
      <c r="U138" s="9">
        <f t="shared" si="11"/>
        <v>2.5050978606750535E-4</v>
      </c>
    </row>
    <row r="139" spans="1:21" ht="21" x14ac:dyDescent="0.25">
      <c r="A139" s="4" t="s">
        <v>279</v>
      </c>
      <c r="C139" s="1">
        <v>0</v>
      </c>
      <c r="E139" s="1">
        <v>1297461520</v>
      </c>
      <c r="G139" s="1">
        <v>1519255194</v>
      </c>
      <c r="I139" s="1">
        <f t="shared" si="8"/>
        <v>2816716714</v>
      </c>
      <c r="K139" s="9">
        <f t="shared" si="9"/>
        <v>2.2061062125588939E-3</v>
      </c>
      <c r="M139" s="1">
        <v>0</v>
      </c>
      <c r="O139" s="1">
        <v>1297461520</v>
      </c>
      <c r="Q139" s="1">
        <v>-306968972</v>
      </c>
      <c r="S139" s="1">
        <f t="shared" si="10"/>
        <v>990492548</v>
      </c>
      <c r="U139" s="9">
        <f t="shared" si="11"/>
        <v>1.157979616194326E-4</v>
      </c>
    </row>
    <row r="140" spans="1:21" ht="21" x14ac:dyDescent="0.25">
      <c r="A140" s="4" t="s">
        <v>280</v>
      </c>
      <c r="C140" s="1">
        <v>0</v>
      </c>
      <c r="E140" s="1">
        <v>3521929446</v>
      </c>
      <c r="G140" s="1">
        <v>0</v>
      </c>
      <c r="I140" s="1">
        <f t="shared" si="8"/>
        <v>3521929446</v>
      </c>
      <c r="K140" s="9">
        <f t="shared" si="9"/>
        <v>2.7584422644977083E-3</v>
      </c>
      <c r="M140" s="1">
        <v>0</v>
      </c>
      <c r="O140" s="1">
        <v>3521929446</v>
      </c>
      <c r="Q140" s="1">
        <v>1544521133</v>
      </c>
      <c r="S140" s="1">
        <f t="shared" si="10"/>
        <v>5066450579</v>
      </c>
      <c r="U140" s="9">
        <f t="shared" si="11"/>
        <v>5.9231606626261471E-4</v>
      </c>
    </row>
    <row r="141" spans="1:21" ht="21" x14ac:dyDescent="0.25">
      <c r="A141" s="4" t="s">
        <v>248</v>
      </c>
      <c r="C141" s="1">
        <v>0</v>
      </c>
      <c r="E141" s="1">
        <v>0</v>
      </c>
      <c r="G141" s="1">
        <v>0</v>
      </c>
      <c r="I141" s="1">
        <f t="shared" si="8"/>
        <v>0</v>
      </c>
      <c r="K141" s="9">
        <f t="shared" si="9"/>
        <v>0</v>
      </c>
      <c r="M141" s="1">
        <v>0</v>
      </c>
      <c r="O141" s="1">
        <v>0</v>
      </c>
      <c r="Q141" s="1">
        <v>2265634191</v>
      </c>
      <c r="S141" s="1">
        <f t="shared" si="10"/>
        <v>2265634191</v>
      </c>
      <c r="U141" s="9">
        <f t="shared" si="11"/>
        <v>2.6487409887418175E-4</v>
      </c>
    </row>
    <row r="142" spans="1:21" ht="21" x14ac:dyDescent="0.25">
      <c r="A142" s="4" t="s">
        <v>249</v>
      </c>
      <c r="C142" s="1">
        <v>0</v>
      </c>
      <c r="E142" s="1">
        <v>0</v>
      </c>
      <c r="G142" s="1">
        <v>0</v>
      </c>
      <c r="I142" s="1">
        <f t="shared" si="8"/>
        <v>0</v>
      </c>
      <c r="K142" s="9">
        <f t="shared" si="9"/>
        <v>0</v>
      </c>
      <c r="M142" s="1">
        <v>0</v>
      </c>
      <c r="O142" s="1">
        <v>0</v>
      </c>
      <c r="Q142" s="1">
        <v>1077538128</v>
      </c>
      <c r="S142" s="1">
        <f t="shared" si="10"/>
        <v>1077538128</v>
      </c>
      <c r="U142" s="9">
        <f t="shared" si="11"/>
        <v>1.2597441448859771E-4</v>
      </c>
    </row>
    <row r="143" spans="1:21" ht="21" x14ac:dyDescent="0.25">
      <c r="A143" s="4" t="s">
        <v>250</v>
      </c>
      <c r="C143" s="1">
        <v>0</v>
      </c>
      <c r="E143" s="1">
        <v>0</v>
      </c>
      <c r="G143" s="1">
        <v>0</v>
      </c>
      <c r="I143" s="1">
        <f t="shared" si="8"/>
        <v>0</v>
      </c>
      <c r="K143" s="9">
        <f t="shared" si="9"/>
        <v>0</v>
      </c>
      <c r="M143" s="1">
        <v>0</v>
      </c>
      <c r="O143" s="1">
        <v>0</v>
      </c>
      <c r="Q143" s="1">
        <v>197587091</v>
      </c>
      <c r="S143" s="1">
        <f t="shared" si="10"/>
        <v>197587091</v>
      </c>
      <c r="U143" s="9">
        <f t="shared" si="11"/>
        <v>2.3099802644969861E-5</v>
      </c>
    </row>
    <row r="144" spans="1:21" ht="21" x14ac:dyDescent="0.25">
      <c r="A144" s="4" t="s">
        <v>251</v>
      </c>
      <c r="C144" s="1">
        <v>0</v>
      </c>
      <c r="E144" s="1">
        <v>0</v>
      </c>
      <c r="G144" s="1">
        <v>0</v>
      </c>
      <c r="I144" s="1">
        <f t="shared" si="8"/>
        <v>0</v>
      </c>
      <c r="K144" s="9">
        <f t="shared" si="9"/>
        <v>0</v>
      </c>
      <c r="M144" s="1">
        <v>0</v>
      </c>
      <c r="O144" s="1">
        <v>0</v>
      </c>
      <c r="Q144" s="1">
        <v>396033594</v>
      </c>
      <c r="S144" s="1">
        <f t="shared" si="10"/>
        <v>396033594</v>
      </c>
      <c r="U144" s="9">
        <f t="shared" si="11"/>
        <v>4.6300078693795438E-5</v>
      </c>
    </row>
    <row r="145" spans="1:21" ht="21" x14ac:dyDescent="0.25">
      <c r="A145" s="4" t="s">
        <v>252</v>
      </c>
      <c r="C145" s="1">
        <v>0</v>
      </c>
      <c r="E145" s="1">
        <v>0</v>
      </c>
      <c r="G145" s="1">
        <v>0</v>
      </c>
      <c r="I145" s="1">
        <f t="shared" si="8"/>
        <v>0</v>
      </c>
      <c r="K145" s="9">
        <f t="shared" si="9"/>
        <v>0</v>
      </c>
      <c r="M145" s="1">
        <v>0</v>
      </c>
      <c r="O145" s="1">
        <v>0</v>
      </c>
      <c r="Q145" s="1">
        <v>3013419932</v>
      </c>
      <c r="S145" s="1">
        <f t="shared" si="10"/>
        <v>3013419932</v>
      </c>
      <c r="U145" s="9">
        <f t="shared" si="11"/>
        <v>3.5229733563726842E-4</v>
      </c>
    </row>
    <row r="146" spans="1:21" ht="21" x14ac:dyDescent="0.25">
      <c r="A146" s="4" t="s">
        <v>253</v>
      </c>
      <c r="C146" s="1">
        <v>0</v>
      </c>
      <c r="E146" s="1">
        <v>0</v>
      </c>
      <c r="G146" s="1">
        <v>0</v>
      </c>
      <c r="I146" s="1">
        <f t="shared" si="8"/>
        <v>0</v>
      </c>
      <c r="K146" s="9">
        <f t="shared" si="9"/>
        <v>0</v>
      </c>
      <c r="M146" s="1">
        <v>0</v>
      </c>
      <c r="O146" s="1">
        <v>0</v>
      </c>
      <c r="Q146" s="1">
        <v>59972205</v>
      </c>
      <c r="S146" s="1">
        <f t="shared" si="10"/>
        <v>59972205</v>
      </c>
      <c r="U146" s="9">
        <f t="shared" si="11"/>
        <v>7.0113188704401481E-6</v>
      </c>
    </row>
    <row r="147" spans="1:21" ht="21" x14ac:dyDescent="0.25">
      <c r="A147" s="4" t="s">
        <v>254</v>
      </c>
      <c r="C147" s="1">
        <v>0</v>
      </c>
      <c r="E147" s="1">
        <v>0</v>
      </c>
      <c r="G147" s="1">
        <v>0</v>
      </c>
      <c r="I147" s="1">
        <f t="shared" si="8"/>
        <v>0</v>
      </c>
      <c r="K147" s="9">
        <f t="shared" si="9"/>
        <v>0</v>
      </c>
      <c r="M147" s="1">
        <v>0</v>
      </c>
      <c r="O147" s="1">
        <v>0</v>
      </c>
      <c r="Q147" s="1">
        <v>-2013001233</v>
      </c>
      <c r="S147" s="1">
        <f t="shared" si="10"/>
        <v>-2013001233</v>
      </c>
      <c r="U147" s="9">
        <f t="shared" si="11"/>
        <v>-2.3533891293728794E-4</v>
      </c>
    </row>
    <row r="148" spans="1:21" ht="21" x14ac:dyDescent="0.25">
      <c r="A148" s="4" t="s">
        <v>255</v>
      </c>
      <c r="C148" s="1">
        <v>0</v>
      </c>
      <c r="E148" s="1">
        <v>0</v>
      </c>
      <c r="G148" s="1">
        <v>0</v>
      </c>
      <c r="I148" s="1">
        <f t="shared" si="8"/>
        <v>0</v>
      </c>
      <c r="K148" s="9">
        <f t="shared" si="9"/>
        <v>0</v>
      </c>
      <c r="M148" s="1">
        <v>0</v>
      </c>
      <c r="O148" s="1">
        <v>0</v>
      </c>
      <c r="Q148" s="1">
        <v>777118055</v>
      </c>
      <c r="S148" s="1">
        <f t="shared" si="10"/>
        <v>777118055</v>
      </c>
      <c r="U148" s="9">
        <f t="shared" si="11"/>
        <v>9.0852462129435539E-5</v>
      </c>
    </row>
    <row r="149" spans="1:21" ht="21" x14ac:dyDescent="0.25">
      <c r="A149" s="4" t="s">
        <v>256</v>
      </c>
      <c r="C149" s="1">
        <v>0</v>
      </c>
      <c r="E149" s="1">
        <v>0</v>
      </c>
      <c r="G149" s="1">
        <v>0</v>
      </c>
      <c r="I149" s="1">
        <f t="shared" si="8"/>
        <v>0</v>
      </c>
      <c r="K149" s="9">
        <f t="shared" si="9"/>
        <v>0</v>
      </c>
      <c r="M149" s="1">
        <v>0</v>
      </c>
      <c r="O149" s="1">
        <v>0</v>
      </c>
      <c r="Q149" s="1">
        <v>5395519</v>
      </c>
      <c r="S149" s="1">
        <f t="shared" si="10"/>
        <v>5395519</v>
      </c>
      <c r="U149" s="9">
        <f t="shared" si="11"/>
        <v>6.3078728188363852E-7</v>
      </c>
    </row>
    <row r="150" spans="1:21" ht="21" x14ac:dyDescent="0.25">
      <c r="A150" s="4" t="s">
        <v>257</v>
      </c>
      <c r="C150" s="1">
        <v>0</v>
      </c>
      <c r="E150" s="1">
        <v>0</v>
      </c>
      <c r="G150" s="1">
        <v>0</v>
      </c>
      <c r="I150" s="1">
        <f t="shared" si="8"/>
        <v>0</v>
      </c>
      <c r="K150" s="9">
        <f t="shared" si="9"/>
        <v>0</v>
      </c>
      <c r="M150" s="1">
        <v>0</v>
      </c>
      <c r="O150" s="1">
        <v>0</v>
      </c>
      <c r="Q150" s="1">
        <v>5501730907</v>
      </c>
      <c r="S150" s="1">
        <f t="shared" si="10"/>
        <v>5501730907</v>
      </c>
      <c r="U150" s="9">
        <f t="shared" si="11"/>
        <v>6.4320445993828123E-4</v>
      </c>
    </row>
    <row r="151" spans="1:21" ht="21" x14ac:dyDescent="0.25">
      <c r="A151" s="4" t="s">
        <v>258</v>
      </c>
      <c r="C151" s="1">
        <v>0</v>
      </c>
      <c r="E151" s="1">
        <v>0</v>
      </c>
      <c r="G151" s="1">
        <v>0</v>
      </c>
      <c r="I151" s="1">
        <f t="shared" si="8"/>
        <v>0</v>
      </c>
      <c r="K151" s="9">
        <f t="shared" si="9"/>
        <v>0</v>
      </c>
      <c r="M151" s="1">
        <v>0</v>
      </c>
      <c r="O151" s="1">
        <v>0</v>
      </c>
      <c r="Q151" s="1">
        <v>589907854</v>
      </c>
      <c r="S151" s="1">
        <f t="shared" si="10"/>
        <v>589907854</v>
      </c>
      <c r="U151" s="9">
        <f t="shared" si="11"/>
        <v>6.8965816223883242E-5</v>
      </c>
    </row>
    <row r="152" spans="1:21" ht="21" x14ac:dyDescent="0.25">
      <c r="A152" s="4" t="s">
        <v>259</v>
      </c>
      <c r="C152" s="1">
        <v>0</v>
      </c>
      <c r="E152" s="1">
        <v>0</v>
      </c>
      <c r="G152" s="1">
        <v>0</v>
      </c>
      <c r="I152" s="1">
        <f t="shared" si="8"/>
        <v>0</v>
      </c>
      <c r="K152" s="9">
        <f t="shared" si="9"/>
        <v>0</v>
      </c>
      <c r="M152" s="1">
        <v>0</v>
      </c>
      <c r="O152" s="1">
        <v>0</v>
      </c>
      <c r="Q152" s="1">
        <v>-303244929</v>
      </c>
      <c r="S152" s="1">
        <f t="shared" si="10"/>
        <v>-303244929</v>
      </c>
      <c r="U152" s="9">
        <f t="shared" si="11"/>
        <v>-3.5452204784916325E-5</v>
      </c>
    </row>
    <row r="153" spans="1:21" ht="21" x14ac:dyDescent="0.25">
      <c r="A153" s="4" t="s">
        <v>260</v>
      </c>
      <c r="C153" s="1">
        <v>0</v>
      </c>
      <c r="E153" s="1">
        <v>0</v>
      </c>
      <c r="G153" s="1">
        <v>0</v>
      </c>
      <c r="I153" s="1">
        <f t="shared" si="8"/>
        <v>0</v>
      </c>
      <c r="K153" s="9">
        <f t="shared" si="9"/>
        <v>0</v>
      </c>
      <c r="M153" s="1">
        <v>0</v>
      </c>
      <c r="O153" s="1">
        <v>0</v>
      </c>
      <c r="Q153" s="1">
        <v>365038244</v>
      </c>
      <c r="S153" s="1">
        <f t="shared" si="10"/>
        <v>365038244</v>
      </c>
      <c r="U153" s="9">
        <f t="shared" si="11"/>
        <v>4.2676428665404831E-5</v>
      </c>
    </row>
    <row r="154" spans="1:21" ht="21" x14ac:dyDescent="0.25">
      <c r="A154" s="4" t="s">
        <v>261</v>
      </c>
      <c r="C154" s="1">
        <v>0</v>
      </c>
      <c r="E154" s="1">
        <v>0</v>
      </c>
      <c r="G154" s="1">
        <v>0</v>
      </c>
      <c r="I154" s="1">
        <f t="shared" si="8"/>
        <v>0</v>
      </c>
      <c r="K154" s="9">
        <f t="shared" si="9"/>
        <v>0</v>
      </c>
      <c r="M154" s="1">
        <v>0</v>
      </c>
      <c r="O154" s="1">
        <v>0</v>
      </c>
      <c r="Q154" s="1">
        <v>-4179086575</v>
      </c>
      <c r="S154" s="1">
        <f t="shared" si="10"/>
        <v>-4179086575</v>
      </c>
      <c r="U154" s="9">
        <f t="shared" si="11"/>
        <v>-4.8857480835498026E-4</v>
      </c>
    </row>
    <row r="155" spans="1:21" ht="21" x14ac:dyDescent="0.25">
      <c r="A155" s="4" t="s">
        <v>262</v>
      </c>
      <c r="C155" s="1">
        <v>0</v>
      </c>
      <c r="E155" s="1">
        <v>0</v>
      </c>
      <c r="G155" s="1">
        <v>0</v>
      </c>
      <c r="I155" s="1">
        <f t="shared" si="8"/>
        <v>0</v>
      </c>
      <c r="K155" s="9">
        <f t="shared" si="9"/>
        <v>0</v>
      </c>
      <c r="M155" s="1">
        <v>0</v>
      </c>
      <c r="O155" s="1">
        <v>0</v>
      </c>
      <c r="Q155" s="1">
        <v>-16193985701</v>
      </c>
      <c r="S155" s="1">
        <f t="shared" si="10"/>
        <v>-16193985701</v>
      </c>
      <c r="U155" s="9">
        <f t="shared" si="11"/>
        <v>-1.8932303311685675E-3</v>
      </c>
    </row>
    <row r="156" spans="1:21" ht="21" x14ac:dyDescent="0.25">
      <c r="A156" s="4" t="s">
        <v>263</v>
      </c>
      <c r="C156" s="1">
        <v>0</v>
      </c>
      <c r="E156" s="1">
        <v>0</v>
      </c>
      <c r="G156" s="1">
        <v>0</v>
      </c>
      <c r="I156" s="1">
        <f t="shared" si="8"/>
        <v>0</v>
      </c>
      <c r="K156" s="9">
        <f t="shared" si="9"/>
        <v>0</v>
      </c>
      <c r="M156" s="1">
        <v>0</v>
      </c>
      <c r="O156" s="1">
        <v>0</v>
      </c>
      <c r="Q156" s="1">
        <v>167227741</v>
      </c>
      <c r="S156" s="1">
        <f t="shared" si="10"/>
        <v>167227741</v>
      </c>
      <c r="U156" s="9">
        <f t="shared" si="11"/>
        <v>1.9550507041293172E-5</v>
      </c>
    </row>
    <row r="157" spans="1:21" ht="21" x14ac:dyDescent="0.25">
      <c r="A157" s="4" t="s">
        <v>264</v>
      </c>
      <c r="C157" s="1">
        <v>0</v>
      </c>
      <c r="E157" s="1">
        <v>0</v>
      </c>
      <c r="G157" s="1">
        <v>0</v>
      </c>
      <c r="I157" s="1">
        <f t="shared" si="8"/>
        <v>0</v>
      </c>
      <c r="K157" s="9">
        <f t="shared" si="9"/>
        <v>0</v>
      </c>
      <c r="M157" s="1">
        <v>0</v>
      </c>
      <c r="O157" s="1">
        <v>0</v>
      </c>
      <c r="Q157" s="1">
        <v>5644525928</v>
      </c>
      <c r="S157" s="1">
        <f t="shared" si="10"/>
        <v>5644525928</v>
      </c>
      <c r="U157" s="9">
        <f t="shared" si="11"/>
        <v>6.5989855056480058E-4</v>
      </c>
    </row>
    <row r="158" spans="1:21" ht="21" x14ac:dyDescent="0.25">
      <c r="A158" s="4" t="s">
        <v>265</v>
      </c>
      <c r="C158" s="1">
        <v>0</v>
      </c>
      <c r="E158" s="1">
        <v>0</v>
      </c>
      <c r="G158" s="1">
        <v>0</v>
      </c>
      <c r="I158" s="1">
        <f t="shared" si="8"/>
        <v>0</v>
      </c>
      <c r="K158" s="9">
        <f t="shared" si="9"/>
        <v>0</v>
      </c>
      <c r="M158" s="1">
        <v>0</v>
      </c>
      <c r="O158" s="1">
        <v>0</v>
      </c>
      <c r="Q158" s="1">
        <v>2682564000</v>
      </c>
      <c r="S158" s="1">
        <f t="shared" si="10"/>
        <v>2682564000</v>
      </c>
      <c r="U158" s="9">
        <f t="shared" si="11"/>
        <v>3.1361714304757355E-4</v>
      </c>
    </row>
    <row r="159" spans="1:21" ht="21" x14ac:dyDescent="0.25">
      <c r="A159" s="4" t="s">
        <v>266</v>
      </c>
      <c r="C159" s="1">
        <v>0</v>
      </c>
      <c r="E159" s="1">
        <v>0</v>
      </c>
      <c r="G159" s="1">
        <v>0</v>
      </c>
      <c r="I159" s="1">
        <f t="shared" si="8"/>
        <v>0</v>
      </c>
      <c r="K159" s="9">
        <f t="shared" si="9"/>
        <v>0</v>
      </c>
      <c r="M159" s="1">
        <v>0</v>
      </c>
      <c r="O159" s="1">
        <v>0</v>
      </c>
      <c r="Q159" s="1">
        <v>4123796654</v>
      </c>
      <c r="S159" s="1">
        <f t="shared" si="10"/>
        <v>4123796654</v>
      </c>
      <c r="U159" s="9">
        <f t="shared" si="11"/>
        <v>4.8211089283857646E-4</v>
      </c>
    </row>
    <row r="160" spans="1:21" ht="21" x14ac:dyDescent="0.25">
      <c r="A160" s="4" t="s">
        <v>267</v>
      </c>
      <c r="C160" s="1">
        <v>0</v>
      </c>
      <c r="E160" s="1">
        <v>0</v>
      </c>
      <c r="G160" s="1">
        <v>0</v>
      </c>
      <c r="I160" s="1">
        <f t="shared" si="8"/>
        <v>0</v>
      </c>
      <c r="K160" s="9">
        <f t="shared" si="9"/>
        <v>0</v>
      </c>
      <c r="M160" s="1">
        <v>0</v>
      </c>
      <c r="O160" s="1">
        <v>0</v>
      </c>
      <c r="Q160" s="1">
        <v>1008183678</v>
      </c>
      <c r="S160" s="1">
        <f t="shared" si="10"/>
        <v>1008183678</v>
      </c>
      <c r="U160" s="9">
        <f t="shared" si="11"/>
        <v>1.1786622230133366E-4</v>
      </c>
    </row>
    <row r="161" spans="1:21" ht="21" x14ac:dyDescent="0.25">
      <c r="A161" s="4" t="s">
        <v>268</v>
      </c>
      <c r="C161" s="1">
        <v>0</v>
      </c>
      <c r="E161" s="1">
        <v>0</v>
      </c>
      <c r="G161" s="1">
        <v>0</v>
      </c>
      <c r="I161" s="1">
        <f t="shared" si="8"/>
        <v>0</v>
      </c>
      <c r="K161" s="9">
        <f t="shared" si="9"/>
        <v>0</v>
      </c>
      <c r="M161" s="1">
        <v>0</v>
      </c>
      <c r="O161" s="1">
        <v>0</v>
      </c>
      <c r="Q161" s="1">
        <v>8616456225</v>
      </c>
      <c r="S161" s="1">
        <f t="shared" si="10"/>
        <v>8616456225</v>
      </c>
      <c r="U161" s="9">
        <f t="shared" si="11"/>
        <v>1.0073453548466991E-3</v>
      </c>
    </row>
    <row r="162" spans="1:21" ht="21" x14ac:dyDescent="0.25">
      <c r="A162" s="4" t="s">
        <v>269</v>
      </c>
      <c r="C162" s="1">
        <v>0</v>
      </c>
      <c r="E162" s="1">
        <v>0</v>
      </c>
      <c r="G162" s="1">
        <v>0</v>
      </c>
      <c r="I162" s="1">
        <f t="shared" si="8"/>
        <v>0</v>
      </c>
      <c r="K162" s="9">
        <f t="shared" si="9"/>
        <v>0</v>
      </c>
      <c r="M162" s="1">
        <v>0</v>
      </c>
      <c r="O162" s="1">
        <v>0</v>
      </c>
      <c r="Q162" s="1">
        <v>53966137651</v>
      </c>
      <c r="S162" s="1">
        <f t="shared" si="10"/>
        <v>53966137651</v>
      </c>
      <c r="U162" s="9">
        <f t="shared" si="11"/>
        <v>6.3091527029434189E-3</v>
      </c>
    </row>
    <row r="163" spans="1:21" ht="21" x14ac:dyDescent="0.25">
      <c r="A163" s="4" t="s">
        <v>270</v>
      </c>
      <c r="C163" s="1">
        <v>0</v>
      </c>
      <c r="E163" s="1">
        <v>0</v>
      </c>
      <c r="G163" s="1">
        <v>0</v>
      </c>
      <c r="I163" s="1">
        <f t="shared" si="8"/>
        <v>0</v>
      </c>
      <c r="K163" s="9">
        <f t="shared" si="9"/>
        <v>0</v>
      </c>
      <c r="M163" s="1">
        <v>0</v>
      </c>
      <c r="O163" s="1">
        <v>0</v>
      </c>
      <c r="Q163" s="1">
        <v>199994958</v>
      </c>
      <c r="S163" s="1">
        <f t="shared" si="10"/>
        <v>199994958</v>
      </c>
      <c r="U163" s="9">
        <f t="shared" si="11"/>
        <v>2.3381305106562026E-5</v>
      </c>
    </row>
    <row r="164" spans="1:21" ht="21" x14ac:dyDescent="0.25">
      <c r="A164" s="4" t="s">
        <v>271</v>
      </c>
      <c r="C164" s="1">
        <v>0</v>
      </c>
      <c r="E164" s="1">
        <v>0</v>
      </c>
      <c r="G164" s="1">
        <v>0</v>
      </c>
      <c r="I164" s="1">
        <f t="shared" si="8"/>
        <v>0</v>
      </c>
      <c r="K164" s="9">
        <f t="shared" si="9"/>
        <v>0</v>
      </c>
      <c r="M164" s="1">
        <v>0</v>
      </c>
      <c r="O164" s="1">
        <v>0</v>
      </c>
      <c r="Q164" s="1">
        <v>11312844962</v>
      </c>
      <c r="S164" s="1">
        <f t="shared" si="10"/>
        <v>11312844962</v>
      </c>
      <c r="U164" s="9">
        <f t="shared" si="11"/>
        <v>1.3225787406088263E-3</v>
      </c>
    </row>
    <row r="165" spans="1:21" ht="21" x14ac:dyDescent="0.25">
      <c r="A165" s="4" t="s">
        <v>272</v>
      </c>
      <c r="C165" s="1">
        <v>0</v>
      </c>
      <c r="E165" s="1">
        <v>0</v>
      </c>
      <c r="G165" s="1">
        <v>0</v>
      </c>
      <c r="I165" s="1">
        <f t="shared" si="8"/>
        <v>0</v>
      </c>
      <c r="K165" s="9">
        <f t="shared" si="9"/>
        <v>0</v>
      </c>
      <c r="M165" s="1">
        <v>0</v>
      </c>
      <c r="O165" s="1">
        <v>0</v>
      </c>
      <c r="Q165" s="1">
        <v>1522553038</v>
      </c>
      <c r="S165" s="1">
        <f t="shared" si="10"/>
        <v>1522553038</v>
      </c>
      <c r="U165" s="9">
        <f t="shared" si="11"/>
        <v>1.7800087301401334E-4</v>
      </c>
    </row>
    <row r="166" spans="1:21" ht="21" x14ac:dyDescent="0.25">
      <c r="A166" s="4" t="s">
        <v>273</v>
      </c>
      <c r="C166" s="1">
        <v>0</v>
      </c>
      <c r="E166" s="1">
        <v>0</v>
      </c>
      <c r="G166" s="1">
        <v>0</v>
      </c>
      <c r="I166" s="1">
        <f t="shared" si="8"/>
        <v>0</v>
      </c>
      <c r="K166" s="9">
        <f t="shared" si="9"/>
        <v>0</v>
      </c>
      <c r="M166" s="1">
        <v>0</v>
      </c>
      <c r="O166" s="1">
        <v>0</v>
      </c>
      <c r="Q166" s="1">
        <v>797101764</v>
      </c>
      <c r="S166" s="1">
        <f t="shared" si="10"/>
        <v>797101764</v>
      </c>
      <c r="U166" s="9">
        <f t="shared" si="11"/>
        <v>9.3188747013626212E-5</v>
      </c>
    </row>
    <row r="167" spans="1:21" ht="21" x14ac:dyDescent="0.25">
      <c r="A167" s="4" t="s">
        <v>274</v>
      </c>
      <c r="C167" s="1">
        <v>0</v>
      </c>
      <c r="E167" s="1">
        <v>0</v>
      </c>
      <c r="G167" s="1">
        <v>797101764</v>
      </c>
      <c r="I167" s="1">
        <f t="shared" si="8"/>
        <v>797101764</v>
      </c>
      <c r="K167" s="9">
        <f t="shared" si="9"/>
        <v>6.2430529306045559E-4</v>
      </c>
      <c r="M167" s="1">
        <v>0</v>
      </c>
      <c r="O167" s="1">
        <v>0</v>
      </c>
      <c r="Q167" s="1">
        <v>0</v>
      </c>
      <c r="S167" s="1">
        <f t="shared" si="10"/>
        <v>0</v>
      </c>
      <c r="U167" s="9">
        <f t="shared" si="11"/>
        <v>0</v>
      </c>
    </row>
    <row r="168" spans="1:21" ht="21" x14ac:dyDescent="0.25">
      <c r="A168" s="4" t="s">
        <v>275</v>
      </c>
      <c r="C168" s="1">
        <v>0</v>
      </c>
      <c r="E168" s="1">
        <v>0</v>
      </c>
      <c r="G168" s="1">
        <v>0</v>
      </c>
      <c r="I168" s="1">
        <f t="shared" si="8"/>
        <v>0</v>
      </c>
      <c r="K168" s="9">
        <f t="shared" si="9"/>
        <v>0</v>
      </c>
      <c r="M168" s="1">
        <v>0</v>
      </c>
      <c r="O168" s="1">
        <v>0</v>
      </c>
      <c r="Q168" s="1">
        <v>0</v>
      </c>
      <c r="S168" s="1">
        <f t="shared" si="10"/>
        <v>0</v>
      </c>
      <c r="U168" s="9">
        <f t="shared" si="11"/>
        <v>0</v>
      </c>
    </row>
    <row r="169" spans="1:21" ht="21" x14ac:dyDescent="0.25">
      <c r="A169" s="4" t="s">
        <v>276</v>
      </c>
      <c r="C169" s="1">
        <v>0</v>
      </c>
      <c r="E169" s="1">
        <v>0</v>
      </c>
      <c r="G169" s="1">
        <v>0</v>
      </c>
      <c r="I169" s="1">
        <f t="shared" si="8"/>
        <v>0</v>
      </c>
      <c r="K169" s="9">
        <f t="shared" si="9"/>
        <v>0</v>
      </c>
      <c r="M169" s="1">
        <v>0</v>
      </c>
      <c r="O169" s="1">
        <v>0</v>
      </c>
      <c r="Q169" s="1">
        <v>0</v>
      </c>
      <c r="S169" s="1">
        <f t="shared" si="10"/>
        <v>0</v>
      </c>
      <c r="U169" s="9">
        <f t="shared" si="11"/>
        <v>0</v>
      </c>
    </row>
    <row r="170" spans="1:21" ht="21" x14ac:dyDescent="0.25">
      <c r="A170" s="4" t="s">
        <v>112</v>
      </c>
      <c r="C170" s="7">
        <f>SUM(C8:C169)</f>
        <v>350652453931</v>
      </c>
      <c r="E170" s="7">
        <f>SUM(E8:E169)</f>
        <v>277099489318</v>
      </c>
      <c r="G170" s="7">
        <f>SUM(G8:G169)</f>
        <v>649030062062</v>
      </c>
      <c r="I170" s="7">
        <f>SUM(I8:I169)</f>
        <v>1276782005311</v>
      </c>
      <c r="K170" s="10">
        <f>SUM(K8:K169)</f>
        <v>0.99999999999999978</v>
      </c>
      <c r="M170" s="7">
        <f>SUM(M8:M169)</f>
        <v>3334745124541</v>
      </c>
      <c r="O170" s="7">
        <f>SUM(O8:O169)</f>
        <v>-1970518084183</v>
      </c>
      <c r="Q170" s="7">
        <f>SUM(Q8:Q169)</f>
        <v>7189399760563</v>
      </c>
      <c r="S170" s="7">
        <f>SUM(S8:S169)</f>
        <v>8553626800921</v>
      </c>
      <c r="U170" s="10">
        <f>SUM(U8:U169)</f>
        <v>1.0000000000000002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zoomScale="93" zoomScaleNormal="93" workbookViewId="0">
      <selection activeCell="S125" sqref="S125"/>
    </sheetView>
  </sheetViews>
  <sheetFormatPr defaultRowHeight="18.75" x14ac:dyDescent="0.25"/>
  <cols>
    <col min="1" max="1" width="30" style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2" t="s">
        <v>131</v>
      </c>
      <c r="Q3" s="2" t="s">
        <v>131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135</v>
      </c>
      <c r="C6" s="3" t="s">
        <v>133</v>
      </c>
      <c r="D6" s="3" t="s">
        <v>133</v>
      </c>
      <c r="E6" s="3" t="s">
        <v>133</v>
      </c>
      <c r="F6" s="3" t="s">
        <v>133</v>
      </c>
      <c r="G6" s="3" t="s">
        <v>133</v>
      </c>
      <c r="H6" s="3" t="s">
        <v>133</v>
      </c>
      <c r="I6" s="3" t="s">
        <v>133</v>
      </c>
      <c r="K6" s="3" t="s">
        <v>134</v>
      </c>
      <c r="L6" s="3" t="s">
        <v>134</v>
      </c>
      <c r="M6" s="3" t="s">
        <v>134</v>
      </c>
      <c r="N6" s="3" t="s">
        <v>134</v>
      </c>
      <c r="O6" s="3" t="s">
        <v>134</v>
      </c>
      <c r="P6" s="3" t="s">
        <v>134</v>
      </c>
      <c r="Q6" s="3" t="s">
        <v>134</v>
      </c>
    </row>
    <row r="7" spans="1:17" ht="26.25" x14ac:dyDescent="0.25">
      <c r="A7" s="3" t="s">
        <v>135</v>
      </c>
      <c r="C7" s="3" t="s">
        <v>236</v>
      </c>
      <c r="E7" s="3" t="s">
        <v>233</v>
      </c>
      <c r="G7" s="3" t="s">
        <v>234</v>
      </c>
      <c r="I7" s="3" t="s">
        <v>237</v>
      </c>
      <c r="K7" s="3" t="s">
        <v>236</v>
      </c>
      <c r="M7" s="3" t="s">
        <v>233</v>
      </c>
      <c r="O7" s="3" t="s">
        <v>234</v>
      </c>
      <c r="Q7" s="3" t="s">
        <v>237</v>
      </c>
    </row>
    <row r="8" spans="1:17" ht="21" x14ac:dyDescent="0.25">
      <c r="A8" s="4" t="s">
        <v>139</v>
      </c>
      <c r="C8" s="1">
        <v>0</v>
      </c>
      <c r="E8" s="1">
        <v>0</v>
      </c>
      <c r="G8" s="1">
        <v>0</v>
      </c>
      <c r="I8" s="1">
        <v>0</v>
      </c>
      <c r="K8" s="1">
        <v>930609994</v>
      </c>
      <c r="M8" s="1">
        <v>0</v>
      </c>
      <c r="O8" s="1">
        <v>421102971</v>
      </c>
      <c r="Q8" s="1">
        <v>1351712965</v>
      </c>
    </row>
    <row r="9" spans="1:17" ht="21" x14ac:dyDescent="0.25">
      <c r="A9" s="4" t="s">
        <v>112</v>
      </c>
      <c r="C9" s="5">
        <f>SUM(C8:C8)</f>
        <v>0</v>
      </c>
      <c r="E9" s="5">
        <f>SUM(E8:E8)</f>
        <v>0</v>
      </c>
      <c r="G9" s="5">
        <f>SUM(G8:G8)</f>
        <v>0</v>
      </c>
      <c r="I9" s="5">
        <f>SUM(I8:I8)</f>
        <v>0</v>
      </c>
      <c r="K9" s="5">
        <f>SUM(K8:K8)</f>
        <v>930609994</v>
      </c>
      <c r="M9" s="5">
        <f>SUM(M8:M8)</f>
        <v>0</v>
      </c>
      <c r="O9" s="5">
        <f>SUM(O8:O8)</f>
        <v>421102971</v>
      </c>
      <c r="Q9" s="5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1"/>
  <sheetViews>
    <sheetView rightToLeft="1" topLeftCell="A53" zoomScale="93" zoomScaleNormal="93" workbookViewId="0">
      <selection activeCell="S125" sqref="S125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</row>
    <row r="3" spans="1:19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  <c r="J3" s="2" t="s">
        <v>131</v>
      </c>
      <c r="K3" s="2" t="s">
        <v>131</v>
      </c>
      <c r="L3" s="2" t="s">
        <v>131</v>
      </c>
      <c r="M3" s="2" t="s">
        <v>131</v>
      </c>
      <c r="N3" s="2" t="s">
        <v>131</v>
      </c>
      <c r="O3" s="2" t="s">
        <v>131</v>
      </c>
      <c r="P3" s="2" t="s">
        <v>131</v>
      </c>
      <c r="Q3" s="2" t="s">
        <v>131</v>
      </c>
      <c r="R3" s="2" t="s">
        <v>131</v>
      </c>
      <c r="S3" s="2" t="s">
        <v>131</v>
      </c>
    </row>
    <row r="4" spans="1:1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</row>
    <row r="6" spans="1:19" ht="26.25" x14ac:dyDescent="0.25">
      <c r="A6" s="3" t="s">
        <v>3</v>
      </c>
      <c r="C6" s="3" t="s">
        <v>147</v>
      </c>
      <c r="D6" s="3" t="s">
        <v>147</v>
      </c>
      <c r="E6" s="3" t="s">
        <v>147</v>
      </c>
      <c r="F6" s="3" t="s">
        <v>147</v>
      </c>
      <c r="G6" s="3" t="s">
        <v>147</v>
      </c>
      <c r="I6" s="3" t="s">
        <v>133</v>
      </c>
      <c r="J6" s="3" t="s">
        <v>133</v>
      </c>
      <c r="K6" s="3" t="s">
        <v>133</v>
      </c>
      <c r="L6" s="3" t="s">
        <v>133</v>
      </c>
      <c r="M6" s="3" t="s">
        <v>133</v>
      </c>
      <c r="O6" s="3" t="s">
        <v>134</v>
      </c>
      <c r="P6" s="3" t="s">
        <v>134</v>
      </c>
      <c r="Q6" s="3" t="s">
        <v>134</v>
      </c>
      <c r="R6" s="3" t="s">
        <v>134</v>
      </c>
      <c r="S6" s="3" t="s">
        <v>134</v>
      </c>
    </row>
    <row r="7" spans="1:19" ht="26.25" x14ac:dyDescent="0.25">
      <c r="A7" s="3" t="s">
        <v>3</v>
      </c>
      <c r="C7" s="3" t="s">
        <v>148</v>
      </c>
      <c r="E7" s="3" t="s">
        <v>149</v>
      </c>
      <c r="G7" s="3" t="s">
        <v>150</v>
      </c>
      <c r="I7" s="3" t="s">
        <v>151</v>
      </c>
      <c r="K7" s="3" t="s">
        <v>137</v>
      </c>
      <c r="M7" s="3" t="s">
        <v>152</v>
      </c>
      <c r="O7" s="3" t="s">
        <v>151</v>
      </c>
      <c r="Q7" s="3" t="s">
        <v>137</v>
      </c>
      <c r="S7" s="3" t="s">
        <v>152</v>
      </c>
    </row>
    <row r="8" spans="1:19" ht="21" x14ac:dyDescent="0.25">
      <c r="A8" s="4" t="s">
        <v>58</v>
      </c>
      <c r="C8" s="1" t="s">
        <v>153</v>
      </c>
      <c r="E8" s="1">
        <v>10413082</v>
      </c>
      <c r="G8" s="1">
        <v>720</v>
      </c>
      <c r="I8" s="1">
        <v>0</v>
      </c>
      <c r="K8" s="1">
        <v>0</v>
      </c>
      <c r="M8" s="1">
        <v>0</v>
      </c>
      <c r="O8" s="1">
        <v>7497419040</v>
      </c>
      <c r="Q8" s="1">
        <v>0</v>
      </c>
      <c r="S8" s="1">
        <f>+O8-Q8</f>
        <v>7497419040</v>
      </c>
    </row>
    <row r="9" spans="1:19" ht="21" x14ac:dyDescent="0.25">
      <c r="A9" s="4" t="s">
        <v>95</v>
      </c>
      <c r="C9" s="1" t="s">
        <v>154</v>
      </c>
      <c r="E9" s="1">
        <v>59075843</v>
      </c>
      <c r="G9" s="1">
        <v>323</v>
      </c>
      <c r="I9" s="1">
        <v>0</v>
      </c>
      <c r="K9" s="1">
        <v>0</v>
      </c>
      <c r="M9" s="1">
        <v>0</v>
      </c>
      <c r="O9" s="1">
        <v>19081497289</v>
      </c>
      <c r="Q9" s="1">
        <v>0</v>
      </c>
      <c r="S9" s="1">
        <f t="shared" ref="S9:S72" si="0">+O9-Q9</f>
        <v>19081497289</v>
      </c>
    </row>
    <row r="10" spans="1:19" ht="21" x14ac:dyDescent="0.25">
      <c r="A10" s="4" t="s">
        <v>99</v>
      </c>
      <c r="C10" s="1" t="s">
        <v>155</v>
      </c>
      <c r="E10" s="1">
        <v>22438989</v>
      </c>
      <c r="G10" s="1">
        <v>220</v>
      </c>
      <c r="I10" s="1">
        <v>0</v>
      </c>
      <c r="K10" s="1">
        <v>0</v>
      </c>
      <c r="M10" s="1">
        <v>0</v>
      </c>
      <c r="O10" s="1">
        <v>4936577580</v>
      </c>
      <c r="Q10" s="1">
        <v>30244519</v>
      </c>
      <c r="S10" s="1">
        <f t="shared" si="0"/>
        <v>4906333061</v>
      </c>
    </row>
    <row r="11" spans="1:19" ht="21" x14ac:dyDescent="0.25">
      <c r="A11" s="4" t="s">
        <v>60</v>
      </c>
      <c r="C11" s="1" t="s">
        <v>156</v>
      </c>
      <c r="E11" s="1">
        <v>315301134</v>
      </c>
      <c r="G11" s="1">
        <v>1100</v>
      </c>
      <c r="I11" s="1">
        <v>0</v>
      </c>
      <c r="K11" s="1">
        <v>0</v>
      </c>
      <c r="M11" s="1">
        <v>0</v>
      </c>
      <c r="O11" s="1">
        <v>346831247400</v>
      </c>
      <c r="Q11" s="1">
        <v>0</v>
      </c>
      <c r="S11" s="1">
        <f t="shared" si="0"/>
        <v>346831247400</v>
      </c>
    </row>
    <row r="12" spans="1:19" ht="21" x14ac:dyDescent="0.25">
      <c r="A12" s="4" t="s">
        <v>61</v>
      </c>
      <c r="C12" s="1" t="s">
        <v>157</v>
      </c>
      <c r="E12" s="1">
        <v>33451841</v>
      </c>
      <c r="G12" s="1">
        <v>2390</v>
      </c>
      <c r="I12" s="1">
        <v>0</v>
      </c>
      <c r="K12" s="1">
        <v>0</v>
      </c>
      <c r="M12" s="1">
        <v>0</v>
      </c>
      <c r="O12" s="1">
        <v>79949899990</v>
      </c>
      <c r="Q12" s="1">
        <v>0</v>
      </c>
      <c r="S12" s="1">
        <f t="shared" si="0"/>
        <v>79949899990</v>
      </c>
    </row>
    <row r="13" spans="1:19" ht="21" x14ac:dyDescent="0.25">
      <c r="A13" s="4" t="s">
        <v>62</v>
      </c>
      <c r="C13" s="1" t="s">
        <v>158</v>
      </c>
      <c r="E13" s="1">
        <v>192452423</v>
      </c>
      <c r="G13" s="1">
        <v>1170</v>
      </c>
      <c r="I13" s="1">
        <v>0</v>
      </c>
      <c r="K13" s="1">
        <v>0</v>
      </c>
      <c r="M13" s="1">
        <v>0</v>
      </c>
      <c r="O13" s="1">
        <v>225169334910</v>
      </c>
      <c r="Q13" s="1">
        <v>0</v>
      </c>
      <c r="S13" s="1">
        <f t="shared" si="0"/>
        <v>225169334910</v>
      </c>
    </row>
    <row r="14" spans="1:19" ht="21" x14ac:dyDescent="0.25">
      <c r="A14" s="4" t="s">
        <v>87</v>
      </c>
      <c r="C14" s="1" t="s">
        <v>129</v>
      </c>
      <c r="E14" s="1">
        <v>93763335</v>
      </c>
      <c r="G14" s="1">
        <v>500</v>
      </c>
      <c r="I14" s="1">
        <v>0</v>
      </c>
      <c r="K14" s="1">
        <v>0</v>
      </c>
      <c r="M14" s="1">
        <v>0</v>
      </c>
      <c r="O14" s="1">
        <v>46881667500</v>
      </c>
      <c r="Q14" s="1">
        <v>1731776636</v>
      </c>
      <c r="S14" s="1">
        <f t="shared" si="0"/>
        <v>45149890864</v>
      </c>
    </row>
    <row r="15" spans="1:19" ht="21" x14ac:dyDescent="0.25">
      <c r="A15" s="4" t="s">
        <v>94</v>
      </c>
      <c r="C15" s="1" t="s">
        <v>159</v>
      </c>
      <c r="E15" s="1">
        <v>10555947</v>
      </c>
      <c r="G15" s="1">
        <v>370</v>
      </c>
      <c r="I15" s="1">
        <v>0</v>
      </c>
      <c r="K15" s="1">
        <v>0</v>
      </c>
      <c r="M15" s="1">
        <v>0</v>
      </c>
      <c r="O15" s="1">
        <v>3905700390</v>
      </c>
      <c r="Q15" s="1">
        <v>0</v>
      </c>
      <c r="S15" s="1">
        <f t="shared" si="0"/>
        <v>3905700390</v>
      </c>
    </row>
    <row r="16" spans="1:19" ht="21" x14ac:dyDescent="0.25">
      <c r="A16" s="4" t="s">
        <v>38</v>
      </c>
      <c r="C16" s="1" t="s">
        <v>160</v>
      </c>
      <c r="E16" s="1">
        <v>63868820</v>
      </c>
      <c r="G16" s="1">
        <v>460</v>
      </c>
      <c r="I16" s="1">
        <v>0</v>
      </c>
      <c r="K16" s="1">
        <v>0</v>
      </c>
      <c r="M16" s="1">
        <v>0</v>
      </c>
      <c r="O16" s="1">
        <v>29379657200</v>
      </c>
      <c r="Q16" s="1">
        <v>3272353784</v>
      </c>
      <c r="S16" s="1">
        <f t="shared" si="0"/>
        <v>26107303416</v>
      </c>
    </row>
    <row r="17" spans="1:19" ht="21" x14ac:dyDescent="0.25">
      <c r="A17" s="4" t="s">
        <v>41</v>
      </c>
      <c r="C17" s="1" t="s">
        <v>161</v>
      </c>
      <c r="E17" s="1">
        <v>173085859</v>
      </c>
      <c r="G17" s="1">
        <v>170</v>
      </c>
      <c r="I17" s="1">
        <v>0</v>
      </c>
      <c r="K17" s="1">
        <v>0</v>
      </c>
      <c r="M17" s="1">
        <v>0</v>
      </c>
      <c r="O17" s="1">
        <v>29424596030</v>
      </c>
      <c r="Q17" s="1">
        <v>1161497212</v>
      </c>
      <c r="S17" s="1">
        <f t="shared" si="0"/>
        <v>28263098818</v>
      </c>
    </row>
    <row r="18" spans="1:19" ht="21" x14ac:dyDescent="0.25">
      <c r="A18" s="4" t="s">
        <v>89</v>
      </c>
      <c r="C18" s="1" t="s">
        <v>162</v>
      </c>
      <c r="E18" s="1">
        <v>25125252</v>
      </c>
      <c r="G18" s="1">
        <v>540</v>
      </c>
      <c r="I18" s="1">
        <v>0</v>
      </c>
      <c r="K18" s="1">
        <v>0</v>
      </c>
      <c r="M18" s="1">
        <v>0</v>
      </c>
      <c r="O18" s="1">
        <v>13567636080</v>
      </c>
      <c r="Q18" s="1">
        <v>0</v>
      </c>
      <c r="S18" s="1">
        <f t="shared" si="0"/>
        <v>13567636080</v>
      </c>
    </row>
    <row r="19" spans="1:19" ht="21" x14ac:dyDescent="0.25">
      <c r="A19" s="4" t="s">
        <v>16</v>
      </c>
      <c r="C19" s="1" t="s">
        <v>163</v>
      </c>
      <c r="E19" s="1">
        <v>7989424</v>
      </c>
      <c r="G19" s="1">
        <v>1425</v>
      </c>
      <c r="I19" s="1">
        <v>0</v>
      </c>
      <c r="K19" s="1">
        <v>0</v>
      </c>
      <c r="M19" s="1">
        <v>0</v>
      </c>
      <c r="O19" s="1">
        <v>11384929200</v>
      </c>
      <c r="Q19" s="1">
        <v>0</v>
      </c>
      <c r="S19" s="1">
        <f t="shared" si="0"/>
        <v>11384929200</v>
      </c>
    </row>
    <row r="20" spans="1:19" ht="21" x14ac:dyDescent="0.25">
      <c r="A20" s="4" t="s">
        <v>32</v>
      </c>
      <c r="C20" s="1" t="s">
        <v>164</v>
      </c>
      <c r="E20" s="1">
        <v>10083993</v>
      </c>
      <c r="G20" s="1">
        <v>4984</v>
      </c>
      <c r="I20" s="1">
        <v>0</v>
      </c>
      <c r="K20" s="1">
        <v>0</v>
      </c>
      <c r="M20" s="1">
        <v>0</v>
      </c>
      <c r="O20" s="1">
        <v>50258621112</v>
      </c>
      <c r="Q20" s="1">
        <v>5787356370</v>
      </c>
      <c r="S20" s="1">
        <f t="shared" si="0"/>
        <v>44471264742</v>
      </c>
    </row>
    <row r="21" spans="1:19" ht="21" x14ac:dyDescent="0.25">
      <c r="A21" s="4" t="s">
        <v>23</v>
      </c>
      <c r="C21" s="1" t="s">
        <v>165</v>
      </c>
      <c r="E21" s="1">
        <v>1509114</v>
      </c>
      <c r="G21" s="1">
        <v>12050</v>
      </c>
      <c r="I21" s="1">
        <v>0</v>
      </c>
      <c r="K21" s="1">
        <v>0</v>
      </c>
      <c r="M21" s="1">
        <v>0</v>
      </c>
      <c r="O21" s="1">
        <v>18184823700</v>
      </c>
      <c r="Q21" s="1">
        <v>637009687</v>
      </c>
      <c r="S21" s="1">
        <f t="shared" si="0"/>
        <v>17547814013</v>
      </c>
    </row>
    <row r="22" spans="1:19" ht="21" x14ac:dyDescent="0.25">
      <c r="A22" s="4" t="s">
        <v>49</v>
      </c>
      <c r="C22" s="1" t="s">
        <v>166</v>
      </c>
      <c r="E22" s="1">
        <v>41604131</v>
      </c>
      <c r="G22" s="1">
        <v>1440</v>
      </c>
      <c r="I22" s="1">
        <v>0</v>
      </c>
      <c r="K22" s="1">
        <v>0</v>
      </c>
      <c r="M22" s="1">
        <v>0</v>
      </c>
      <c r="O22" s="1">
        <v>59909948640</v>
      </c>
      <c r="Q22" s="1">
        <v>2364866394</v>
      </c>
      <c r="S22" s="1">
        <f t="shared" si="0"/>
        <v>57545082246</v>
      </c>
    </row>
    <row r="23" spans="1:19" ht="21" x14ac:dyDescent="0.25">
      <c r="A23" s="4" t="s">
        <v>66</v>
      </c>
      <c r="C23" s="1" t="s">
        <v>167</v>
      </c>
      <c r="E23" s="1">
        <v>45140390</v>
      </c>
      <c r="G23" s="1">
        <v>3328</v>
      </c>
      <c r="I23" s="1">
        <v>0</v>
      </c>
      <c r="K23" s="1">
        <v>0</v>
      </c>
      <c r="M23" s="1">
        <v>0</v>
      </c>
      <c r="O23" s="1">
        <v>150227217920</v>
      </c>
      <c r="Q23" s="1">
        <v>0</v>
      </c>
      <c r="S23" s="1">
        <f t="shared" si="0"/>
        <v>150227217920</v>
      </c>
    </row>
    <row r="24" spans="1:19" ht="21" x14ac:dyDescent="0.25">
      <c r="A24" s="4" t="s">
        <v>65</v>
      </c>
      <c r="C24" s="1" t="s">
        <v>168</v>
      </c>
      <c r="E24" s="1">
        <v>12542356</v>
      </c>
      <c r="G24" s="1">
        <v>7650</v>
      </c>
      <c r="I24" s="1">
        <v>0</v>
      </c>
      <c r="K24" s="1">
        <v>0</v>
      </c>
      <c r="M24" s="1">
        <v>0</v>
      </c>
      <c r="O24" s="1">
        <v>95949023400</v>
      </c>
      <c r="Q24" s="1">
        <v>0</v>
      </c>
      <c r="S24" s="1">
        <f t="shared" si="0"/>
        <v>95949023400</v>
      </c>
    </row>
    <row r="25" spans="1:19" ht="21" x14ac:dyDescent="0.25">
      <c r="A25" s="4" t="s">
        <v>103</v>
      </c>
      <c r="C25" s="1" t="s">
        <v>169</v>
      </c>
      <c r="E25" s="1">
        <v>5606317</v>
      </c>
      <c r="G25" s="1">
        <v>670</v>
      </c>
      <c r="I25" s="1">
        <v>0</v>
      </c>
      <c r="K25" s="1">
        <v>0</v>
      </c>
      <c r="M25" s="1">
        <v>0</v>
      </c>
      <c r="O25" s="1">
        <v>3756232390</v>
      </c>
      <c r="Q25" s="1">
        <v>0</v>
      </c>
      <c r="S25" s="1">
        <f t="shared" si="0"/>
        <v>3756232390</v>
      </c>
    </row>
    <row r="26" spans="1:19" ht="21" x14ac:dyDescent="0.25">
      <c r="A26" s="4" t="s">
        <v>26</v>
      </c>
      <c r="C26" s="1" t="s">
        <v>161</v>
      </c>
      <c r="E26" s="1">
        <v>31285462</v>
      </c>
      <c r="G26" s="1">
        <v>1997</v>
      </c>
      <c r="I26" s="1">
        <v>0</v>
      </c>
      <c r="K26" s="1">
        <v>0</v>
      </c>
      <c r="M26" s="1">
        <v>0</v>
      </c>
      <c r="O26" s="1">
        <v>62477067614</v>
      </c>
      <c r="Q26" s="1">
        <v>1666055136</v>
      </c>
      <c r="S26" s="1">
        <f t="shared" si="0"/>
        <v>60811012478</v>
      </c>
    </row>
    <row r="27" spans="1:19" ht="21" x14ac:dyDescent="0.25">
      <c r="A27" s="4" t="s">
        <v>24</v>
      </c>
      <c r="C27" s="1" t="s">
        <v>129</v>
      </c>
      <c r="E27" s="1">
        <v>231505574</v>
      </c>
      <c r="G27" s="1">
        <v>360</v>
      </c>
      <c r="I27" s="1">
        <v>0</v>
      </c>
      <c r="K27" s="1">
        <v>0</v>
      </c>
      <c r="M27" s="1">
        <v>0</v>
      </c>
      <c r="O27" s="1">
        <v>83342006640</v>
      </c>
      <c r="Q27" s="1">
        <v>0</v>
      </c>
      <c r="S27" s="1">
        <f t="shared" si="0"/>
        <v>83342006640</v>
      </c>
    </row>
    <row r="28" spans="1:19" ht="21" x14ac:dyDescent="0.25">
      <c r="A28" s="4" t="s">
        <v>93</v>
      </c>
      <c r="C28" s="1" t="s">
        <v>165</v>
      </c>
      <c r="E28" s="1">
        <v>349416012</v>
      </c>
      <c r="G28" s="1">
        <v>310</v>
      </c>
      <c r="I28" s="1">
        <v>0</v>
      </c>
      <c r="K28" s="1">
        <v>0</v>
      </c>
      <c r="M28" s="1">
        <v>0</v>
      </c>
      <c r="O28" s="1">
        <v>108318963720</v>
      </c>
      <c r="Q28" s="1">
        <v>11475309690</v>
      </c>
      <c r="S28" s="1">
        <f t="shared" si="0"/>
        <v>96843654030</v>
      </c>
    </row>
    <row r="29" spans="1:19" ht="21" x14ac:dyDescent="0.25">
      <c r="A29" s="4" t="s">
        <v>81</v>
      </c>
      <c r="C29" s="1" t="s">
        <v>157</v>
      </c>
      <c r="E29" s="1">
        <v>8147396</v>
      </c>
      <c r="G29" s="1">
        <v>280</v>
      </c>
      <c r="I29" s="1">
        <v>0</v>
      </c>
      <c r="K29" s="1">
        <v>0</v>
      </c>
      <c r="M29" s="1">
        <v>0</v>
      </c>
      <c r="O29" s="1">
        <v>2281270880</v>
      </c>
      <c r="Q29" s="1">
        <v>13976472</v>
      </c>
      <c r="S29" s="1">
        <f t="shared" si="0"/>
        <v>2267294408</v>
      </c>
    </row>
    <row r="30" spans="1:19" ht="21" x14ac:dyDescent="0.25">
      <c r="A30" s="4" t="s">
        <v>75</v>
      </c>
      <c r="C30" s="1" t="s">
        <v>161</v>
      </c>
      <c r="E30" s="1">
        <v>19239580</v>
      </c>
      <c r="G30" s="1">
        <v>1300</v>
      </c>
      <c r="I30" s="1">
        <v>0</v>
      </c>
      <c r="K30" s="1">
        <v>0</v>
      </c>
      <c r="M30" s="1">
        <v>0</v>
      </c>
      <c r="O30" s="1">
        <v>25011454000</v>
      </c>
      <c r="Q30" s="1">
        <v>2731574293</v>
      </c>
      <c r="S30" s="1">
        <f t="shared" si="0"/>
        <v>22279879707</v>
      </c>
    </row>
    <row r="31" spans="1:19" ht="21" x14ac:dyDescent="0.25">
      <c r="A31" s="4" t="s">
        <v>64</v>
      </c>
      <c r="C31" s="1" t="s">
        <v>170</v>
      </c>
      <c r="E31" s="1">
        <v>9291841</v>
      </c>
      <c r="G31" s="1">
        <v>4515</v>
      </c>
      <c r="I31" s="1">
        <v>0</v>
      </c>
      <c r="K31" s="1">
        <v>0</v>
      </c>
      <c r="M31" s="1">
        <v>0</v>
      </c>
      <c r="O31" s="1">
        <v>41952662115</v>
      </c>
      <c r="Q31" s="1">
        <v>0</v>
      </c>
      <c r="S31" s="1">
        <f t="shared" si="0"/>
        <v>41952662115</v>
      </c>
    </row>
    <row r="32" spans="1:19" ht="21" x14ac:dyDescent="0.25">
      <c r="A32" s="4" t="s">
        <v>79</v>
      </c>
      <c r="C32" s="1" t="s">
        <v>171</v>
      </c>
      <c r="E32" s="1">
        <v>24572348</v>
      </c>
      <c r="G32" s="1">
        <v>330</v>
      </c>
      <c r="I32" s="1">
        <v>0</v>
      </c>
      <c r="K32" s="1">
        <v>0</v>
      </c>
      <c r="M32" s="1">
        <v>0</v>
      </c>
      <c r="O32" s="1">
        <v>8108874840</v>
      </c>
      <c r="Q32" s="1">
        <v>0</v>
      </c>
      <c r="S32" s="1">
        <f t="shared" si="0"/>
        <v>8108874840</v>
      </c>
    </row>
    <row r="33" spans="1:19" ht="21" x14ac:dyDescent="0.25">
      <c r="A33" s="4" t="s">
        <v>25</v>
      </c>
      <c r="C33" s="1" t="s">
        <v>172</v>
      </c>
      <c r="E33" s="1">
        <v>42935001</v>
      </c>
      <c r="G33" s="1">
        <v>936</v>
      </c>
      <c r="I33" s="1">
        <v>0</v>
      </c>
      <c r="K33" s="1">
        <v>0</v>
      </c>
      <c r="M33" s="1">
        <v>0</v>
      </c>
      <c r="O33" s="1">
        <v>40187160936</v>
      </c>
      <c r="Q33" s="1">
        <v>1611713884</v>
      </c>
      <c r="S33" s="1">
        <f t="shared" si="0"/>
        <v>38575447052</v>
      </c>
    </row>
    <row r="34" spans="1:19" ht="21" x14ac:dyDescent="0.25">
      <c r="A34" s="4" t="s">
        <v>47</v>
      </c>
      <c r="C34" s="1" t="s">
        <v>173</v>
      </c>
      <c r="E34" s="1">
        <v>17787474</v>
      </c>
      <c r="G34" s="1">
        <v>370</v>
      </c>
      <c r="I34" s="1">
        <v>0</v>
      </c>
      <c r="K34" s="1">
        <v>0</v>
      </c>
      <c r="M34" s="1">
        <v>0</v>
      </c>
      <c r="O34" s="1">
        <v>6581365380</v>
      </c>
      <c r="Q34" s="1">
        <v>0</v>
      </c>
      <c r="S34" s="1">
        <f t="shared" si="0"/>
        <v>6581365380</v>
      </c>
    </row>
    <row r="35" spans="1:19" ht="21" x14ac:dyDescent="0.25">
      <c r="A35" s="4" t="s">
        <v>174</v>
      </c>
      <c r="C35" s="1" t="s">
        <v>175</v>
      </c>
      <c r="E35" s="1">
        <v>32387702</v>
      </c>
      <c r="G35" s="1">
        <v>7240</v>
      </c>
      <c r="I35" s="1">
        <v>0</v>
      </c>
      <c r="K35" s="1">
        <v>0</v>
      </c>
      <c r="M35" s="1">
        <v>0</v>
      </c>
      <c r="O35" s="1">
        <v>234486962480</v>
      </c>
      <c r="Q35" s="1">
        <v>0</v>
      </c>
      <c r="S35" s="1">
        <f t="shared" si="0"/>
        <v>234486962480</v>
      </c>
    </row>
    <row r="36" spans="1:19" ht="21" x14ac:dyDescent="0.25">
      <c r="A36" s="4" t="s">
        <v>29</v>
      </c>
      <c r="C36" s="1" t="s">
        <v>176</v>
      </c>
      <c r="E36" s="1">
        <v>3413296</v>
      </c>
      <c r="G36" s="1">
        <v>38000</v>
      </c>
      <c r="I36" s="1">
        <v>129705248000</v>
      </c>
      <c r="K36" s="1">
        <v>6095808000</v>
      </c>
      <c r="M36" s="1">
        <v>123609440000</v>
      </c>
      <c r="O36" s="1">
        <v>255601966000</v>
      </c>
      <c r="Q36" s="1">
        <v>6095808000</v>
      </c>
      <c r="S36" s="1">
        <f t="shared" si="0"/>
        <v>249506158000</v>
      </c>
    </row>
    <row r="37" spans="1:19" ht="21" x14ac:dyDescent="0.25">
      <c r="A37" s="4" t="s">
        <v>72</v>
      </c>
      <c r="C37" s="1" t="s">
        <v>177</v>
      </c>
      <c r="E37" s="1">
        <v>39019576</v>
      </c>
      <c r="G37" s="1">
        <v>970</v>
      </c>
      <c r="I37" s="1">
        <v>0</v>
      </c>
      <c r="K37" s="1">
        <v>0</v>
      </c>
      <c r="M37" s="1">
        <v>0</v>
      </c>
      <c r="O37" s="1">
        <v>37848988720</v>
      </c>
      <c r="Q37" s="1">
        <v>0</v>
      </c>
      <c r="S37" s="1">
        <f t="shared" si="0"/>
        <v>37848988720</v>
      </c>
    </row>
    <row r="38" spans="1:19" ht="21" x14ac:dyDescent="0.25">
      <c r="A38" s="4" t="s">
        <v>56</v>
      </c>
      <c r="C38" s="1" t="s">
        <v>6</v>
      </c>
      <c r="E38" s="1">
        <v>55565430</v>
      </c>
      <c r="G38" s="1">
        <v>200</v>
      </c>
      <c r="I38" s="1">
        <v>11113086000</v>
      </c>
      <c r="K38" s="1">
        <v>424610664</v>
      </c>
      <c r="M38" s="1">
        <v>10688475336</v>
      </c>
      <c r="O38" s="1">
        <v>11113086000</v>
      </c>
      <c r="Q38" s="1">
        <v>424610664</v>
      </c>
      <c r="S38" s="1">
        <f t="shared" si="0"/>
        <v>10688475336</v>
      </c>
    </row>
    <row r="39" spans="1:19" ht="21" x14ac:dyDescent="0.25">
      <c r="A39" s="4" t="s">
        <v>68</v>
      </c>
      <c r="C39" s="1" t="s">
        <v>178</v>
      </c>
      <c r="E39" s="1">
        <v>57828394</v>
      </c>
      <c r="G39" s="1">
        <v>266</v>
      </c>
      <c r="I39" s="1">
        <v>0</v>
      </c>
      <c r="K39" s="1">
        <v>0</v>
      </c>
      <c r="M39" s="1">
        <v>0</v>
      </c>
      <c r="O39" s="1">
        <v>15382352804</v>
      </c>
      <c r="Q39" s="1">
        <v>0</v>
      </c>
      <c r="S39" s="1">
        <f t="shared" si="0"/>
        <v>15382352804</v>
      </c>
    </row>
    <row r="40" spans="1:19" ht="21" x14ac:dyDescent="0.25">
      <c r="A40" s="4" t="s">
        <v>57</v>
      </c>
      <c r="C40" s="1" t="s">
        <v>176</v>
      </c>
      <c r="E40" s="1">
        <v>14251006</v>
      </c>
      <c r="G40" s="1">
        <v>3800</v>
      </c>
      <c r="I40" s="1">
        <v>54153822800</v>
      </c>
      <c r="K40" s="1">
        <v>3858287630</v>
      </c>
      <c r="M40" s="1">
        <v>50295535170</v>
      </c>
      <c r="O40" s="1">
        <v>54153822800</v>
      </c>
      <c r="Q40" s="1">
        <v>3858287630</v>
      </c>
      <c r="S40" s="1">
        <f t="shared" si="0"/>
        <v>50295535170</v>
      </c>
    </row>
    <row r="41" spans="1:19" ht="21" x14ac:dyDescent="0.25">
      <c r="A41" s="4" t="s">
        <v>98</v>
      </c>
      <c r="C41" s="1" t="s">
        <v>166</v>
      </c>
      <c r="E41" s="1">
        <v>80107534</v>
      </c>
      <c r="G41" s="1">
        <v>800</v>
      </c>
      <c r="I41" s="1">
        <v>0</v>
      </c>
      <c r="K41" s="1">
        <v>0</v>
      </c>
      <c r="M41" s="1">
        <v>0</v>
      </c>
      <c r="O41" s="1">
        <v>64086027200</v>
      </c>
      <c r="Q41" s="1">
        <v>0</v>
      </c>
      <c r="S41" s="1">
        <f t="shared" si="0"/>
        <v>64086027200</v>
      </c>
    </row>
    <row r="42" spans="1:19" ht="21" x14ac:dyDescent="0.25">
      <c r="A42" s="4" t="s">
        <v>46</v>
      </c>
      <c r="C42" s="1" t="s">
        <v>179</v>
      </c>
      <c r="E42" s="1">
        <v>20171007</v>
      </c>
      <c r="G42" s="1">
        <v>1600</v>
      </c>
      <c r="I42" s="1">
        <v>0</v>
      </c>
      <c r="K42" s="1">
        <v>0</v>
      </c>
      <c r="M42" s="1">
        <v>0</v>
      </c>
      <c r="O42" s="1">
        <v>32273611200</v>
      </c>
      <c r="Q42" s="1">
        <v>0</v>
      </c>
      <c r="S42" s="1">
        <f t="shared" si="0"/>
        <v>32273611200</v>
      </c>
    </row>
    <row r="43" spans="1:19" ht="21" x14ac:dyDescent="0.25">
      <c r="A43" s="4" t="s">
        <v>42</v>
      </c>
      <c r="C43" s="1" t="s">
        <v>180</v>
      </c>
      <c r="E43" s="1">
        <v>56125193</v>
      </c>
      <c r="G43" s="1">
        <v>650</v>
      </c>
      <c r="I43" s="1">
        <v>0</v>
      </c>
      <c r="K43" s="1">
        <v>0</v>
      </c>
      <c r="M43" s="1">
        <v>0</v>
      </c>
      <c r="O43" s="1">
        <v>36481375450</v>
      </c>
      <c r="Q43" s="1">
        <v>734524338</v>
      </c>
      <c r="S43" s="1">
        <f t="shared" si="0"/>
        <v>35746851112</v>
      </c>
    </row>
    <row r="44" spans="1:19" ht="21" x14ac:dyDescent="0.25">
      <c r="A44" s="4" t="s">
        <v>82</v>
      </c>
      <c r="C44" s="1" t="s">
        <v>166</v>
      </c>
      <c r="E44" s="1">
        <v>76821644</v>
      </c>
      <c r="G44" s="1">
        <v>420</v>
      </c>
      <c r="I44" s="1">
        <v>0</v>
      </c>
      <c r="K44" s="1">
        <v>0</v>
      </c>
      <c r="M44" s="1">
        <v>0</v>
      </c>
      <c r="O44" s="1">
        <v>32265090480</v>
      </c>
      <c r="Q44" s="1">
        <v>436014736</v>
      </c>
      <c r="S44" s="1">
        <f t="shared" si="0"/>
        <v>31829075744</v>
      </c>
    </row>
    <row r="45" spans="1:19" ht="21" x14ac:dyDescent="0.25">
      <c r="A45" s="4" t="s">
        <v>52</v>
      </c>
      <c r="C45" s="1" t="s">
        <v>181</v>
      </c>
      <c r="E45" s="1">
        <v>326214</v>
      </c>
      <c r="G45" s="1">
        <v>1400</v>
      </c>
      <c r="I45" s="1">
        <v>0</v>
      </c>
      <c r="K45" s="1">
        <v>0</v>
      </c>
      <c r="M45" s="1">
        <v>0</v>
      </c>
      <c r="O45" s="1">
        <v>456699600</v>
      </c>
      <c r="Q45" s="1">
        <v>4644403</v>
      </c>
      <c r="S45" s="1">
        <f t="shared" si="0"/>
        <v>452055197</v>
      </c>
    </row>
    <row r="46" spans="1:19" ht="21" x14ac:dyDescent="0.25">
      <c r="A46" s="4" t="s">
        <v>90</v>
      </c>
      <c r="C46" s="1" t="s">
        <v>182</v>
      </c>
      <c r="E46" s="1">
        <v>39932111</v>
      </c>
      <c r="G46" s="1">
        <v>2223</v>
      </c>
      <c r="I46" s="1">
        <v>0</v>
      </c>
      <c r="K46" s="1">
        <v>0</v>
      </c>
      <c r="M46" s="1">
        <v>0</v>
      </c>
      <c r="O46" s="1">
        <v>88769082753</v>
      </c>
      <c r="Q46" s="1">
        <v>0</v>
      </c>
      <c r="S46" s="1">
        <f t="shared" si="0"/>
        <v>88769082753</v>
      </c>
    </row>
    <row r="47" spans="1:19" ht="21" x14ac:dyDescent="0.25">
      <c r="A47" s="4" t="s">
        <v>90</v>
      </c>
      <c r="C47" s="1" t="s">
        <v>183</v>
      </c>
      <c r="E47" s="1">
        <v>27038968</v>
      </c>
      <c r="G47" s="1">
        <v>1800</v>
      </c>
      <c r="I47" s="1">
        <v>0</v>
      </c>
      <c r="K47" s="1">
        <v>0</v>
      </c>
      <c r="M47" s="1">
        <v>0</v>
      </c>
      <c r="O47" s="1">
        <v>48670142400</v>
      </c>
      <c r="Q47" s="1">
        <v>0</v>
      </c>
      <c r="S47" s="1">
        <f t="shared" si="0"/>
        <v>48670142400</v>
      </c>
    </row>
    <row r="48" spans="1:19" ht="21" x14ac:dyDescent="0.25">
      <c r="A48" s="4" t="s">
        <v>110</v>
      </c>
      <c r="C48" s="1" t="s">
        <v>184</v>
      </c>
      <c r="E48" s="1">
        <v>99657472</v>
      </c>
      <c r="G48" s="1">
        <v>1000</v>
      </c>
      <c r="I48" s="1">
        <v>0</v>
      </c>
      <c r="K48" s="1">
        <v>0</v>
      </c>
      <c r="M48" s="1">
        <v>0</v>
      </c>
      <c r="O48" s="1">
        <v>99657472000</v>
      </c>
      <c r="Q48" s="1">
        <v>0</v>
      </c>
      <c r="S48" s="1">
        <f t="shared" si="0"/>
        <v>99657472000</v>
      </c>
    </row>
    <row r="49" spans="1:19" ht="21" x14ac:dyDescent="0.25">
      <c r="A49" s="4" t="s">
        <v>18</v>
      </c>
      <c r="C49" s="1" t="s">
        <v>166</v>
      </c>
      <c r="E49" s="1">
        <v>595056776</v>
      </c>
      <c r="G49" s="1">
        <v>250</v>
      </c>
      <c r="I49" s="1">
        <v>0</v>
      </c>
      <c r="K49" s="1">
        <v>0</v>
      </c>
      <c r="M49" s="1">
        <v>0</v>
      </c>
      <c r="O49" s="1">
        <v>148764194000</v>
      </c>
      <c r="Q49" s="1">
        <v>0</v>
      </c>
      <c r="S49" s="1">
        <f t="shared" si="0"/>
        <v>148764194000</v>
      </c>
    </row>
    <row r="50" spans="1:19" ht="21" x14ac:dyDescent="0.25">
      <c r="A50" s="4" t="s">
        <v>78</v>
      </c>
      <c r="C50" s="1" t="s">
        <v>129</v>
      </c>
      <c r="E50" s="1">
        <v>11065882</v>
      </c>
      <c r="G50" s="1">
        <v>3000</v>
      </c>
      <c r="I50" s="1">
        <v>0</v>
      </c>
      <c r="K50" s="1">
        <v>0</v>
      </c>
      <c r="M50" s="1">
        <v>0</v>
      </c>
      <c r="O50" s="1">
        <v>33197646000</v>
      </c>
      <c r="Q50" s="1">
        <v>0</v>
      </c>
      <c r="S50" s="1">
        <f t="shared" si="0"/>
        <v>33197646000</v>
      </c>
    </row>
    <row r="51" spans="1:19" ht="21" x14ac:dyDescent="0.25">
      <c r="A51" s="4" t="s">
        <v>51</v>
      </c>
      <c r="C51" s="1" t="s">
        <v>161</v>
      </c>
      <c r="E51" s="1">
        <v>53564845</v>
      </c>
      <c r="G51" s="1">
        <v>510</v>
      </c>
      <c r="I51" s="1">
        <v>0</v>
      </c>
      <c r="K51" s="1">
        <v>0</v>
      </c>
      <c r="M51" s="1">
        <v>0</v>
      </c>
      <c r="O51" s="1">
        <v>27318070950</v>
      </c>
      <c r="Q51" s="1">
        <v>799198884</v>
      </c>
      <c r="S51" s="1">
        <f t="shared" si="0"/>
        <v>26518872066</v>
      </c>
    </row>
    <row r="52" spans="1:19" ht="21" x14ac:dyDescent="0.25">
      <c r="A52" s="4" t="s">
        <v>28</v>
      </c>
      <c r="C52" s="1" t="s">
        <v>185</v>
      </c>
      <c r="E52" s="1">
        <v>5505139</v>
      </c>
      <c r="G52" s="1">
        <v>2280</v>
      </c>
      <c r="I52" s="1">
        <v>0</v>
      </c>
      <c r="K52" s="1">
        <v>0</v>
      </c>
      <c r="M52" s="1">
        <v>0</v>
      </c>
      <c r="O52" s="1">
        <v>12551716920</v>
      </c>
      <c r="Q52" s="1">
        <v>367204484</v>
      </c>
      <c r="S52" s="1">
        <f t="shared" si="0"/>
        <v>12184512436</v>
      </c>
    </row>
    <row r="53" spans="1:19" ht="21" x14ac:dyDescent="0.25">
      <c r="A53" s="4" t="s">
        <v>106</v>
      </c>
      <c r="C53" s="1" t="s">
        <v>186</v>
      </c>
      <c r="E53" s="1">
        <v>56152498</v>
      </c>
      <c r="G53" s="1">
        <v>350</v>
      </c>
      <c r="I53" s="1">
        <v>0</v>
      </c>
      <c r="K53" s="1">
        <v>0</v>
      </c>
      <c r="M53" s="1">
        <v>0</v>
      </c>
      <c r="O53" s="1">
        <v>19653374300</v>
      </c>
      <c r="Q53" s="1">
        <v>725982164</v>
      </c>
      <c r="S53" s="1">
        <f t="shared" si="0"/>
        <v>18927392136</v>
      </c>
    </row>
    <row r="54" spans="1:19" ht="21" x14ac:dyDescent="0.25">
      <c r="A54" s="4" t="s">
        <v>187</v>
      </c>
      <c r="C54" s="1" t="s">
        <v>188</v>
      </c>
      <c r="E54" s="1">
        <v>9859100</v>
      </c>
      <c r="G54" s="1">
        <v>1700</v>
      </c>
      <c r="I54" s="1">
        <v>0</v>
      </c>
      <c r="K54" s="1">
        <v>0</v>
      </c>
      <c r="M54" s="1">
        <v>0</v>
      </c>
      <c r="O54" s="1">
        <v>16760470000</v>
      </c>
      <c r="Q54" s="1">
        <v>870673766</v>
      </c>
      <c r="S54" s="1">
        <f t="shared" si="0"/>
        <v>15889796234</v>
      </c>
    </row>
    <row r="55" spans="1:19" ht="21" x14ac:dyDescent="0.25">
      <c r="A55" s="4" t="s">
        <v>109</v>
      </c>
      <c r="C55" s="1" t="s">
        <v>186</v>
      </c>
      <c r="E55" s="1">
        <v>5481004</v>
      </c>
      <c r="G55" s="1">
        <v>1840</v>
      </c>
      <c r="I55" s="1">
        <v>0</v>
      </c>
      <c r="K55" s="1">
        <v>0</v>
      </c>
      <c r="M55" s="1">
        <v>0</v>
      </c>
      <c r="O55" s="1">
        <v>10085047360</v>
      </c>
      <c r="Q55" s="1">
        <v>0</v>
      </c>
      <c r="S55" s="1">
        <f t="shared" si="0"/>
        <v>10085047360</v>
      </c>
    </row>
    <row r="56" spans="1:19" ht="21" x14ac:dyDescent="0.25">
      <c r="A56" s="4" t="s">
        <v>107</v>
      </c>
      <c r="C56" s="1" t="s">
        <v>185</v>
      </c>
      <c r="E56" s="1">
        <v>156085834</v>
      </c>
      <c r="G56" s="1">
        <v>380</v>
      </c>
      <c r="I56" s="1">
        <v>0</v>
      </c>
      <c r="K56" s="1">
        <v>0</v>
      </c>
      <c r="M56" s="1">
        <v>0</v>
      </c>
      <c r="O56" s="1">
        <v>59312616920</v>
      </c>
      <c r="Q56" s="1">
        <v>2153263321</v>
      </c>
      <c r="S56" s="1">
        <f t="shared" si="0"/>
        <v>57159353599</v>
      </c>
    </row>
    <row r="57" spans="1:19" ht="21" x14ac:dyDescent="0.25">
      <c r="A57" s="4" t="s">
        <v>189</v>
      </c>
      <c r="C57" s="1" t="s">
        <v>173</v>
      </c>
      <c r="E57" s="1">
        <v>191837</v>
      </c>
      <c r="G57" s="1">
        <v>20400</v>
      </c>
      <c r="I57" s="1">
        <v>0</v>
      </c>
      <c r="K57" s="1">
        <v>0</v>
      </c>
      <c r="M57" s="1">
        <v>0</v>
      </c>
      <c r="O57" s="1">
        <v>3913474800</v>
      </c>
      <c r="Q57" s="1">
        <v>0</v>
      </c>
      <c r="S57" s="1">
        <f t="shared" si="0"/>
        <v>3913474800</v>
      </c>
    </row>
    <row r="58" spans="1:19" ht="21" x14ac:dyDescent="0.25">
      <c r="A58" s="4" t="s">
        <v>34</v>
      </c>
      <c r="C58" s="1" t="s">
        <v>190</v>
      </c>
      <c r="E58" s="1">
        <v>5401936</v>
      </c>
      <c r="G58" s="1">
        <v>5330</v>
      </c>
      <c r="I58" s="1">
        <v>0</v>
      </c>
      <c r="K58" s="1">
        <v>0</v>
      </c>
      <c r="M58" s="1">
        <v>0</v>
      </c>
      <c r="O58" s="1">
        <v>28792318880</v>
      </c>
      <c r="Q58" s="1">
        <v>1671812064</v>
      </c>
      <c r="S58" s="1">
        <f t="shared" si="0"/>
        <v>27120506816</v>
      </c>
    </row>
    <row r="59" spans="1:19" ht="21" x14ac:dyDescent="0.25">
      <c r="A59" s="4" t="s">
        <v>77</v>
      </c>
      <c r="C59" s="1" t="s">
        <v>191</v>
      </c>
      <c r="E59" s="1">
        <v>10054271</v>
      </c>
      <c r="G59" s="1">
        <v>1450</v>
      </c>
      <c r="I59" s="1">
        <v>0</v>
      </c>
      <c r="K59" s="1">
        <v>0</v>
      </c>
      <c r="M59" s="1">
        <v>0</v>
      </c>
      <c r="O59" s="1">
        <v>14578692950</v>
      </c>
      <c r="Q59" s="1">
        <v>435907763</v>
      </c>
      <c r="S59" s="1">
        <f t="shared" si="0"/>
        <v>14142785187</v>
      </c>
    </row>
    <row r="60" spans="1:19" ht="21" x14ac:dyDescent="0.25">
      <c r="A60" s="4" t="s">
        <v>39</v>
      </c>
      <c r="C60" s="1" t="s">
        <v>163</v>
      </c>
      <c r="E60" s="1">
        <v>175343766</v>
      </c>
      <c r="G60" s="1">
        <v>167</v>
      </c>
      <c r="I60" s="1">
        <v>0</v>
      </c>
      <c r="K60" s="1">
        <v>0</v>
      </c>
      <c r="M60" s="1">
        <v>0</v>
      </c>
      <c r="O60" s="1">
        <v>29282408922</v>
      </c>
      <c r="Q60" s="1">
        <v>589578703</v>
      </c>
      <c r="S60" s="1">
        <f t="shared" si="0"/>
        <v>28692830219</v>
      </c>
    </row>
    <row r="61" spans="1:19" ht="21" x14ac:dyDescent="0.25">
      <c r="A61" s="4" t="s">
        <v>63</v>
      </c>
      <c r="C61" s="1" t="s">
        <v>192</v>
      </c>
      <c r="E61" s="1">
        <v>7589932</v>
      </c>
      <c r="G61" s="1">
        <v>1076</v>
      </c>
      <c r="I61" s="1">
        <v>0</v>
      </c>
      <c r="K61" s="1">
        <v>0</v>
      </c>
      <c r="M61" s="1">
        <v>0</v>
      </c>
      <c r="O61" s="1">
        <v>8166766832</v>
      </c>
      <c r="Q61" s="1">
        <v>0</v>
      </c>
      <c r="S61" s="1">
        <f t="shared" si="0"/>
        <v>8166766832</v>
      </c>
    </row>
    <row r="62" spans="1:19" ht="21" x14ac:dyDescent="0.25">
      <c r="A62" s="4" t="s">
        <v>30</v>
      </c>
      <c r="C62" s="1" t="s">
        <v>129</v>
      </c>
      <c r="E62" s="1">
        <v>32778444</v>
      </c>
      <c r="G62" s="1">
        <v>680</v>
      </c>
      <c r="I62" s="1">
        <v>0</v>
      </c>
      <c r="K62" s="1">
        <v>0</v>
      </c>
      <c r="M62" s="1">
        <v>0</v>
      </c>
      <c r="O62" s="1">
        <v>22289341920</v>
      </c>
      <c r="Q62" s="1">
        <v>211703383</v>
      </c>
      <c r="S62" s="1">
        <f t="shared" si="0"/>
        <v>22077638537</v>
      </c>
    </row>
    <row r="63" spans="1:19" ht="21" x14ac:dyDescent="0.25">
      <c r="A63" s="4" t="s">
        <v>55</v>
      </c>
      <c r="C63" s="1" t="s">
        <v>193</v>
      </c>
      <c r="E63" s="1">
        <v>408649836</v>
      </c>
      <c r="G63" s="1">
        <v>150</v>
      </c>
      <c r="I63" s="1">
        <v>0</v>
      </c>
      <c r="K63" s="1">
        <v>0</v>
      </c>
      <c r="M63" s="1">
        <v>0</v>
      </c>
      <c r="O63" s="1">
        <v>61297475400</v>
      </c>
      <c r="Q63" s="1">
        <v>0</v>
      </c>
      <c r="S63" s="1">
        <f t="shared" si="0"/>
        <v>61297475400</v>
      </c>
    </row>
    <row r="64" spans="1:19" ht="21" x14ac:dyDescent="0.25">
      <c r="A64" s="4" t="s">
        <v>48</v>
      </c>
      <c r="C64" s="1" t="s">
        <v>155</v>
      </c>
      <c r="E64" s="1">
        <v>7054755</v>
      </c>
      <c r="G64" s="1">
        <v>43</v>
      </c>
      <c r="I64" s="1">
        <v>0</v>
      </c>
      <c r="K64" s="1">
        <v>0</v>
      </c>
      <c r="M64" s="1">
        <v>0</v>
      </c>
      <c r="O64" s="1">
        <v>303354465</v>
      </c>
      <c r="Q64" s="1">
        <v>0</v>
      </c>
      <c r="S64" s="1">
        <f t="shared" si="0"/>
        <v>303354465</v>
      </c>
    </row>
    <row r="65" spans="1:19" ht="21" x14ac:dyDescent="0.25">
      <c r="A65" s="4" t="s">
        <v>22</v>
      </c>
      <c r="C65" s="1" t="s">
        <v>194</v>
      </c>
      <c r="E65" s="1">
        <v>6277074</v>
      </c>
      <c r="G65" s="1">
        <v>8800</v>
      </c>
      <c r="I65" s="1">
        <v>0</v>
      </c>
      <c r="K65" s="1">
        <v>0</v>
      </c>
      <c r="M65" s="1">
        <v>0</v>
      </c>
      <c r="O65" s="1">
        <v>55238251200</v>
      </c>
      <c r="Q65" s="1">
        <v>0</v>
      </c>
      <c r="S65" s="1">
        <f t="shared" si="0"/>
        <v>55238251200</v>
      </c>
    </row>
    <row r="66" spans="1:19" ht="21" x14ac:dyDescent="0.25">
      <c r="A66" s="4" t="s">
        <v>40</v>
      </c>
      <c r="C66" s="1" t="s">
        <v>166</v>
      </c>
      <c r="E66" s="1">
        <v>69000000</v>
      </c>
      <c r="G66" s="1">
        <v>34</v>
      </c>
      <c r="I66" s="1">
        <v>0</v>
      </c>
      <c r="K66" s="1">
        <v>0</v>
      </c>
      <c r="M66" s="1">
        <v>0</v>
      </c>
      <c r="O66" s="1">
        <v>2346000000</v>
      </c>
      <c r="Q66" s="1">
        <v>256213545</v>
      </c>
      <c r="S66" s="1">
        <f t="shared" si="0"/>
        <v>2089786455</v>
      </c>
    </row>
    <row r="67" spans="1:19" ht="21" x14ac:dyDescent="0.25">
      <c r="A67" s="4" t="s">
        <v>91</v>
      </c>
      <c r="C67" s="1" t="s">
        <v>160</v>
      </c>
      <c r="E67" s="1">
        <v>6300000</v>
      </c>
      <c r="G67" s="1">
        <v>722</v>
      </c>
      <c r="I67" s="1">
        <v>0</v>
      </c>
      <c r="K67" s="1">
        <v>0</v>
      </c>
      <c r="M67" s="1">
        <v>0</v>
      </c>
      <c r="O67" s="1">
        <v>4548600000</v>
      </c>
      <c r="Q67" s="1">
        <v>179550000</v>
      </c>
      <c r="S67" s="1">
        <f t="shared" si="0"/>
        <v>4369050000</v>
      </c>
    </row>
    <row r="68" spans="1:19" ht="21" x14ac:dyDescent="0.25">
      <c r="A68" s="4" t="s">
        <v>105</v>
      </c>
      <c r="C68" s="1" t="s">
        <v>186</v>
      </c>
      <c r="E68" s="1">
        <v>3363394</v>
      </c>
      <c r="G68" s="1">
        <v>2500</v>
      </c>
      <c r="I68" s="1">
        <v>0</v>
      </c>
      <c r="K68" s="1">
        <v>0</v>
      </c>
      <c r="M68" s="1">
        <v>0</v>
      </c>
      <c r="O68" s="1">
        <v>8408485000</v>
      </c>
      <c r="Q68" s="1">
        <v>267644085</v>
      </c>
      <c r="S68" s="1">
        <f t="shared" si="0"/>
        <v>8140840915</v>
      </c>
    </row>
    <row r="69" spans="1:19" ht="21" x14ac:dyDescent="0.25">
      <c r="A69" s="4" t="s">
        <v>74</v>
      </c>
      <c r="C69" s="1" t="s">
        <v>177</v>
      </c>
      <c r="E69" s="1">
        <v>292614048</v>
      </c>
      <c r="G69" s="1">
        <v>1</v>
      </c>
      <c r="I69" s="1">
        <v>0</v>
      </c>
      <c r="K69" s="1">
        <v>0</v>
      </c>
      <c r="M69" s="1">
        <v>0</v>
      </c>
      <c r="O69" s="1">
        <v>292614048</v>
      </c>
      <c r="Q69" s="1">
        <v>2779238</v>
      </c>
      <c r="S69" s="1">
        <f t="shared" si="0"/>
        <v>289834810</v>
      </c>
    </row>
    <row r="70" spans="1:19" ht="21" x14ac:dyDescent="0.25">
      <c r="A70" s="4" t="s">
        <v>70</v>
      </c>
      <c r="C70" s="1" t="s">
        <v>195</v>
      </c>
      <c r="E70" s="1">
        <v>21000000</v>
      </c>
      <c r="G70" s="1">
        <v>560</v>
      </c>
      <c r="I70" s="1">
        <v>0</v>
      </c>
      <c r="K70" s="1">
        <v>0</v>
      </c>
      <c r="M70" s="1">
        <v>0</v>
      </c>
      <c r="O70" s="1">
        <v>11760000000</v>
      </c>
      <c r="Q70" s="1">
        <v>0</v>
      </c>
      <c r="S70" s="1">
        <f t="shared" si="0"/>
        <v>11760000000</v>
      </c>
    </row>
    <row r="71" spans="1:19" ht="21" x14ac:dyDescent="0.25">
      <c r="A71" s="4" t="s">
        <v>84</v>
      </c>
      <c r="C71" s="1" t="s">
        <v>177</v>
      </c>
      <c r="E71" s="1">
        <v>47256022</v>
      </c>
      <c r="G71" s="1">
        <v>800</v>
      </c>
      <c r="I71" s="1">
        <v>0</v>
      </c>
      <c r="K71" s="1">
        <v>0</v>
      </c>
      <c r="M71" s="1">
        <v>0</v>
      </c>
      <c r="O71" s="1">
        <v>37804817600</v>
      </c>
      <c r="Q71" s="1">
        <v>0</v>
      </c>
      <c r="S71" s="1">
        <f t="shared" si="0"/>
        <v>37804817600</v>
      </c>
    </row>
    <row r="72" spans="1:19" ht="21" x14ac:dyDescent="0.25">
      <c r="A72" s="4" t="s">
        <v>88</v>
      </c>
      <c r="C72" s="1" t="s">
        <v>166</v>
      </c>
      <c r="E72" s="1">
        <v>346148797</v>
      </c>
      <c r="G72" s="1">
        <v>20</v>
      </c>
      <c r="I72" s="1">
        <v>0</v>
      </c>
      <c r="K72" s="1">
        <v>0</v>
      </c>
      <c r="M72" s="1">
        <v>0</v>
      </c>
      <c r="O72" s="1">
        <v>6922975940</v>
      </c>
      <c r="Q72" s="1">
        <v>229237614</v>
      </c>
      <c r="S72" s="1">
        <f t="shared" si="0"/>
        <v>6693738326</v>
      </c>
    </row>
    <row r="73" spans="1:19" ht="21" x14ac:dyDescent="0.25">
      <c r="A73" s="4" t="s">
        <v>19</v>
      </c>
      <c r="C73" s="1" t="s">
        <v>129</v>
      </c>
      <c r="E73" s="1">
        <v>9094366</v>
      </c>
      <c r="G73" s="1">
        <v>100</v>
      </c>
      <c r="I73" s="1">
        <v>0</v>
      </c>
      <c r="K73" s="1">
        <v>0</v>
      </c>
      <c r="M73" s="1">
        <v>0</v>
      </c>
      <c r="O73" s="1">
        <v>909436600</v>
      </c>
      <c r="Q73" s="1">
        <v>0</v>
      </c>
      <c r="S73" s="1">
        <f t="shared" ref="S73:S80" si="1">+O73-Q73</f>
        <v>909436600</v>
      </c>
    </row>
    <row r="74" spans="1:19" ht="21" x14ac:dyDescent="0.25">
      <c r="A74" s="4" t="s">
        <v>86</v>
      </c>
      <c r="C74" s="1" t="s">
        <v>6</v>
      </c>
      <c r="E74" s="1">
        <v>389240282</v>
      </c>
      <c r="G74" s="1">
        <v>450</v>
      </c>
      <c r="I74" s="1">
        <v>175158126900</v>
      </c>
      <c r="K74" s="1">
        <v>9099123475</v>
      </c>
      <c r="M74" s="1">
        <v>166059003425</v>
      </c>
      <c r="O74" s="1">
        <v>175158126900</v>
      </c>
      <c r="Q74" s="1">
        <v>9099123475</v>
      </c>
      <c r="S74" s="1">
        <f t="shared" si="1"/>
        <v>166059003425</v>
      </c>
    </row>
    <row r="75" spans="1:19" ht="21" x14ac:dyDescent="0.25">
      <c r="A75" s="4" t="s">
        <v>43</v>
      </c>
      <c r="C75" s="1" t="s">
        <v>162</v>
      </c>
      <c r="E75" s="1">
        <v>285750</v>
      </c>
      <c r="G75" s="1">
        <v>4400</v>
      </c>
      <c r="I75" s="1">
        <v>0</v>
      </c>
      <c r="K75" s="1">
        <v>0</v>
      </c>
      <c r="M75" s="1">
        <v>0</v>
      </c>
      <c r="O75" s="1">
        <v>1257300000</v>
      </c>
      <c r="Q75" s="1">
        <v>0</v>
      </c>
      <c r="S75" s="1">
        <f t="shared" si="1"/>
        <v>1257300000</v>
      </c>
    </row>
    <row r="76" spans="1:19" ht="21" x14ac:dyDescent="0.25">
      <c r="A76" s="4" t="s">
        <v>73</v>
      </c>
      <c r="C76" s="1" t="s">
        <v>185</v>
      </c>
      <c r="E76" s="1">
        <v>1875001</v>
      </c>
      <c r="G76" s="1">
        <v>300</v>
      </c>
      <c r="I76" s="1">
        <v>0</v>
      </c>
      <c r="K76" s="1">
        <v>0</v>
      </c>
      <c r="M76" s="1">
        <v>0</v>
      </c>
      <c r="O76" s="1">
        <v>562500300</v>
      </c>
      <c r="Q76" s="1">
        <v>22203959</v>
      </c>
      <c r="S76" s="1">
        <f t="shared" si="1"/>
        <v>540296341</v>
      </c>
    </row>
    <row r="77" spans="1:19" ht="21" x14ac:dyDescent="0.25">
      <c r="A77" s="4" t="s">
        <v>44</v>
      </c>
      <c r="C77" s="1" t="s">
        <v>196</v>
      </c>
      <c r="E77" s="1">
        <v>900000</v>
      </c>
      <c r="G77" s="1">
        <v>325</v>
      </c>
      <c r="I77" s="1">
        <v>0</v>
      </c>
      <c r="K77" s="1">
        <v>0</v>
      </c>
      <c r="M77" s="1">
        <v>0</v>
      </c>
      <c r="O77" s="1">
        <v>292500000</v>
      </c>
      <c r="Q77" s="1">
        <v>0</v>
      </c>
      <c r="S77" s="1">
        <f t="shared" si="1"/>
        <v>292500000</v>
      </c>
    </row>
    <row r="78" spans="1:19" ht="21" x14ac:dyDescent="0.25">
      <c r="A78" s="4" t="s">
        <v>71</v>
      </c>
      <c r="C78" s="1" t="s">
        <v>197</v>
      </c>
      <c r="E78" s="1">
        <v>1500000</v>
      </c>
      <c r="G78" s="1">
        <v>150</v>
      </c>
      <c r="I78" s="1">
        <v>0</v>
      </c>
      <c r="K78" s="1">
        <v>0</v>
      </c>
      <c r="M78" s="1">
        <v>0</v>
      </c>
      <c r="O78" s="1">
        <v>225000000</v>
      </c>
      <c r="Q78" s="1">
        <v>23094653</v>
      </c>
      <c r="S78" s="1">
        <f t="shared" si="1"/>
        <v>201905347</v>
      </c>
    </row>
    <row r="79" spans="1:19" ht="21" x14ac:dyDescent="0.25">
      <c r="A79" s="4" t="s">
        <v>92</v>
      </c>
      <c r="C79" s="1" t="s">
        <v>191</v>
      </c>
      <c r="E79" s="1">
        <v>5770537</v>
      </c>
      <c r="G79" s="1">
        <v>1500</v>
      </c>
      <c r="I79" s="1">
        <v>0</v>
      </c>
      <c r="K79" s="1">
        <v>0</v>
      </c>
      <c r="M79" s="1">
        <v>0</v>
      </c>
      <c r="O79" s="1">
        <v>8655805500</v>
      </c>
      <c r="Q79" s="1">
        <v>0</v>
      </c>
      <c r="S79" s="1">
        <f t="shared" si="1"/>
        <v>8655805500</v>
      </c>
    </row>
    <row r="80" spans="1:19" ht="21" x14ac:dyDescent="0.25">
      <c r="A80" s="4" t="s">
        <v>36</v>
      </c>
      <c r="C80" s="1" t="s">
        <v>177</v>
      </c>
      <c r="E80" s="1">
        <v>100000</v>
      </c>
      <c r="G80" s="1">
        <v>2350</v>
      </c>
      <c r="I80" s="1">
        <v>0</v>
      </c>
      <c r="K80" s="1">
        <v>0</v>
      </c>
      <c r="M80" s="1">
        <v>0</v>
      </c>
      <c r="O80" s="1">
        <v>235000000</v>
      </c>
      <c r="Q80" s="1">
        <v>0</v>
      </c>
      <c r="S80" s="1">
        <f t="shared" si="1"/>
        <v>235000000</v>
      </c>
    </row>
    <row r="81" spans="1:19" ht="21" x14ac:dyDescent="0.25">
      <c r="A81" s="4" t="s">
        <v>112</v>
      </c>
      <c r="C81" s="1" t="s">
        <v>112</v>
      </c>
      <c r="E81" s="1" t="s">
        <v>112</v>
      </c>
      <c r="G81" s="1" t="s">
        <v>112</v>
      </c>
      <c r="I81" s="7">
        <f>SUM(I8:I80)</f>
        <v>370130283700</v>
      </c>
      <c r="K81" s="7">
        <f>SUM(K8:K80)</f>
        <v>19477829769</v>
      </c>
      <c r="M81" s="7">
        <f>SUM(M8:M80)</f>
        <v>350652453931</v>
      </c>
      <c r="O81" s="7">
        <f>SUM(O8:O80)</f>
        <v>3396687919490</v>
      </c>
      <c r="Q81" s="7">
        <f>SUM(Q8:Q80)</f>
        <v>61942794949</v>
      </c>
      <c r="R81" s="4"/>
      <c r="S81" s="7">
        <f>SUM(S8:S80)</f>
        <v>3334745124541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3"/>
  <sheetViews>
    <sheetView rightToLeft="1" topLeftCell="A5" zoomScale="93" zoomScaleNormal="93" workbookViewId="0">
      <selection activeCell="S125" sqref="S125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</row>
    <row r="3" spans="1:9" ht="26.25" x14ac:dyDescent="0.25">
      <c r="A3" s="2" t="s">
        <v>131</v>
      </c>
      <c r="B3" s="2" t="s">
        <v>131</v>
      </c>
      <c r="C3" s="2" t="s">
        <v>131</v>
      </c>
      <c r="D3" s="2" t="s">
        <v>131</v>
      </c>
      <c r="E3" s="2" t="s">
        <v>131</v>
      </c>
      <c r="F3" s="2" t="s">
        <v>131</v>
      </c>
      <c r="G3" s="2" t="s">
        <v>131</v>
      </c>
      <c r="H3" s="2" t="s">
        <v>131</v>
      </c>
      <c r="I3" s="2" t="s">
        <v>131</v>
      </c>
    </row>
    <row r="4" spans="1: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</row>
    <row r="6" spans="1:9" ht="27" thickBot="1" x14ac:dyDescent="0.3">
      <c r="A6" s="3" t="s">
        <v>238</v>
      </c>
      <c r="B6" s="3" t="s">
        <v>238</v>
      </c>
      <c r="C6" s="3" t="s">
        <v>133</v>
      </c>
      <c r="D6" s="3" t="s">
        <v>133</v>
      </c>
      <c r="E6" s="3" t="s">
        <v>133</v>
      </c>
      <c r="G6" s="3" t="s">
        <v>134</v>
      </c>
      <c r="H6" s="3" t="s">
        <v>134</v>
      </c>
      <c r="I6" s="3" t="s">
        <v>134</v>
      </c>
    </row>
    <row r="7" spans="1:9" ht="27" thickBot="1" x14ac:dyDescent="0.3">
      <c r="A7" s="3" t="s">
        <v>239</v>
      </c>
      <c r="C7" s="3" t="s">
        <v>240</v>
      </c>
      <c r="E7" s="3" t="s">
        <v>241</v>
      </c>
      <c r="G7" s="3" t="s">
        <v>240</v>
      </c>
      <c r="I7" s="3" t="s">
        <v>241</v>
      </c>
    </row>
    <row r="8" spans="1:9" ht="21" x14ac:dyDescent="0.25">
      <c r="A8" s="4" t="s">
        <v>124</v>
      </c>
      <c r="C8" s="1">
        <v>11861</v>
      </c>
      <c r="E8" s="9">
        <f>+C8/$C$32</f>
        <v>2.0646515862492105E-6</v>
      </c>
      <c r="G8" s="1">
        <v>133879724</v>
      </c>
      <c r="I8" s="9">
        <f>+G8/$G$32</f>
        <v>1.9850542894091057E-4</v>
      </c>
    </row>
    <row r="9" spans="1:9" ht="21" x14ac:dyDescent="0.25">
      <c r="A9" s="4" t="s">
        <v>125</v>
      </c>
      <c r="C9" s="1">
        <v>34699</v>
      </c>
      <c r="E9" s="9">
        <f t="shared" ref="E9:E31" si="0">+C9/$C$32</f>
        <v>6.040076333467782E-6</v>
      </c>
      <c r="G9" s="1">
        <v>7908425</v>
      </c>
      <c r="I9" s="9">
        <f t="shared" ref="I9:I31" si="1">+G9/$G$32</f>
        <v>1.1725937654846232E-5</v>
      </c>
    </row>
    <row r="10" spans="1:9" ht="21" x14ac:dyDescent="0.25">
      <c r="A10" s="4" t="s">
        <v>126</v>
      </c>
      <c r="C10" s="1">
        <v>1798028377</v>
      </c>
      <c r="E10" s="9">
        <f t="shared" si="0"/>
        <v>0.31298390866656639</v>
      </c>
      <c r="G10" s="1">
        <v>86486432527</v>
      </c>
      <c r="I10" s="9">
        <f t="shared" si="1"/>
        <v>0.12823470106900769</v>
      </c>
    </row>
    <row r="11" spans="1:9" ht="21" x14ac:dyDescent="0.25">
      <c r="A11" s="4" t="s">
        <v>140</v>
      </c>
      <c r="C11" s="1">
        <v>0</v>
      </c>
      <c r="E11" s="9">
        <f t="shared" si="0"/>
        <v>0</v>
      </c>
      <c r="G11" s="1">
        <v>9056513060</v>
      </c>
      <c r="I11" s="9">
        <f t="shared" si="1"/>
        <v>1.3428224648000161E-2</v>
      </c>
    </row>
    <row r="12" spans="1:9" ht="21" x14ac:dyDescent="0.25">
      <c r="A12" s="4" t="s">
        <v>127</v>
      </c>
      <c r="C12" s="1">
        <v>7680</v>
      </c>
      <c r="E12" s="9">
        <f t="shared" si="0"/>
        <v>1.3368623372729059E-6</v>
      </c>
      <c r="G12" s="1">
        <v>369984</v>
      </c>
      <c r="I12" s="9">
        <f t="shared" si="1"/>
        <v>5.4858069935424919E-7</v>
      </c>
    </row>
    <row r="13" spans="1:9" ht="21" x14ac:dyDescent="0.25">
      <c r="A13" s="4" t="s">
        <v>127</v>
      </c>
      <c r="C13" s="1">
        <v>0</v>
      </c>
      <c r="E13" s="9">
        <f t="shared" si="0"/>
        <v>0</v>
      </c>
      <c r="G13" s="1">
        <v>34933060157</v>
      </c>
      <c r="I13" s="9">
        <f t="shared" si="1"/>
        <v>5.1795760280204328E-2</v>
      </c>
    </row>
    <row r="14" spans="1:9" ht="21" x14ac:dyDescent="0.25">
      <c r="A14" s="4" t="s">
        <v>127</v>
      </c>
      <c r="C14" s="1">
        <v>0</v>
      </c>
      <c r="E14" s="9">
        <f t="shared" si="0"/>
        <v>0</v>
      </c>
      <c r="G14" s="1">
        <v>14942622950</v>
      </c>
      <c r="I14" s="9">
        <f t="shared" si="1"/>
        <v>2.2155646049823383E-2</v>
      </c>
    </row>
    <row r="15" spans="1:9" ht="21" x14ac:dyDescent="0.25">
      <c r="A15" s="4" t="s">
        <v>141</v>
      </c>
      <c r="C15" s="1">
        <v>0</v>
      </c>
      <c r="E15" s="9">
        <f t="shared" si="0"/>
        <v>0</v>
      </c>
      <c r="G15" s="1">
        <v>14881147540</v>
      </c>
      <c r="I15" s="9">
        <f t="shared" si="1"/>
        <v>2.2064495558421351E-2</v>
      </c>
    </row>
    <row r="16" spans="1:9" ht="21" x14ac:dyDescent="0.25">
      <c r="A16" s="4" t="s">
        <v>142</v>
      </c>
      <c r="C16" s="1">
        <v>0</v>
      </c>
      <c r="E16" s="9">
        <f t="shared" si="0"/>
        <v>0</v>
      </c>
      <c r="G16" s="1">
        <v>39928587654</v>
      </c>
      <c r="I16" s="9">
        <f t="shared" si="1"/>
        <v>5.9202702115385419E-2</v>
      </c>
    </row>
    <row r="17" spans="1:9" ht="21" x14ac:dyDescent="0.25">
      <c r="A17" s="4" t="s">
        <v>125</v>
      </c>
      <c r="C17" s="1">
        <v>0</v>
      </c>
      <c r="E17" s="9">
        <f t="shared" si="0"/>
        <v>0</v>
      </c>
      <c r="G17" s="1">
        <v>24657534245</v>
      </c>
      <c r="I17" s="9">
        <f t="shared" si="1"/>
        <v>3.656008741046491E-2</v>
      </c>
    </row>
    <row r="18" spans="1:9" ht="21" x14ac:dyDescent="0.25">
      <c r="A18" s="4" t="s">
        <v>125</v>
      </c>
      <c r="C18" s="1">
        <v>0</v>
      </c>
      <c r="E18" s="9">
        <f t="shared" si="0"/>
        <v>0</v>
      </c>
      <c r="G18" s="1">
        <v>27082191784</v>
      </c>
      <c r="I18" s="9">
        <f t="shared" si="1"/>
        <v>4.0155162679771615E-2</v>
      </c>
    </row>
    <row r="19" spans="1:9" ht="21" x14ac:dyDescent="0.25">
      <c r="A19" s="4" t="s">
        <v>125</v>
      </c>
      <c r="C19" s="1">
        <v>0</v>
      </c>
      <c r="E19" s="9">
        <f t="shared" si="0"/>
        <v>0</v>
      </c>
      <c r="G19" s="1">
        <v>32452054798</v>
      </c>
      <c r="I19" s="9">
        <f t="shared" si="1"/>
        <v>4.8117137272339502E-2</v>
      </c>
    </row>
    <row r="20" spans="1:9" ht="21" x14ac:dyDescent="0.25">
      <c r="A20" s="4" t="s">
        <v>127</v>
      </c>
      <c r="C20" s="1">
        <v>0</v>
      </c>
      <c r="E20" s="9">
        <f t="shared" si="0"/>
        <v>0</v>
      </c>
      <c r="G20" s="1">
        <v>32459016390</v>
      </c>
      <c r="I20" s="9">
        <f t="shared" si="1"/>
        <v>4.8127459326828284E-2</v>
      </c>
    </row>
    <row r="21" spans="1:9" ht="21" x14ac:dyDescent="0.25">
      <c r="A21" s="4" t="s">
        <v>143</v>
      </c>
      <c r="C21" s="1">
        <v>0</v>
      </c>
      <c r="E21" s="9">
        <f t="shared" si="0"/>
        <v>0</v>
      </c>
      <c r="G21" s="1">
        <v>31978194604</v>
      </c>
      <c r="I21" s="9">
        <f t="shared" si="1"/>
        <v>4.7414537817712654E-2</v>
      </c>
    </row>
    <row r="22" spans="1:9" ht="21" x14ac:dyDescent="0.25">
      <c r="A22" s="4" t="s">
        <v>144</v>
      </c>
      <c r="C22" s="1">
        <v>0</v>
      </c>
      <c r="E22" s="9">
        <f t="shared" si="0"/>
        <v>0</v>
      </c>
      <c r="G22" s="1">
        <v>37347855377</v>
      </c>
      <c r="I22" s="9">
        <f t="shared" si="1"/>
        <v>5.5376212544585753E-2</v>
      </c>
    </row>
    <row r="23" spans="1:9" ht="21" x14ac:dyDescent="0.25">
      <c r="A23" s="4" t="s">
        <v>145</v>
      </c>
      <c r="C23" s="1">
        <v>0</v>
      </c>
      <c r="E23" s="9">
        <f t="shared" si="0"/>
        <v>0</v>
      </c>
      <c r="G23" s="1">
        <v>34132191778</v>
      </c>
      <c r="I23" s="9">
        <f t="shared" si="1"/>
        <v>5.060830099698526E-2</v>
      </c>
    </row>
    <row r="24" spans="1:9" ht="21" x14ac:dyDescent="0.25">
      <c r="A24" s="4" t="s">
        <v>128</v>
      </c>
      <c r="C24" s="1">
        <v>0</v>
      </c>
      <c r="E24" s="9">
        <f t="shared" si="0"/>
        <v>0</v>
      </c>
      <c r="G24" s="1">
        <v>79224657532</v>
      </c>
      <c r="I24" s="9">
        <f t="shared" si="1"/>
        <v>0.11746756085399759</v>
      </c>
    </row>
    <row r="25" spans="1:9" ht="21" x14ac:dyDescent="0.25">
      <c r="A25" s="4" t="s">
        <v>146</v>
      </c>
      <c r="C25" s="1">
        <v>0</v>
      </c>
      <c r="E25" s="9">
        <f t="shared" si="0"/>
        <v>0</v>
      </c>
      <c r="G25" s="1">
        <v>21143835615</v>
      </c>
      <c r="I25" s="9">
        <f t="shared" si="1"/>
        <v>3.1350274954343921E-2</v>
      </c>
    </row>
    <row r="26" spans="1:9" ht="21" x14ac:dyDescent="0.25">
      <c r="A26" s="4" t="s">
        <v>130</v>
      </c>
      <c r="C26" s="1">
        <v>0</v>
      </c>
      <c r="E26" s="9">
        <f t="shared" si="0"/>
        <v>0</v>
      </c>
      <c r="G26" s="1">
        <v>46602739725</v>
      </c>
      <c r="I26" s="9">
        <f t="shared" si="1"/>
        <v>6.9098565208669971E-2</v>
      </c>
    </row>
    <row r="27" spans="1:9" ht="21" x14ac:dyDescent="0.25">
      <c r="A27" s="4" t="s">
        <v>130</v>
      </c>
      <c r="C27" s="1">
        <v>0</v>
      </c>
      <c r="E27" s="9">
        <f t="shared" si="0"/>
        <v>0</v>
      </c>
      <c r="G27" s="1">
        <v>30895890407</v>
      </c>
      <c r="I27" s="9">
        <f t="shared" si="1"/>
        <v>4.5809789522369339E-2</v>
      </c>
    </row>
    <row r="28" spans="1:9" ht="21" x14ac:dyDescent="0.25">
      <c r="A28" s="4" t="s">
        <v>130</v>
      </c>
      <c r="C28" s="1">
        <v>0</v>
      </c>
      <c r="E28" s="9">
        <f t="shared" si="0"/>
        <v>0</v>
      </c>
      <c r="G28" s="1">
        <v>35944520545</v>
      </c>
      <c r="I28" s="9">
        <f t="shared" si="1"/>
        <v>5.329546742164331E-2</v>
      </c>
    </row>
    <row r="29" spans="1:9" ht="21" x14ac:dyDescent="0.25">
      <c r="A29" s="4" t="s">
        <v>141</v>
      </c>
      <c r="C29" s="1">
        <v>0</v>
      </c>
      <c r="E29" s="9">
        <f t="shared" si="0"/>
        <v>0</v>
      </c>
      <c r="G29" s="1">
        <v>29342465752</v>
      </c>
      <c r="I29" s="9">
        <f t="shared" si="1"/>
        <v>4.3506504019120464E-2</v>
      </c>
    </row>
    <row r="30" spans="1:9" ht="21" x14ac:dyDescent="0.25">
      <c r="A30" s="4" t="s">
        <v>127</v>
      </c>
      <c r="C30" s="1">
        <v>1910958904</v>
      </c>
      <c r="E30" s="9">
        <f t="shared" si="0"/>
        <v>0.33264179516066544</v>
      </c>
      <c r="G30" s="1">
        <v>6688356164</v>
      </c>
      <c r="I30" s="9">
        <f t="shared" si="1"/>
        <v>9.9169237101534753E-3</v>
      </c>
    </row>
    <row r="31" spans="1:9" ht="21.75" thickBot="1" x14ac:dyDescent="0.3">
      <c r="A31" s="4" t="s">
        <v>128</v>
      </c>
      <c r="C31" s="1">
        <v>2035753426</v>
      </c>
      <c r="E31" s="9">
        <f t="shared" si="0"/>
        <v>0.35436485458251116</v>
      </c>
      <c r="G31" s="1">
        <v>4116575342</v>
      </c>
      <c r="I31" s="9">
        <f t="shared" si="1"/>
        <v>6.1037065928764957E-3</v>
      </c>
    </row>
    <row r="32" spans="1:9" ht="21.75" thickBot="1" x14ac:dyDescent="0.3">
      <c r="A32" s="4" t="s">
        <v>112</v>
      </c>
      <c r="C32" s="7">
        <f>SUM(C8:C31)</f>
        <v>5744794947</v>
      </c>
      <c r="D32" s="4"/>
      <c r="E32" s="10">
        <f>SUM(E8:E31)</f>
        <v>1</v>
      </c>
      <c r="F32" s="4"/>
      <c r="G32" s="7">
        <f>SUM(G8:G31)</f>
        <v>674438602079</v>
      </c>
      <c r="H32" s="4"/>
      <c r="I32" s="10">
        <f>SUM(I8:I31)</f>
        <v>1</v>
      </c>
    </row>
    <row r="33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سرمایه‌گذاری در اوراق بهادار</vt:lpstr>
      <vt:lpstr>درآمد سود سهام</vt:lpstr>
      <vt:lpstr>درآمد سپرده بانکی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2025-09-24T18:07:08Z</dcterms:modified>
</cp:coreProperties>
</file>