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k.pirzadeh\Desktop\پرتفو\1404\140408\"/>
    </mc:Choice>
  </mc:AlternateContent>
  <xr:revisionPtr revIDLastSave="0" documentId="8_{A35033DE-E864-445F-8C2A-8C78395B345A}" xr6:coauthVersionLast="47" xr6:coauthVersionMax="47" xr10:uidLastSave="{00000000-0000-0000-0000-000000000000}"/>
  <bookViews>
    <workbookView xWindow="28680" yWindow="-105" windowWidth="29040" windowHeight="15720" tabRatio="842" xr2:uid="{00000000-000D-0000-FFFF-FFFF00000000}"/>
  </bookViews>
  <sheets>
    <sheet name="سهام" sheetId="1" r:id="rId1"/>
    <sheet name="تبعی" sheetId="2" r:id="rId2"/>
    <sheet name="سپرده" sheetId="6" r:id="rId3"/>
    <sheet name="جمع درآمدها" sheetId="15" r:id="rId4"/>
    <sheet name="سایر درآمدها" sheetId="14" r:id="rId5"/>
    <sheet name="سرمایه‌گذاری در سهام" sheetId="11" r:id="rId6"/>
    <sheet name="درآمد سود سهام" sheetId="8" r:id="rId7"/>
    <sheet name="درآمد سپرده بانکی" sheetId="13" r:id="rId8"/>
    <sheet name="سود سپرده بانکی" sheetId="7" r:id="rId9"/>
    <sheet name="درآمد ناشی از فروش" sheetId="10" r:id="rId10"/>
    <sheet name="درآمد ناشی از تغییر قیمت اوراق" sheetId="9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15" l="1"/>
  <c r="Y102" i="1"/>
  <c r="K39" i="6"/>
  <c r="E10" i="15"/>
  <c r="E8" i="15"/>
  <c r="E9" i="15"/>
  <c r="E7" i="15"/>
  <c r="C9" i="15"/>
  <c r="C8" i="15"/>
  <c r="C7" i="15"/>
  <c r="S9" i="11"/>
  <c r="S10" i="11"/>
  <c r="S11" i="11"/>
  <c r="S12" i="11"/>
  <c r="S13" i="11"/>
  <c r="S14" i="11"/>
  <c r="S15" i="11"/>
  <c r="S16" i="11"/>
  <c r="S17" i="11"/>
  <c r="S18" i="11"/>
  <c r="S19" i="11"/>
  <c r="S20" i="11"/>
  <c r="S21" i="11"/>
  <c r="S22" i="11"/>
  <c r="S23" i="11"/>
  <c r="S24" i="11"/>
  <c r="S25" i="11"/>
  <c r="S26" i="11"/>
  <c r="S27" i="11"/>
  <c r="S28" i="11"/>
  <c r="S29" i="11"/>
  <c r="S30" i="11"/>
  <c r="S31" i="11"/>
  <c r="S32" i="11"/>
  <c r="S33" i="11"/>
  <c r="S34" i="11"/>
  <c r="S35" i="11"/>
  <c r="S36" i="11"/>
  <c r="S37" i="11"/>
  <c r="S38" i="11"/>
  <c r="S39" i="11"/>
  <c r="S40" i="11"/>
  <c r="S41" i="11"/>
  <c r="S42" i="11"/>
  <c r="S43" i="11"/>
  <c r="S44" i="11"/>
  <c r="S45" i="11"/>
  <c r="S46" i="11"/>
  <c r="S47" i="11"/>
  <c r="S48" i="11"/>
  <c r="S49" i="11"/>
  <c r="S50" i="11"/>
  <c r="S51" i="11"/>
  <c r="S52" i="11"/>
  <c r="S53" i="11"/>
  <c r="S54" i="11"/>
  <c r="S55" i="11"/>
  <c r="S56" i="11"/>
  <c r="S57" i="11"/>
  <c r="S58" i="11"/>
  <c r="S59" i="11"/>
  <c r="S60" i="11"/>
  <c r="S61" i="11"/>
  <c r="S62" i="11"/>
  <c r="S63" i="11"/>
  <c r="S64" i="11"/>
  <c r="S65" i="11"/>
  <c r="S66" i="11"/>
  <c r="S67" i="11"/>
  <c r="S68" i="11"/>
  <c r="S69" i="11"/>
  <c r="S70" i="11"/>
  <c r="S71" i="11"/>
  <c r="S72" i="11"/>
  <c r="S73" i="11"/>
  <c r="S74" i="11"/>
  <c r="S75" i="11"/>
  <c r="S76" i="11"/>
  <c r="S77" i="11"/>
  <c r="S78" i="11"/>
  <c r="S79" i="11"/>
  <c r="S80" i="11"/>
  <c r="S81" i="11"/>
  <c r="S82" i="11"/>
  <c r="S83" i="11"/>
  <c r="S84" i="11"/>
  <c r="S85" i="11"/>
  <c r="S86" i="11"/>
  <c r="S87" i="11"/>
  <c r="S88" i="11"/>
  <c r="S89" i="11"/>
  <c r="S90" i="11"/>
  <c r="S91" i="11"/>
  <c r="S92" i="11"/>
  <c r="S93" i="11"/>
  <c r="S94" i="11"/>
  <c r="S95" i="11"/>
  <c r="S96" i="11"/>
  <c r="S97" i="11"/>
  <c r="S98" i="11"/>
  <c r="S99" i="11"/>
  <c r="S100" i="11"/>
  <c r="S101" i="11"/>
  <c r="S102" i="11"/>
  <c r="S103" i="11"/>
  <c r="S104" i="11"/>
  <c r="S105" i="11"/>
  <c r="S106" i="11"/>
  <c r="S107" i="11"/>
  <c r="S108" i="11"/>
  <c r="S109" i="11"/>
  <c r="S110" i="11"/>
  <c r="S111" i="11"/>
  <c r="S112" i="11"/>
  <c r="S113" i="11"/>
  <c r="S114" i="11"/>
  <c r="S115" i="11"/>
  <c r="S116" i="11"/>
  <c r="S117" i="11"/>
  <c r="S118" i="11"/>
  <c r="S119" i="11"/>
  <c r="S120" i="11"/>
  <c r="S8" i="11"/>
  <c r="I9" i="11"/>
  <c r="I10" i="11"/>
  <c r="I11" i="11"/>
  <c r="I12" i="11"/>
  <c r="I13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I33" i="11"/>
  <c r="I34" i="11"/>
  <c r="I35" i="11"/>
  <c r="I36" i="11"/>
  <c r="I37" i="11"/>
  <c r="I38" i="11"/>
  <c r="I39" i="11"/>
  <c r="I40" i="11"/>
  <c r="I41" i="11"/>
  <c r="I42" i="11"/>
  <c r="I43" i="11"/>
  <c r="I44" i="11"/>
  <c r="I45" i="11"/>
  <c r="I46" i="11"/>
  <c r="I47" i="11"/>
  <c r="I48" i="11"/>
  <c r="I49" i="11"/>
  <c r="I50" i="11"/>
  <c r="I51" i="11"/>
  <c r="I52" i="11"/>
  <c r="I53" i="11"/>
  <c r="I54" i="11"/>
  <c r="I55" i="11"/>
  <c r="I56" i="11"/>
  <c r="I57" i="11"/>
  <c r="I58" i="11"/>
  <c r="I59" i="11"/>
  <c r="I60" i="11"/>
  <c r="I61" i="11"/>
  <c r="I62" i="11"/>
  <c r="I63" i="11"/>
  <c r="I64" i="11"/>
  <c r="I65" i="11"/>
  <c r="I66" i="11"/>
  <c r="I67" i="11"/>
  <c r="I68" i="11"/>
  <c r="I69" i="11"/>
  <c r="I70" i="11"/>
  <c r="I71" i="11"/>
  <c r="I72" i="11"/>
  <c r="I73" i="11"/>
  <c r="I74" i="11"/>
  <c r="I75" i="11"/>
  <c r="I76" i="11"/>
  <c r="I77" i="11"/>
  <c r="I78" i="11"/>
  <c r="I79" i="11"/>
  <c r="I80" i="11"/>
  <c r="I81" i="11"/>
  <c r="I82" i="11"/>
  <c r="I83" i="11"/>
  <c r="I84" i="11"/>
  <c r="I85" i="11"/>
  <c r="I86" i="11"/>
  <c r="I87" i="11"/>
  <c r="I88" i="11"/>
  <c r="I89" i="11"/>
  <c r="I90" i="11"/>
  <c r="I91" i="11"/>
  <c r="I92" i="11"/>
  <c r="I93" i="11"/>
  <c r="I94" i="11"/>
  <c r="I95" i="11"/>
  <c r="I96" i="11"/>
  <c r="I97" i="11"/>
  <c r="I98" i="11"/>
  <c r="I99" i="11"/>
  <c r="I100" i="11"/>
  <c r="I101" i="11"/>
  <c r="I102" i="11"/>
  <c r="I103" i="11"/>
  <c r="I104" i="11"/>
  <c r="I105" i="11"/>
  <c r="I106" i="11"/>
  <c r="I107" i="11"/>
  <c r="I108" i="11"/>
  <c r="I109" i="11"/>
  <c r="I110" i="11"/>
  <c r="I111" i="11"/>
  <c r="I112" i="11"/>
  <c r="I113" i="11"/>
  <c r="I114" i="11"/>
  <c r="I115" i="11"/>
  <c r="I116" i="11"/>
  <c r="I117" i="11"/>
  <c r="I118" i="11"/>
  <c r="I119" i="11"/>
  <c r="I120" i="11"/>
  <c r="I8" i="11"/>
  <c r="U115" i="11" l="1"/>
  <c r="U91" i="11"/>
  <c r="U75" i="11"/>
  <c r="U43" i="11"/>
  <c r="U66" i="11"/>
  <c r="U18" i="11"/>
  <c r="U105" i="11"/>
  <c r="U81" i="11"/>
  <c r="U57" i="11"/>
  <c r="U33" i="11"/>
  <c r="U9" i="11"/>
  <c r="U119" i="11"/>
  <c r="U111" i="11"/>
  <c r="U95" i="11"/>
  <c r="U71" i="11"/>
  <c r="U63" i="11"/>
  <c r="U55" i="11"/>
  <c r="U47" i="11"/>
  <c r="U31" i="11"/>
  <c r="U99" i="11"/>
  <c r="U83" i="11"/>
  <c r="U67" i="11"/>
  <c r="U51" i="11"/>
  <c r="U19" i="11"/>
  <c r="U10" i="11"/>
  <c r="U113" i="11"/>
  <c r="U89" i="11"/>
  <c r="U65" i="11"/>
  <c r="U118" i="11"/>
  <c r="U94" i="11"/>
  <c r="U86" i="11"/>
  <c r="U78" i="11"/>
  <c r="U70" i="11"/>
  <c r="U54" i="11"/>
  <c r="U30" i="11"/>
  <c r="U22" i="11"/>
  <c r="U14" i="11"/>
  <c r="U107" i="11"/>
  <c r="U114" i="11"/>
  <c r="U58" i="11"/>
  <c r="U50" i="11"/>
  <c r="U42" i="11"/>
  <c r="U34" i="11"/>
  <c r="U97" i="11"/>
  <c r="U109" i="11"/>
  <c r="U101" i="11"/>
  <c r="U93" i="11"/>
  <c r="U85" i="11"/>
  <c r="U69" i="11"/>
  <c r="U45" i="11"/>
  <c r="U37" i="11"/>
  <c r="U29" i="11"/>
  <c r="U21" i="11"/>
  <c r="S121" i="11"/>
  <c r="U98" i="11" s="1"/>
  <c r="Q121" i="11"/>
  <c r="O121" i="11"/>
  <c r="M121" i="11"/>
  <c r="I121" i="11"/>
  <c r="K118" i="11" s="1"/>
  <c r="G121" i="11"/>
  <c r="C121" i="11"/>
  <c r="E121" i="11"/>
  <c r="I91" i="9"/>
  <c r="E91" i="9"/>
  <c r="G91" i="9"/>
  <c r="M91" i="9"/>
  <c r="O91" i="9"/>
  <c r="Q91" i="9"/>
  <c r="G73" i="10"/>
  <c r="E73" i="10"/>
  <c r="I73" i="10"/>
  <c r="M73" i="10"/>
  <c r="O73" i="10"/>
  <c r="Q73" i="10"/>
  <c r="M9" i="7"/>
  <c r="M10" i="7"/>
  <c r="M11" i="7"/>
  <c r="M12" i="7"/>
  <c r="M13" i="7"/>
  <c r="M14" i="7"/>
  <c r="M15" i="7"/>
  <c r="M16" i="7"/>
  <c r="M17" i="7"/>
  <c r="M18" i="7"/>
  <c r="M19" i="7"/>
  <c r="M20" i="7"/>
  <c r="M21" i="7"/>
  <c r="M22" i="7"/>
  <c r="M23" i="7"/>
  <c r="M24" i="7"/>
  <c r="M25" i="7"/>
  <c r="M26" i="7"/>
  <c r="M27" i="7"/>
  <c r="M28" i="7"/>
  <c r="M29" i="7"/>
  <c r="M8" i="7"/>
  <c r="G9" i="7"/>
  <c r="G10" i="7"/>
  <c r="G11" i="7"/>
  <c r="G12" i="7"/>
  <c r="G13" i="7"/>
  <c r="G14" i="7"/>
  <c r="G15" i="7"/>
  <c r="G16" i="7"/>
  <c r="G17" i="7"/>
  <c r="G18" i="7"/>
  <c r="G19" i="7"/>
  <c r="G20" i="7"/>
  <c r="G21" i="7"/>
  <c r="G22" i="7"/>
  <c r="G23" i="7"/>
  <c r="G24" i="7"/>
  <c r="G25" i="7"/>
  <c r="G26" i="7"/>
  <c r="G27" i="7"/>
  <c r="G28" i="7"/>
  <c r="G29" i="7"/>
  <c r="G8" i="7"/>
  <c r="K9" i="11" l="1"/>
  <c r="K17" i="11"/>
  <c r="K25" i="11"/>
  <c r="K33" i="11"/>
  <c r="K41" i="11"/>
  <c r="K49" i="11"/>
  <c r="K57" i="11"/>
  <c r="K65" i="11"/>
  <c r="K73" i="11"/>
  <c r="K81" i="11"/>
  <c r="K89" i="11"/>
  <c r="K97" i="11"/>
  <c r="K105" i="11"/>
  <c r="K113" i="11"/>
  <c r="K8" i="11"/>
  <c r="K60" i="11"/>
  <c r="K92" i="11"/>
  <c r="K116" i="11"/>
  <c r="K24" i="11"/>
  <c r="K56" i="11"/>
  <c r="K96" i="11"/>
  <c r="K120" i="11"/>
  <c r="K10" i="11"/>
  <c r="K18" i="11"/>
  <c r="K26" i="11"/>
  <c r="K34" i="11"/>
  <c r="K42" i="11"/>
  <c r="K50" i="11"/>
  <c r="K58" i="11"/>
  <c r="K66" i="11"/>
  <c r="K74" i="11"/>
  <c r="K82" i="11"/>
  <c r="K90" i="11"/>
  <c r="K98" i="11"/>
  <c r="K106" i="11"/>
  <c r="K114" i="11"/>
  <c r="K12" i="11"/>
  <c r="K20" i="11"/>
  <c r="K36" i="11"/>
  <c r="K44" i="11"/>
  <c r="K76" i="11"/>
  <c r="K100" i="11"/>
  <c r="K108" i="11"/>
  <c r="K32" i="11"/>
  <c r="K64" i="11"/>
  <c r="K112" i="11"/>
  <c r="K11" i="11"/>
  <c r="K19" i="11"/>
  <c r="K27" i="11"/>
  <c r="K35" i="11"/>
  <c r="K43" i="11"/>
  <c r="K51" i="11"/>
  <c r="K59" i="11"/>
  <c r="K67" i="11"/>
  <c r="K75" i="11"/>
  <c r="K83" i="11"/>
  <c r="K91" i="11"/>
  <c r="K99" i="11"/>
  <c r="K107" i="11"/>
  <c r="K115" i="11"/>
  <c r="K28" i="11"/>
  <c r="K52" i="11"/>
  <c r="K68" i="11"/>
  <c r="K84" i="11"/>
  <c r="K88" i="11"/>
  <c r="K13" i="11"/>
  <c r="K21" i="11"/>
  <c r="K29" i="11"/>
  <c r="K37" i="11"/>
  <c r="K45" i="11"/>
  <c r="K53" i="11"/>
  <c r="K61" i="11"/>
  <c r="K69" i="11"/>
  <c r="K77" i="11"/>
  <c r="K85" i="11"/>
  <c r="K93" i="11"/>
  <c r="K101" i="11"/>
  <c r="K109" i="11"/>
  <c r="K117" i="11"/>
  <c r="K31" i="11"/>
  <c r="K55" i="11"/>
  <c r="K63" i="11"/>
  <c r="K79" i="11"/>
  <c r="K95" i="11"/>
  <c r="K111" i="11"/>
  <c r="K16" i="11"/>
  <c r="K48" i="11"/>
  <c r="K80" i="11"/>
  <c r="K104" i="11"/>
  <c r="K14" i="11"/>
  <c r="K22" i="11"/>
  <c r="K30" i="11"/>
  <c r="K38" i="11"/>
  <c r="K46" i="11"/>
  <c r="K54" i="11"/>
  <c r="K62" i="11"/>
  <c r="K70" i="11"/>
  <c r="K78" i="11"/>
  <c r="K86" i="11"/>
  <c r="K94" i="11"/>
  <c r="K102" i="11"/>
  <c r="K110" i="11"/>
  <c r="K15" i="11"/>
  <c r="K23" i="11"/>
  <c r="K39" i="11"/>
  <c r="K47" i="11"/>
  <c r="K71" i="11"/>
  <c r="K87" i="11"/>
  <c r="K103" i="11"/>
  <c r="K40" i="11"/>
  <c r="K72" i="11"/>
  <c r="K119" i="11"/>
  <c r="U53" i="11"/>
  <c r="U117" i="11"/>
  <c r="U74" i="11"/>
  <c r="U38" i="11"/>
  <c r="U102" i="11"/>
  <c r="U82" i="11"/>
  <c r="U15" i="11"/>
  <c r="U79" i="11"/>
  <c r="U41" i="11"/>
  <c r="U8" i="11"/>
  <c r="U16" i="11"/>
  <c r="U20" i="11"/>
  <c r="U24" i="11"/>
  <c r="U32" i="11"/>
  <c r="U36" i="11"/>
  <c r="U40" i="11"/>
  <c r="U48" i="11"/>
  <c r="U56" i="11"/>
  <c r="U64" i="11"/>
  <c r="U68" i="11"/>
  <c r="U76" i="11"/>
  <c r="U84" i="11"/>
  <c r="U88" i="11"/>
  <c r="U96" i="11"/>
  <c r="U104" i="11"/>
  <c r="U112" i="11"/>
  <c r="U120" i="11"/>
  <c r="U12" i="11"/>
  <c r="U28" i="11"/>
  <c r="U44" i="11"/>
  <c r="U52" i="11"/>
  <c r="U60" i="11"/>
  <c r="U72" i="11"/>
  <c r="U80" i="11"/>
  <c r="U92" i="11"/>
  <c r="U100" i="11"/>
  <c r="U108" i="11"/>
  <c r="U116" i="11"/>
  <c r="U61" i="11"/>
  <c r="U17" i="11"/>
  <c r="U90" i="11"/>
  <c r="U46" i="11"/>
  <c r="U110" i="11"/>
  <c r="U106" i="11"/>
  <c r="U23" i="11"/>
  <c r="U87" i="11"/>
  <c r="U49" i="11"/>
  <c r="U11" i="11"/>
  <c r="U13" i="11"/>
  <c r="U77" i="11"/>
  <c r="U26" i="11"/>
  <c r="U27" i="11"/>
  <c r="U62" i="11"/>
  <c r="U25" i="11"/>
  <c r="U35" i="11"/>
  <c r="U39" i="11"/>
  <c r="U103" i="11"/>
  <c r="U73" i="11"/>
  <c r="U59" i="11"/>
  <c r="C10" i="15"/>
  <c r="E10" i="14"/>
  <c r="C10" i="14"/>
  <c r="G30" i="13"/>
  <c r="C30" i="13"/>
  <c r="S9" i="8"/>
  <c r="Q9" i="8"/>
  <c r="O9" i="8"/>
  <c r="M9" i="8"/>
  <c r="K9" i="8"/>
  <c r="I9" i="8"/>
  <c r="M30" i="7"/>
  <c r="K30" i="7"/>
  <c r="I30" i="7"/>
  <c r="G30" i="7"/>
  <c r="E30" i="7"/>
  <c r="C30" i="7"/>
  <c r="I39" i="6"/>
  <c r="G39" i="6"/>
  <c r="E39" i="6"/>
  <c r="C39" i="6"/>
  <c r="W102" i="1"/>
  <c r="U102" i="1"/>
  <c r="O102" i="1"/>
  <c r="K102" i="1"/>
  <c r="G102" i="1"/>
  <c r="E102" i="1"/>
  <c r="K121" i="11" l="1"/>
  <c r="U121" i="11"/>
  <c r="I12" i="13"/>
  <c r="I20" i="13"/>
  <c r="I28" i="13"/>
  <c r="I22" i="13"/>
  <c r="I8" i="13"/>
  <c r="I15" i="13"/>
  <c r="I25" i="13"/>
  <c r="I26" i="13"/>
  <c r="I13" i="13"/>
  <c r="I21" i="13"/>
  <c r="I29" i="13"/>
  <c r="I23" i="13"/>
  <c r="I17" i="13"/>
  <c r="I19" i="13"/>
  <c r="I14" i="13"/>
  <c r="I27" i="13"/>
  <c r="I16" i="13"/>
  <c r="I24" i="13"/>
  <c r="I9" i="13"/>
  <c r="I18" i="13"/>
  <c r="I11" i="13"/>
  <c r="I10" i="13"/>
  <c r="E13" i="13"/>
  <c r="E21" i="13"/>
  <c r="E29" i="13"/>
  <c r="E14" i="13"/>
  <c r="E22" i="13"/>
  <c r="E8" i="13"/>
  <c r="E15" i="13"/>
  <c r="E23" i="13"/>
  <c r="E16" i="13"/>
  <c r="E24" i="13"/>
  <c r="E9" i="13"/>
  <c r="E17" i="13"/>
  <c r="E25" i="13"/>
  <c r="E18" i="13"/>
  <c r="E26" i="13"/>
  <c r="E19" i="13"/>
  <c r="E27" i="13"/>
  <c r="E12" i="13"/>
  <c r="E28" i="13"/>
  <c r="E10" i="13"/>
  <c r="E20" i="13"/>
  <c r="E11" i="13"/>
  <c r="I30" i="13" l="1"/>
  <c r="E30" i="13"/>
</calcChain>
</file>

<file path=xl/sharedStrings.xml><?xml version="1.0" encoding="utf-8"?>
<sst xmlns="http://schemas.openxmlformats.org/spreadsheetml/2006/main" count="1178" uniqueCount="182">
  <si>
    <t>صندوق سرمایه‌گذاری مشترک امید توسعه مفید</t>
  </si>
  <si>
    <t>صورت وضعیت پورتفوی</t>
  </si>
  <si>
    <t>برای ماه منتهی به 1404/08/30</t>
  </si>
  <si>
    <t>نام شرکت</t>
  </si>
  <si>
    <t>1404/07/30</t>
  </si>
  <si>
    <t>تغییرات طی دوره</t>
  </si>
  <si>
    <t>1404/08/30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</si>
  <si>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</si>
  <si>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</si>
  <si>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</si>
  <si>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</si>
  <si>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</si>
  <si>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</si>
  <si>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</si>
  <si>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</si>
  <si>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آنتی بیوتیک سازی ایران</t>
  </si>
  <si>
    <t>بانک خاورمیانه</t>
  </si>
  <si>
    <t>بانک سامان</t>
  </si>
  <si>
    <t>بانک سینا</t>
  </si>
  <si>
    <t>بهساز کاشانه تهران</t>
  </si>
  <si>
    <t>بین المللی توسعه ص. معادن غدیر</t>
  </si>
  <si>
    <t>پارس فولاد سبزوار</t>
  </si>
  <si>
    <t>پارس‌ دارو</t>
  </si>
  <si>
    <t>پالایش نفت اصفهان</t>
  </si>
  <si>
    <t>پالایش نفت بندرعباس</t>
  </si>
  <si>
    <t>پالایش نفت تبریز</t>
  </si>
  <si>
    <t>پالایش نفت شیراز</t>
  </si>
  <si>
    <t>پاکدیس</t>
  </si>
  <si>
    <t>پتروشیمی پردیس</t>
  </si>
  <si>
    <t>پتروشیمی تندگویان</t>
  </si>
  <si>
    <t>پتروشیمی شیراز</t>
  </si>
  <si>
    <t>پخش البرز</t>
  </si>
  <si>
    <t>پخش هجرت</t>
  </si>
  <si>
    <t>پست بانک ایران</t>
  </si>
  <si>
    <t>پویا</t>
  </si>
  <si>
    <t>تامین سرمایه کاردان</t>
  </si>
  <si>
    <t>تراکتورسازی‌ایران‌</t>
  </si>
  <si>
    <t>توزیع دارو پخش</t>
  </si>
  <si>
    <t>توسعه معادن وص.معدنی خاورمیانه</t>
  </si>
  <si>
    <t>توسعه معادن وفلزات</t>
  </si>
  <si>
    <t>توسعه معدنی و صنعتی صبانور</t>
  </si>
  <si>
    <t>توسعه نیشکر و  صنایع جانبی</t>
  </si>
  <si>
    <t>تولید انرژی برق شمس پاسارگاد</t>
  </si>
  <si>
    <t>تولید نیروی برق دماوند</t>
  </si>
  <si>
    <t>تولیدات پتروشیمی قائد بصیر</t>
  </si>
  <si>
    <t>توکاریل</t>
  </si>
  <si>
    <t>ح .گروه دارویی سبحان</t>
  </si>
  <si>
    <t>حمل و نقل گهرترابر سیرجان</t>
  </si>
  <si>
    <t>داروپخش‌ (هلدینگ‌</t>
  </si>
  <si>
    <t>داروسازی شهید قاضی</t>
  </si>
  <si>
    <t>دامداری تلیسه نمونه</t>
  </si>
  <si>
    <t>دریایی و کشتیرانی خط دریابندر</t>
  </si>
  <si>
    <t>زغال سنگ پروده طبس</t>
  </si>
  <si>
    <t>س.ص.بازنشستگی کارکنان بانکها</t>
  </si>
  <si>
    <t>سرمایه گذاری تامین اجتماعی</t>
  </si>
  <si>
    <t>سرمایه گذاری دارویی تامین</t>
  </si>
  <si>
    <t>سرمایه‌ گذاری‌ آتیه‌ دماوند</t>
  </si>
  <si>
    <t>سرمایه‌ گذاری‌ البرز(هلدینگ‌</t>
  </si>
  <si>
    <t>سرمایه‌گذاری‌ سپه‌</t>
  </si>
  <si>
    <t>سرمایه‌گذاری‌صندوق‌بازنشستگی‌</t>
  </si>
  <si>
    <t>سرمایه‌گذاری‌غدیر(هلدینگ‌</t>
  </si>
  <si>
    <t>سیمان ساوه</t>
  </si>
  <si>
    <t>سیمان‌ شمال‌</t>
  </si>
  <si>
    <t>سیمرغ</t>
  </si>
  <si>
    <t>شرکت صنایع غذایی مینو شرق</t>
  </si>
  <si>
    <t>شمش طلا</t>
  </si>
  <si>
    <t>صبا فولاد خلیج فارس</t>
  </si>
  <si>
    <t>صنایع الکترونیک مادیران</t>
  </si>
  <si>
    <t>صنایع پتروشیمی کرمانشاه</t>
  </si>
  <si>
    <t>صنایع غذایی رضوی</t>
  </si>
  <si>
    <t>صنایع فروآلیاژ ایران</t>
  </si>
  <si>
    <t>صنایع‌ کاشی‌ و سرامیک‌ سینا</t>
  </si>
  <si>
    <t>صنعتی بهپاک</t>
  </si>
  <si>
    <t>صنعتی دوده فام</t>
  </si>
  <si>
    <t>فجر انرژی خلیج فارس</t>
  </si>
  <si>
    <t>فولاد آلیاژی ایران</t>
  </si>
  <si>
    <t>فولاد سیرجان ایرانیان</t>
  </si>
  <si>
    <t>فولاد مبارکه اصفهان</t>
  </si>
  <si>
    <t>فولاد کاوه جنوب کیش</t>
  </si>
  <si>
    <t>گ.مدیریت ارزش سرمایه ص ب کشوری</t>
  </si>
  <si>
    <t>گروه توسعه مالی مهرآیندگان</t>
  </si>
  <si>
    <t>گروه دارویی سبحان</t>
  </si>
  <si>
    <t>گروه مالی صبا تامین</t>
  </si>
  <si>
    <t>گروه‌صنعتی‌سپاهان‌</t>
  </si>
  <si>
    <t>گسترش سوخت سبززاگرس(سهامی عام)</t>
  </si>
  <si>
    <t>گلتاش‌</t>
  </si>
  <si>
    <t>مبین انرژی خلیج فارس</t>
  </si>
  <si>
    <t>مدیریت نیروگاهی ایرانیان مپنا</t>
  </si>
  <si>
    <t>معدنکاران نسوز</t>
  </si>
  <si>
    <t>معدنی و صنعتی گل گهر</t>
  </si>
  <si>
    <t>موتوژن‌</t>
  </si>
  <si>
    <t>مولد نیروگاهی تجارت فارس</t>
  </si>
  <si>
    <t>نفت سپاهان</t>
  </si>
  <si>
    <t>نوردوقطعات‌ فولادی‌</t>
  </si>
  <si>
    <t>نیروترانس‌</t>
  </si>
  <si>
    <t>کارخانجات‌ قند قزوین‌</t>
  </si>
  <si>
    <t>کارخانجات‌داروپخش‌</t>
  </si>
  <si>
    <t>کاشی‌ پارس‌</t>
  </si>
  <si>
    <t>کشاورزی و دامپروری بینالود</t>
  </si>
  <si>
    <t>کشاورزی و دامپروری فجر اصفهان</t>
  </si>
  <si>
    <t>کشت و دام قیام اصفهان</t>
  </si>
  <si>
    <t>کشت و دامداری فکا</t>
  </si>
  <si>
    <t>کشت و صنعت جوین</t>
  </si>
  <si>
    <t>کشت و صنعت دشت خرم دره</t>
  </si>
  <si>
    <t>کویر تایر</t>
  </si>
  <si>
    <t>ح . سرمایه‌گذاری‌ سپه‌</t>
  </si>
  <si>
    <t>گروه مالی مهرگان تامین پارس</t>
  </si>
  <si>
    <t>ح.داروسازی شهید قاضی</t>
  </si>
  <si>
    <t/>
  </si>
  <si>
    <t>تعداد اوراق تبعی</t>
  </si>
  <si>
    <t>قیمت اعمال</t>
  </si>
  <si>
    <t>تاریخ اعمال</t>
  </si>
  <si>
    <t>نرخ موثر</t>
  </si>
  <si>
    <t>اختیارف ت میدکو-6167-05/02/15</t>
  </si>
  <si>
    <t>1405/02/15</t>
  </si>
  <si>
    <t>درصد به کل دارایی‌ها</t>
  </si>
  <si>
    <t>سپرده</t>
  </si>
  <si>
    <t>مبلغ</t>
  </si>
  <si>
    <t>افزایش</t>
  </si>
  <si>
    <t>کاهش</t>
  </si>
  <si>
    <t>بانک ملت باجه کارگزاری مفید</t>
  </si>
  <si>
    <t>بانک پاسارگاد هفت تیر</t>
  </si>
  <si>
    <t xml:space="preserve">بانک خاورمیانه ظفر </t>
  </si>
  <si>
    <t>بانک صادرات بورس کالا</t>
  </si>
  <si>
    <t>بانک ملت چهارراه جهان کودک</t>
  </si>
  <si>
    <t>بانک پاسارگاد  هفت تیر</t>
  </si>
  <si>
    <t>بانک صادرات سپهبدقرنی</t>
  </si>
  <si>
    <t>بانک صادرات طالقانی</t>
  </si>
  <si>
    <t>بانک ملت مستقل مرکزی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</si>
  <si>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</si>
  <si>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</si>
  <si>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</si>
  <si>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</si>
  <si>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</si>
  <si>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درآمد سود</t>
  </si>
  <si>
    <t>هزینه تنزیل</t>
  </si>
  <si>
    <t>خالص درآمد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</si>
  <si>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</si>
  <si>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</si>
  <si>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</si>
  <si>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</si>
  <si>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</si>
  <si>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</si>
  <si>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بهای فروش</t>
  </si>
  <si>
    <t>ارزش دفتری</t>
  </si>
  <si>
    <t>سود و زیان ناشی از تغییر قیمت</t>
  </si>
  <si>
    <t>سود و زیان ناشی از فروش</t>
  </si>
  <si>
    <t>سیمان هرمزگان</t>
  </si>
  <si>
    <t>ایران یاساتایرورابر</t>
  </si>
  <si>
    <t>پتروشیمی زاگرس</t>
  </si>
  <si>
    <t>سرمایه گذاری خوارزمی</t>
  </si>
  <si>
    <t>بانک اقتصادنوین</t>
  </si>
  <si>
    <t>سیمان فارس نو</t>
  </si>
  <si>
    <t>ملی  صنایع  مس  ایران</t>
  </si>
  <si>
    <t>نفت  بهران</t>
  </si>
  <si>
    <t>درآمد سود سهام</t>
  </si>
  <si>
    <t>درآمد تغییر ارزش</t>
  </si>
  <si>
    <t>درآمد فروش</t>
  </si>
  <si>
    <t>درصد از کل درآمدها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</si>
  <si>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</si>
  <si>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</si>
  <si>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</si>
  <si>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</si>
  <si>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</si>
  <si>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سایر درآمدها برای تنزیل سود سهام</t>
  </si>
  <si>
    <t>تعدیل کارمزد کارگزار</t>
  </si>
  <si>
    <t>سرمایه‌گذاری در سهام</t>
  </si>
  <si>
    <t>درآمد سپرده بانکی</t>
  </si>
  <si>
    <t>از ابتدای سال مالی</t>
  </si>
  <si>
    <t>تا پایان ماه</t>
  </si>
  <si>
    <t>اختیارخ شستا-1200-1404/07/09</t>
  </si>
  <si>
    <t>اختیارخ شستا-1300-1404/07/09</t>
  </si>
  <si>
    <t>اختیارخ شستا-1400-1404/07/09</t>
  </si>
  <si>
    <t>اختیارخ شستا-1300-1404/08/14</t>
  </si>
  <si>
    <t>اختیارخ شستا-1400-1404/08/14</t>
  </si>
  <si>
    <t>اختیارخ شستا-1500-1404/08/14</t>
  </si>
  <si>
    <t>اختیارخ شستا-1600-1404/08/14</t>
  </si>
  <si>
    <t>اختیارخ فولاد-2800-1404/07/09</t>
  </si>
  <si>
    <t>اختیارخ شپنا-5500-1404/08/21</t>
  </si>
  <si>
    <t>اختیارخ شستا-1600-1404/09/12</t>
  </si>
  <si>
    <t>اختیارخ فولاد-2600-1404/09/12</t>
  </si>
  <si>
    <t>اختیارخ شپنا-5500-1404/10/17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</si>
</sst>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_-;\(#,##0\)"/>
    <numFmt numFmtId="170" formatCode="#,##0.000000_-;\(#,##0.000000\)"/>
  </numFmts>
  <fonts count="7" x14ac:knownFonts="1">
    <font>
      <sz val="11"/>
      <name val="Calibri"/>
    </font>
    <font>
      <sz val="12"/>
      <name val="B Nazanin"/>
      <charset val="178"/>
    </font>
    <font>
      <b/>
      <sz val="16"/>
      <color rgb="FF000000"/>
      <name val="B Nazanin"/>
      <charset val="178"/>
    </font>
    <font>
      <b/>
      <sz val="12"/>
      <name val="B Nazanin"/>
      <charset val="178"/>
    </font>
    <font>
      <sz val="11"/>
      <name val="Calibri"/>
      <family val="2"/>
    </font>
    <font>
      <b/>
      <sz val="10"/>
      <color rgb="FF000000"/>
      <name val="IRANSans"/>
      <family val="2"/>
    </font>
    <font>
      <sz val="10"/>
      <color rgb="FF000000"/>
      <name val="IRANSans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auto="1"/>
      </top>
      <bottom style="double">
        <color auto="1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16">
    <xf numFmtId="0" fontId="0" fillId="0" borderId="0" xfId="0"/>
    <xf numFmtId="164" fontId="1" fillId="0" borderId="0" xfId="0" applyNumberFormat="1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/>
    </xf>
    <xf numFmtId="170" fontId="1" fillId="0" borderId="0" xfId="0" applyNumberFormat="1" applyFont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10" fontId="1" fillId="0" borderId="0" xfId="1" applyNumberFormat="1" applyFont="1" applyAlignment="1">
      <alignment horizontal="center" vertical="center"/>
    </xf>
    <xf numFmtId="9" fontId="3" fillId="0" borderId="2" xfId="1" applyFont="1" applyBorder="1" applyAlignment="1">
      <alignment horizontal="center" vertical="center"/>
    </xf>
    <xf numFmtId="164" fontId="1" fillId="0" borderId="0" xfId="0" applyNumberFormat="1" applyFont="1" applyFill="1" applyAlignment="1">
      <alignment horizontal="center" vertical="center"/>
    </xf>
    <xf numFmtId="10" fontId="3" fillId="0" borderId="2" xfId="1" applyNumberFormat="1" applyFont="1" applyBorder="1" applyAlignment="1">
      <alignment horizontal="center" vertical="center"/>
    </xf>
    <xf numFmtId="9" fontId="3" fillId="0" borderId="2" xfId="1" applyNumberFormat="1" applyFont="1" applyBorder="1" applyAlignment="1">
      <alignment horizontal="center" vertical="center"/>
    </xf>
    <xf numFmtId="3" fontId="5" fillId="0" borderId="0" xfId="0" applyNumberFormat="1" applyFont="1"/>
    <xf numFmtId="3" fontId="6" fillId="0" borderId="0" xfId="0" applyNumberFormat="1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102"/>
  <sheetViews>
    <sheetView rightToLeft="1" tabSelected="1" zoomScale="85" zoomScaleNormal="85" workbookViewId="0">
      <selection activeCell="I13" sqref="I13"/>
    </sheetView>
  </sheetViews>
  <sheetFormatPr defaultRowHeight="18.75" x14ac:dyDescent="0.25"/>
  <cols>
    <col min="1" max="1" width="34.42578125" style="1" bestFit="1" customWidth="1"/>
    <col min="2" max="2" width="1" style="1" customWidth="1"/>
    <col min="3" max="3" width="20" style="1" customWidth="1"/>
    <col min="4" max="4" width="1" style="1" customWidth="1"/>
    <col min="5" max="5" width="23" style="1" customWidth="1"/>
    <col min="6" max="6" width="1" style="1" customWidth="1"/>
    <col min="7" max="7" width="26" style="1" customWidth="1"/>
    <col min="8" max="8" width="1" style="1" customWidth="1"/>
    <col min="9" max="9" width="19" style="1" customWidth="1"/>
    <col min="10" max="10" width="1" style="1" customWidth="1"/>
    <col min="11" max="11" width="23" style="1" customWidth="1"/>
    <col min="12" max="12" width="1" style="1" customWidth="1"/>
    <col min="13" max="13" width="20" style="1" customWidth="1"/>
    <col min="14" max="14" width="1" style="1" customWidth="1"/>
    <col min="15" max="15" width="23" style="1" customWidth="1"/>
    <col min="16" max="16" width="1" style="1" customWidth="1"/>
    <col min="17" max="17" width="20" style="1" customWidth="1"/>
    <col min="18" max="18" width="1" style="1" customWidth="1"/>
    <col min="19" max="19" width="18" style="1" customWidth="1"/>
    <col min="20" max="20" width="1" style="1" customWidth="1"/>
    <col min="21" max="21" width="23" style="1" customWidth="1"/>
    <col min="22" max="22" width="1" style="1" customWidth="1"/>
    <col min="23" max="23" width="26" style="1" customWidth="1"/>
    <col min="24" max="24" width="1" style="1" customWidth="1"/>
    <col min="25" max="25" width="32" style="1" customWidth="1"/>
    <col min="26" max="26" width="1" style="1" customWidth="1"/>
    <col min="27" max="27" width="9.140625" style="1" customWidth="1"/>
    <col min="28" max="16384" width="9.140625" style="1"/>
  </cols>
  <sheetData>
    <row r="2" spans="1:25" ht="26.25" x14ac:dyDescent="0.25">
      <c r="A2" s="2" t="s">
        <v>0</v>
      </c>
      <c r="B2" s="2" t="s">
        <v>0</v>
      </c>
      <c r="C2" s="2" t="s">
        <v>0</v>
      </c>
      <c r="D2" s="2" t="s">
        <v>0</v>
      </c>
      <c r="E2" s="2" t="s">
        <v>0</v>
      </c>
      <c r="F2" s="2" t="s">
        <v>0</v>
      </c>
      <c r="G2" s="2" t="s">
        <v>0</v>
      </c>
      <c r="H2" s="2" t="s">
        <v>0</v>
      </c>
      <c r="I2" s="2" t="s">
        <v>0</v>
      </c>
      <c r="J2" s="2" t="s">
        <v>0</v>
      </c>
      <c r="K2" s="2" t="s">
        <v>0</v>
      </c>
      <c r="L2" s="2" t="s">
        <v>0</v>
      </c>
      <c r="M2" s="2" t="s">
        <v>0</v>
      </c>
      <c r="N2" s="2" t="s">
        <v>0</v>
      </c>
      <c r="O2" s="2" t="s">
        <v>0</v>
      </c>
      <c r="P2" s="2" t="s">
        <v>0</v>
      </c>
      <c r="Q2" s="2" t="s">
        <v>0</v>
      </c>
      <c r="R2" s="2" t="s">
        <v>0</v>
      </c>
      <c r="S2" s="2" t="s">
        <v>0</v>
      </c>
      <c r="T2" s="2" t="s">
        <v>0</v>
      </c>
      <c r="U2" s="2" t="s">
        <v>0</v>
      </c>
      <c r="V2" s="2" t="s">
        <v>0</v>
      </c>
      <c r="W2" s="2" t="s">
        <v>0</v>
      </c>
      <c r="X2" s="2" t="s">
        <v>0</v>
      </c>
      <c r="Y2" s="2" t="s">
        <v>0</v>
      </c>
    </row>
    <row r="3" spans="1:25" ht="26.25" x14ac:dyDescent="0.25">
      <c r="A3" s="2" t="s">
        <v>1</v>
      </c>
      <c r="B3" s="2" t="s">
        <v>1</v>
      </c>
      <c r="C3" s="2" t="s">
        <v>1</v>
      </c>
      <c r="D3" s="2" t="s">
        <v>1</v>
      </c>
      <c r="E3" s="2" t="s">
        <v>1</v>
      </c>
      <c r="F3" s="2" t="s">
        <v>1</v>
      </c>
      <c r="G3" s="2" t="s">
        <v>1</v>
      </c>
      <c r="H3" s="2" t="s">
        <v>1</v>
      </c>
      <c r="I3" s="2" t="s">
        <v>1</v>
      </c>
      <c r="J3" s="2" t="s">
        <v>1</v>
      </c>
      <c r="K3" s="2" t="s">
        <v>1</v>
      </c>
      <c r="L3" s="2" t="s">
        <v>1</v>
      </c>
      <c r="M3" s="2" t="s">
        <v>1</v>
      </c>
      <c r="N3" s="2" t="s">
        <v>1</v>
      </c>
      <c r="O3" s="2" t="s">
        <v>1</v>
      </c>
      <c r="P3" s="2" t="s">
        <v>1</v>
      </c>
      <c r="Q3" s="2" t="s">
        <v>1</v>
      </c>
      <c r="R3" s="2" t="s">
        <v>1</v>
      </c>
      <c r="S3" s="2" t="s">
        <v>1</v>
      </c>
      <c r="T3" s="2" t="s">
        <v>1</v>
      </c>
      <c r="U3" s="2" t="s">
        <v>1</v>
      </c>
      <c r="V3" s="2" t="s">
        <v>1</v>
      </c>
      <c r="W3" s="2" t="s">
        <v>1</v>
      </c>
      <c r="X3" s="2" t="s">
        <v>1</v>
      </c>
      <c r="Y3" s="2" t="s">
        <v>1</v>
      </c>
    </row>
    <row r="4" spans="1:25" ht="26.25" x14ac:dyDescent="0.25">
      <c r="A4" s="2" t="s">
        <v>2</v>
      </c>
      <c r="B4" s="2" t="s">
        <v>2</v>
      </c>
      <c r="C4" s="2" t="s">
        <v>2</v>
      </c>
      <c r="D4" s="2" t="s">
        <v>2</v>
      </c>
      <c r="E4" s="2" t="s">
        <v>2</v>
      </c>
      <c r="F4" s="2" t="s">
        <v>2</v>
      </c>
      <c r="G4" s="2" t="s">
        <v>2</v>
      </c>
      <c r="H4" s="2" t="s">
        <v>2</v>
      </c>
      <c r="I4" s="2" t="s">
        <v>2</v>
      </c>
      <c r="J4" s="2" t="s">
        <v>2</v>
      </c>
      <c r="K4" s="2" t="s">
        <v>2</v>
      </c>
      <c r="L4" s="2" t="s">
        <v>2</v>
      </c>
      <c r="M4" s="2" t="s">
        <v>2</v>
      </c>
      <c r="N4" s="2" t="s">
        <v>2</v>
      </c>
      <c r="O4" s="2" t="s">
        <v>2</v>
      </c>
      <c r="P4" s="2" t="s">
        <v>2</v>
      </c>
      <c r="Q4" s="2" t="s">
        <v>2</v>
      </c>
      <c r="R4" s="2" t="s">
        <v>2</v>
      </c>
      <c r="S4" s="2" t="s">
        <v>2</v>
      </c>
      <c r="T4" s="2" t="s">
        <v>2</v>
      </c>
      <c r="U4" s="2" t="s">
        <v>2</v>
      </c>
      <c r="V4" s="2" t="s">
        <v>2</v>
      </c>
      <c r="W4" s="2" t="s">
        <v>2</v>
      </c>
      <c r="X4" s="2" t="s">
        <v>2</v>
      </c>
      <c r="Y4" s="2" t="s">
        <v>2</v>
      </c>
    </row>
    <row r="6" spans="1:25" ht="26.25" x14ac:dyDescent="0.25">
      <c r="A6" s="3" t="s">
        <v>3</v>
      </c>
      <c r="C6" s="3" t="s">
        <v>4</v>
      </c>
      <c r="D6" s="3" t="s">
        <v>4</v>
      </c>
      <c r="E6" s="3" t="s">
        <v>4</v>
      </c>
      <c r="F6" s="3" t="s">
        <v>4</v>
      </c>
      <c r="G6" s="3" t="s">
        <v>4</v>
      </c>
      <c r="I6" s="3" t="s">
        <v>5</v>
      </c>
      <c r="J6" s="3" t="s">
        <v>5</v>
      </c>
      <c r="K6" s="3" t="s">
        <v>5</v>
      </c>
      <c r="L6" s="3" t="s">
        <v>5</v>
      </c>
      <c r="M6" s="3" t="s">
        <v>5</v>
      </c>
      <c r="N6" s="3" t="s">
        <v>5</v>
      </c>
      <c r="O6" s="3" t="s">
        <v>5</v>
      </c>
      <c r="Q6" s="3" t="s">
        <v>6</v>
      </c>
      <c r="R6" s="3" t="s">
        <v>6</v>
      </c>
      <c r="S6" s="3" t="s">
        <v>6</v>
      </c>
      <c r="T6" s="3" t="s">
        <v>6</v>
      </c>
      <c r="U6" s="3" t="s">
        <v>6</v>
      </c>
      <c r="V6" s="3" t="s">
        <v>6</v>
      </c>
      <c r="W6" s="3" t="s">
        <v>6</v>
      </c>
      <c r="X6" s="3" t="s">
        <v>6</v>
      </c>
      <c r="Y6" s="3" t="s">
        <v>6</v>
      </c>
    </row>
    <row r="7" spans="1:25" ht="26.25" x14ac:dyDescent="0.25">
      <c r="A7" s="3" t="s">
        <v>3</v>
      </c>
      <c r="C7" s="3" t="s">
        <v>7</v>
      </c>
      <c r="E7" s="3" t="s">
        <v>8</v>
      </c>
      <c r="G7" s="3" t="s">
        <v>9</v>
      </c>
      <c r="I7" s="3" t="s">
        <v>10</v>
      </c>
      <c r="J7" s="3" t="s">
        <v>10</v>
      </c>
      <c r="K7" s="3" t="s">
        <v>10</v>
      </c>
      <c r="M7" s="3" t="s">
        <v>11</v>
      </c>
      <c r="N7" s="3" t="s">
        <v>11</v>
      </c>
      <c r="O7" s="3" t="s">
        <v>11</v>
      </c>
      <c r="Q7" s="3" t="s">
        <v>7</v>
      </c>
      <c r="S7" s="3" t="s">
        <v>12</v>
      </c>
      <c r="U7" s="3" t="s">
        <v>8</v>
      </c>
      <c r="W7" s="3" t="s">
        <v>9</v>
      </c>
      <c r="Y7" s="3" t="s">
        <v>13</v>
      </c>
    </row>
    <row r="8" spans="1:25" ht="26.25" x14ac:dyDescent="0.25">
      <c r="A8" s="3" t="s">
        <v>3</v>
      </c>
      <c r="C8" s="3" t="s">
        <v>7</v>
      </c>
      <c r="E8" s="3" t="s">
        <v>8</v>
      </c>
      <c r="G8" s="3" t="s">
        <v>9</v>
      </c>
      <c r="I8" s="3" t="s">
        <v>7</v>
      </c>
      <c r="K8" s="3" t="s">
        <v>8</v>
      </c>
      <c r="M8" s="3" t="s">
        <v>7</v>
      </c>
      <c r="O8" s="3" t="s">
        <v>14</v>
      </c>
      <c r="Q8" s="3" t="s">
        <v>7</v>
      </c>
      <c r="S8" s="3" t="s">
        <v>12</v>
      </c>
      <c r="U8" s="3" t="s">
        <v>8</v>
      </c>
      <c r="W8" s="3" t="s">
        <v>9</v>
      </c>
      <c r="Y8" s="3" t="s">
        <v>13</v>
      </c>
    </row>
    <row r="9" spans="1:25" ht="21" x14ac:dyDescent="0.25">
      <c r="A9" s="4" t="s">
        <v>15</v>
      </c>
      <c r="C9" s="1">
        <v>4037248</v>
      </c>
      <c r="E9" s="1">
        <v>109412016802</v>
      </c>
      <c r="G9" s="1">
        <v>123607372331.52</v>
      </c>
      <c r="I9" s="1">
        <v>0</v>
      </c>
      <c r="K9" s="1">
        <v>0</v>
      </c>
      <c r="M9" s="1">
        <v>0</v>
      </c>
      <c r="O9" s="1">
        <v>0</v>
      </c>
      <c r="Q9" s="1">
        <v>4037248</v>
      </c>
      <c r="S9" s="1">
        <v>27250</v>
      </c>
      <c r="U9" s="1">
        <v>109412016802</v>
      </c>
      <c r="W9" s="1">
        <v>109151390187.2</v>
      </c>
      <c r="Y9" s="9">
        <v>2.8334333483810352E-3</v>
      </c>
    </row>
    <row r="10" spans="1:25" ht="21" x14ac:dyDescent="0.25">
      <c r="A10" s="4" t="s">
        <v>16</v>
      </c>
      <c r="C10" s="1">
        <v>883017054</v>
      </c>
      <c r="E10" s="1">
        <v>2176820740136</v>
      </c>
      <c r="G10" s="1">
        <v>2207574202859.6802</v>
      </c>
      <c r="I10" s="1">
        <v>0</v>
      </c>
      <c r="K10" s="1">
        <v>0</v>
      </c>
      <c r="M10" s="1">
        <v>-7915420</v>
      </c>
      <c r="O10" s="1">
        <v>21093403433</v>
      </c>
      <c r="Q10" s="1">
        <v>875101634</v>
      </c>
      <c r="S10" s="1">
        <v>2582</v>
      </c>
      <c r="U10" s="1">
        <v>2157307583117</v>
      </c>
      <c r="W10" s="1">
        <v>2241775246498.9399</v>
      </c>
      <c r="Y10" s="9">
        <v>5.8193676984886367E-2</v>
      </c>
    </row>
    <row r="11" spans="1:25" ht="21" x14ac:dyDescent="0.25">
      <c r="A11" s="4" t="s">
        <v>17</v>
      </c>
      <c r="C11" s="1">
        <v>50022233</v>
      </c>
      <c r="E11" s="1">
        <v>82509528736</v>
      </c>
      <c r="G11" s="1">
        <v>102532126671.54601</v>
      </c>
      <c r="I11" s="1">
        <v>0</v>
      </c>
      <c r="K11" s="1">
        <v>0</v>
      </c>
      <c r="M11" s="1">
        <v>-50022233</v>
      </c>
      <c r="O11" s="1">
        <v>122977504897</v>
      </c>
      <c r="Q11" s="1">
        <v>0</v>
      </c>
      <c r="S11" s="1">
        <v>0</v>
      </c>
      <c r="U11" s="1">
        <v>0</v>
      </c>
      <c r="W11" s="1">
        <v>0</v>
      </c>
      <c r="Y11" s="9">
        <v>0</v>
      </c>
    </row>
    <row r="12" spans="1:25" ht="21" x14ac:dyDescent="0.25">
      <c r="A12" s="4" t="s">
        <v>18</v>
      </c>
      <c r="C12" s="1">
        <v>57057979</v>
      </c>
      <c r="E12" s="1">
        <v>129049671287</v>
      </c>
      <c r="G12" s="1">
        <v>172197317499.74799</v>
      </c>
      <c r="I12" s="1">
        <v>0</v>
      </c>
      <c r="K12" s="1">
        <v>0</v>
      </c>
      <c r="M12" s="1">
        <v>-22652974</v>
      </c>
      <c r="O12" s="1">
        <v>71691832713</v>
      </c>
      <c r="Q12" s="1">
        <v>34405005</v>
      </c>
      <c r="S12" s="1">
        <v>3245</v>
      </c>
      <c r="U12" s="1">
        <v>77814788819</v>
      </c>
      <c r="W12" s="1">
        <v>110767833931.384</v>
      </c>
      <c r="Y12" s="9">
        <v>2.8753942029583137E-3</v>
      </c>
    </row>
    <row r="13" spans="1:25" ht="21" x14ac:dyDescent="0.25">
      <c r="A13" s="4" t="s">
        <v>19</v>
      </c>
      <c r="C13" s="1">
        <v>25586370</v>
      </c>
      <c r="E13" s="1">
        <v>53581843348</v>
      </c>
      <c r="G13" s="1">
        <v>62389923584.620499</v>
      </c>
      <c r="I13" s="1">
        <v>0</v>
      </c>
      <c r="K13" s="1">
        <v>0</v>
      </c>
      <c r="M13" s="1">
        <v>0</v>
      </c>
      <c r="O13" s="1">
        <v>0</v>
      </c>
      <c r="Q13" s="1">
        <v>25586370</v>
      </c>
      <c r="S13" s="1">
        <v>2313</v>
      </c>
      <c r="U13" s="1">
        <v>53581843348</v>
      </c>
      <c r="W13" s="1">
        <v>58716700810.591499</v>
      </c>
      <c r="Y13" s="9">
        <v>1.5242119949027608E-3</v>
      </c>
    </row>
    <row r="14" spans="1:25" ht="21" x14ac:dyDescent="0.25">
      <c r="A14" s="4" t="s">
        <v>20</v>
      </c>
      <c r="C14" s="1">
        <v>61895590</v>
      </c>
      <c r="E14" s="1">
        <v>266411939251</v>
      </c>
      <c r="G14" s="1">
        <v>205685801473.64801</v>
      </c>
      <c r="I14" s="1">
        <v>24011711</v>
      </c>
      <c r="K14" s="1">
        <v>83277788749</v>
      </c>
      <c r="M14" s="1">
        <v>0</v>
      </c>
      <c r="O14" s="1">
        <v>0</v>
      </c>
      <c r="Q14" s="1">
        <v>85907301</v>
      </c>
      <c r="S14" s="1">
        <v>3383</v>
      </c>
      <c r="U14" s="1">
        <v>349689728000</v>
      </c>
      <c r="W14" s="1">
        <v>288342997748.62799</v>
      </c>
      <c r="Y14" s="9">
        <v>7.4850229959684805E-3</v>
      </c>
    </row>
    <row r="15" spans="1:25" ht="21" x14ac:dyDescent="0.25">
      <c r="A15" s="4" t="s">
        <v>21</v>
      </c>
      <c r="C15" s="1">
        <v>2103914</v>
      </c>
      <c r="E15" s="1">
        <v>103919877149</v>
      </c>
      <c r="G15" s="1">
        <v>87503996577.528</v>
      </c>
      <c r="I15" s="1">
        <v>0</v>
      </c>
      <c r="K15" s="1">
        <v>0</v>
      </c>
      <c r="M15" s="1">
        <v>0</v>
      </c>
      <c r="O15" s="1">
        <v>0</v>
      </c>
      <c r="Q15" s="1">
        <v>2103914</v>
      </c>
      <c r="S15" s="1">
        <v>43630</v>
      </c>
      <c r="U15" s="1">
        <v>103919877149</v>
      </c>
      <c r="W15" s="1">
        <v>91073186742.613007</v>
      </c>
      <c r="Y15" s="9">
        <v>2.3641458346731563E-3</v>
      </c>
    </row>
    <row r="16" spans="1:25" ht="21" x14ac:dyDescent="0.25">
      <c r="A16" s="4" t="s">
        <v>22</v>
      </c>
      <c r="C16" s="1">
        <v>29830985</v>
      </c>
      <c r="E16" s="1">
        <v>570054925426</v>
      </c>
      <c r="G16" s="1">
        <v>719097148001.81299</v>
      </c>
      <c r="I16" s="1">
        <v>0</v>
      </c>
      <c r="K16" s="1">
        <v>0</v>
      </c>
      <c r="M16" s="1">
        <v>0</v>
      </c>
      <c r="O16" s="1">
        <v>0</v>
      </c>
      <c r="Q16" s="1">
        <v>29830985</v>
      </c>
      <c r="S16" s="1">
        <v>24140</v>
      </c>
      <c r="U16" s="1">
        <v>570054925426</v>
      </c>
      <c r="W16" s="1">
        <v>714467036073.48499</v>
      </c>
      <c r="Y16" s="9">
        <v>1.8546669198235881E-2</v>
      </c>
    </row>
    <row r="17" spans="1:25" ht="21" x14ac:dyDescent="0.25">
      <c r="A17" s="4" t="s">
        <v>23</v>
      </c>
      <c r="C17" s="1">
        <v>201975626</v>
      </c>
      <c r="E17" s="1">
        <v>747034215683</v>
      </c>
      <c r="G17" s="1">
        <v>976764882538.08398</v>
      </c>
      <c r="I17" s="1">
        <v>0</v>
      </c>
      <c r="K17" s="1">
        <v>0</v>
      </c>
      <c r="M17" s="1">
        <v>-9615696</v>
      </c>
      <c r="O17" s="1">
        <v>46860178916</v>
      </c>
      <c r="Q17" s="1">
        <v>192359930</v>
      </c>
      <c r="S17" s="1">
        <v>5220</v>
      </c>
      <c r="U17" s="1">
        <v>711469261323</v>
      </c>
      <c r="W17" s="1">
        <v>996236501748.39001</v>
      </c>
      <c r="Y17" s="9">
        <v>2.5861051536651629E-2</v>
      </c>
    </row>
    <row r="18" spans="1:25" ht="21" x14ac:dyDescent="0.25">
      <c r="A18" s="4" t="s">
        <v>24</v>
      </c>
      <c r="C18" s="1">
        <v>130951753</v>
      </c>
      <c r="E18" s="1">
        <v>398651017863</v>
      </c>
      <c r="G18" s="1">
        <v>539435213248.63</v>
      </c>
      <c r="I18" s="1">
        <v>0</v>
      </c>
      <c r="K18" s="1">
        <v>0</v>
      </c>
      <c r="M18" s="1">
        <v>0</v>
      </c>
      <c r="O18" s="1">
        <v>0</v>
      </c>
      <c r="Q18" s="1">
        <v>130951753</v>
      </c>
      <c r="S18" s="1">
        <v>4144</v>
      </c>
      <c r="U18" s="1">
        <v>398651017863</v>
      </c>
      <c r="W18" s="1">
        <v>538404151526.20898</v>
      </c>
      <c r="Y18" s="9">
        <v>1.3976297280545799E-2</v>
      </c>
    </row>
    <row r="19" spans="1:25" ht="21" x14ac:dyDescent="0.25">
      <c r="A19" s="4" t="s">
        <v>25</v>
      </c>
      <c r="C19" s="1">
        <v>28703301</v>
      </c>
      <c r="E19" s="1">
        <v>441511852108</v>
      </c>
      <c r="G19" s="1">
        <v>676791288036.66602</v>
      </c>
      <c r="I19" s="1">
        <v>2500000</v>
      </c>
      <c r="K19" s="1">
        <v>50786497253</v>
      </c>
      <c r="M19" s="1">
        <v>-63541</v>
      </c>
      <c r="O19" s="1">
        <v>1341538103</v>
      </c>
      <c r="Q19" s="1">
        <v>31139760</v>
      </c>
      <c r="S19" s="1">
        <v>20570</v>
      </c>
      <c r="U19" s="1">
        <v>491295855125</v>
      </c>
      <c r="W19" s="1">
        <v>635516586023.88</v>
      </c>
      <c r="Y19" s="9">
        <v>1.6497214421191047E-2</v>
      </c>
    </row>
    <row r="20" spans="1:25" ht="21" x14ac:dyDescent="0.25">
      <c r="A20" s="4" t="s">
        <v>26</v>
      </c>
      <c r="C20" s="1">
        <v>2206809</v>
      </c>
      <c r="E20" s="1">
        <v>39165839243</v>
      </c>
      <c r="G20" s="1">
        <v>56728525659.597</v>
      </c>
      <c r="I20" s="1">
        <v>0</v>
      </c>
      <c r="K20" s="1">
        <v>0</v>
      </c>
      <c r="M20" s="1">
        <v>-2206809</v>
      </c>
      <c r="O20" s="1">
        <v>58417658419</v>
      </c>
      <c r="Q20" s="1">
        <v>0</v>
      </c>
      <c r="S20" s="1">
        <v>0</v>
      </c>
      <c r="U20" s="1">
        <v>0</v>
      </c>
      <c r="W20" s="1">
        <v>0</v>
      </c>
      <c r="Y20" s="9">
        <v>0</v>
      </c>
    </row>
    <row r="21" spans="1:25" ht="21" x14ac:dyDescent="0.25">
      <c r="A21" s="4" t="s">
        <v>27</v>
      </c>
      <c r="C21" s="1">
        <v>5505139</v>
      </c>
      <c r="E21" s="1">
        <v>116678891945</v>
      </c>
      <c r="G21" s="1">
        <v>148575209933.09201</v>
      </c>
      <c r="I21" s="1">
        <v>0</v>
      </c>
      <c r="K21" s="1">
        <v>0</v>
      </c>
      <c r="M21" s="1">
        <v>0</v>
      </c>
      <c r="O21" s="1">
        <v>0</v>
      </c>
      <c r="Q21" s="1">
        <v>5505139</v>
      </c>
      <c r="S21" s="1">
        <v>28750</v>
      </c>
      <c r="U21" s="1">
        <v>116678891945</v>
      </c>
      <c r="W21" s="1">
        <v>157030305191.93799</v>
      </c>
      <c r="Y21" s="9">
        <v>4.076310000946424E-3</v>
      </c>
    </row>
    <row r="22" spans="1:25" ht="21" x14ac:dyDescent="0.25">
      <c r="A22" s="4" t="s">
        <v>28</v>
      </c>
      <c r="C22" s="1">
        <v>3266732</v>
      </c>
      <c r="E22" s="1">
        <v>244147127691</v>
      </c>
      <c r="G22" s="1">
        <v>917036092355.04004</v>
      </c>
      <c r="I22" s="1">
        <v>0</v>
      </c>
      <c r="K22" s="1">
        <v>0</v>
      </c>
      <c r="M22" s="1">
        <v>-200000</v>
      </c>
      <c r="O22" s="1">
        <v>59001921738</v>
      </c>
      <c r="Q22" s="1">
        <v>3066732</v>
      </c>
      <c r="S22" s="1">
        <v>298870</v>
      </c>
      <c r="U22" s="1">
        <v>229199643318</v>
      </c>
      <c r="W22" s="1">
        <v>909359242426.20605</v>
      </c>
      <c r="Y22" s="9">
        <v>2.3605826721308048E-2</v>
      </c>
    </row>
    <row r="23" spans="1:25" ht="21" x14ac:dyDescent="0.25">
      <c r="A23" s="4" t="s">
        <v>29</v>
      </c>
      <c r="C23" s="1">
        <v>39197985</v>
      </c>
      <c r="E23" s="1">
        <v>325264295846</v>
      </c>
      <c r="G23" s="1">
        <v>327303958709.70001</v>
      </c>
      <c r="I23" s="1">
        <v>0</v>
      </c>
      <c r="K23" s="1">
        <v>0</v>
      </c>
      <c r="M23" s="1">
        <v>-39197985</v>
      </c>
      <c r="O23" s="1">
        <v>363032703728</v>
      </c>
      <c r="Q23" s="1">
        <v>0</v>
      </c>
      <c r="S23" s="1">
        <v>0</v>
      </c>
      <c r="U23" s="1">
        <v>0</v>
      </c>
      <c r="W23" s="1">
        <v>0</v>
      </c>
      <c r="Y23" s="9">
        <v>0</v>
      </c>
    </row>
    <row r="24" spans="1:25" ht="21" x14ac:dyDescent="0.25">
      <c r="A24" s="4" t="s">
        <v>30</v>
      </c>
      <c r="C24" s="1">
        <v>10083993</v>
      </c>
      <c r="E24" s="1">
        <v>253446531474</v>
      </c>
      <c r="G24" s="1">
        <v>361064236564.23297</v>
      </c>
      <c r="I24" s="1">
        <v>4000000</v>
      </c>
      <c r="K24" s="1">
        <v>145152632178</v>
      </c>
      <c r="M24" s="1">
        <v>-7012500</v>
      </c>
      <c r="O24" s="1">
        <v>272054962003</v>
      </c>
      <c r="Q24" s="1">
        <v>7071493</v>
      </c>
      <c r="S24" s="1">
        <v>35730</v>
      </c>
      <c r="U24" s="1">
        <v>222350151788</v>
      </c>
      <c r="W24" s="1">
        <v>250681028997.61301</v>
      </c>
      <c r="Y24" s="9">
        <v>6.5073654687322928E-3</v>
      </c>
    </row>
    <row r="25" spans="1:25" ht="21" x14ac:dyDescent="0.25">
      <c r="A25" s="4" t="s">
        <v>31</v>
      </c>
      <c r="C25" s="1">
        <v>24700000</v>
      </c>
      <c r="E25" s="1">
        <v>114071987927</v>
      </c>
      <c r="G25" s="1">
        <v>141425481600</v>
      </c>
      <c r="I25" s="1">
        <v>0</v>
      </c>
      <c r="K25" s="1">
        <v>0</v>
      </c>
      <c r="M25" s="1">
        <v>0</v>
      </c>
      <c r="O25" s="1">
        <v>0</v>
      </c>
      <c r="Q25" s="1">
        <v>24700000</v>
      </c>
      <c r="S25" s="1">
        <v>6950</v>
      </c>
      <c r="U25" s="1">
        <v>114071987927</v>
      </c>
      <c r="W25" s="1">
        <v>170317429750</v>
      </c>
      <c r="Y25" s="9">
        <v>4.4212271088489167E-3</v>
      </c>
    </row>
    <row r="26" spans="1:25" ht="21" x14ac:dyDescent="0.25">
      <c r="A26" s="4" t="s">
        <v>32</v>
      </c>
      <c r="C26" s="1">
        <v>69718736</v>
      </c>
      <c r="E26" s="1">
        <v>204300030953</v>
      </c>
      <c r="G26" s="1">
        <v>132162555456.166</v>
      </c>
      <c r="I26" s="1">
        <v>0</v>
      </c>
      <c r="K26" s="1">
        <v>0</v>
      </c>
      <c r="M26" s="1">
        <v>0</v>
      </c>
      <c r="O26" s="1">
        <v>0</v>
      </c>
      <c r="Q26" s="1">
        <v>69718736</v>
      </c>
      <c r="S26" s="1">
        <v>2500</v>
      </c>
      <c r="U26" s="1">
        <v>204300030953</v>
      </c>
      <c r="W26" s="1">
        <v>172928609806</v>
      </c>
      <c r="Y26" s="9">
        <v>4.4890100719115851E-3</v>
      </c>
    </row>
    <row r="27" spans="1:25" ht="21" x14ac:dyDescent="0.25">
      <c r="A27" s="4" t="s">
        <v>33</v>
      </c>
      <c r="C27" s="1">
        <v>53808084</v>
      </c>
      <c r="E27" s="1">
        <v>304311309987</v>
      </c>
      <c r="G27" s="1">
        <v>391531617589.46399</v>
      </c>
      <c r="I27" s="1">
        <v>0</v>
      </c>
      <c r="K27" s="1">
        <v>0</v>
      </c>
      <c r="M27" s="1">
        <v>0</v>
      </c>
      <c r="O27" s="1">
        <v>0</v>
      </c>
      <c r="Q27" s="1">
        <v>53808084</v>
      </c>
      <c r="S27" s="1">
        <v>7980</v>
      </c>
      <c r="U27" s="1">
        <v>304311309987</v>
      </c>
      <c r="W27" s="1">
        <v>426017810513.98798</v>
      </c>
      <c r="Y27" s="9">
        <v>1.1058888661375567E-2</v>
      </c>
    </row>
    <row r="28" spans="1:25" ht="21" x14ac:dyDescent="0.25">
      <c r="A28" s="4" t="s">
        <v>34</v>
      </c>
      <c r="C28" s="1">
        <v>100000</v>
      </c>
      <c r="E28" s="1">
        <v>2692442519</v>
      </c>
      <c r="G28" s="1">
        <v>2962269000</v>
      </c>
      <c r="I28" s="1">
        <v>0</v>
      </c>
      <c r="K28" s="1">
        <v>0</v>
      </c>
      <c r="M28" s="1">
        <v>0</v>
      </c>
      <c r="O28" s="1">
        <v>0</v>
      </c>
      <c r="Q28" s="1">
        <v>100000</v>
      </c>
      <c r="S28" s="1">
        <v>33950</v>
      </c>
      <c r="U28" s="1">
        <v>2692442519</v>
      </c>
      <c r="W28" s="1">
        <v>3368349250</v>
      </c>
      <c r="Y28" s="9">
        <v>8.7438126784971152E-5</v>
      </c>
    </row>
    <row r="29" spans="1:25" ht="21" x14ac:dyDescent="0.25">
      <c r="A29" s="4" t="s">
        <v>35</v>
      </c>
      <c r="C29" s="1">
        <v>116116439</v>
      </c>
      <c r="E29" s="1">
        <v>233789894364</v>
      </c>
      <c r="G29" s="1">
        <v>249550030858.34799</v>
      </c>
      <c r="I29" s="1">
        <v>0</v>
      </c>
      <c r="K29" s="1">
        <v>0</v>
      </c>
      <c r="M29" s="1">
        <v>0</v>
      </c>
      <c r="O29" s="1">
        <v>0</v>
      </c>
      <c r="Q29" s="1">
        <v>116116439</v>
      </c>
      <c r="S29" s="1">
        <v>2420</v>
      </c>
      <c r="U29" s="1">
        <v>233789894364</v>
      </c>
      <c r="W29" s="1">
        <v>278795918388.31702</v>
      </c>
      <c r="Y29" s="9">
        <v>7.2371927760074561E-3</v>
      </c>
    </row>
    <row r="30" spans="1:25" ht="21" x14ac:dyDescent="0.25">
      <c r="A30" s="4" t="s">
        <v>36</v>
      </c>
      <c r="C30" s="1">
        <v>15805648</v>
      </c>
      <c r="E30" s="1">
        <v>34358803830</v>
      </c>
      <c r="G30" s="1">
        <v>55273424259.499199</v>
      </c>
      <c r="I30" s="1">
        <v>0</v>
      </c>
      <c r="K30" s="1">
        <v>0</v>
      </c>
      <c r="M30" s="1">
        <v>-15805648</v>
      </c>
      <c r="O30" s="1">
        <v>53664571669</v>
      </c>
      <c r="Q30" s="1">
        <v>0</v>
      </c>
      <c r="S30" s="1">
        <v>0</v>
      </c>
      <c r="U30" s="1">
        <v>0</v>
      </c>
      <c r="W30" s="1">
        <v>0</v>
      </c>
      <c r="Y30" s="9">
        <v>0</v>
      </c>
    </row>
    <row r="31" spans="1:25" ht="21" x14ac:dyDescent="0.25">
      <c r="A31" s="4" t="s">
        <v>37</v>
      </c>
      <c r="C31" s="1">
        <v>175343766</v>
      </c>
      <c r="E31" s="1">
        <v>321625628858</v>
      </c>
      <c r="G31" s="1">
        <v>313043645183.771</v>
      </c>
      <c r="I31" s="1">
        <v>0</v>
      </c>
      <c r="K31" s="1">
        <v>0</v>
      </c>
      <c r="M31" s="1">
        <v>0</v>
      </c>
      <c r="O31" s="1">
        <v>0</v>
      </c>
      <c r="Q31" s="1">
        <v>175343766</v>
      </c>
      <c r="S31" s="1">
        <v>2291</v>
      </c>
      <c r="U31" s="1">
        <v>321625628858</v>
      </c>
      <c r="W31" s="1">
        <v>398559124247.93799</v>
      </c>
      <c r="Y31" s="9">
        <v>1.0346095565149092E-2</v>
      </c>
    </row>
    <row r="32" spans="1:25" ht="21" x14ac:dyDescent="0.25">
      <c r="A32" s="4" t="s">
        <v>38</v>
      </c>
      <c r="C32" s="1">
        <v>69000000</v>
      </c>
      <c r="E32" s="1">
        <v>299240251326</v>
      </c>
      <c r="G32" s="1">
        <v>352824130800</v>
      </c>
      <c r="I32" s="1">
        <v>0</v>
      </c>
      <c r="K32" s="1">
        <v>0</v>
      </c>
      <c r="M32" s="1">
        <v>0</v>
      </c>
      <c r="O32" s="1">
        <v>0</v>
      </c>
      <c r="Q32" s="1">
        <v>69000000</v>
      </c>
      <c r="S32" s="1">
        <v>5285</v>
      </c>
      <c r="U32" s="1">
        <v>299240251326</v>
      </c>
      <c r="W32" s="1">
        <v>361802379750</v>
      </c>
      <c r="Y32" s="9">
        <v>9.3919365254908696E-3</v>
      </c>
    </row>
    <row r="33" spans="1:25" ht="21" x14ac:dyDescent="0.25">
      <c r="A33" s="4" t="s">
        <v>39</v>
      </c>
      <c r="C33" s="1">
        <v>140153373</v>
      </c>
      <c r="E33" s="1">
        <v>322940465295</v>
      </c>
      <c r="G33" s="1">
        <v>282957824134.65002</v>
      </c>
      <c r="I33" s="1">
        <v>0</v>
      </c>
      <c r="K33" s="1">
        <v>0</v>
      </c>
      <c r="M33" s="1">
        <v>-18209389</v>
      </c>
      <c r="O33" s="1">
        <v>36649881504</v>
      </c>
      <c r="Q33" s="1">
        <v>121943984</v>
      </c>
      <c r="S33" s="1">
        <v>2154</v>
      </c>
      <c r="U33" s="1">
        <v>280982512871</v>
      </c>
      <c r="W33" s="1">
        <v>260605402904.94199</v>
      </c>
      <c r="Y33" s="9">
        <v>6.7649897824730637E-3</v>
      </c>
    </row>
    <row r="34" spans="1:25" ht="21" x14ac:dyDescent="0.25">
      <c r="A34" s="4" t="s">
        <v>40</v>
      </c>
      <c r="C34" s="1">
        <v>98968852</v>
      </c>
      <c r="E34" s="1">
        <v>407454118025</v>
      </c>
      <c r="G34" s="1">
        <v>287663082954.67401</v>
      </c>
      <c r="I34" s="1">
        <v>0</v>
      </c>
      <c r="K34" s="1">
        <v>0</v>
      </c>
      <c r="M34" s="1">
        <v>0</v>
      </c>
      <c r="O34" s="1">
        <v>0</v>
      </c>
      <c r="Q34" s="1">
        <v>98968852</v>
      </c>
      <c r="S34" s="1">
        <v>2863</v>
      </c>
      <c r="U34" s="1">
        <v>407454118025</v>
      </c>
      <c r="W34" s="1">
        <v>281123542863.28302</v>
      </c>
      <c r="Y34" s="9">
        <v>7.2976149914145668E-3</v>
      </c>
    </row>
    <row r="35" spans="1:25" ht="21" x14ac:dyDescent="0.25">
      <c r="A35" s="4" t="s">
        <v>41</v>
      </c>
      <c r="C35" s="1">
        <v>5483071</v>
      </c>
      <c r="E35" s="1">
        <v>249026029439</v>
      </c>
      <c r="G35" s="1">
        <v>271977291704.745</v>
      </c>
      <c r="I35" s="1">
        <v>0</v>
      </c>
      <c r="K35" s="1">
        <v>0</v>
      </c>
      <c r="M35" s="1">
        <v>0</v>
      </c>
      <c r="O35" s="1">
        <v>0</v>
      </c>
      <c r="Q35" s="1">
        <v>5483071</v>
      </c>
      <c r="S35" s="1">
        <v>57200</v>
      </c>
      <c r="U35" s="1">
        <v>249026029439</v>
      </c>
      <c r="W35" s="1">
        <v>311169652659.58002</v>
      </c>
      <c r="Y35" s="9">
        <v>8.07757436105647E-3</v>
      </c>
    </row>
    <row r="36" spans="1:25" ht="21" x14ac:dyDescent="0.25">
      <c r="A36" s="4" t="s">
        <v>42</v>
      </c>
      <c r="C36" s="1">
        <v>900000</v>
      </c>
      <c r="E36" s="1">
        <v>3192796429</v>
      </c>
      <c r="G36" s="1">
        <v>4004431020</v>
      </c>
      <c r="I36" s="1">
        <v>0</v>
      </c>
      <c r="K36" s="1">
        <v>0</v>
      </c>
      <c r="M36" s="1">
        <v>-900000</v>
      </c>
      <c r="O36" s="1">
        <v>4235072737</v>
      </c>
      <c r="Q36" s="1">
        <v>0</v>
      </c>
      <c r="S36" s="1">
        <v>0</v>
      </c>
      <c r="U36" s="1">
        <v>0</v>
      </c>
      <c r="W36" s="1">
        <v>0</v>
      </c>
      <c r="Y36" s="9">
        <v>0</v>
      </c>
    </row>
    <row r="37" spans="1:25" ht="21" x14ac:dyDescent="0.25">
      <c r="A37" s="4" t="s">
        <v>43</v>
      </c>
      <c r="C37" s="1">
        <v>17976357</v>
      </c>
      <c r="E37" s="1">
        <v>120591896310</v>
      </c>
      <c r="G37" s="1">
        <v>151889880244.72501</v>
      </c>
      <c r="I37" s="1">
        <v>3190945</v>
      </c>
      <c r="K37" s="1">
        <v>24688401380</v>
      </c>
      <c r="M37" s="1">
        <v>-215791</v>
      </c>
      <c r="O37" s="1">
        <v>1825454966</v>
      </c>
      <c r="Q37" s="1">
        <v>20951511</v>
      </c>
      <c r="S37" s="1">
        <v>7660</v>
      </c>
      <c r="U37" s="1">
        <v>143832693713</v>
      </c>
      <c r="W37" s="1">
        <v>159228738952.05899</v>
      </c>
      <c r="Y37" s="9">
        <v>4.1333785872415723E-3</v>
      </c>
    </row>
    <row r="38" spans="1:25" ht="21" x14ac:dyDescent="0.25">
      <c r="A38" s="4" t="s">
        <v>44</v>
      </c>
      <c r="C38" s="1">
        <v>15267826</v>
      </c>
      <c r="E38" s="1">
        <v>182818175902</v>
      </c>
      <c r="G38" s="1">
        <v>182275559047.953</v>
      </c>
      <c r="I38" s="1">
        <v>0</v>
      </c>
      <c r="K38" s="1">
        <v>0</v>
      </c>
      <c r="M38" s="1">
        <v>0</v>
      </c>
      <c r="O38" s="1">
        <v>0</v>
      </c>
      <c r="Q38" s="1">
        <v>15267826</v>
      </c>
      <c r="S38" s="1">
        <v>12110</v>
      </c>
      <c r="U38" s="1">
        <v>182818175902</v>
      </c>
      <c r="W38" s="1">
        <v>183441959883.04901</v>
      </c>
      <c r="Y38" s="9">
        <v>4.7619234691704346E-3</v>
      </c>
    </row>
    <row r="39" spans="1:25" ht="21" x14ac:dyDescent="0.25">
      <c r="A39" s="4" t="s">
        <v>45</v>
      </c>
      <c r="C39" s="1">
        <v>17787474</v>
      </c>
      <c r="E39" s="1">
        <v>71744394037</v>
      </c>
      <c r="G39" s="1">
        <v>62469228925.430099</v>
      </c>
      <c r="I39" s="1">
        <v>0</v>
      </c>
      <c r="K39" s="1">
        <v>0</v>
      </c>
      <c r="M39" s="1">
        <v>0</v>
      </c>
      <c r="O39" s="1">
        <v>0</v>
      </c>
      <c r="Q39" s="1">
        <v>17787474</v>
      </c>
      <c r="S39" s="1">
        <v>3783</v>
      </c>
      <c r="U39" s="1">
        <v>71744394037</v>
      </c>
      <c r="W39" s="1">
        <v>66761787530.985298</v>
      </c>
      <c r="Y39" s="9">
        <v>1.7330523675731068E-3</v>
      </c>
    </row>
    <row r="40" spans="1:25" ht="21" x14ac:dyDescent="0.25">
      <c r="A40" s="4" t="s">
        <v>46</v>
      </c>
      <c r="C40" s="1">
        <v>27652966</v>
      </c>
      <c r="E40" s="1">
        <v>27929495660</v>
      </c>
      <c r="G40" s="1">
        <v>29357644150.256401</v>
      </c>
      <c r="I40" s="1">
        <v>0</v>
      </c>
      <c r="K40" s="1">
        <v>0</v>
      </c>
      <c r="M40" s="1">
        <v>0</v>
      </c>
      <c r="O40" s="1">
        <v>0</v>
      </c>
      <c r="Q40" s="1">
        <v>27652966</v>
      </c>
      <c r="S40" s="1">
        <v>1173</v>
      </c>
      <c r="U40" s="1">
        <v>27929495660</v>
      </c>
      <c r="W40" s="1">
        <v>32182299224.423698</v>
      </c>
      <c r="Y40" s="9">
        <v>8.3541217105590761E-4</v>
      </c>
    </row>
    <row r="41" spans="1:25" ht="21" x14ac:dyDescent="0.25">
      <c r="A41" s="4" t="s">
        <v>47</v>
      </c>
      <c r="C41" s="1">
        <v>7054755</v>
      </c>
      <c r="E41" s="1">
        <v>24299928794</v>
      </c>
      <c r="G41" s="1">
        <v>30218065606.194698</v>
      </c>
      <c r="I41" s="1">
        <v>0</v>
      </c>
      <c r="K41" s="1">
        <v>0</v>
      </c>
      <c r="M41" s="1">
        <v>0</v>
      </c>
      <c r="O41" s="1">
        <v>0</v>
      </c>
      <c r="Q41" s="1">
        <v>7054755</v>
      </c>
      <c r="S41" s="1">
        <v>4029</v>
      </c>
      <c r="U41" s="1">
        <v>24299928794</v>
      </c>
      <c r="W41" s="1">
        <v>28200482573.0243</v>
      </c>
      <c r="Y41" s="9">
        <v>7.3204919906018297E-4</v>
      </c>
    </row>
    <row r="42" spans="1:25" ht="21" x14ac:dyDescent="0.25">
      <c r="A42" s="4" t="s">
        <v>48</v>
      </c>
      <c r="C42" s="1">
        <v>41604131</v>
      </c>
      <c r="E42" s="1">
        <v>440169773494</v>
      </c>
      <c r="G42" s="1">
        <v>693549954272.62402</v>
      </c>
      <c r="I42" s="1">
        <v>0</v>
      </c>
      <c r="K42" s="1">
        <v>0</v>
      </c>
      <c r="M42" s="1">
        <v>-2000000</v>
      </c>
      <c r="O42" s="1">
        <v>37703038785</v>
      </c>
      <c r="Q42" s="1">
        <v>39604131</v>
      </c>
      <c r="S42" s="1">
        <v>18370</v>
      </c>
      <c r="U42" s="1">
        <v>419009866395</v>
      </c>
      <c r="W42" s="1">
        <v>721816792561.20996</v>
      </c>
      <c r="Y42" s="9">
        <v>1.873745966915049E-2</v>
      </c>
    </row>
    <row r="43" spans="1:25" ht="21" x14ac:dyDescent="0.25">
      <c r="A43" s="4" t="s">
        <v>49</v>
      </c>
      <c r="C43" s="1">
        <v>87661599</v>
      </c>
      <c r="E43" s="1">
        <v>553914301369</v>
      </c>
      <c r="G43" s="1">
        <v>662264094893.21997</v>
      </c>
      <c r="I43" s="1">
        <v>1632494</v>
      </c>
      <c r="K43" s="1">
        <v>11029340014</v>
      </c>
      <c r="M43" s="1">
        <v>0</v>
      </c>
      <c r="O43" s="1">
        <v>0</v>
      </c>
      <c r="Q43" s="1">
        <v>89294093</v>
      </c>
      <c r="S43" s="1">
        <v>6890</v>
      </c>
      <c r="U43" s="1">
        <v>542509717923</v>
      </c>
      <c r="W43" s="1">
        <v>610406695808.95496</v>
      </c>
      <c r="Y43" s="9">
        <v>1.584539312796579E-2</v>
      </c>
    </row>
    <row r="44" spans="1:25" ht="21" x14ac:dyDescent="0.25">
      <c r="A44" s="4" t="s">
        <v>50</v>
      </c>
      <c r="C44" s="1">
        <v>53564845</v>
      </c>
      <c r="E44" s="1">
        <v>214176964893</v>
      </c>
      <c r="G44" s="1">
        <v>208085892345.15302</v>
      </c>
      <c r="I44" s="1">
        <v>0</v>
      </c>
      <c r="K44" s="1">
        <v>0</v>
      </c>
      <c r="M44" s="1">
        <v>-53564845</v>
      </c>
      <c r="O44" s="1">
        <v>228786938202</v>
      </c>
      <c r="Q44" s="1">
        <v>0</v>
      </c>
      <c r="S44" s="1">
        <v>0</v>
      </c>
      <c r="U44" s="1">
        <v>0</v>
      </c>
      <c r="W44" s="1">
        <v>0</v>
      </c>
      <c r="Y44" s="9">
        <v>0</v>
      </c>
    </row>
    <row r="45" spans="1:25" ht="21" x14ac:dyDescent="0.25">
      <c r="A45" s="4" t="s">
        <v>51</v>
      </c>
      <c r="C45" s="1">
        <v>326214</v>
      </c>
      <c r="E45" s="1">
        <v>3410719050</v>
      </c>
      <c r="G45" s="1">
        <v>3875062669.0650001</v>
      </c>
      <c r="I45" s="1">
        <v>0</v>
      </c>
      <c r="K45" s="1">
        <v>0</v>
      </c>
      <c r="M45" s="1">
        <v>-326214</v>
      </c>
      <c r="O45" s="1">
        <v>3550475865</v>
      </c>
      <c r="Q45" s="1">
        <v>0</v>
      </c>
      <c r="S45" s="1">
        <v>0</v>
      </c>
      <c r="U45" s="1">
        <v>0</v>
      </c>
      <c r="W45" s="1">
        <v>0</v>
      </c>
      <c r="Y45" s="9">
        <v>0</v>
      </c>
    </row>
    <row r="46" spans="1:25" ht="21" x14ac:dyDescent="0.25">
      <c r="A46" s="4" t="s">
        <v>52</v>
      </c>
      <c r="C46" s="1">
        <v>35376690</v>
      </c>
      <c r="E46" s="1">
        <v>222201107094</v>
      </c>
      <c r="G46" s="1">
        <v>115169300724.48801</v>
      </c>
      <c r="I46" s="1">
        <v>0</v>
      </c>
      <c r="K46" s="1">
        <v>0</v>
      </c>
      <c r="M46" s="1">
        <v>0</v>
      </c>
      <c r="O46" s="1">
        <v>0</v>
      </c>
      <c r="Q46" s="1">
        <v>35376690</v>
      </c>
      <c r="S46" s="1">
        <v>3464</v>
      </c>
      <c r="U46" s="1">
        <v>222201107094</v>
      </c>
      <c r="W46" s="1">
        <v>121582877054.84399</v>
      </c>
      <c r="Y46" s="9">
        <v>3.1561391737519526E-3</v>
      </c>
    </row>
    <row r="47" spans="1:25" ht="21" x14ac:dyDescent="0.25">
      <c r="A47" s="4" t="s">
        <v>53</v>
      </c>
      <c r="C47" s="1">
        <v>212756391</v>
      </c>
      <c r="E47" s="1">
        <v>445533620229</v>
      </c>
      <c r="G47" s="1">
        <v>548394841797.91498</v>
      </c>
      <c r="I47" s="1">
        <v>0</v>
      </c>
      <c r="K47" s="1">
        <v>0</v>
      </c>
      <c r="M47" s="1">
        <v>0</v>
      </c>
      <c r="O47" s="1">
        <v>0</v>
      </c>
      <c r="Q47" s="1">
        <v>212756391</v>
      </c>
      <c r="S47" s="1">
        <v>2632</v>
      </c>
      <c r="U47" s="1">
        <v>445533620229</v>
      </c>
      <c r="W47" s="1">
        <v>555579018766.271</v>
      </c>
      <c r="Y47" s="9">
        <v>1.4422135318050843E-2</v>
      </c>
    </row>
    <row r="48" spans="1:25" ht="21" x14ac:dyDescent="0.25">
      <c r="A48" s="4" t="s">
        <v>54</v>
      </c>
      <c r="C48" s="1">
        <v>1602415001</v>
      </c>
      <c r="E48" s="1">
        <v>2208035555018</v>
      </c>
      <c r="G48" s="1">
        <v>1986322147784.8301</v>
      </c>
      <c r="I48" s="1">
        <v>159221497</v>
      </c>
      <c r="K48" s="1">
        <v>198937767276</v>
      </c>
      <c r="M48" s="1">
        <v>0</v>
      </c>
      <c r="O48" s="1">
        <v>0</v>
      </c>
      <c r="Q48" s="1">
        <v>1379902498</v>
      </c>
      <c r="S48" s="1">
        <v>1310</v>
      </c>
      <c r="U48" s="1">
        <v>1880965862284</v>
      </c>
      <c r="W48" s="1">
        <v>1793482045041.8201</v>
      </c>
      <c r="Y48" s="9">
        <v>4.6556547080424039E-2</v>
      </c>
    </row>
    <row r="49" spans="1:25" ht="21" x14ac:dyDescent="0.25">
      <c r="A49" s="4" t="s">
        <v>55</v>
      </c>
      <c r="C49" s="1">
        <v>15876761</v>
      </c>
      <c r="E49" s="1">
        <v>285903516194</v>
      </c>
      <c r="G49" s="1">
        <v>411917880500.505</v>
      </c>
      <c r="I49" s="1">
        <v>0</v>
      </c>
      <c r="K49" s="1">
        <v>0</v>
      </c>
      <c r="M49" s="1">
        <v>0</v>
      </c>
      <c r="O49" s="1">
        <v>0</v>
      </c>
      <c r="Q49" s="1">
        <v>15876761</v>
      </c>
      <c r="S49" s="1">
        <v>29140</v>
      </c>
      <c r="U49" s="1">
        <v>285903516194</v>
      </c>
      <c r="W49" s="1">
        <v>459017022338.01099</v>
      </c>
      <c r="Y49" s="9">
        <v>1.1915506860118778E-2</v>
      </c>
    </row>
    <row r="50" spans="1:25" ht="21" x14ac:dyDescent="0.25">
      <c r="A50" s="4" t="s">
        <v>56</v>
      </c>
      <c r="C50" s="1">
        <v>24343547</v>
      </c>
      <c r="E50" s="1">
        <v>105156343551</v>
      </c>
      <c r="G50" s="1">
        <v>97399779153.783798</v>
      </c>
      <c r="I50" s="1">
        <v>0</v>
      </c>
      <c r="K50" s="1">
        <v>0</v>
      </c>
      <c r="M50" s="1">
        <v>0</v>
      </c>
      <c r="O50" s="1">
        <v>0</v>
      </c>
      <c r="Q50" s="1">
        <v>24343547</v>
      </c>
      <c r="S50" s="1">
        <v>4390</v>
      </c>
      <c r="U50" s="1">
        <v>105156343551</v>
      </c>
      <c r="W50" s="1">
        <v>106029256185.05901</v>
      </c>
      <c r="Y50" s="9">
        <v>2.7523866609810059E-3</v>
      </c>
    </row>
    <row r="51" spans="1:25" ht="21" x14ac:dyDescent="0.25">
      <c r="A51" s="4" t="s">
        <v>57</v>
      </c>
      <c r="C51" s="1">
        <v>52834306</v>
      </c>
      <c r="E51" s="1">
        <v>81097368716</v>
      </c>
      <c r="G51" s="1">
        <v>100050489280.06599</v>
      </c>
      <c r="I51" s="1">
        <v>0</v>
      </c>
      <c r="K51" s="1">
        <v>0</v>
      </c>
      <c r="M51" s="1">
        <v>0</v>
      </c>
      <c r="O51" s="1">
        <v>0</v>
      </c>
      <c r="Q51" s="1">
        <v>52834306</v>
      </c>
      <c r="S51" s="1">
        <v>1916</v>
      </c>
      <c r="U51" s="1">
        <v>81097368716</v>
      </c>
      <c r="W51" s="1">
        <v>100435870633.17599</v>
      </c>
      <c r="Y51" s="9">
        <v>2.6071893792434389E-3</v>
      </c>
    </row>
    <row r="52" spans="1:25" ht="21" x14ac:dyDescent="0.25">
      <c r="A52" s="4" t="s">
        <v>58</v>
      </c>
      <c r="C52" s="1">
        <v>128378406</v>
      </c>
      <c r="E52" s="1">
        <v>489343853880</v>
      </c>
      <c r="G52" s="1">
        <v>898406463569.47205</v>
      </c>
      <c r="I52" s="1">
        <v>7246281</v>
      </c>
      <c r="K52" s="1">
        <v>0</v>
      </c>
      <c r="M52" s="1">
        <v>-54949421</v>
      </c>
      <c r="O52" s="1">
        <v>400633856213</v>
      </c>
      <c r="Q52" s="1">
        <v>80675266</v>
      </c>
      <c r="S52" s="1">
        <v>4311</v>
      </c>
      <c r="U52" s="1">
        <v>209388789493</v>
      </c>
      <c r="W52" s="1">
        <v>345060911812.95099</v>
      </c>
      <c r="Y52" s="9">
        <v>8.9573489909452117E-3</v>
      </c>
    </row>
    <row r="53" spans="1:25" ht="21" x14ac:dyDescent="0.25">
      <c r="A53" s="4" t="s">
        <v>59</v>
      </c>
      <c r="C53" s="1">
        <v>31540775</v>
      </c>
      <c r="E53" s="1">
        <v>326067111526</v>
      </c>
      <c r="G53" s="1">
        <v>476880763382.888</v>
      </c>
      <c r="I53" s="1">
        <v>0</v>
      </c>
      <c r="K53" s="1">
        <v>0</v>
      </c>
      <c r="M53" s="1">
        <v>0</v>
      </c>
      <c r="O53" s="1">
        <v>0</v>
      </c>
      <c r="Q53" s="1">
        <v>31540775</v>
      </c>
      <c r="S53" s="1">
        <v>15970</v>
      </c>
      <c r="U53" s="1">
        <v>326067111526</v>
      </c>
      <c r="W53" s="1">
        <v>499752083262.513</v>
      </c>
      <c r="Y53" s="9">
        <v>1.2972938010320952E-2</v>
      </c>
    </row>
    <row r="54" spans="1:25" ht="21" x14ac:dyDescent="0.25">
      <c r="A54" s="4" t="s">
        <v>60</v>
      </c>
      <c r="C54" s="1">
        <v>171425835</v>
      </c>
      <c r="E54" s="1">
        <v>891738199085</v>
      </c>
      <c r="G54" s="1">
        <v>1714282863894.4099</v>
      </c>
      <c r="I54" s="1">
        <v>0</v>
      </c>
      <c r="K54" s="1">
        <v>0</v>
      </c>
      <c r="M54" s="1">
        <v>-44126473</v>
      </c>
      <c r="O54" s="1">
        <v>488122805407</v>
      </c>
      <c r="Q54" s="1">
        <v>127299362</v>
      </c>
      <c r="S54" s="1">
        <v>11230</v>
      </c>
      <c r="U54" s="1">
        <v>662197175907</v>
      </c>
      <c r="W54" s="1">
        <v>1418349696353.21</v>
      </c>
      <c r="Y54" s="9">
        <v>3.6818581260585521E-2</v>
      </c>
    </row>
    <row r="55" spans="1:25" ht="21" x14ac:dyDescent="0.25">
      <c r="A55" s="4" t="s">
        <v>61</v>
      </c>
      <c r="C55" s="1">
        <v>592724</v>
      </c>
      <c r="E55" s="1">
        <v>1354208662</v>
      </c>
      <c r="G55" s="1">
        <v>5131908415.0620003</v>
      </c>
      <c r="I55" s="1">
        <v>0</v>
      </c>
      <c r="K55" s="1">
        <v>0</v>
      </c>
      <c r="M55" s="1">
        <v>-592724</v>
      </c>
      <c r="O55" s="1">
        <v>4781018254</v>
      </c>
      <c r="Q55" s="1">
        <v>0</v>
      </c>
      <c r="S55" s="1">
        <v>0</v>
      </c>
      <c r="U55" s="1">
        <v>0</v>
      </c>
      <c r="W55" s="1">
        <v>0</v>
      </c>
      <c r="Y55" s="9">
        <v>0</v>
      </c>
    </row>
    <row r="56" spans="1:25" ht="21" x14ac:dyDescent="0.25">
      <c r="A56" s="4" t="s">
        <v>62</v>
      </c>
      <c r="C56" s="1">
        <v>2904856</v>
      </c>
      <c r="E56" s="1">
        <v>34859975710</v>
      </c>
      <c r="G56" s="1">
        <v>84317105518.559998</v>
      </c>
      <c r="I56" s="1">
        <v>0</v>
      </c>
      <c r="K56" s="1">
        <v>0</v>
      </c>
      <c r="M56" s="1">
        <v>-2904856</v>
      </c>
      <c r="O56" s="1">
        <v>82040185275</v>
      </c>
      <c r="Q56" s="1">
        <v>0</v>
      </c>
      <c r="S56" s="1">
        <v>0</v>
      </c>
      <c r="U56" s="1">
        <v>0</v>
      </c>
      <c r="W56" s="1">
        <v>0</v>
      </c>
      <c r="Y56" s="9">
        <v>0</v>
      </c>
    </row>
    <row r="57" spans="1:25" ht="21" x14ac:dyDescent="0.25">
      <c r="A57" s="4" t="s">
        <v>63</v>
      </c>
      <c r="C57" s="1">
        <v>126356869</v>
      </c>
      <c r="E57" s="1">
        <v>181049171315</v>
      </c>
      <c r="G57" s="1">
        <v>209509216109.923</v>
      </c>
      <c r="I57" s="1">
        <v>0</v>
      </c>
      <c r="K57" s="1">
        <v>0</v>
      </c>
      <c r="M57" s="1">
        <v>-60618735</v>
      </c>
      <c r="O57" s="1">
        <v>116632554227</v>
      </c>
      <c r="Q57" s="1">
        <v>65738134</v>
      </c>
      <c r="S57" s="1">
        <v>1948</v>
      </c>
      <c r="U57" s="1">
        <v>94192225372</v>
      </c>
      <c r="W57" s="1">
        <v>127052630634.49899</v>
      </c>
      <c r="Y57" s="9">
        <v>3.2981271243721039E-3</v>
      </c>
    </row>
    <row r="58" spans="1:25" ht="21" x14ac:dyDescent="0.25">
      <c r="A58" s="4" t="s">
        <v>64</v>
      </c>
      <c r="C58" s="1">
        <v>57828394</v>
      </c>
      <c r="E58" s="1">
        <v>112817877510</v>
      </c>
      <c r="G58" s="1">
        <v>207460893036.021</v>
      </c>
      <c r="I58" s="1">
        <v>0</v>
      </c>
      <c r="K58" s="1">
        <v>0</v>
      </c>
      <c r="M58" s="1">
        <v>0</v>
      </c>
      <c r="O58" s="1">
        <v>0</v>
      </c>
      <c r="Q58" s="1">
        <v>57828394</v>
      </c>
      <c r="S58" s="1">
        <v>3653</v>
      </c>
      <c r="U58" s="1">
        <v>112817877510</v>
      </c>
      <c r="W58" s="1">
        <v>209588833364.23599</v>
      </c>
      <c r="Y58" s="9">
        <v>5.4406635488930544E-3</v>
      </c>
    </row>
    <row r="59" spans="1:25" ht="21" x14ac:dyDescent="0.25">
      <c r="A59" s="4" t="s">
        <v>65</v>
      </c>
      <c r="C59" s="1">
        <v>17287</v>
      </c>
      <c r="E59" s="1">
        <v>144217681841</v>
      </c>
      <c r="G59" s="1">
        <v>242453365792.97101</v>
      </c>
      <c r="I59" s="1">
        <v>140765</v>
      </c>
      <c r="K59" s="1">
        <v>2049998130414</v>
      </c>
      <c r="M59" s="1">
        <v>0</v>
      </c>
      <c r="O59" s="1">
        <v>0</v>
      </c>
      <c r="Q59" s="1">
        <v>158052</v>
      </c>
      <c r="S59" s="1">
        <v>15054154</v>
      </c>
      <c r="U59" s="1">
        <v>2194215812255</v>
      </c>
      <c r="W59" s="1">
        <v>2373628734052.7798</v>
      </c>
      <c r="Y59" s="9">
        <v>6.1616428340546196E-2</v>
      </c>
    </row>
    <row r="60" spans="1:25" ht="21" x14ac:dyDescent="0.25">
      <c r="A60" s="4" t="s">
        <v>66</v>
      </c>
      <c r="C60" s="1">
        <v>13249389</v>
      </c>
      <c r="E60" s="1">
        <v>61173314651</v>
      </c>
      <c r="G60" s="1">
        <v>31675185100.757198</v>
      </c>
      <c r="I60" s="1">
        <v>0</v>
      </c>
      <c r="K60" s="1">
        <v>0</v>
      </c>
      <c r="M60" s="1">
        <v>0</v>
      </c>
      <c r="O60" s="1">
        <v>0</v>
      </c>
      <c r="Q60" s="1">
        <v>13249389</v>
      </c>
      <c r="S60" s="1">
        <v>2784</v>
      </c>
      <c r="U60" s="1">
        <v>61173314651</v>
      </c>
      <c r="W60" s="1">
        <v>36596741529.038399</v>
      </c>
      <c r="Y60" s="9">
        <v>9.5000556303146961E-4</v>
      </c>
    </row>
    <row r="61" spans="1:25" ht="21" x14ac:dyDescent="0.25">
      <c r="A61" s="4" t="s">
        <v>67</v>
      </c>
      <c r="C61" s="1">
        <v>1500000</v>
      </c>
      <c r="E61" s="1">
        <v>4068691020</v>
      </c>
      <c r="G61" s="1">
        <v>6413113575</v>
      </c>
      <c r="I61" s="1">
        <v>0</v>
      </c>
      <c r="K61" s="1">
        <v>0</v>
      </c>
      <c r="M61" s="1">
        <v>-1500000</v>
      </c>
      <c r="O61" s="1">
        <v>6663793906</v>
      </c>
      <c r="Q61" s="1">
        <v>0</v>
      </c>
      <c r="S61" s="1">
        <v>0</v>
      </c>
      <c r="U61" s="1">
        <v>0</v>
      </c>
      <c r="W61" s="1">
        <v>0</v>
      </c>
      <c r="Y61" s="9">
        <v>0</v>
      </c>
    </row>
    <row r="62" spans="1:25" ht="21" x14ac:dyDescent="0.25">
      <c r="A62" s="4" t="s">
        <v>68</v>
      </c>
      <c r="C62" s="1">
        <v>28302253</v>
      </c>
      <c r="E62" s="1">
        <v>610394746443</v>
      </c>
      <c r="G62" s="1">
        <v>644546608763.43201</v>
      </c>
      <c r="I62" s="1">
        <v>0</v>
      </c>
      <c r="K62" s="1">
        <v>0</v>
      </c>
      <c r="M62" s="1">
        <v>-10247047</v>
      </c>
      <c r="O62" s="1">
        <v>256311810009</v>
      </c>
      <c r="Q62" s="1">
        <v>18055206</v>
      </c>
      <c r="S62" s="1">
        <v>24640</v>
      </c>
      <c r="U62" s="1">
        <v>389396663507</v>
      </c>
      <c r="W62" s="1">
        <v>441387965674.65601</v>
      </c>
      <c r="Y62" s="9">
        <v>1.1457878634176983E-2</v>
      </c>
    </row>
    <row r="63" spans="1:25" ht="21" x14ac:dyDescent="0.25">
      <c r="A63" s="4" t="s">
        <v>69</v>
      </c>
      <c r="C63" s="1">
        <v>74175001</v>
      </c>
      <c r="E63" s="1">
        <v>231734542851</v>
      </c>
      <c r="G63" s="1">
        <v>237127449736.86499</v>
      </c>
      <c r="I63" s="1">
        <v>568900</v>
      </c>
      <c r="K63" s="1">
        <v>1908769668</v>
      </c>
      <c r="M63" s="1">
        <v>-5000000</v>
      </c>
      <c r="O63" s="1">
        <v>17445482716</v>
      </c>
      <c r="Q63" s="1">
        <v>69743901</v>
      </c>
      <c r="S63" s="1">
        <v>3363</v>
      </c>
      <c r="U63" s="1">
        <v>218022514425</v>
      </c>
      <c r="W63" s="1">
        <v>232707531461.35501</v>
      </c>
      <c r="Y63" s="9">
        <v>6.0407959892328925E-3</v>
      </c>
    </row>
    <row r="64" spans="1:25" ht="21" x14ac:dyDescent="0.25">
      <c r="A64" s="4" t="s">
        <v>70</v>
      </c>
      <c r="C64" s="1">
        <v>287614048</v>
      </c>
      <c r="E64" s="1">
        <v>331718089205</v>
      </c>
      <c r="G64" s="1">
        <v>249878998618.186</v>
      </c>
      <c r="I64" s="1">
        <v>0</v>
      </c>
      <c r="K64" s="1">
        <v>0</v>
      </c>
      <c r="M64" s="1">
        <v>-185000000</v>
      </c>
      <c r="O64" s="1">
        <v>161349225750</v>
      </c>
      <c r="Q64" s="1">
        <v>102614048</v>
      </c>
      <c r="S64" s="1">
        <v>839</v>
      </c>
      <c r="U64" s="1">
        <v>118349351031</v>
      </c>
      <c r="W64" s="1">
        <v>85417354759.764801</v>
      </c>
      <c r="Y64" s="9">
        <v>2.2173275218183427E-3</v>
      </c>
    </row>
    <row r="65" spans="1:25" ht="21" x14ac:dyDescent="0.25">
      <c r="A65" s="4" t="s">
        <v>71</v>
      </c>
      <c r="C65" s="1">
        <v>19239580</v>
      </c>
      <c r="E65" s="1">
        <v>209293934385</v>
      </c>
      <c r="G65" s="1">
        <v>207316132769.16</v>
      </c>
      <c r="I65" s="1">
        <v>0</v>
      </c>
      <c r="K65" s="1">
        <v>0</v>
      </c>
      <c r="M65" s="1">
        <v>0</v>
      </c>
      <c r="O65" s="1">
        <v>0</v>
      </c>
      <c r="Q65" s="1">
        <v>19239580</v>
      </c>
      <c r="S65" s="1">
        <v>12590</v>
      </c>
      <c r="U65" s="1">
        <v>209293934385</v>
      </c>
      <c r="W65" s="1">
        <v>240324835649.23001</v>
      </c>
      <c r="Y65" s="9">
        <v>6.238531663269398E-3</v>
      </c>
    </row>
    <row r="66" spans="1:25" ht="21" x14ac:dyDescent="0.25">
      <c r="A66" s="4" t="s">
        <v>72</v>
      </c>
      <c r="C66" s="1">
        <v>22820344</v>
      </c>
      <c r="E66" s="1">
        <v>98610334714</v>
      </c>
      <c r="G66" s="1">
        <v>119819861518.802</v>
      </c>
      <c r="I66" s="1">
        <v>0</v>
      </c>
      <c r="K66" s="1">
        <v>0</v>
      </c>
      <c r="M66" s="1">
        <v>-13749972</v>
      </c>
      <c r="O66" s="1">
        <v>77188657620</v>
      </c>
      <c r="Q66" s="1">
        <v>9070372</v>
      </c>
      <c r="S66" s="1">
        <v>5580</v>
      </c>
      <c r="U66" s="1">
        <v>39194519540</v>
      </c>
      <c r="W66" s="1">
        <v>50215366255.283997</v>
      </c>
      <c r="Y66" s="9">
        <v>1.303528000008694E-3</v>
      </c>
    </row>
    <row r="67" spans="1:25" ht="21" x14ac:dyDescent="0.25">
      <c r="A67" s="4" t="s">
        <v>73</v>
      </c>
      <c r="C67" s="1">
        <v>10054271</v>
      </c>
      <c r="E67" s="1">
        <v>129213103591</v>
      </c>
      <c r="G67" s="1">
        <v>118434209837.467</v>
      </c>
      <c r="I67" s="1">
        <v>0</v>
      </c>
      <c r="K67" s="1">
        <v>0</v>
      </c>
      <c r="M67" s="1">
        <v>0</v>
      </c>
      <c r="O67" s="1">
        <v>0</v>
      </c>
      <c r="Q67" s="1">
        <v>10054271</v>
      </c>
      <c r="S67" s="1">
        <v>12210</v>
      </c>
      <c r="U67" s="1">
        <v>129213103591</v>
      </c>
      <c r="W67" s="1">
        <v>121798962116.05701</v>
      </c>
      <c r="Y67" s="9">
        <v>3.1617484712375627E-3</v>
      </c>
    </row>
    <row r="68" spans="1:25" ht="21" x14ac:dyDescent="0.25">
      <c r="A68" s="4" t="s">
        <v>74</v>
      </c>
      <c r="C68" s="1">
        <v>27253024</v>
      </c>
      <c r="E68" s="1">
        <v>337479857961</v>
      </c>
      <c r="G68" s="1">
        <v>405550301552.784</v>
      </c>
      <c r="I68" s="1">
        <v>0</v>
      </c>
      <c r="K68" s="1">
        <v>0</v>
      </c>
      <c r="M68" s="1">
        <v>0</v>
      </c>
      <c r="O68" s="1">
        <v>0</v>
      </c>
      <c r="Q68" s="1">
        <v>27253024</v>
      </c>
      <c r="S68" s="1">
        <v>14300</v>
      </c>
      <c r="U68" s="1">
        <v>337479857961</v>
      </c>
      <c r="W68" s="1">
        <v>386658954990.88</v>
      </c>
      <c r="Y68" s="9">
        <v>1.0037182079333674E-2</v>
      </c>
    </row>
    <row r="69" spans="1:25" ht="21" x14ac:dyDescent="0.25">
      <c r="A69" s="4" t="s">
        <v>75</v>
      </c>
      <c r="C69" s="1">
        <v>24572348</v>
      </c>
      <c r="E69" s="1">
        <v>184307165515</v>
      </c>
      <c r="G69" s="1">
        <v>90450005786.368195</v>
      </c>
      <c r="I69" s="1">
        <v>0</v>
      </c>
      <c r="K69" s="1">
        <v>0</v>
      </c>
      <c r="M69" s="1">
        <v>0</v>
      </c>
      <c r="O69" s="1">
        <v>0</v>
      </c>
      <c r="Q69" s="1">
        <v>24572348</v>
      </c>
      <c r="S69" s="1">
        <v>3480</v>
      </c>
      <c r="U69" s="1">
        <v>184307165515</v>
      </c>
      <c r="W69" s="1">
        <v>84840503637.335999</v>
      </c>
      <c r="Y69" s="9">
        <v>2.2023531893381279E-3</v>
      </c>
    </row>
    <row r="70" spans="1:25" ht="21" x14ac:dyDescent="0.25">
      <c r="A70" s="4" t="s">
        <v>76</v>
      </c>
      <c r="C70" s="1">
        <v>70714429</v>
      </c>
      <c r="E70" s="1">
        <v>213554145494</v>
      </c>
      <c r="G70" s="1">
        <v>178756823528.965</v>
      </c>
      <c r="I70" s="1">
        <v>0</v>
      </c>
      <c r="K70" s="1">
        <v>0</v>
      </c>
      <c r="M70" s="1">
        <v>0</v>
      </c>
      <c r="O70" s="1">
        <v>0</v>
      </c>
      <c r="Q70" s="1">
        <v>70714429</v>
      </c>
      <c r="S70" s="1">
        <v>2755</v>
      </c>
      <c r="U70" s="1">
        <v>213554145494</v>
      </c>
      <c r="W70" s="1">
        <v>193288928617.62399</v>
      </c>
      <c r="Y70" s="9">
        <v>5.0175384415968877E-3</v>
      </c>
    </row>
    <row r="71" spans="1:25" ht="21" x14ac:dyDescent="0.25">
      <c r="A71" s="4" t="s">
        <v>77</v>
      </c>
      <c r="C71" s="1">
        <v>130147396</v>
      </c>
      <c r="E71" s="1">
        <v>262458187343</v>
      </c>
      <c r="G71" s="1">
        <v>354352699024.01801</v>
      </c>
      <c r="I71" s="1">
        <v>0</v>
      </c>
      <c r="K71" s="1">
        <v>0</v>
      </c>
      <c r="M71" s="1">
        <v>0</v>
      </c>
      <c r="O71" s="1">
        <v>0</v>
      </c>
      <c r="Q71" s="1">
        <v>130147396</v>
      </c>
      <c r="S71" s="1">
        <v>3061</v>
      </c>
      <c r="U71" s="1">
        <v>262458187343</v>
      </c>
      <c r="W71" s="1">
        <v>395253886899.625</v>
      </c>
      <c r="Y71" s="9">
        <v>1.0260295744267629E-2</v>
      </c>
    </row>
    <row r="72" spans="1:25" ht="21" x14ac:dyDescent="0.25">
      <c r="A72" s="4" t="s">
        <v>78</v>
      </c>
      <c r="C72" s="1">
        <v>76821644</v>
      </c>
      <c r="E72" s="1">
        <v>269006350023</v>
      </c>
      <c r="G72" s="1">
        <v>263152257281.91699</v>
      </c>
      <c r="I72" s="1">
        <v>0</v>
      </c>
      <c r="K72" s="1">
        <v>0</v>
      </c>
      <c r="M72" s="1">
        <v>0</v>
      </c>
      <c r="O72" s="1">
        <v>0</v>
      </c>
      <c r="Q72" s="1">
        <v>76821644</v>
      </c>
      <c r="S72" s="1">
        <v>3834</v>
      </c>
      <c r="U72" s="1">
        <v>269006350023</v>
      </c>
      <c r="W72" s="1">
        <v>292222089758.69598</v>
      </c>
      <c r="Y72" s="9">
        <v>7.585719364964924E-3</v>
      </c>
    </row>
    <row r="73" spans="1:25" ht="21" x14ac:dyDescent="0.25">
      <c r="A73" s="4" t="s">
        <v>79</v>
      </c>
      <c r="C73" s="1">
        <v>187778716</v>
      </c>
      <c r="E73" s="1">
        <v>369086414197</v>
      </c>
      <c r="G73" s="1">
        <v>361003210725.37299</v>
      </c>
      <c r="I73" s="1">
        <v>36301369</v>
      </c>
      <c r="K73" s="1">
        <v>72815453565</v>
      </c>
      <c r="M73" s="1">
        <v>0</v>
      </c>
      <c r="O73" s="1">
        <v>0</v>
      </c>
      <c r="Q73" s="1">
        <v>224080085</v>
      </c>
      <c r="S73" s="1">
        <v>2028</v>
      </c>
      <c r="U73" s="1">
        <v>441901867762</v>
      </c>
      <c r="W73" s="1">
        <v>450867102242.81702</v>
      </c>
      <c r="Y73" s="9">
        <v>1.1703945144370046E-2</v>
      </c>
    </row>
    <row r="74" spans="1:25" ht="21" x14ac:dyDescent="0.25">
      <c r="A74" s="4" t="s">
        <v>80</v>
      </c>
      <c r="C74" s="1">
        <v>57915671</v>
      </c>
      <c r="E74" s="1">
        <v>275901652590</v>
      </c>
      <c r="G74" s="1">
        <v>300520999794.41101</v>
      </c>
      <c r="I74" s="1">
        <v>0</v>
      </c>
      <c r="K74" s="1">
        <v>0</v>
      </c>
      <c r="M74" s="1">
        <v>-1</v>
      </c>
      <c r="O74" s="1">
        <v>1</v>
      </c>
      <c r="Q74" s="1">
        <v>57915670</v>
      </c>
      <c r="S74" s="1">
        <v>5300</v>
      </c>
      <c r="U74" s="1">
        <v>275901647826</v>
      </c>
      <c r="W74" s="1">
        <v>304543469549.65002</v>
      </c>
      <c r="Y74" s="9">
        <v>7.9055669485630971E-3</v>
      </c>
    </row>
    <row r="75" spans="1:25" ht="21" x14ac:dyDescent="0.25">
      <c r="A75" s="4" t="s">
        <v>81</v>
      </c>
      <c r="C75" s="1">
        <v>121054685</v>
      </c>
      <c r="E75" s="1">
        <v>243358900523</v>
      </c>
      <c r="G75" s="1">
        <v>248851559102.94901</v>
      </c>
      <c r="I75" s="1">
        <v>0</v>
      </c>
      <c r="K75" s="1">
        <v>0</v>
      </c>
      <c r="M75" s="1">
        <v>0</v>
      </c>
      <c r="O75" s="1">
        <v>0</v>
      </c>
      <c r="Q75" s="1">
        <v>121054685</v>
      </c>
      <c r="S75" s="1">
        <v>2270</v>
      </c>
      <c r="U75" s="1">
        <v>243358900523</v>
      </c>
      <c r="W75" s="1">
        <v>272637000990.642</v>
      </c>
      <c r="Y75" s="9">
        <v>7.0773149960307886E-3</v>
      </c>
    </row>
    <row r="76" spans="1:25" ht="21" x14ac:dyDescent="0.25">
      <c r="A76" s="4" t="s">
        <v>82</v>
      </c>
      <c r="C76" s="1">
        <v>389240282</v>
      </c>
      <c r="E76" s="1">
        <v>1572604131675</v>
      </c>
      <c r="G76" s="1">
        <v>1228484659872.6699</v>
      </c>
      <c r="I76" s="1">
        <v>107082094</v>
      </c>
      <c r="K76" s="1">
        <v>344962325902</v>
      </c>
      <c r="M76" s="1">
        <v>0</v>
      </c>
      <c r="O76" s="1">
        <v>0</v>
      </c>
      <c r="Q76" s="1">
        <v>496322376</v>
      </c>
      <c r="S76" s="1">
        <v>3201</v>
      </c>
      <c r="U76" s="1">
        <v>1917566457577</v>
      </c>
      <c r="W76" s="1">
        <v>1576256411360.23</v>
      </c>
      <c r="Y76" s="9">
        <v>4.091764176239724E-2</v>
      </c>
    </row>
    <row r="77" spans="1:25" ht="21" x14ac:dyDescent="0.25">
      <c r="A77" s="4" t="s">
        <v>83</v>
      </c>
      <c r="C77" s="1">
        <v>104441878</v>
      </c>
      <c r="E77" s="1">
        <v>352942674111</v>
      </c>
      <c r="G77" s="1">
        <v>264430683159.56699</v>
      </c>
      <c r="I77" s="1">
        <v>0</v>
      </c>
      <c r="K77" s="1">
        <v>0</v>
      </c>
      <c r="M77" s="1">
        <v>0</v>
      </c>
      <c r="O77" s="1">
        <v>0</v>
      </c>
      <c r="Q77" s="1">
        <v>104441878</v>
      </c>
      <c r="S77" s="1">
        <v>2404</v>
      </c>
      <c r="U77" s="1">
        <v>352942674111</v>
      </c>
      <c r="W77" s="1">
        <v>249107310255.51099</v>
      </c>
      <c r="Y77" s="9">
        <v>6.4665137016847391E-3</v>
      </c>
    </row>
    <row r="78" spans="1:25" ht="21" x14ac:dyDescent="0.25">
      <c r="A78" s="4" t="s">
        <v>84</v>
      </c>
      <c r="C78" s="1">
        <v>373032085</v>
      </c>
      <c r="E78" s="1">
        <v>415253931646</v>
      </c>
      <c r="G78" s="1">
        <v>323348538450.18597</v>
      </c>
      <c r="I78" s="1">
        <v>0</v>
      </c>
      <c r="K78" s="1">
        <v>0</v>
      </c>
      <c r="M78" s="1">
        <v>-338909686</v>
      </c>
      <c r="O78" s="1">
        <v>318239915931</v>
      </c>
      <c r="Q78" s="1">
        <v>34122399</v>
      </c>
      <c r="S78" s="1">
        <v>1020</v>
      </c>
      <c r="U78" s="1">
        <v>37984561952</v>
      </c>
      <c r="W78" s="1">
        <v>34531628931.207001</v>
      </c>
      <c r="Y78" s="9">
        <v>8.9639782708947281E-4</v>
      </c>
    </row>
    <row r="79" spans="1:25" ht="21" x14ac:dyDescent="0.25">
      <c r="A79" s="4" t="s">
        <v>85</v>
      </c>
      <c r="C79" s="1">
        <v>23092039</v>
      </c>
      <c r="E79" s="1">
        <v>155822103961</v>
      </c>
      <c r="G79" s="1">
        <v>72697349212.297699</v>
      </c>
      <c r="I79" s="1">
        <v>0</v>
      </c>
      <c r="K79" s="1">
        <v>0</v>
      </c>
      <c r="M79" s="1">
        <v>0</v>
      </c>
      <c r="O79" s="1">
        <v>0</v>
      </c>
      <c r="Q79" s="1">
        <v>23092039</v>
      </c>
      <c r="S79" s="1">
        <v>3047</v>
      </c>
      <c r="U79" s="1">
        <v>155822103961</v>
      </c>
      <c r="W79" s="1">
        <v>69809105506.761002</v>
      </c>
      <c r="Y79" s="9">
        <v>1.812156924655481E-3</v>
      </c>
    </row>
    <row r="80" spans="1:25" ht="21" x14ac:dyDescent="0.25">
      <c r="A80" s="4" t="s">
        <v>86</v>
      </c>
      <c r="C80" s="1">
        <v>66086652</v>
      </c>
      <c r="E80" s="1">
        <v>537076021041</v>
      </c>
      <c r="G80" s="1">
        <v>838905183091.06201</v>
      </c>
      <c r="I80" s="1">
        <v>0</v>
      </c>
      <c r="K80" s="1">
        <v>0</v>
      </c>
      <c r="M80" s="1">
        <v>0</v>
      </c>
      <c r="O80" s="1">
        <v>0</v>
      </c>
      <c r="Q80" s="1">
        <v>66086652</v>
      </c>
      <c r="S80" s="1">
        <v>12310</v>
      </c>
      <c r="U80" s="1">
        <v>537076021041</v>
      </c>
      <c r="W80" s="1">
        <v>807140501633.95801</v>
      </c>
      <c r="Y80" s="9">
        <v>2.0952356266249778E-2</v>
      </c>
    </row>
    <row r="81" spans="1:25" ht="21" x14ac:dyDescent="0.25">
      <c r="A81" s="4" t="s">
        <v>87</v>
      </c>
      <c r="C81" s="1">
        <v>25511814</v>
      </c>
      <c r="E81" s="1">
        <v>383499769911</v>
      </c>
      <c r="G81" s="1">
        <v>403224297436.53003</v>
      </c>
      <c r="I81" s="1">
        <v>7000000</v>
      </c>
      <c r="K81" s="1">
        <v>117383396390</v>
      </c>
      <c r="M81" s="1">
        <v>0</v>
      </c>
      <c r="O81" s="1">
        <v>0</v>
      </c>
      <c r="Q81" s="1">
        <v>32511814</v>
      </c>
      <c r="S81" s="1">
        <v>16710</v>
      </c>
      <c r="U81" s="1">
        <v>500883166301</v>
      </c>
      <c r="W81" s="1">
        <v>539007723506.271</v>
      </c>
      <c r="Y81" s="9">
        <v>1.3991965253015257E-2</v>
      </c>
    </row>
    <row r="82" spans="1:25" ht="21" x14ac:dyDescent="0.25">
      <c r="A82" s="4" t="s">
        <v>88</v>
      </c>
      <c r="C82" s="1">
        <v>5805361</v>
      </c>
      <c r="E82" s="1">
        <v>274943441157</v>
      </c>
      <c r="G82" s="1">
        <v>274113907347.375</v>
      </c>
      <c r="I82" s="1">
        <v>2000000</v>
      </c>
      <c r="K82" s="1">
        <v>94886078400</v>
      </c>
      <c r="M82" s="1">
        <v>0</v>
      </c>
      <c r="O82" s="1">
        <v>0</v>
      </c>
      <c r="Q82" s="1">
        <v>7805361</v>
      </c>
      <c r="S82" s="1">
        <v>48050</v>
      </c>
      <c r="U82" s="1">
        <v>369829519557</v>
      </c>
      <c r="W82" s="1">
        <v>372103472421.008</v>
      </c>
      <c r="Y82" s="9">
        <v>9.6593399863972272E-3</v>
      </c>
    </row>
    <row r="83" spans="1:25" ht="21" x14ac:dyDescent="0.25">
      <c r="A83" s="4" t="s">
        <v>89</v>
      </c>
      <c r="C83" s="1">
        <v>417332506</v>
      </c>
      <c r="E83" s="1">
        <v>1007340104427</v>
      </c>
      <c r="G83" s="1">
        <v>842559085883.86804</v>
      </c>
      <c r="I83" s="1">
        <v>0</v>
      </c>
      <c r="K83" s="1">
        <v>0</v>
      </c>
      <c r="M83" s="1">
        <v>-19907906</v>
      </c>
      <c r="O83" s="1">
        <v>42217582559</v>
      </c>
      <c r="Q83" s="1">
        <v>397424600</v>
      </c>
      <c r="S83" s="1">
        <v>2171</v>
      </c>
      <c r="U83" s="1">
        <v>959287216580</v>
      </c>
      <c r="W83" s="1">
        <v>856035757468.18994</v>
      </c>
      <c r="Y83" s="9">
        <v>2.2221615853514124E-2</v>
      </c>
    </row>
    <row r="84" spans="1:25" ht="21" x14ac:dyDescent="0.25">
      <c r="A84" s="4" t="s">
        <v>90</v>
      </c>
      <c r="C84" s="1">
        <v>92075843</v>
      </c>
      <c r="E84" s="1">
        <v>155688455285</v>
      </c>
      <c r="G84" s="1">
        <v>165299553071.875</v>
      </c>
      <c r="I84" s="1">
        <v>0</v>
      </c>
      <c r="K84" s="1">
        <v>0</v>
      </c>
      <c r="M84" s="1">
        <v>0</v>
      </c>
      <c r="O84" s="1">
        <v>0</v>
      </c>
      <c r="Q84" s="1">
        <v>92075843</v>
      </c>
      <c r="S84" s="1">
        <v>1848</v>
      </c>
      <c r="U84" s="1">
        <v>155688455285</v>
      </c>
      <c r="W84" s="1">
        <v>168820432024.76801</v>
      </c>
      <c r="Y84" s="9">
        <v>4.3823669232860183E-3</v>
      </c>
    </row>
    <row r="85" spans="1:25" ht="21" x14ac:dyDescent="0.25">
      <c r="A85" s="4" t="s">
        <v>91</v>
      </c>
      <c r="C85" s="1">
        <v>75229806</v>
      </c>
      <c r="E85" s="1">
        <v>357396772839</v>
      </c>
      <c r="G85" s="1">
        <v>393354312321.61798</v>
      </c>
      <c r="I85" s="1">
        <v>0</v>
      </c>
      <c r="K85" s="1">
        <v>0</v>
      </c>
      <c r="M85" s="1">
        <v>0</v>
      </c>
      <c r="O85" s="1">
        <v>0</v>
      </c>
      <c r="Q85" s="1">
        <v>75229806</v>
      </c>
      <c r="S85" s="1">
        <v>5230</v>
      </c>
      <c r="U85" s="1">
        <v>357396772839</v>
      </c>
      <c r="W85" s="1">
        <v>390363288079.76703</v>
      </c>
      <c r="Y85" s="9">
        <v>1.0133341925667859E-2</v>
      </c>
    </row>
    <row r="86" spans="1:25" ht="21" x14ac:dyDescent="0.25">
      <c r="A86" s="4" t="s">
        <v>92</v>
      </c>
      <c r="C86" s="1">
        <v>82107534</v>
      </c>
      <c r="E86" s="1">
        <v>543765657554</v>
      </c>
      <c r="G86" s="1">
        <v>563171059791.63</v>
      </c>
      <c r="I86" s="1">
        <v>0</v>
      </c>
      <c r="K86" s="1">
        <v>0</v>
      </c>
      <c r="M86" s="1">
        <v>0</v>
      </c>
      <c r="O86" s="1">
        <v>0</v>
      </c>
      <c r="Q86" s="1">
        <v>82107534</v>
      </c>
      <c r="S86" s="1">
        <v>7650</v>
      </c>
      <c r="U86" s="1">
        <v>543765657554</v>
      </c>
      <c r="W86" s="1">
        <v>623191872414.46497</v>
      </c>
      <c r="Y86" s="9">
        <v>1.617728029584211E-2</v>
      </c>
    </row>
    <row r="87" spans="1:25" ht="21" x14ac:dyDescent="0.25">
      <c r="A87" s="4" t="s">
        <v>93</v>
      </c>
      <c r="C87" s="1">
        <v>22438989</v>
      </c>
      <c r="E87" s="1">
        <v>236755771494</v>
      </c>
      <c r="G87" s="1">
        <v>150561969854.28799</v>
      </c>
      <c r="I87" s="1">
        <v>0</v>
      </c>
      <c r="K87" s="1">
        <v>0</v>
      </c>
      <c r="M87" s="1">
        <v>-3270437</v>
      </c>
      <c r="O87" s="1">
        <v>20931358406</v>
      </c>
      <c r="Q87" s="1">
        <v>19168552</v>
      </c>
      <c r="S87" s="1">
        <v>6120</v>
      </c>
      <c r="U87" s="1">
        <v>202249099443</v>
      </c>
      <c r="W87" s="1">
        <v>116390642664.81599</v>
      </c>
      <c r="Y87" s="9">
        <v>3.021355273628604E-3</v>
      </c>
    </row>
    <row r="88" spans="1:25" ht="21" x14ac:dyDescent="0.25">
      <c r="A88" s="4" t="s">
        <v>94</v>
      </c>
      <c r="C88" s="1">
        <v>19969950</v>
      </c>
      <c r="E88" s="1">
        <v>54074801497</v>
      </c>
      <c r="G88" s="1">
        <v>67295326623.525002</v>
      </c>
      <c r="I88" s="1">
        <v>0</v>
      </c>
      <c r="K88" s="1">
        <v>0</v>
      </c>
      <c r="M88" s="1">
        <v>-5000000</v>
      </c>
      <c r="O88" s="1">
        <v>17902840637</v>
      </c>
      <c r="Q88" s="1">
        <v>14969950</v>
      </c>
      <c r="S88" s="1">
        <v>3525</v>
      </c>
      <c r="U88" s="1">
        <v>40535758712</v>
      </c>
      <c r="W88" s="1">
        <v>52354836521.0625</v>
      </c>
      <c r="Y88" s="9">
        <v>1.3590659678580244E-3</v>
      </c>
    </row>
    <row r="89" spans="1:25" ht="21" x14ac:dyDescent="0.25">
      <c r="A89" s="4" t="s">
        <v>95</v>
      </c>
      <c r="C89" s="1">
        <v>6135489</v>
      </c>
      <c r="E89" s="1">
        <v>32631937773</v>
      </c>
      <c r="G89" s="1">
        <v>42143971427.509499</v>
      </c>
      <c r="I89" s="1">
        <v>0</v>
      </c>
      <c r="K89" s="1">
        <v>0</v>
      </c>
      <c r="M89" s="1">
        <v>0</v>
      </c>
      <c r="O89" s="1">
        <v>0</v>
      </c>
      <c r="Q89" s="1">
        <v>6135489</v>
      </c>
      <c r="S89" s="1">
        <v>6610</v>
      </c>
      <c r="U89" s="1">
        <v>32631937773</v>
      </c>
      <c r="W89" s="1">
        <v>40237220969.023499</v>
      </c>
      <c r="Y89" s="9">
        <v>1.0445078486336821E-3</v>
      </c>
    </row>
    <row r="90" spans="1:25" ht="21" x14ac:dyDescent="0.25">
      <c r="A90" s="4" t="s">
        <v>96</v>
      </c>
      <c r="C90" s="1">
        <v>838821</v>
      </c>
      <c r="E90" s="1">
        <v>915325792</v>
      </c>
      <c r="G90" s="1">
        <v>1612627249.1066999</v>
      </c>
      <c r="I90" s="1">
        <v>0</v>
      </c>
      <c r="K90" s="1">
        <v>0</v>
      </c>
      <c r="M90" s="1">
        <v>0</v>
      </c>
      <c r="O90" s="1">
        <v>0</v>
      </c>
      <c r="Q90" s="1">
        <v>838821</v>
      </c>
      <c r="S90" s="1">
        <v>2014</v>
      </c>
      <c r="U90" s="1">
        <v>915325792</v>
      </c>
      <c r="W90" s="1">
        <v>1676123817.8721001</v>
      </c>
      <c r="Y90" s="9">
        <v>4.3510074525202688E-5</v>
      </c>
    </row>
    <row r="91" spans="1:25" ht="21" x14ac:dyDescent="0.25">
      <c r="A91" s="4" t="s">
        <v>97</v>
      </c>
      <c r="C91" s="1">
        <v>8604160</v>
      </c>
      <c r="E91" s="1">
        <v>52319203094</v>
      </c>
      <c r="G91" s="1">
        <v>51574380445.440002</v>
      </c>
      <c r="I91" s="1">
        <v>0</v>
      </c>
      <c r="K91" s="1">
        <v>0</v>
      </c>
      <c r="M91" s="1">
        <v>0</v>
      </c>
      <c r="O91" s="1">
        <v>0</v>
      </c>
      <c r="Q91" s="1">
        <v>8604160</v>
      </c>
      <c r="S91" s="1">
        <v>7080</v>
      </c>
      <c r="U91" s="1">
        <v>52319203094</v>
      </c>
      <c r="W91" s="1">
        <v>60439250795.519997</v>
      </c>
      <c r="Y91" s="9">
        <v>1.5689272345637394E-3</v>
      </c>
    </row>
    <row r="92" spans="1:25" ht="21" x14ac:dyDescent="0.25">
      <c r="A92" s="4" t="s">
        <v>98</v>
      </c>
      <c r="C92" s="1">
        <v>27000000</v>
      </c>
      <c r="E92" s="1">
        <v>103517010824</v>
      </c>
      <c r="G92" s="1">
        <v>133633123650</v>
      </c>
      <c r="I92" s="1">
        <v>0</v>
      </c>
      <c r="K92" s="1">
        <v>0</v>
      </c>
      <c r="M92" s="1">
        <v>-27000000</v>
      </c>
      <c r="O92" s="1">
        <v>145775444768</v>
      </c>
      <c r="Q92" s="1">
        <v>0</v>
      </c>
      <c r="S92" s="1">
        <v>0</v>
      </c>
      <c r="U92" s="1">
        <v>0</v>
      </c>
      <c r="W92" s="1">
        <v>0</v>
      </c>
      <c r="Y92" s="9">
        <v>0</v>
      </c>
    </row>
    <row r="93" spans="1:25" ht="21" x14ac:dyDescent="0.25">
      <c r="A93" s="4" t="s">
        <v>99</v>
      </c>
      <c r="C93" s="1">
        <v>4107560</v>
      </c>
      <c r="E93" s="1">
        <v>68329944774</v>
      </c>
      <c r="G93" s="1">
        <v>73455329123.820007</v>
      </c>
      <c r="I93" s="1">
        <v>0</v>
      </c>
      <c r="K93" s="1">
        <v>0</v>
      </c>
      <c r="M93" s="1">
        <v>-4107560</v>
      </c>
      <c r="O93" s="1">
        <v>85704477129</v>
      </c>
      <c r="Q93" s="1">
        <v>0</v>
      </c>
      <c r="S93" s="1">
        <v>0</v>
      </c>
      <c r="U93" s="1">
        <v>0</v>
      </c>
      <c r="W93" s="1">
        <v>0</v>
      </c>
      <c r="Y93" s="9">
        <v>0</v>
      </c>
    </row>
    <row r="94" spans="1:25" ht="21" x14ac:dyDescent="0.25">
      <c r="A94" s="4" t="s">
        <v>100</v>
      </c>
      <c r="C94" s="1">
        <v>76711133</v>
      </c>
      <c r="E94" s="1">
        <v>302435904088</v>
      </c>
      <c r="G94" s="1">
        <v>346882638300.099</v>
      </c>
      <c r="I94" s="1">
        <v>0</v>
      </c>
      <c r="K94" s="1">
        <v>0</v>
      </c>
      <c r="M94" s="1">
        <v>-23664899</v>
      </c>
      <c r="O94" s="1">
        <v>109732281554</v>
      </c>
      <c r="Q94" s="1">
        <v>53046234</v>
      </c>
      <c r="S94" s="1">
        <v>4656</v>
      </c>
      <c r="U94" s="1">
        <v>209136341899</v>
      </c>
      <c r="W94" s="1">
        <v>245044446869.79401</v>
      </c>
      <c r="Y94" s="9">
        <v>6.3610468579985207E-3</v>
      </c>
    </row>
    <row r="95" spans="1:25" ht="21" x14ac:dyDescent="0.25">
      <c r="A95" s="4" t="s">
        <v>101</v>
      </c>
      <c r="C95" s="1">
        <v>146085834</v>
      </c>
      <c r="E95" s="1">
        <v>300155836173</v>
      </c>
      <c r="G95" s="1">
        <v>569830029780.93506</v>
      </c>
      <c r="I95" s="1">
        <v>0</v>
      </c>
      <c r="K95" s="1">
        <v>0</v>
      </c>
      <c r="M95" s="1">
        <v>-106711625</v>
      </c>
      <c r="O95" s="1">
        <v>450716453535</v>
      </c>
      <c r="Q95" s="1">
        <v>39374209</v>
      </c>
      <c r="S95" s="1">
        <v>4600</v>
      </c>
      <c r="U95" s="1">
        <v>80900374115</v>
      </c>
      <c r="W95" s="1">
        <v>179699558713.01001</v>
      </c>
      <c r="Y95" s="9">
        <v>4.6647754231398473E-3</v>
      </c>
    </row>
    <row r="96" spans="1:25" ht="21" x14ac:dyDescent="0.25">
      <c r="A96" s="4" t="s">
        <v>102</v>
      </c>
      <c r="C96" s="1">
        <v>36012919</v>
      </c>
      <c r="E96" s="1">
        <v>125507760816</v>
      </c>
      <c r="G96" s="1">
        <v>118636700025.282</v>
      </c>
      <c r="I96" s="1">
        <v>0</v>
      </c>
      <c r="K96" s="1">
        <v>0</v>
      </c>
      <c r="M96" s="1">
        <v>-36012919</v>
      </c>
      <c r="O96" s="1">
        <v>131138529916</v>
      </c>
      <c r="Q96" s="1">
        <v>0</v>
      </c>
      <c r="S96" s="1">
        <v>0</v>
      </c>
      <c r="U96" s="1">
        <v>0</v>
      </c>
      <c r="W96" s="1">
        <v>0</v>
      </c>
      <c r="Y96" s="9">
        <v>0</v>
      </c>
    </row>
    <row r="97" spans="1:25" ht="21" x14ac:dyDescent="0.25">
      <c r="A97" s="4" t="s">
        <v>103</v>
      </c>
      <c r="C97" s="1">
        <v>9081004</v>
      </c>
      <c r="E97" s="1">
        <v>249294870937</v>
      </c>
      <c r="G97" s="1">
        <v>289765802041.02002</v>
      </c>
      <c r="I97" s="1">
        <v>0</v>
      </c>
      <c r="K97" s="1">
        <v>0</v>
      </c>
      <c r="M97" s="1">
        <v>0</v>
      </c>
      <c r="O97" s="1">
        <v>0</v>
      </c>
      <c r="Q97" s="1">
        <v>9081004</v>
      </c>
      <c r="S97" s="1">
        <v>33000</v>
      </c>
      <c r="U97" s="1">
        <v>249294870937</v>
      </c>
      <c r="W97" s="1">
        <v>297320697913.79999</v>
      </c>
      <c r="Y97" s="9">
        <v>7.7180728453211762E-3</v>
      </c>
    </row>
    <row r="98" spans="1:25" ht="21" x14ac:dyDescent="0.25">
      <c r="A98" s="4" t="s">
        <v>104</v>
      </c>
      <c r="C98" s="1">
        <v>30448265</v>
      </c>
      <c r="E98" s="1">
        <v>54601290510</v>
      </c>
      <c r="G98" s="1">
        <v>198552161720.51999</v>
      </c>
      <c r="I98" s="1">
        <v>0</v>
      </c>
      <c r="K98" s="1">
        <v>0</v>
      </c>
      <c r="M98" s="1">
        <v>0</v>
      </c>
      <c r="O98" s="1">
        <v>0</v>
      </c>
      <c r="Q98" s="1">
        <v>30448265</v>
      </c>
      <c r="S98" s="1">
        <v>6350</v>
      </c>
      <c r="U98" s="1">
        <v>54601290510</v>
      </c>
      <c r="W98" s="1">
        <v>191828712860.41299</v>
      </c>
      <c r="Y98" s="9">
        <v>4.9796330698447071E-3</v>
      </c>
    </row>
    <row r="99" spans="1:25" ht="21" x14ac:dyDescent="0.25">
      <c r="A99" s="4" t="s">
        <v>105</v>
      </c>
      <c r="C99" s="1">
        <v>0</v>
      </c>
      <c r="E99" s="1">
        <v>0</v>
      </c>
      <c r="G99" s="1">
        <v>0</v>
      </c>
      <c r="I99" s="1">
        <v>44202316</v>
      </c>
      <c r="K99" s="1">
        <v>0</v>
      </c>
      <c r="M99" s="1">
        <v>0</v>
      </c>
      <c r="O99" s="1">
        <v>0</v>
      </c>
      <c r="Q99" s="1">
        <v>44202316</v>
      </c>
      <c r="S99" s="1">
        <v>3311</v>
      </c>
      <c r="U99" s="1">
        <v>70502694020</v>
      </c>
      <c r="W99" s="1">
        <v>145204990410.03299</v>
      </c>
      <c r="Y99" s="9">
        <v>3.7693396435310219E-3</v>
      </c>
    </row>
    <row r="100" spans="1:25" ht="21" x14ac:dyDescent="0.25">
      <c r="A100" s="4" t="s">
        <v>106</v>
      </c>
      <c r="C100" s="1">
        <v>0</v>
      </c>
      <c r="E100" s="1">
        <v>0</v>
      </c>
      <c r="G100" s="1">
        <v>0</v>
      </c>
      <c r="I100" s="1">
        <v>200000</v>
      </c>
      <c r="K100" s="1">
        <v>1207118959</v>
      </c>
      <c r="M100" s="1">
        <v>-200000</v>
      </c>
      <c r="O100" s="1">
        <v>1298229306</v>
      </c>
      <c r="Q100" s="1">
        <v>0</v>
      </c>
      <c r="S100" s="1">
        <v>0</v>
      </c>
      <c r="U100" s="1">
        <v>0</v>
      </c>
      <c r="W100" s="1">
        <v>0</v>
      </c>
      <c r="Y100" s="9">
        <v>0</v>
      </c>
    </row>
    <row r="101" spans="1:25" ht="21" x14ac:dyDescent="0.25">
      <c r="A101" s="4" t="s">
        <v>107</v>
      </c>
      <c r="C101" s="1">
        <v>0</v>
      </c>
      <c r="E101" s="1">
        <v>0</v>
      </c>
      <c r="G101" s="1">
        <v>0</v>
      </c>
      <c r="I101" s="1">
        <v>4431830</v>
      </c>
      <c r="K101" s="1">
        <v>0</v>
      </c>
      <c r="M101" s="1">
        <v>0</v>
      </c>
      <c r="O101" s="1">
        <v>0</v>
      </c>
      <c r="Q101" s="1">
        <v>4431830</v>
      </c>
      <c r="S101" s="1">
        <v>5890</v>
      </c>
      <c r="U101" s="1">
        <v>22433923460</v>
      </c>
      <c r="W101" s="1">
        <v>25898566392.205002</v>
      </c>
      <c r="Y101" s="9">
        <v>6.7229433876270814E-4</v>
      </c>
    </row>
    <row r="102" spans="1:25" s="4" customFormat="1" ht="21" x14ac:dyDescent="0.25">
      <c r="A102" s="4" t="s">
        <v>108</v>
      </c>
      <c r="C102" s="4" t="s">
        <v>108</v>
      </c>
      <c r="E102" s="6">
        <f>SUM(E9:E101)</f>
        <v>26891327464665</v>
      </c>
      <c r="G102" s="6">
        <f>SUM(G9:G101)</f>
        <v>30522727588318.648</v>
      </c>
      <c r="I102" s="4" t="s">
        <v>108</v>
      </c>
      <c r="K102" s="6">
        <f>SUM(K9:K101)</f>
        <v>3197033700148</v>
      </c>
      <c r="M102" s="4" t="s">
        <v>108</v>
      </c>
      <c r="O102" s="6">
        <f>SUM(O9:O101)</f>
        <v>4317713640797</v>
      </c>
      <c r="Q102" s="4" t="s">
        <v>108</v>
      </c>
      <c r="S102" s="4" t="s">
        <v>108</v>
      </c>
      <c r="U102" s="6">
        <f>SUM(U9:U101)</f>
        <v>26337175822937</v>
      </c>
      <c r="W102" s="6">
        <f>SUM(W9:W101)</f>
        <v>30309031409736.543</v>
      </c>
      <c r="Y102" s="12">
        <f>SUM(Y9:Y101)</f>
        <v>0.78678448534819134</v>
      </c>
    </row>
  </sheetData>
  <mergeCells count="21">
    <mergeCell ref="Y7:Y8"/>
    <mergeCell ref="Q6:Y6"/>
    <mergeCell ref="A2:Y2"/>
    <mergeCell ref="A3:Y3"/>
    <mergeCell ref="A4:Y4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  <mergeCell ref="A6:A8"/>
    <mergeCell ref="C7:C8"/>
    <mergeCell ref="E7:E8"/>
    <mergeCell ref="G7:G8"/>
    <mergeCell ref="C6:G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Q86"/>
  <sheetViews>
    <sheetView rightToLeft="1" workbookViewId="0">
      <selection activeCell="A102" sqref="A102:XFD102"/>
    </sheetView>
  </sheetViews>
  <sheetFormatPr defaultRowHeight="18.75" x14ac:dyDescent="0.25"/>
  <cols>
    <col min="1" max="1" width="33.7109375" style="1" bestFit="1" customWidth="1"/>
    <col min="2" max="2" width="1" style="1" customWidth="1"/>
    <col min="3" max="3" width="19" style="1" customWidth="1"/>
    <col min="4" max="4" width="1" style="1" customWidth="1"/>
    <col min="5" max="5" width="22" style="1" customWidth="1"/>
    <col min="6" max="6" width="1" style="1" customWidth="1"/>
    <col min="7" max="7" width="22" style="1" customWidth="1"/>
    <col min="8" max="8" width="1" style="1" customWidth="1"/>
    <col min="9" max="9" width="28" style="1" customWidth="1"/>
    <col min="10" max="10" width="1" style="1" customWidth="1"/>
    <col min="11" max="11" width="19" style="1" customWidth="1"/>
    <col min="12" max="12" width="1" style="1" customWidth="1"/>
    <col min="13" max="13" width="22" style="1" customWidth="1"/>
    <col min="14" max="14" width="1" style="1" customWidth="1"/>
    <col min="15" max="15" width="22" style="1" customWidth="1"/>
    <col min="16" max="16" width="1" style="1" customWidth="1"/>
    <col min="17" max="17" width="28" style="1" customWidth="1"/>
    <col min="18" max="18" width="1" style="1" customWidth="1"/>
    <col min="19" max="19" width="9.140625" style="1" customWidth="1"/>
    <col min="20" max="16384" width="9.140625" style="1"/>
  </cols>
  <sheetData>
    <row r="2" spans="1:17" ht="26.25" x14ac:dyDescent="0.25">
      <c r="A2" s="2" t="s">
        <v>0</v>
      </c>
      <c r="B2" s="2" t="s">
        <v>0</v>
      </c>
      <c r="C2" s="2" t="s">
        <v>0</v>
      </c>
      <c r="D2" s="2" t="s">
        <v>0</v>
      </c>
      <c r="E2" s="2" t="s">
        <v>0</v>
      </c>
      <c r="F2" s="2" t="s">
        <v>0</v>
      </c>
      <c r="G2" s="2" t="s">
        <v>0</v>
      </c>
      <c r="H2" s="2" t="s">
        <v>0</v>
      </c>
      <c r="I2" s="2" t="s">
        <v>0</v>
      </c>
      <c r="J2" s="2" t="s">
        <v>0</v>
      </c>
      <c r="K2" s="2" t="s">
        <v>0</v>
      </c>
      <c r="L2" s="2" t="s">
        <v>0</v>
      </c>
      <c r="M2" s="2" t="s">
        <v>0</v>
      </c>
      <c r="N2" s="2" t="s">
        <v>0</v>
      </c>
      <c r="O2" s="2" t="s">
        <v>0</v>
      </c>
      <c r="P2" s="2" t="s">
        <v>0</v>
      </c>
      <c r="Q2" s="2" t="s">
        <v>0</v>
      </c>
    </row>
    <row r="3" spans="1:17" ht="26.25" x14ac:dyDescent="0.25">
      <c r="A3" s="2" t="s">
        <v>129</v>
      </c>
      <c r="B3" s="2" t="s">
        <v>129</v>
      </c>
      <c r="C3" s="2" t="s">
        <v>129</v>
      </c>
      <c r="D3" s="2" t="s">
        <v>129</v>
      </c>
      <c r="E3" s="2" t="s">
        <v>129</v>
      </c>
      <c r="F3" s="2" t="s">
        <v>129</v>
      </c>
      <c r="G3" s="2" t="s">
        <v>129</v>
      </c>
      <c r="H3" s="2" t="s">
        <v>129</v>
      </c>
      <c r="I3" s="2" t="s">
        <v>129</v>
      </c>
      <c r="J3" s="2" t="s">
        <v>129</v>
      </c>
      <c r="K3" s="2" t="s">
        <v>129</v>
      </c>
      <c r="L3" s="2" t="s">
        <v>129</v>
      </c>
      <c r="M3" s="2" t="s">
        <v>129</v>
      </c>
      <c r="N3" s="2" t="s">
        <v>129</v>
      </c>
      <c r="O3" s="2" t="s">
        <v>129</v>
      </c>
      <c r="P3" s="2" t="s">
        <v>129</v>
      </c>
      <c r="Q3" s="2" t="s">
        <v>129</v>
      </c>
    </row>
    <row r="4" spans="1:17" ht="26.25" x14ac:dyDescent="0.25">
      <c r="A4" s="2" t="s">
        <v>2</v>
      </c>
      <c r="B4" s="2" t="s">
        <v>2</v>
      </c>
      <c r="C4" s="2" t="s">
        <v>2</v>
      </c>
      <c r="D4" s="2" t="s">
        <v>2</v>
      </c>
      <c r="E4" s="2" t="s">
        <v>2</v>
      </c>
      <c r="F4" s="2" t="s">
        <v>2</v>
      </c>
      <c r="G4" s="2" t="s">
        <v>2</v>
      </c>
      <c r="H4" s="2" t="s">
        <v>2</v>
      </c>
      <c r="I4" s="2" t="s">
        <v>2</v>
      </c>
      <c r="J4" s="2" t="s">
        <v>2</v>
      </c>
      <c r="K4" s="2" t="s">
        <v>2</v>
      </c>
      <c r="L4" s="2" t="s">
        <v>2</v>
      </c>
      <c r="M4" s="2" t="s">
        <v>2</v>
      </c>
      <c r="N4" s="2" t="s">
        <v>2</v>
      </c>
      <c r="O4" s="2" t="s">
        <v>2</v>
      </c>
      <c r="P4" s="2" t="s">
        <v>2</v>
      </c>
      <c r="Q4" s="2" t="s">
        <v>2</v>
      </c>
    </row>
    <row r="6" spans="1:17" ht="26.25" x14ac:dyDescent="0.25">
      <c r="A6" s="3" t="s">
        <v>3</v>
      </c>
      <c r="C6" s="3" t="s">
        <v>131</v>
      </c>
      <c r="D6" s="3" t="s">
        <v>131</v>
      </c>
      <c r="E6" s="3" t="s">
        <v>131</v>
      </c>
      <c r="F6" s="3" t="s">
        <v>131</v>
      </c>
      <c r="G6" s="3" t="s">
        <v>131</v>
      </c>
      <c r="H6" s="3" t="s">
        <v>131</v>
      </c>
      <c r="I6" s="3" t="s">
        <v>131</v>
      </c>
      <c r="K6" s="3" t="s">
        <v>132</v>
      </c>
      <c r="L6" s="3" t="s">
        <v>132</v>
      </c>
      <c r="M6" s="3" t="s">
        <v>132</v>
      </c>
      <c r="N6" s="3" t="s">
        <v>132</v>
      </c>
      <c r="O6" s="3" t="s">
        <v>132</v>
      </c>
      <c r="P6" s="3" t="s">
        <v>132</v>
      </c>
      <c r="Q6" s="3" t="s">
        <v>132</v>
      </c>
    </row>
    <row r="7" spans="1:17" ht="26.25" x14ac:dyDescent="0.25">
      <c r="A7" s="3" t="s">
        <v>3</v>
      </c>
      <c r="C7" s="3" t="s">
        <v>7</v>
      </c>
      <c r="E7" s="3" t="s">
        <v>143</v>
      </c>
      <c r="G7" s="3" t="s">
        <v>144</v>
      </c>
      <c r="I7" s="3" t="s">
        <v>146</v>
      </c>
      <c r="K7" s="3" t="s">
        <v>7</v>
      </c>
      <c r="M7" s="3" t="s">
        <v>143</v>
      </c>
      <c r="O7" s="3" t="s">
        <v>144</v>
      </c>
      <c r="Q7" s="3" t="s">
        <v>146</v>
      </c>
    </row>
    <row r="8" spans="1:17" ht="21" x14ac:dyDescent="0.25">
      <c r="A8" s="4" t="s">
        <v>25</v>
      </c>
      <c r="C8" s="1">
        <v>63541</v>
      </c>
      <c r="E8" s="1">
        <v>1341538103</v>
      </c>
      <c r="G8" s="1">
        <v>1116724048</v>
      </c>
      <c r="I8" s="1">
        <v>224814055</v>
      </c>
      <c r="K8" s="1">
        <v>2645702</v>
      </c>
      <c r="M8" s="1">
        <v>60377802159</v>
      </c>
      <c r="O8" s="1">
        <v>45881666205</v>
      </c>
      <c r="Q8" s="1">
        <v>14496135954</v>
      </c>
    </row>
    <row r="9" spans="1:17" ht="21" x14ac:dyDescent="0.25">
      <c r="A9" s="4" t="s">
        <v>70</v>
      </c>
      <c r="C9" s="1">
        <v>185000000</v>
      </c>
      <c r="E9" s="1">
        <v>161349225750</v>
      </c>
      <c r="G9" s="1">
        <v>138660034488</v>
      </c>
      <c r="I9" s="1">
        <v>22689191262</v>
      </c>
      <c r="K9" s="1">
        <v>190000000</v>
      </c>
      <c r="M9" s="1">
        <v>165683283815</v>
      </c>
      <c r="O9" s="1">
        <v>142407603009</v>
      </c>
      <c r="Q9" s="1">
        <v>23275680806</v>
      </c>
    </row>
    <row r="10" spans="1:17" ht="21" x14ac:dyDescent="0.25">
      <c r="A10" s="4" t="s">
        <v>69</v>
      </c>
      <c r="C10" s="1">
        <v>5000000</v>
      </c>
      <c r="E10" s="1">
        <v>17445482716</v>
      </c>
      <c r="G10" s="1">
        <v>15630040855</v>
      </c>
      <c r="I10" s="1">
        <v>1815441861</v>
      </c>
      <c r="K10" s="1">
        <v>5000000</v>
      </c>
      <c r="M10" s="1">
        <v>17445482716</v>
      </c>
      <c r="O10" s="1">
        <v>15630040855</v>
      </c>
      <c r="Q10" s="1">
        <v>1815441861</v>
      </c>
    </row>
    <row r="11" spans="1:17" ht="21" x14ac:dyDescent="0.25">
      <c r="A11" s="4" t="s">
        <v>43</v>
      </c>
      <c r="C11" s="1">
        <v>215791</v>
      </c>
      <c r="E11" s="1">
        <v>1825454966</v>
      </c>
      <c r="G11" s="1">
        <v>1443851105</v>
      </c>
      <c r="I11" s="1">
        <v>381603861</v>
      </c>
      <c r="K11" s="1">
        <v>20559944</v>
      </c>
      <c r="M11" s="1">
        <v>167731487596</v>
      </c>
      <c r="O11" s="1">
        <v>137565968192</v>
      </c>
      <c r="Q11" s="1">
        <v>30165519404</v>
      </c>
    </row>
    <row r="12" spans="1:17" ht="21" x14ac:dyDescent="0.25">
      <c r="A12" s="4" t="s">
        <v>63</v>
      </c>
      <c r="C12" s="1">
        <v>60618735</v>
      </c>
      <c r="E12" s="1">
        <v>116632554227</v>
      </c>
      <c r="G12" s="1">
        <v>92771805784</v>
      </c>
      <c r="I12" s="1">
        <v>23860748443</v>
      </c>
      <c r="K12" s="1">
        <v>62618735</v>
      </c>
      <c r="M12" s="1">
        <v>119849300088</v>
      </c>
      <c r="O12" s="1">
        <v>95832635270</v>
      </c>
      <c r="Q12" s="1">
        <v>24016664818</v>
      </c>
    </row>
    <row r="13" spans="1:17" ht="21" x14ac:dyDescent="0.25">
      <c r="A13" s="4" t="s">
        <v>39</v>
      </c>
      <c r="C13" s="1">
        <v>18209389</v>
      </c>
      <c r="E13" s="1">
        <v>36649881504</v>
      </c>
      <c r="G13" s="1">
        <v>28726355445</v>
      </c>
      <c r="I13" s="1">
        <v>7923526059</v>
      </c>
      <c r="K13" s="1">
        <v>51141875</v>
      </c>
      <c r="M13" s="1">
        <v>103032874594</v>
      </c>
      <c r="O13" s="1">
        <v>80679241052</v>
      </c>
      <c r="Q13" s="1">
        <v>22353633542</v>
      </c>
    </row>
    <row r="14" spans="1:17" ht="21" x14ac:dyDescent="0.25">
      <c r="A14" s="4" t="s">
        <v>98</v>
      </c>
      <c r="C14" s="1">
        <v>27000000</v>
      </c>
      <c r="E14" s="1">
        <v>145775444768</v>
      </c>
      <c r="G14" s="1">
        <v>104619786300</v>
      </c>
      <c r="I14" s="1">
        <v>41155658468</v>
      </c>
      <c r="K14" s="1">
        <v>27000000</v>
      </c>
      <c r="M14" s="1">
        <v>145775444768</v>
      </c>
      <c r="O14" s="1">
        <v>104619786300</v>
      </c>
      <c r="Q14" s="1">
        <v>41155658468</v>
      </c>
    </row>
    <row r="15" spans="1:17" ht="21" x14ac:dyDescent="0.25">
      <c r="A15" s="4" t="s">
        <v>58</v>
      </c>
      <c r="C15" s="1">
        <v>54949421</v>
      </c>
      <c r="E15" s="1">
        <v>400633856213</v>
      </c>
      <c r="G15" s="1">
        <v>289499101242</v>
      </c>
      <c r="I15" s="1">
        <v>111134754971</v>
      </c>
      <c r="K15" s="1">
        <v>105922199</v>
      </c>
      <c r="M15" s="1">
        <v>746837324358</v>
      </c>
      <c r="O15" s="1">
        <v>558047398150</v>
      </c>
      <c r="Q15" s="1">
        <v>188789926208</v>
      </c>
    </row>
    <row r="16" spans="1:17" ht="21" x14ac:dyDescent="0.25">
      <c r="A16" s="4" t="s">
        <v>48</v>
      </c>
      <c r="C16" s="1">
        <v>2000000</v>
      </c>
      <c r="E16" s="1">
        <v>37703038785</v>
      </c>
      <c r="G16" s="1">
        <v>26143514999</v>
      </c>
      <c r="I16" s="1">
        <v>11559523786</v>
      </c>
      <c r="K16" s="1">
        <v>2000000</v>
      </c>
      <c r="M16" s="1">
        <v>37703038785</v>
      </c>
      <c r="O16" s="1">
        <v>26143514999</v>
      </c>
      <c r="Q16" s="1">
        <v>11559523786</v>
      </c>
    </row>
    <row r="17" spans="1:17" ht="21" x14ac:dyDescent="0.25">
      <c r="A17" s="4" t="s">
        <v>51</v>
      </c>
      <c r="C17" s="1">
        <v>326214</v>
      </c>
      <c r="E17" s="1">
        <v>3550475865</v>
      </c>
      <c r="G17" s="1">
        <v>2772534378</v>
      </c>
      <c r="I17" s="1">
        <v>777941487</v>
      </c>
      <c r="K17" s="1">
        <v>326214</v>
      </c>
      <c r="M17" s="1">
        <v>3550475865</v>
      </c>
      <c r="O17" s="1">
        <v>2772534378</v>
      </c>
      <c r="Q17" s="1">
        <v>777941487</v>
      </c>
    </row>
    <row r="18" spans="1:17" ht="21" x14ac:dyDescent="0.25">
      <c r="A18" s="4" t="s">
        <v>100</v>
      </c>
      <c r="C18" s="1">
        <v>23664899</v>
      </c>
      <c r="E18" s="1">
        <v>109732281554</v>
      </c>
      <c r="G18" s="1">
        <v>85908401005</v>
      </c>
      <c r="I18" s="1">
        <v>23823880549</v>
      </c>
      <c r="K18" s="1">
        <v>23664899</v>
      </c>
      <c r="M18" s="1">
        <v>109732281554</v>
      </c>
      <c r="O18" s="1">
        <v>85908401005</v>
      </c>
      <c r="Q18" s="1">
        <v>23823880549</v>
      </c>
    </row>
    <row r="19" spans="1:17" ht="21" x14ac:dyDescent="0.25">
      <c r="A19" s="4" t="s">
        <v>29</v>
      </c>
      <c r="C19" s="1">
        <v>39197985</v>
      </c>
      <c r="E19" s="1">
        <v>363032703728</v>
      </c>
      <c r="G19" s="1">
        <v>243529731026</v>
      </c>
      <c r="I19" s="1">
        <v>119502972702</v>
      </c>
      <c r="K19" s="1">
        <v>53129668</v>
      </c>
      <c r="M19" s="1">
        <v>473896336924</v>
      </c>
      <c r="O19" s="1">
        <v>330084665471</v>
      </c>
      <c r="Q19" s="1">
        <v>143811671453</v>
      </c>
    </row>
    <row r="20" spans="1:17" ht="21" x14ac:dyDescent="0.25">
      <c r="A20" s="4" t="s">
        <v>99</v>
      </c>
      <c r="C20" s="1">
        <v>4107560</v>
      </c>
      <c r="E20" s="1">
        <v>85704477129</v>
      </c>
      <c r="G20" s="1">
        <v>58633603458</v>
      </c>
      <c r="I20" s="1">
        <v>27070873671</v>
      </c>
      <c r="K20" s="1">
        <v>4107560</v>
      </c>
      <c r="M20" s="1">
        <v>85704477129</v>
      </c>
      <c r="O20" s="1">
        <v>58633603458</v>
      </c>
      <c r="Q20" s="1">
        <v>27070873671</v>
      </c>
    </row>
    <row r="21" spans="1:17" ht="21" x14ac:dyDescent="0.25">
      <c r="A21" s="4" t="s">
        <v>80</v>
      </c>
      <c r="C21" s="1">
        <v>1</v>
      </c>
      <c r="E21" s="1">
        <v>1</v>
      </c>
      <c r="G21" s="1">
        <v>4971</v>
      </c>
      <c r="I21" s="1">
        <v>-4970</v>
      </c>
      <c r="K21" s="1">
        <v>1</v>
      </c>
      <c r="M21" s="1">
        <v>1</v>
      </c>
      <c r="O21" s="1">
        <v>4971</v>
      </c>
      <c r="Q21" s="1">
        <v>-4970</v>
      </c>
    </row>
    <row r="22" spans="1:17" ht="21" x14ac:dyDescent="0.25">
      <c r="A22" s="4" t="s">
        <v>18</v>
      </c>
      <c r="C22" s="1">
        <v>22652974</v>
      </c>
      <c r="E22" s="1">
        <v>71691832713</v>
      </c>
      <c r="G22" s="1">
        <v>57331308693</v>
      </c>
      <c r="I22" s="1">
        <v>14360524020</v>
      </c>
      <c r="K22" s="1">
        <v>37737337</v>
      </c>
      <c r="M22" s="1">
        <v>114237459660</v>
      </c>
      <c r="O22" s="1">
        <v>95507588407</v>
      </c>
      <c r="Q22" s="1">
        <v>18729871253</v>
      </c>
    </row>
    <row r="23" spans="1:17" ht="21" x14ac:dyDescent="0.25">
      <c r="A23" s="4" t="s">
        <v>26</v>
      </c>
      <c r="C23" s="1">
        <v>2206809</v>
      </c>
      <c r="E23" s="1">
        <v>58417658419</v>
      </c>
      <c r="G23" s="1">
        <v>50805593747</v>
      </c>
      <c r="I23" s="1">
        <v>7612064672</v>
      </c>
      <c r="K23" s="1">
        <v>6277505</v>
      </c>
      <c r="M23" s="1">
        <v>159633732820</v>
      </c>
      <c r="O23" s="1">
        <v>144521963055</v>
      </c>
      <c r="Q23" s="1">
        <v>15111769765</v>
      </c>
    </row>
    <row r="24" spans="1:17" ht="21" x14ac:dyDescent="0.25">
      <c r="A24" s="4" t="s">
        <v>106</v>
      </c>
      <c r="C24" s="1">
        <v>200000</v>
      </c>
      <c r="E24" s="1">
        <v>1298229306</v>
      </c>
      <c r="G24" s="1">
        <v>1207118959</v>
      </c>
      <c r="I24" s="1">
        <v>91110347</v>
      </c>
      <c r="K24" s="1">
        <v>200000</v>
      </c>
      <c r="M24" s="1">
        <v>1298229306</v>
      </c>
      <c r="O24" s="1">
        <v>1207118959</v>
      </c>
      <c r="Q24" s="1">
        <v>91110347</v>
      </c>
    </row>
    <row r="25" spans="1:17" ht="21" x14ac:dyDescent="0.25">
      <c r="A25" s="4" t="s">
        <v>36</v>
      </c>
      <c r="C25" s="1">
        <v>15805648</v>
      </c>
      <c r="E25" s="1">
        <v>53664571669</v>
      </c>
      <c r="G25" s="1">
        <v>49412995829</v>
      </c>
      <c r="I25" s="1">
        <v>4251575840</v>
      </c>
      <c r="K25" s="1">
        <v>63868820</v>
      </c>
      <c r="M25" s="1">
        <v>215980189376</v>
      </c>
      <c r="O25" s="1">
        <v>199672277638</v>
      </c>
      <c r="Q25" s="1">
        <v>16307911738</v>
      </c>
    </row>
    <row r="26" spans="1:17" ht="21" x14ac:dyDescent="0.25">
      <c r="A26" s="4" t="s">
        <v>67</v>
      </c>
      <c r="C26" s="1">
        <v>1500000</v>
      </c>
      <c r="E26" s="1">
        <v>6663793906</v>
      </c>
      <c r="G26" s="1">
        <v>5721254775</v>
      </c>
      <c r="I26" s="1">
        <v>942539131</v>
      </c>
      <c r="K26" s="1">
        <v>1500000</v>
      </c>
      <c r="M26" s="1">
        <v>6663793906</v>
      </c>
      <c r="O26" s="1">
        <v>5721254775</v>
      </c>
      <c r="Q26" s="1">
        <v>942539131</v>
      </c>
    </row>
    <row r="27" spans="1:17" ht="21" x14ac:dyDescent="0.25">
      <c r="A27" s="4" t="s">
        <v>23</v>
      </c>
      <c r="C27" s="1">
        <v>9615696</v>
      </c>
      <c r="E27" s="1">
        <v>46860178916</v>
      </c>
      <c r="G27" s="1">
        <v>33727072401</v>
      </c>
      <c r="I27" s="1">
        <v>13133106515</v>
      </c>
      <c r="K27" s="1">
        <v>64821129</v>
      </c>
      <c r="M27" s="1">
        <v>294890541580</v>
      </c>
      <c r="O27" s="1">
        <v>224479387686</v>
      </c>
      <c r="Q27" s="1">
        <v>70411153894</v>
      </c>
    </row>
    <row r="28" spans="1:17" ht="21" x14ac:dyDescent="0.25">
      <c r="A28" s="4" t="s">
        <v>68</v>
      </c>
      <c r="C28" s="1">
        <v>10247047</v>
      </c>
      <c r="E28" s="1">
        <v>256311810009</v>
      </c>
      <c r="G28" s="1">
        <v>181263403403</v>
      </c>
      <c r="I28" s="1">
        <v>75048406606</v>
      </c>
      <c r="K28" s="1">
        <v>21573126</v>
      </c>
      <c r="M28" s="1">
        <v>504176236511</v>
      </c>
      <c r="O28" s="1">
        <v>381614161055</v>
      </c>
      <c r="Q28" s="1">
        <v>122562075456</v>
      </c>
    </row>
    <row r="29" spans="1:17" ht="21" x14ac:dyDescent="0.25">
      <c r="A29" s="4" t="s">
        <v>42</v>
      </c>
      <c r="C29" s="1">
        <v>900000</v>
      </c>
      <c r="E29" s="1">
        <v>4235072737</v>
      </c>
      <c r="G29" s="1">
        <v>3146466465</v>
      </c>
      <c r="I29" s="1">
        <v>1088606272</v>
      </c>
      <c r="K29" s="1">
        <v>900000</v>
      </c>
      <c r="M29" s="1">
        <v>4235072737</v>
      </c>
      <c r="O29" s="1">
        <v>3146466465</v>
      </c>
      <c r="Q29" s="1">
        <v>1088606272</v>
      </c>
    </row>
    <row r="30" spans="1:17" ht="21" x14ac:dyDescent="0.25">
      <c r="A30" s="4" t="s">
        <v>60</v>
      </c>
      <c r="C30" s="1">
        <v>44126473</v>
      </c>
      <c r="E30" s="1">
        <v>488122805407</v>
      </c>
      <c r="G30" s="1">
        <v>371535064880</v>
      </c>
      <c r="I30" s="1">
        <v>116587740527</v>
      </c>
      <c r="K30" s="1">
        <v>64126473</v>
      </c>
      <c r="M30" s="1">
        <v>682640939211</v>
      </c>
      <c r="O30" s="1">
        <v>539131894866</v>
      </c>
      <c r="Q30" s="1">
        <v>143509044345</v>
      </c>
    </row>
    <row r="31" spans="1:17" ht="21" x14ac:dyDescent="0.25">
      <c r="A31" s="4" t="s">
        <v>102</v>
      </c>
      <c r="C31" s="1">
        <v>36012919</v>
      </c>
      <c r="E31" s="1">
        <v>131138529916</v>
      </c>
      <c r="G31" s="1">
        <v>108434087017</v>
      </c>
      <c r="I31" s="1">
        <v>22704442899</v>
      </c>
      <c r="K31" s="1">
        <v>36012919</v>
      </c>
      <c r="M31" s="1">
        <v>131138529916</v>
      </c>
      <c r="O31" s="1">
        <v>108434087017</v>
      </c>
      <c r="Q31" s="1">
        <v>22704442899</v>
      </c>
    </row>
    <row r="32" spans="1:17" ht="21" x14ac:dyDescent="0.25">
      <c r="A32" s="4" t="s">
        <v>61</v>
      </c>
      <c r="C32" s="1">
        <v>592724</v>
      </c>
      <c r="E32" s="1">
        <v>4781018254</v>
      </c>
      <c r="G32" s="1">
        <v>4731254256</v>
      </c>
      <c r="I32" s="1">
        <v>49763998</v>
      </c>
      <c r="K32" s="1">
        <v>592724</v>
      </c>
      <c r="M32" s="1">
        <v>4781018254</v>
      </c>
      <c r="O32" s="1">
        <v>4731254256</v>
      </c>
      <c r="Q32" s="1">
        <v>49763998</v>
      </c>
    </row>
    <row r="33" spans="1:17" ht="21" x14ac:dyDescent="0.25">
      <c r="A33" s="4" t="s">
        <v>17</v>
      </c>
      <c r="C33" s="1">
        <v>50022233</v>
      </c>
      <c r="E33" s="1">
        <v>122977504897</v>
      </c>
      <c r="G33" s="1">
        <v>85126627522</v>
      </c>
      <c r="I33" s="1">
        <v>37850877375</v>
      </c>
      <c r="K33" s="1">
        <v>65908611</v>
      </c>
      <c r="M33" s="1">
        <v>167765632707</v>
      </c>
      <c r="O33" s="1">
        <v>123958796638</v>
      </c>
      <c r="Q33" s="1">
        <v>43806836069</v>
      </c>
    </row>
    <row r="34" spans="1:17" ht="21" x14ac:dyDescent="0.25">
      <c r="A34" s="4" t="s">
        <v>62</v>
      </c>
      <c r="C34" s="1">
        <v>2904856</v>
      </c>
      <c r="E34" s="1">
        <v>82040185275</v>
      </c>
      <c r="G34" s="1">
        <v>76174152262</v>
      </c>
      <c r="I34" s="1">
        <v>5866033013</v>
      </c>
      <c r="K34" s="1">
        <v>5511780</v>
      </c>
      <c r="M34" s="1">
        <v>157100696881</v>
      </c>
      <c r="O34" s="1">
        <v>144535621899</v>
      </c>
      <c r="Q34" s="1">
        <v>12565074982</v>
      </c>
    </row>
    <row r="35" spans="1:17" ht="21" x14ac:dyDescent="0.25">
      <c r="A35" s="4" t="s">
        <v>84</v>
      </c>
      <c r="C35" s="1">
        <v>338909686</v>
      </c>
      <c r="E35" s="1">
        <v>318239915931</v>
      </c>
      <c r="G35" s="1">
        <v>278849831809</v>
      </c>
      <c r="I35" s="1">
        <v>39390084122</v>
      </c>
      <c r="K35" s="1">
        <v>493952830</v>
      </c>
      <c r="M35" s="1">
        <v>451287536362</v>
      </c>
      <c r="O35" s="1">
        <v>406103389377</v>
      </c>
      <c r="Q35" s="1">
        <v>45184146985</v>
      </c>
    </row>
    <row r="36" spans="1:17" ht="21" x14ac:dyDescent="0.25">
      <c r="A36" s="4" t="s">
        <v>89</v>
      </c>
      <c r="C36" s="1">
        <v>19907906</v>
      </c>
      <c r="E36" s="1">
        <v>42217582559</v>
      </c>
      <c r="G36" s="1">
        <v>32669898842</v>
      </c>
      <c r="I36" s="1">
        <v>9547683717</v>
      </c>
      <c r="K36" s="1">
        <v>59424761</v>
      </c>
      <c r="M36" s="1">
        <v>120933737286</v>
      </c>
      <c r="O36" s="1">
        <v>97170499339</v>
      </c>
      <c r="Q36" s="1">
        <v>23763237947</v>
      </c>
    </row>
    <row r="37" spans="1:17" ht="21" x14ac:dyDescent="0.25">
      <c r="A37" s="4" t="s">
        <v>94</v>
      </c>
      <c r="C37" s="1">
        <v>5000000</v>
      </c>
      <c r="E37" s="1">
        <v>17902840637</v>
      </c>
      <c r="G37" s="1">
        <v>14413725005</v>
      </c>
      <c r="I37" s="1">
        <v>3489115632</v>
      </c>
      <c r="K37" s="1">
        <v>42629292</v>
      </c>
      <c r="M37" s="1">
        <v>145860887488</v>
      </c>
      <c r="O37" s="1">
        <v>122889378364</v>
      </c>
      <c r="Q37" s="1">
        <v>22971509124</v>
      </c>
    </row>
    <row r="38" spans="1:17" ht="21" x14ac:dyDescent="0.25">
      <c r="A38" s="4" t="s">
        <v>30</v>
      </c>
      <c r="C38" s="1">
        <v>7012500</v>
      </c>
      <c r="E38" s="1">
        <v>272054962003</v>
      </c>
      <c r="G38" s="1">
        <v>218115569322</v>
      </c>
      <c r="I38" s="1">
        <v>53939392681</v>
      </c>
      <c r="K38" s="1">
        <v>7012500</v>
      </c>
      <c r="M38" s="1">
        <v>272054962003</v>
      </c>
      <c r="O38" s="1">
        <v>218115569322</v>
      </c>
      <c r="Q38" s="1">
        <v>53939392681</v>
      </c>
    </row>
    <row r="39" spans="1:17" ht="21" x14ac:dyDescent="0.25">
      <c r="A39" s="4" t="s">
        <v>16</v>
      </c>
      <c r="C39" s="1">
        <v>7915420</v>
      </c>
      <c r="E39" s="1">
        <v>21093403433</v>
      </c>
      <c r="G39" s="1">
        <v>17436204322</v>
      </c>
      <c r="I39" s="1">
        <v>3657199111</v>
      </c>
      <c r="K39" s="1">
        <v>59027371</v>
      </c>
      <c r="M39" s="1">
        <v>151030667442</v>
      </c>
      <c r="O39" s="1">
        <v>130026366488</v>
      </c>
      <c r="Q39" s="1">
        <v>21004300954</v>
      </c>
    </row>
    <row r="40" spans="1:17" ht="21" x14ac:dyDescent="0.25">
      <c r="A40" s="4" t="s">
        <v>101</v>
      </c>
      <c r="C40" s="1">
        <v>106711625</v>
      </c>
      <c r="E40" s="1">
        <v>450716453535</v>
      </c>
      <c r="G40" s="1">
        <v>357690601465</v>
      </c>
      <c r="I40" s="1">
        <v>93025852070</v>
      </c>
      <c r="K40" s="1">
        <v>116711625</v>
      </c>
      <c r="M40" s="1">
        <v>489125631080</v>
      </c>
      <c r="O40" s="1">
        <v>391209967476</v>
      </c>
      <c r="Q40" s="1">
        <v>97915663604</v>
      </c>
    </row>
    <row r="41" spans="1:17" ht="21" x14ac:dyDescent="0.25">
      <c r="A41" s="4" t="s">
        <v>72</v>
      </c>
      <c r="C41" s="1">
        <v>13749972</v>
      </c>
      <c r="E41" s="1">
        <v>77188657620</v>
      </c>
      <c r="G41" s="1">
        <v>56094127263</v>
      </c>
      <c r="I41" s="1">
        <v>21094530357</v>
      </c>
      <c r="K41" s="1">
        <v>27082584</v>
      </c>
      <c r="M41" s="1">
        <v>145750995964</v>
      </c>
      <c r="O41" s="1">
        <v>110485600537</v>
      </c>
      <c r="Q41" s="1">
        <v>35265395427</v>
      </c>
    </row>
    <row r="42" spans="1:17" ht="21" x14ac:dyDescent="0.25">
      <c r="A42" s="4" t="s">
        <v>28</v>
      </c>
      <c r="C42" s="1">
        <v>200000</v>
      </c>
      <c r="E42" s="1">
        <v>59001921738</v>
      </c>
      <c r="G42" s="1">
        <v>49829738402</v>
      </c>
      <c r="I42" s="1">
        <v>9172183336</v>
      </c>
      <c r="K42" s="1">
        <v>346564</v>
      </c>
      <c r="M42" s="1">
        <v>101645075359</v>
      </c>
      <c r="O42" s="1">
        <v>86345967291</v>
      </c>
      <c r="Q42" s="1">
        <v>15299108068</v>
      </c>
    </row>
    <row r="43" spans="1:17" ht="21" x14ac:dyDescent="0.25">
      <c r="A43" s="4" t="s">
        <v>93</v>
      </c>
      <c r="C43" s="1">
        <v>3270437</v>
      </c>
      <c r="E43" s="1">
        <v>20931358406</v>
      </c>
      <c r="G43" s="1">
        <v>20546180337</v>
      </c>
      <c r="I43" s="1">
        <v>385178069</v>
      </c>
      <c r="K43" s="1">
        <v>3270437</v>
      </c>
      <c r="M43" s="1">
        <v>20931358406</v>
      </c>
      <c r="O43" s="1">
        <v>20546180337</v>
      </c>
      <c r="Q43" s="1">
        <v>385178069</v>
      </c>
    </row>
    <row r="44" spans="1:17" ht="21" x14ac:dyDescent="0.25">
      <c r="A44" s="4" t="s">
        <v>50</v>
      </c>
      <c r="C44" s="1">
        <v>53564845</v>
      </c>
      <c r="E44" s="1">
        <v>228786938202</v>
      </c>
      <c r="G44" s="1">
        <v>170707106156</v>
      </c>
      <c r="I44" s="1">
        <v>58079832046</v>
      </c>
      <c r="K44" s="1">
        <v>53564845</v>
      </c>
      <c r="M44" s="1">
        <v>228786938202</v>
      </c>
      <c r="O44" s="1">
        <v>170707106156</v>
      </c>
      <c r="Q44" s="1">
        <v>58079832046</v>
      </c>
    </row>
    <row r="45" spans="1:17" ht="21" x14ac:dyDescent="0.25">
      <c r="A45" s="4" t="s">
        <v>147</v>
      </c>
      <c r="C45" s="1">
        <v>0</v>
      </c>
      <c r="E45" s="1">
        <v>0</v>
      </c>
      <c r="G45" s="1">
        <v>0</v>
      </c>
      <c r="I45" s="1">
        <v>0</v>
      </c>
      <c r="K45" s="1">
        <v>3257810</v>
      </c>
      <c r="M45" s="1">
        <v>198626405222</v>
      </c>
      <c r="O45" s="1">
        <v>185658964328</v>
      </c>
      <c r="Q45" s="1">
        <v>12967440894</v>
      </c>
    </row>
    <row r="46" spans="1:17" ht="21" x14ac:dyDescent="0.25">
      <c r="A46" s="4" t="s">
        <v>95</v>
      </c>
      <c r="C46" s="1">
        <v>0</v>
      </c>
      <c r="E46" s="1">
        <v>0</v>
      </c>
      <c r="G46" s="1">
        <v>0</v>
      </c>
      <c r="I46" s="1">
        <v>0</v>
      </c>
      <c r="K46" s="1">
        <v>4341865</v>
      </c>
      <c r="M46" s="1">
        <v>30252350934</v>
      </c>
      <c r="O46" s="1">
        <v>23263406569</v>
      </c>
      <c r="Q46" s="1">
        <v>6988944365</v>
      </c>
    </row>
    <row r="47" spans="1:17" ht="21" x14ac:dyDescent="0.25">
      <c r="A47" s="4" t="s">
        <v>83</v>
      </c>
      <c r="C47" s="1">
        <v>0</v>
      </c>
      <c r="E47" s="1">
        <v>0</v>
      </c>
      <c r="G47" s="1">
        <v>0</v>
      </c>
      <c r="I47" s="1">
        <v>0</v>
      </c>
      <c r="K47" s="1">
        <v>3767098</v>
      </c>
      <c r="M47" s="1">
        <v>9434831207</v>
      </c>
      <c r="O47" s="1">
        <v>8114227601</v>
      </c>
      <c r="Q47" s="1">
        <v>1320603606</v>
      </c>
    </row>
    <row r="48" spans="1:17" ht="21" x14ac:dyDescent="0.25">
      <c r="A48" s="4" t="s">
        <v>54</v>
      </c>
      <c r="C48" s="1">
        <v>0</v>
      </c>
      <c r="E48" s="1">
        <v>0</v>
      </c>
      <c r="G48" s="1">
        <v>0</v>
      </c>
      <c r="I48" s="1">
        <v>0</v>
      </c>
      <c r="K48" s="1">
        <v>10000000</v>
      </c>
      <c r="M48" s="1">
        <v>14195034164</v>
      </c>
      <c r="O48" s="1">
        <v>11620444506</v>
      </c>
      <c r="Q48" s="1">
        <v>2574589658</v>
      </c>
    </row>
    <row r="49" spans="1:17" ht="21" x14ac:dyDescent="0.25">
      <c r="A49" s="4" t="s">
        <v>148</v>
      </c>
      <c r="C49" s="1">
        <v>0</v>
      </c>
      <c r="E49" s="1">
        <v>0</v>
      </c>
      <c r="G49" s="1">
        <v>0</v>
      </c>
      <c r="I49" s="1">
        <v>0</v>
      </c>
      <c r="K49" s="1">
        <v>7989424</v>
      </c>
      <c r="M49" s="1">
        <v>115236779793</v>
      </c>
      <c r="O49" s="1">
        <v>88313782630</v>
      </c>
      <c r="Q49" s="1">
        <v>26922997163</v>
      </c>
    </row>
    <row r="50" spans="1:17" ht="21" x14ac:dyDescent="0.25">
      <c r="A50" s="4" t="s">
        <v>149</v>
      </c>
      <c r="C50" s="1">
        <v>0</v>
      </c>
      <c r="E50" s="1">
        <v>0</v>
      </c>
      <c r="G50" s="1">
        <v>0</v>
      </c>
      <c r="I50" s="1">
        <v>0</v>
      </c>
      <c r="K50" s="1">
        <v>854527</v>
      </c>
      <c r="M50" s="1">
        <v>81403969750</v>
      </c>
      <c r="O50" s="1">
        <v>70716093482</v>
      </c>
      <c r="Q50" s="1">
        <v>10687876268</v>
      </c>
    </row>
    <row r="51" spans="1:17" ht="21" x14ac:dyDescent="0.25">
      <c r="A51" s="4" t="s">
        <v>91</v>
      </c>
      <c r="C51" s="1">
        <v>0</v>
      </c>
      <c r="E51" s="1">
        <v>0</v>
      </c>
      <c r="G51" s="1">
        <v>0</v>
      </c>
      <c r="I51" s="1">
        <v>0</v>
      </c>
      <c r="K51" s="1">
        <v>9204967</v>
      </c>
      <c r="M51" s="1">
        <v>48460554878</v>
      </c>
      <c r="O51" s="1">
        <v>43628141424</v>
      </c>
      <c r="Q51" s="1">
        <v>4832413454</v>
      </c>
    </row>
    <row r="52" spans="1:17" ht="21" x14ac:dyDescent="0.25">
      <c r="A52" s="4" t="s">
        <v>59</v>
      </c>
      <c r="C52" s="1">
        <v>0</v>
      </c>
      <c r="E52" s="1">
        <v>0</v>
      </c>
      <c r="G52" s="1">
        <v>0</v>
      </c>
      <c r="I52" s="1">
        <v>0</v>
      </c>
      <c r="K52" s="1">
        <v>1911066</v>
      </c>
      <c r="M52" s="1">
        <v>24195585614</v>
      </c>
      <c r="O52" s="1">
        <v>24658043074</v>
      </c>
      <c r="Q52" s="1">
        <v>-462457460</v>
      </c>
    </row>
    <row r="53" spans="1:17" ht="21" x14ac:dyDescent="0.25">
      <c r="A53" s="4" t="s">
        <v>150</v>
      </c>
      <c r="C53" s="1">
        <v>0</v>
      </c>
      <c r="E53" s="1">
        <v>0</v>
      </c>
      <c r="G53" s="1">
        <v>0</v>
      </c>
      <c r="I53" s="1">
        <v>0</v>
      </c>
      <c r="K53" s="1">
        <v>55565430</v>
      </c>
      <c r="M53" s="1">
        <v>150669490127</v>
      </c>
      <c r="O53" s="1">
        <v>125659205698</v>
      </c>
      <c r="Q53" s="1">
        <v>25010284429</v>
      </c>
    </row>
    <row r="54" spans="1:17" ht="21" x14ac:dyDescent="0.25">
      <c r="A54" s="4" t="s">
        <v>151</v>
      </c>
      <c r="C54" s="1">
        <v>0</v>
      </c>
      <c r="E54" s="1">
        <v>0</v>
      </c>
      <c r="G54" s="1">
        <v>0</v>
      </c>
      <c r="I54" s="1">
        <v>0</v>
      </c>
      <c r="K54" s="1">
        <v>30908070</v>
      </c>
      <c r="M54" s="1">
        <v>129091847035</v>
      </c>
      <c r="O54" s="1">
        <v>108691410186</v>
      </c>
      <c r="Q54" s="1">
        <v>20400436849</v>
      </c>
    </row>
    <row r="55" spans="1:17" ht="21" x14ac:dyDescent="0.25">
      <c r="A55" s="4" t="s">
        <v>152</v>
      </c>
      <c r="C55" s="1">
        <v>0</v>
      </c>
      <c r="E55" s="1">
        <v>0</v>
      </c>
      <c r="G55" s="1">
        <v>0</v>
      </c>
      <c r="I55" s="1">
        <v>0</v>
      </c>
      <c r="K55" s="1">
        <v>4417855</v>
      </c>
      <c r="M55" s="1">
        <v>135844799657</v>
      </c>
      <c r="O55" s="1">
        <v>127355494119</v>
      </c>
      <c r="Q55" s="1">
        <v>8489305538</v>
      </c>
    </row>
    <row r="56" spans="1:17" ht="21" x14ac:dyDescent="0.25">
      <c r="A56" s="4" t="s">
        <v>49</v>
      </c>
      <c r="C56" s="1">
        <v>0</v>
      </c>
      <c r="E56" s="1">
        <v>0</v>
      </c>
      <c r="G56" s="1">
        <v>0</v>
      </c>
      <c r="I56" s="1">
        <v>0</v>
      </c>
      <c r="K56" s="1">
        <v>10003039</v>
      </c>
      <c r="M56" s="1">
        <v>70855575928</v>
      </c>
      <c r="O56" s="1">
        <v>56479198818</v>
      </c>
      <c r="Q56" s="1">
        <v>14376377110</v>
      </c>
    </row>
    <row r="57" spans="1:17" ht="21" x14ac:dyDescent="0.25">
      <c r="A57" s="4" t="s">
        <v>33</v>
      </c>
      <c r="C57" s="1">
        <v>0</v>
      </c>
      <c r="E57" s="1">
        <v>0</v>
      </c>
      <c r="G57" s="1">
        <v>0</v>
      </c>
      <c r="I57" s="1">
        <v>0</v>
      </c>
      <c r="K57" s="1">
        <v>9000000</v>
      </c>
      <c r="M57" s="1">
        <v>59926141488</v>
      </c>
      <c r="O57" s="1">
        <v>51442087498</v>
      </c>
      <c r="Q57" s="1">
        <v>8484053990</v>
      </c>
    </row>
    <row r="58" spans="1:17" ht="21" x14ac:dyDescent="0.25">
      <c r="A58" s="4" t="s">
        <v>153</v>
      </c>
      <c r="C58" s="1">
        <v>0</v>
      </c>
      <c r="E58" s="1">
        <v>0</v>
      </c>
      <c r="G58" s="1">
        <v>0</v>
      </c>
      <c r="I58" s="1">
        <v>0</v>
      </c>
      <c r="K58" s="1">
        <v>10555947</v>
      </c>
      <c r="M58" s="1">
        <v>78657932433</v>
      </c>
      <c r="O58" s="1">
        <v>61489795215</v>
      </c>
      <c r="Q58" s="1">
        <v>17168137218</v>
      </c>
    </row>
    <row r="59" spans="1:17" ht="21" x14ac:dyDescent="0.25">
      <c r="A59" s="4" t="s">
        <v>44</v>
      </c>
      <c r="C59" s="1">
        <v>0</v>
      </c>
      <c r="E59" s="1">
        <v>0</v>
      </c>
      <c r="G59" s="1">
        <v>0</v>
      </c>
      <c r="I59" s="1">
        <v>0</v>
      </c>
      <c r="K59" s="1">
        <v>4903181</v>
      </c>
      <c r="M59" s="1">
        <v>58351840607</v>
      </c>
      <c r="O59" s="1">
        <v>46254327470</v>
      </c>
      <c r="Q59" s="1">
        <v>12097513137</v>
      </c>
    </row>
    <row r="60" spans="1:17" ht="21" x14ac:dyDescent="0.25">
      <c r="A60" s="4" t="s">
        <v>154</v>
      </c>
      <c r="C60" s="1">
        <v>0</v>
      </c>
      <c r="E60" s="1">
        <v>0</v>
      </c>
      <c r="G60" s="1">
        <v>0</v>
      </c>
      <c r="I60" s="1">
        <v>0</v>
      </c>
      <c r="K60" s="1">
        <v>2791681</v>
      </c>
      <c r="M60" s="1">
        <v>42708335139</v>
      </c>
      <c r="O60" s="1">
        <v>39794510942</v>
      </c>
      <c r="Q60" s="1">
        <v>2913824197</v>
      </c>
    </row>
    <row r="61" spans="1:17" ht="21" x14ac:dyDescent="0.25">
      <c r="A61" s="4" t="s">
        <v>65</v>
      </c>
      <c r="C61" s="1">
        <v>0</v>
      </c>
      <c r="E61" s="1">
        <v>0</v>
      </c>
      <c r="G61" s="1">
        <v>0</v>
      </c>
      <c r="I61" s="1">
        <v>0</v>
      </c>
      <c r="K61" s="1">
        <v>25300</v>
      </c>
      <c r="M61" s="1">
        <v>351674475798</v>
      </c>
      <c r="O61" s="1">
        <v>301690034428</v>
      </c>
      <c r="Q61" s="1">
        <v>49984441370</v>
      </c>
    </row>
    <row r="62" spans="1:17" ht="21" x14ac:dyDescent="0.25">
      <c r="A62" s="4" t="s">
        <v>86</v>
      </c>
      <c r="C62" s="1">
        <v>0</v>
      </c>
      <c r="E62" s="1">
        <v>0</v>
      </c>
      <c r="G62" s="1">
        <v>0</v>
      </c>
      <c r="I62" s="1">
        <v>0</v>
      </c>
      <c r="K62" s="1">
        <v>1000000</v>
      </c>
      <c r="M62" s="1">
        <v>11888838112</v>
      </c>
      <c r="O62" s="1">
        <v>9383831993</v>
      </c>
      <c r="Q62" s="1">
        <v>2505006119</v>
      </c>
    </row>
    <row r="63" spans="1:17" ht="21" x14ac:dyDescent="0.25">
      <c r="A63" s="4" t="s">
        <v>19</v>
      </c>
      <c r="C63" s="1">
        <v>0</v>
      </c>
      <c r="E63" s="1">
        <v>0</v>
      </c>
      <c r="G63" s="1">
        <v>0</v>
      </c>
      <c r="I63" s="1">
        <v>0</v>
      </c>
      <c r="K63" s="1">
        <v>54432349</v>
      </c>
      <c r="M63" s="1">
        <v>129387925542</v>
      </c>
      <c r="O63" s="1">
        <v>113436936793</v>
      </c>
      <c r="Q63" s="1">
        <v>15950988749</v>
      </c>
    </row>
    <row r="64" spans="1:17" ht="21" x14ac:dyDescent="0.25">
      <c r="A64" s="4" t="s">
        <v>170</v>
      </c>
      <c r="C64" s="1">
        <v>0</v>
      </c>
      <c r="E64" s="1">
        <v>0</v>
      </c>
      <c r="G64" s="1">
        <v>0</v>
      </c>
      <c r="I64" s="1">
        <v>0</v>
      </c>
      <c r="K64" s="1">
        <v>0</v>
      </c>
      <c r="M64" s="1">
        <v>0</v>
      </c>
      <c r="O64" s="1">
        <v>0</v>
      </c>
      <c r="Q64" s="1">
        <v>6371960348</v>
      </c>
    </row>
    <row r="65" spans="1:17" ht="21" x14ac:dyDescent="0.25">
      <c r="A65" s="4" t="s">
        <v>171</v>
      </c>
      <c r="C65" s="1">
        <v>0</v>
      </c>
      <c r="E65" s="1">
        <v>0</v>
      </c>
      <c r="G65" s="1">
        <v>0</v>
      </c>
      <c r="I65" s="1">
        <v>0</v>
      </c>
      <c r="K65" s="1">
        <v>0</v>
      </c>
      <c r="M65" s="1">
        <v>0</v>
      </c>
      <c r="O65" s="1">
        <v>0</v>
      </c>
      <c r="Q65" s="1">
        <v>7756492581</v>
      </c>
    </row>
    <row r="66" spans="1:17" ht="21" x14ac:dyDescent="0.25">
      <c r="A66" s="4" t="s">
        <v>172</v>
      </c>
      <c r="C66" s="1">
        <v>0</v>
      </c>
      <c r="E66" s="1">
        <v>0</v>
      </c>
      <c r="G66" s="1">
        <v>0</v>
      </c>
      <c r="I66" s="1">
        <v>0</v>
      </c>
      <c r="K66" s="1">
        <v>0</v>
      </c>
      <c r="M66" s="1">
        <v>0</v>
      </c>
      <c r="O66" s="1">
        <v>0</v>
      </c>
      <c r="Q66" s="1">
        <v>-32</v>
      </c>
    </row>
    <row r="67" spans="1:17" ht="21" x14ac:dyDescent="0.25">
      <c r="A67" s="4" t="s">
        <v>173</v>
      </c>
      <c r="C67" s="1">
        <v>0</v>
      </c>
      <c r="E67" s="1">
        <v>0</v>
      </c>
      <c r="G67" s="1">
        <v>0</v>
      </c>
      <c r="I67" s="1">
        <v>2925736988.5</v>
      </c>
      <c r="K67" s="1">
        <v>0</v>
      </c>
      <c r="M67" s="1">
        <v>0</v>
      </c>
      <c r="O67" s="1">
        <v>0</v>
      </c>
      <c r="Q67" s="1">
        <v>3547858334</v>
      </c>
    </row>
    <row r="68" spans="1:17" ht="21" x14ac:dyDescent="0.25">
      <c r="A68" s="4" t="s">
        <v>174</v>
      </c>
      <c r="C68" s="1">
        <v>0</v>
      </c>
      <c r="E68" s="1">
        <v>0</v>
      </c>
      <c r="G68" s="1">
        <v>0</v>
      </c>
      <c r="I68" s="1">
        <v>31734792578.5</v>
      </c>
      <c r="K68" s="1">
        <v>0</v>
      </c>
      <c r="M68" s="1">
        <v>0</v>
      </c>
      <c r="O68" s="1">
        <v>0</v>
      </c>
      <c r="Q68" s="1">
        <v>31172940385.666668</v>
      </c>
    </row>
    <row r="69" spans="1:17" ht="21" x14ac:dyDescent="0.25">
      <c r="A69" s="4" t="s">
        <v>175</v>
      </c>
      <c r="C69" s="1">
        <v>0</v>
      </c>
      <c r="E69" s="1">
        <v>0</v>
      </c>
      <c r="G69" s="1">
        <v>0</v>
      </c>
      <c r="I69" s="1">
        <v>5102863175.5</v>
      </c>
      <c r="K69" s="1">
        <v>0</v>
      </c>
      <c r="M69" s="1">
        <v>0</v>
      </c>
      <c r="O69" s="1">
        <v>0</v>
      </c>
      <c r="Q69" s="1">
        <v>4541010982.666667</v>
      </c>
    </row>
    <row r="70" spans="1:17" ht="21" x14ac:dyDescent="0.25">
      <c r="A70" s="4" t="s">
        <v>176</v>
      </c>
      <c r="C70" s="1">
        <v>0</v>
      </c>
      <c r="E70" s="1">
        <v>0</v>
      </c>
      <c r="G70" s="1">
        <v>0</v>
      </c>
      <c r="I70" s="1">
        <v>2484898811.5</v>
      </c>
      <c r="K70" s="1">
        <v>0</v>
      </c>
      <c r="M70" s="1">
        <v>0</v>
      </c>
      <c r="O70" s="1">
        <v>0</v>
      </c>
      <c r="Q70" s="1">
        <v>1923046618.6666667</v>
      </c>
    </row>
    <row r="71" spans="1:17" ht="21" x14ac:dyDescent="0.25">
      <c r="A71" s="4" t="s">
        <v>177</v>
      </c>
      <c r="C71" s="1">
        <v>0</v>
      </c>
      <c r="E71" s="1">
        <v>0</v>
      </c>
      <c r="G71" s="1">
        <v>0</v>
      </c>
      <c r="I71" s="1">
        <v>0</v>
      </c>
      <c r="K71" s="1">
        <v>0</v>
      </c>
      <c r="M71" s="1">
        <v>0</v>
      </c>
      <c r="O71" s="1">
        <v>0</v>
      </c>
      <c r="Q71" s="1">
        <v>258908446</v>
      </c>
    </row>
    <row r="72" spans="1:17" ht="21.75" thickBot="1" x14ac:dyDescent="0.3">
      <c r="A72" s="4" t="s">
        <v>178</v>
      </c>
      <c r="C72" s="1">
        <v>0</v>
      </c>
      <c r="E72" s="1">
        <v>0</v>
      </c>
      <c r="G72" s="1">
        <v>0</v>
      </c>
      <c r="I72" s="1">
        <v>3823632228</v>
      </c>
      <c r="K72" s="1">
        <v>0</v>
      </c>
      <c r="M72" s="1">
        <v>0</v>
      </c>
      <c r="O72" s="1">
        <v>0</v>
      </c>
      <c r="Q72" s="1">
        <v>3823632228</v>
      </c>
    </row>
    <row r="73" spans="1:17" s="4" customFormat="1" ht="21.75" thickBot="1" x14ac:dyDescent="0.3">
      <c r="A73" s="4" t="s">
        <v>108</v>
      </c>
      <c r="C73" s="4" t="s">
        <v>108</v>
      </c>
      <c r="E73" s="6">
        <f>SUM(E8:E72)</f>
        <v>4317713640797</v>
      </c>
      <c r="G73" s="6">
        <f>SUM(G8:G72)</f>
        <v>3334424872236</v>
      </c>
      <c r="I73" s="6">
        <f>SUM(I8:I72)</f>
        <v>1029360692343</v>
      </c>
      <c r="K73" s="4" t="s">
        <v>108</v>
      </c>
      <c r="M73" s="6">
        <f>SUM(M8:M72)</f>
        <v>8550132186237</v>
      </c>
      <c r="O73" s="6">
        <f>SUM(O8:O72)</f>
        <v>6912118897492</v>
      </c>
      <c r="Q73" s="6">
        <f>SUM(Q8:Q72)</f>
        <v>1697409138637.0002</v>
      </c>
    </row>
    <row r="74" spans="1:17" ht="19.5" thickTop="1" x14ac:dyDescent="0.25"/>
    <row r="77" spans="1:17" x14ac:dyDescent="0.25">
      <c r="O77" s="11"/>
      <c r="P77" s="11"/>
      <c r="Q77" s="11"/>
    </row>
    <row r="78" spans="1:17" x14ac:dyDescent="0.25">
      <c r="O78" s="11"/>
      <c r="P78" s="11"/>
      <c r="Q78" s="11"/>
    </row>
    <row r="79" spans="1:17" x14ac:dyDescent="0.25">
      <c r="O79" s="11"/>
      <c r="P79" s="11"/>
      <c r="Q79" s="11"/>
    </row>
    <row r="80" spans="1:17" x14ac:dyDescent="0.25">
      <c r="O80" s="11"/>
      <c r="P80" s="11"/>
      <c r="Q80" s="11"/>
    </row>
    <row r="81" spans="15:17" x14ac:dyDescent="0.25">
      <c r="O81" s="11"/>
      <c r="P81" s="11"/>
      <c r="Q81" s="11"/>
    </row>
    <row r="82" spans="15:17" x14ac:dyDescent="0.25">
      <c r="O82" s="11"/>
      <c r="P82" s="11"/>
      <c r="Q82" s="11"/>
    </row>
    <row r="83" spans="15:17" x14ac:dyDescent="0.25">
      <c r="O83" s="11"/>
      <c r="P83" s="11"/>
      <c r="Q83" s="11"/>
    </row>
    <row r="84" spans="15:17" x14ac:dyDescent="0.25">
      <c r="O84" s="11"/>
      <c r="P84" s="11"/>
      <c r="Q84" s="11"/>
    </row>
    <row r="85" spans="15:17" x14ac:dyDescent="0.25">
      <c r="O85" s="11"/>
      <c r="P85" s="11"/>
      <c r="Q85" s="11"/>
    </row>
    <row r="86" spans="15:17" x14ac:dyDescent="0.25">
      <c r="O86" s="11"/>
      <c r="P86" s="11"/>
      <c r="Q86" s="11"/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92"/>
  <sheetViews>
    <sheetView rightToLeft="1" topLeftCell="A68" workbookViewId="0">
      <selection activeCell="I88" sqref="I88"/>
    </sheetView>
  </sheetViews>
  <sheetFormatPr defaultRowHeight="18.75" x14ac:dyDescent="0.25"/>
  <cols>
    <col min="1" max="1" width="41.42578125" style="1" bestFit="1" customWidth="1"/>
    <col min="2" max="2" width="1" style="1" customWidth="1"/>
    <col min="3" max="3" width="20" style="1" customWidth="1"/>
    <col min="4" max="4" width="1" style="1" customWidth="1"/>
    <col min="5" max="5" width="23" style="1" customWidth="1"/>
    <col min="6" max="6" width="1" style="1" customWidth="1"/>
    <col min="7" max="7" width="23" style="1" customWidth="1"/>
    <col min="8" max="8" width="1" style="1" customWidth="1"/>
    <col min="9" max="9" width="34" style="1" customWidth="1"/>
    <col min="10" max="10" width="1" style="1" customWidth="1"/>
    <col min="11" max="11" width="20" style="1" customWidth="1"/>
    <col min="12" max="12" width="1" style="1" customWidth="1"/>
    <col min="13" max="13" width="23" style="1" customWidth="1"/>
    <col min="14" max="14" width="1" style="1" customWidth="1"/>
    <col min="15" max="15" width="23" style="1" customWidth="1"/>
    <col min="16" max="16" width="1" style="1" customWidth="1"/>
    <col min="17" max="17" width="34" style="1" customWidth="1"/>
    <col min="18" max="18" width="1" style="1" customWidth="1"/>
    <col min="19" max="19" width="9.140625" style="1" customWidth="1"/>
    <col min="20" max="16384" width="9.140625" style="1"/>
  </cols>
  <sheetData>
    <row r="2" spans="1:17" ht="26.25" x14ac:dyDescent="0.25">
      <c r="A2" s="2" t="s">
        <v>0</v>
      </c>
      <c r="B2" s="2" t="s">
        <v>0</v>
      </c>
      <c r="C2" s="2" t="s">
        <v>0</v>
      </c>
      <c r="D2" s="2" t="s">
        <v>0</v>
      </c>
      <c r="E2" s="2" t="s">
        <v>0</v>
      </c>
      <c r="F2" s="2" t="s">
        <v>0</v>
      </c>
      <c r="G2" s="2" t="s">
        <v>0</v>
      </c>
      <c r="H2" s="2" t="s">
        <v>0</v>
      </c>
      <c r="I2" s="2" t="s">
        <v>0</v>
      </c>
      <c r="J2" s="2" t="s">
        <v>0</v>
      </c>
      <c r="K2" s="2" t="s">
        <v>0</v>
      </c>
      <c r="L2" s="2" t="s">
        <v>0</v>
      </c>
      <c r="M2" s="2" t="s">
        <v>0</v>
      </c>
      <c r="N2" s="2" t="s">
        <v>0</v>
      </c>
      <c r="O2" s="2" t="s">
        <v>0</v>
      </c>
      <c r="P2" s="2" t="s">
        <v>0</v>
      </c>
      <c r="Q2" s="2" t="s">
        <v>0</v>
      </c>
    </row>
    <row r="3" spans="1:17" ht="26.25" x14ac:dyDescent="0.25">
      <c r="A3" s="2" t="s">
        <v>129</v>
      </c>
      <c r="B3" s="2" t="s">
        <v>129</v>
      </c>
      <c r="C3" s="2" t="s">
        <v>129</v>
      </c>
      <c r="D3" s="2" t="s">
        <v>129</v>
      </c>
      <c r="E3" s="2" t="s">
        <v>129</v>
      </c>
      <c r="F3" s="2" t="s">
        <v>129</v>
      </c>
      <c r="G3" s="2" t="s">
        <v>129</v>
      </c>
      <c r="H3" s="2" t="s">
        <v>129</v>
      </c>
      <c r="I3" s="2" t="s">
        <v>129</v>
      </c>
      <c r="J3" s="2" t="s">
        <v>129</v>
      </c>
      <c r="K3" s="2" t="s">
        <v>129</v>
      </c>
      <c r="L3" s="2" t="s">
        <v>129</v>
      </c>
      <c r="M3" s="2" t="s">
        <v>129</v>
      </c>
      <c r="N3" s="2" t="s">
        <v>129</v>
      </c>
      <c r="O3" s="2" t="s">
        <v>129</v>
      </c>
      <c r="P3" s="2" t="s">
        <v>129</v>
      </c>
      <c r="Q3" s="2" t="s">
        <v>129</v>
      </c>
    </row>
    <row r="4" spans="1:17" ht="26.25" x14ac:dyDescent="0.25">
      <c r="A4" s="2" t="s">
        <v>2</v>
      </c>
      <c r="B4" s="2" t="s">
        <v>2</v>
      </c>
      <c r="C4" s="2" t="s">
        <v>2</v>
      </c>
      <c r="D4" s="2" t="s">
        <v>2</v>
      </c>
      <c r="E4" s="2" t="s">
        <v>2</v>
      </c>
      <c r="F4" s="2" t="s">
        <v>2</v>
      </c>
      <c r="G4" s="2" t="s">
        <v>2</v>
      </c>
      <c r="H4" s="2" t="s">
        <v>2</v>
      </c>
      <c r="I4" s="2" t="s">
        <v>2</v>
      </c>
      <c r="J4" s="2" t="s">
        <v>2</v>
      </c>
      <c r="K4" s="2" t="s">
        <v>2</v>
      </c>
      <c r="L4" s="2" t="s">
        <v>2</v>
      </c>
      <c r="M4" s="2" t="s">
        <v>2</v>
      </c>
      <c r="N4" s="2" t="s">
        <v>2</v>
      </c>
      <c r="O4" s="2" t="s">
        <v>2</v>
      </c>
      <c r="P4" s="2" t="s">
        <v>2</v>
      </c>
      <c r="Q4" s="2" t="s">
        <v>2</v>
      </c>
    </row>
    <row r="6" spans="1:17" ht="26.25" x14ac:dyDescent="0.25">
      <c r="A6" s="3" t="s">
        <v>3</v>
      </c>
      <c r="C6" s="3" t="s">
        <v>131</v>
      </c>
      <c r="D6" s="3" t="s">
        <v>131</v>
      </c>
      <c r="E6" s="3" t="s">
        <v>131</v>
      </c>
      <c r="F6" s="3" t="s">
        <v>131</v>
      </c>
      <c r="G6" s="3" t="s">
        <v>131</v>
      </c>
      <c r="H6" s="3" t="s">
        <v>131</v>
      </c>
      <c r="I6" s="3" t="s">
        <v>131</v>
      </c>
      <c r="K6" s="3" t="s">
        <v>132</v>
      </c>
      <c r="L6" s="3" t="s">
        <v>132</v>
      </c>
      <c r="M6" s="3" t="s">
        <v>132</v>
      </c>
      <c r="N6" s="3" t="s">
        <v>132</v>
      </c>
      <c r="O6" s="3" t="s">
        <v>132</v>
      </c>
      <c r="P6" s="3" t="s">
        <v>132</v>
      </c>
      <c r="Q6" s="3" t="s">
        <v>132</v>
      </c>
    </row>
    <row r="7" spans="1:17" ht="26.25" x14ac:dyDescent="0.25">
      <c r="A7" s="3" t="s">
        <v>3</v>
      </c>
      <c r="C7" s="3" t="s">
        <v>7</v>
      </c>
      <c r="E7" s="3" t="s">
        <v>143</v>
      </c>
      <c r="G7" s="3" t="s">
        <v>144</v>
      </c>
      <c r="I7" s="3" t="s">
        <v>145</v>
      </c>
      <c r="K7" s="3" t="s">
        <v>7</v>
      </c>
      <c r="M7" s="3" t="s">
        <v>143</v>
      </c>
      <c r="O7" s="3" t="s">
        <v>144</v>
      </c>
      <c r="Q7" s="3" t="s">
        <v>145</v>
      </c>
    </row>
    <row r="8" spans="1:17" ht="21" x14ac:dyDescent="0.25">
      <c r="A8" s="4" t="s">
        <v>58</v>
      </c>
      <c r="C8" s="1">
        <v>80675266</v>
      </c>
      <c r="E8" s="1">
        <v>345060911812</v>
      </c>
      <c r="G8" s="1">
        <v>538404668307</v>
      </c>
      <c r="I8" s="1">
        <v>-193343756494</v>
      </c>
      <c r="K8" s="1">
        <v>80675266</v>
      </c>
      <c r="M8" s="1">
        <v>345060911812</v>
      </c>
      <c r="O8" s="1">
        <v>316355343442</v>
      </c>
      <c r="Q8" s="1">
        <v>28705568370</v>
      </c>
    </row>
    <row r="9" spans="1:17" ht="21" x14ac:dyDescent="0.25">
      <c r="A9" s="4" t="s">
        <v>35</v>
      </c>
      <c r="C9" s="1">
        <v>116116439</v>
      </c>
      <c r="E9" s="1">
        <v>278795918388</v>
      </c>
      <c r="G9" s="1">
        <v>249550030858</v>
      </c>
      <c r="I9" s="1">
        <v>29245887530</v>
      </c>
      <c r="K9" s="1">
        <v>116116439</v>
      </c>
      <c r="M9" s="1">
        <v>278795918388</v>
      </c>
      <c r="O9" s="1">
        <v>233132467453</v>
      </c>
      <c r="Q9" s="1">
        <v>45663450935</v>
      </c>
    </row>
    <row r="10" spans="1:17" ht="21" x14ac:dyDescent="0.25">
      <c r="A10" s="4" t="s">
        <v>97</v>
      </c>
      <c r="C10" s="1">
        <v>8604160</v>
      </c>
      <c r="E10" s="1">
        <v>60439250795</v>
      </c>
      <c r="G10" s="1">
        <v>51574380445</v>
      </c>
      <c r="I10" s="1">
        <v>8864870350</v>
      </c>
      <c r="K10" s="1">
        <v>8604160</v>
      </c>
      <c r="M10" s="1">
        <v>60439250795</v>
      </c>
      <c r="O10" s="1">
        <v>44732008247</v>
      </c>
      <c r="Q10" s="1">
        <v>15707242548</v>
      </c>
    </row>
    <row r="11" spans="1:17" ht="21" x14ac:dyDescent="0.25">
      <c r="A11" s="4" t="s">
        <v>48</v>
      </c>
      <c r="C11" s="1">
        <v>39604131</v>
      </c>
      <c r="E11" s="1">
        <v>721816792561</v>
      </c>
      <c r="G11" s="1">
        <v>667406439273</v>
      </c>
      <c r="I11" s="1">
        <v>54410353288</v>
      </c>
      <c r="K11" s="1">
        <v>39604131</v>
      </c>
      <c r="M11" s="1">
        <v>721816792561</v>
      </c>
      <c r="O11" s="1">
        <v>517695596431</v>
      </c>
      <c r="Q11" s="1">
        <v>204121196130</v>
      </c>
    </row>
    <row r="12" spans="1:17" ht="21" x14ac:dyDescent="0.25">
      <c r="A12" s="4" t="s">
        <v>59</v>
      </c>
      <c r="C12" s="1">
        <v>31540775</v>
      </c>
      <c r="E12" s="1">
        <v>499752083262</v>
      </c>
      <c r="G12" s="1">
        <v>476880763382</v>
      </c>
      <c r="I12" s="1">
        <v>22871319880</v>
      </c>
      <c r="K12" s="1">
        <v>31540775</v>
      </c>
      <c r="M12" s="1">
        <v>499752083262</v>
      </c>
      <c r="O12" s="1">
        <v>406963333973</v>
      </c>
      <c r="Q12" s="1">
        <v>92788749289</v>
      </c>
    </row>
    <row r="13" spans="1:17" ht="21" x14ac:dyDescent="0.25">
      <c r="A13" s="4" t="s">
        <v>81</v>
      </c>
      <c r="C13" s="1">
        <v>121054685</v>
      </c>
      <c r="E13" s="1">
        <v>272637000990</v>
      </c>
      <c r="G13" s="1">
        <v>248851559102</v>
      </c>
      <c r="I13" s="1">
        <v>23785441888</v>
      </c>
      <c r="K13" s="1">
        <v>121054685</v>
      </c>
      <c r="M13" s="1">
        <v>272637000990</v>
      </c>
      <c r="O13" s="1">
        <v>240549024812</v>
      </c>
      <c r="Q13" s="1">
        <v>32087976178</v>
      </c>
    </row>
    <row r="14" spans="1:17" ht="21" x14ac:dyDescent="0.25">
      <c r="A14" s="4" t="s">
        <v>100</v>
      </c>
      <c r="C14" s="1">
        <v>53046234</v>
      </c>
      <c r="E14" s="1">
        <v>245044446869</v>
      </c>
      <c r="G14" s="1">
        <v>260974237295</v>
      </c>
      <c r="I14" s="1">
        <v>-15929790425</v>
      </c>
      <c r="K14" s="1">
        <v>53046234</v>
      </c>
      <c r="M14" s="1">
        <v>245044446869</v>
      </c>
      <c r="O14" s="1">
        <v>192568628460</v>
      </c>
      <c r="Q14" s="1">
        <v>52475818409</v>
      </c>
    </row>
    <row r="15" spans="1:17" ht="21" x14ac:dyDescent="0.25">
      <c r="A15" s="4" t="s">
        <v>88</v>
      </c>
      <c r="C15" s="1">
        <v>7805361</v>
      </c>
      <c r="E15" s="1">
        <v>372103472421</v>
      </c>
      <c r="G15" s="1">
        <v>368999985747</v>
      </c>
      <c r="I15" s="1">
        <v>3103486674</v>
      </c>
      <c r="K15" s="1">
        <v>7805361</v>
      </c>
      <c r="M15" s="1">
        <v>372103472421</v>
      </c>
      <c r="O15" s="1">
        <v>342742758833</v>
      </c>
      <c r="Q15" s="1">
        <v>29360713588</v>
      </c>
    </row>
    <row r="16" spans="1:17" ht="21" x14ac:dyDescent="0.25">
      <c r="A16" s="4" t="s">
        <v>57</v>
      </c>
      <c r="C16" s="1">
        <v>52834306</v>
      </c>
      <c r="E16" s="1">
        <v>100435870633</v>
      </c>
      <c r="G16" s="1">
        <v>100050489280</v>
      </c>
      <c r="I16" s="1">
        <v>385381353</v>
      </c>
      <c r="K16" s="1">
        <v>52834306</v>
      </c>
      <c r="M16" s="1">
        <v>100435870633</v>
      </c>
      <c r="O16" s="1">
        <v>86710424042</v>
      </c>
      <c r="Q16" s="1">
        <v>13725446591</v>
      </c>
    </row>
    <row r="17" spans="1:17" ht="21" x14ac:dyDescent="0.25">
      <c r="A17" s="4" t="s">
        <v>95</v>
      </c>
      <c r="C17" s="1">
        <v>6135489</v>
      </c>
      <c r="E17" s="1">
        <v>40237220969</v>
      </c>
      <c r="G17" s="1">
        <v>42143971427</v>
      </c>
      <c r="I17" s="1">
        <v>-1906750457</v>
      </c>
      <c r="K17" s="1">
        <v>6135489</v>
      </c>
      <c r="M17" s="1">
        <v>40237220969</v>
      </c>
      <c r="O17" s="1">
        <v>32873517509</v>
      </c>
      <c r="Q17" s="1">
        <v>7363703460</v>
      </c>
    </row>
    <row r="18" spans="1:17" ht="21" x14ac:dyDescent="0.25">
      <c r="A18" s="4" t="s">
        <v>71</v>
      </c>
      <c r="C18" s="1">
        <v>19239580</v>
      </c>
      <c r="E18" s="1">
        <v>240324835649</v>
      </c>
      <c r="G18" s="1">
        <v>207316132769</v>
      </c>
      <c r="I18" s="1">
        <v>33008702880</v>
      </c>
      <c r="K18" s="1">
        <v>19239580</v>
      </c>
      <c r="M18" s="1">
        <v>240324835649</v>
      </c>
      <c r="O18" s="1">
        <v>168492170636</v>
      </c>
      <c r="Q18" s="1">
        <v>71832665013</v>
      </c>
    </row>
    <row r="19" spans="1:17" ht="21" x14ac:dyDescent="0.25">
      <c r="A19" s="4" t="s">
        <v>83</v>
      </c>
      <c r="C19" s="1">
        <v>104441878</v>
      </c>
      <c r="E19" s="1">
        <v>249107310255</v>
      </c>
      <c r="G19" s="1">
        <v>264430683159</v>
      </c>
      <c r="I19" s="1">
        <v>-15323372903</v>
      </c>
      <c r="K19" s="1">
        <v>104441878</v>
      </c>
      <c r="M19" s="1">
        <v>249107310255</v>
      </c>
      <c r="O19" s="1">
        <v>224964988317</v>
      </c>
      <c r="Q19" s="1">
        <v>24142321938</v>
      </c>
    </row>
    <row r="20" spans="1:17" ht="21" x14ac:dyDescent="0.25">
      <c r="A20" s="4" t="s">
        <v>25</v>
      </c>
      <c r="C20" s="1">
        <v>31139760</v>
      </c>
      <c r="E20" s="1">
        <v>635516586023</v>
      </c>
      <c r="G20" s="1">
        <v>726461061241</v>
      </c>
      <c r="I20" s="1">
        <v>-90944475217</v>
      </c>
      <c r="K20" s="1">
        <v>31139760</v>
      </c>
      <c r="M20" s="1">
        <v>635516586023</v>
      </c>
      <c r="O20" s="1">
        <v>547276858507</v>
      </c>
      <c r="Q20" s="1">
        <v>88239727516</v>
      </c>
    </row>
    <row r="21" spans="1:17" ht="21" x14ac:dyDescent="0.25">
      <c r="A21" s="4" t="s">
        <v>70</v>
      </c>
      <c r="C21" s="1">
        <v>102614048</v>
      </c>
      <c r="E21" s="1">
        <v>85417354759</v>
      </c>
      <c r="G21" s="1">
        <v>111218964130</v>
      </c>
      <c r="I21" s="1">
        <v>-25801609370</v>
      </c>
      <c r="K21" s="1">
        <v>102614048</v>
      </c>
      <c r="M21" s="1">
        <v>85417354759</v>
      </c>
      <c r="O21" s="1">
        <v>76910634779</v>
      </c>
      <c r="Q21" s="1">
        <v>8506719980</v>
      </c>
    </row>
    <row r="22" spans="1:17" ht="21" x14ac:dyDescent="0.25">
      <c r="A22" s="4" t="s">
        <v>54</v>
      </c>
      <c r="C22" s="1">
        <v>1379902498</v>
      </c>
      <c r="E22" s="1">
        <v>1793482045041</v>
      </c>
      <c r="G22" s="1">
        <v>1737600475318</v>
      </c>
      <c r="I22" s="1">
        <v>55881569723</v>
      </c>
      <c r="K22" s="1">
        <v>1379902498</v>
      </c>
      <c r="M22" s="1">
        <v>1793482045041</v>
      </c>
      <c r="O22" s="1">
        <v>1613355786036</v>
      </c>
      <c r="Q22" s="1">
        <v>180126259005</v>
      </c>
    </row>
    <row r="23" spans="1:17" ht="21" x14ac:dyDescent="0.25">
      <c r="A23" s="4" t="s">
        <v>107</v>
      </c>
      <c r="C23" s="1">
        <v>4431830</v>
      </c>
      <c r="E23" s="1">
        <v>25898566392</v>
      </c>
      <c r="G23" s="1">
        <v>22433923460</v>
      </c>
      <c r="I23" s="1">
        <v>3464642932</v>
      </c>
      <c r="K23" s="1">
        <v>4431830</v>
      </c>
      <c r="M23" s="1">
        <v>25898566392</v>
      </c>
      <c r="O23" s="1">
        <v>22433923460</v>
      </c>
      <c r="Q23" s="1">
        <v>3464642932</v>
      </c>
    </row>
    <row r="24" spans="1:17" ht="21" x14ac:dyDescent="0.25">
      <c r="A24" s="4" t="s">
        <v>73</v>
      </c>
      <c r="C24" s="1">
        <v>10054271</v>
      </c>
      <c r="E24" s="1">
        <v>121798962116</v>
      </c>
      <c r="G24" s="1">
        <v>118434209837</v>
      </c>
      <c r="I24" s="1">
        <v>3364752279</v>
      </c>
      <c r="K24" s="1">
        <v>10054271</v>
      </c>
      <c r="M24" s="1">
        <v>121798962116</v>
      </c>
      <c r="O24" s="1">
        <v>93947812022</v>
      </c>
      <c r="Q24" s="1">
        <v>27851150094</v>
      </c>
    </row>
    <row r="25" spans="1:17" ht="21" x14ac:dyDescent="0.25">
      <c r="A25" s="4" t="s">
        <v>44</v>
      </c>
      <c r="C25" s="1">
        <v>15267826</v>
      </c>
      <c r="E25" s="1">
        <v>183441959883</v>
      </c>
      <c r="G25" s="1">
        <v>182275559047</v>
      </c>
      <c r="I25" s="1">
        <v>1166400836</v>
      </c>
      <c r="K25" s="1">
        <v>15267826</v>
      </c>
      <c r="M25" s="1">
        <v>183441959883</v>
      </c>
      <c r="O25" s="1">
        <v>144029562964</v>
      </c>
      <c r="Q25" s="1">
        <v>39412396919</v>
      </c>
    </row>
    <row r="26" spans="1:17" ht="21" x14ac:dyDescent="0.25">
      <c r="A26" s="4" t="s">
        <v>85</v>
      </c>
      <c r="C26" s="1">
        <v>23092039</v>
      </c>
      <c r="E26" s="1">
        <v>69809105506</v>
      </c>
      <c r="G26" s="1">
        <v>72697349212</v>
      </c>
      <c r="I26" s="1">
        <v>-2888243705</v>
      </c>
      <c r="K26" s="1">
        <v>23092039</v>
      </c>
      <c r="M26" s="1">
        <v>69809105506</v>
      </c>
      <c r="O26" s="1">
        <v>59062292239</v>
      </c>
      <c r="Q26" s="1">
        <v>10746813267</v>
      </c>
    </row>
    <row r="27" spans="1:17" ht="21" x14ac:dyDescent="0.25">
      <c r="A27" s="4" t="s">
        <v>105</v>
      </c>
      <c r="C27" s="1">
        <v>44202316</v>
      </c>
      <c r="E27" s="1">
        <v>145204990410</v>
      </c>
      <c r="G27" s="1">
        <v>70502694020</v>
      </c>
      <c r="I27" s="1">
        <v>74702296390</v>
      </c>
      <c r="K27" s="1">
        <v>44202316</v>
      </c>
      <c r="M27" s="1">
        <v>145204990410</v>
      </c>
      <c r="O27" s="1">
        <v>70502694020</v>
      </c>
      <c r="Q27" s="1">
        <v>74702296390</v>
      </c>
    </row>
    <row r="28" spans="1:17" ht="21" x14ac:dyDescent="0.25">
      <c r="A28" s="4" t="s">
        <v>23</v>
      </c>
      <c r="C28" s="1">
        <v>192359930</v>
      </c>
      <c r="E28" s="1">
        <v>996236501748</v>
      </c>
      <c r="G28" s="1">
        <v>943037810137</v>
      </c>
      <c r="I28" s="1">
        <v>53198691611</v>
      </c>
      <c r="K28" s="1">
        <v>192359930</v>
      </c>
      <c r="M28" s="1">
        <v>996236501748</v>
      </c>
      <c r="O28" s="1">
        <v>674702828383</v>
      </c>
      <c r="Q28" s="1">
        <v>321533673365</v>
      </c>
    </row>
    <row r="29" spans="1:17" ht="21" x14ac:dyDescent="0.25">
      <c r="A29" s="4" t="s">
        <v>33</v>
      </c>
      <c r="C29" s="1">
        <v>53808084</v>
      </c>
      <c r="E29" s="1">
        <v>426017810513</v>
      </c>
      <c r="G29" s="1">
        <v>391531617589</v>
      </c>
      <c r="I29" s="1">
        <v>34486192924</v>
      </c>
      <c r="K29" s="1">
        <v>53808084</v>
      </c>
      <c r="M29" s="1">
        <v>426017810513</v>
      </c>
      <c r="O29" s="1">
        <v>307555573928</v>
      </c>
      <c r="Q29" s="1">
        <v>118462236585</v>
      </c>
    </row>
    <row r="30" spans="1:17" ht="21" x14ac:dyDescent="0.25">
      <c r="A30" s="4" t="s">
        <v>47</v>
      </c>
      <c r="C30" s="1">
        <v>7054755</v>
      </c>
      <c r="E30" s="1">
        <v>28200482573</v>
      </c>
      <c r="G30" s="1">
        <v>30218065606</v>
      </c>
      <c r="I30" s="1">
        <v>-2017583032</v>
      </c>
      <c r="K30" s="1">
        <v>7054755</v>
      </c>
      <c r="M30" s="1">
        <v>28200482573</v>
      </c>
      <c r="O30" s="1">
        <v>30218065606</v>
      </c>
      <c r="Q30" s="1">
        <v>-2017583032</v>
      </c>
    </row>
    <row r="31" spans="1:17" ht="21" x14ac:dyDescent="0.25">
      <c r="A31" s="4" t="s">
        <v>66</v>
      </c>
      <c r="C31" s="1">
        <v>13249389</v>
      </c>
      <c r="E31" s="1">
        <v>36596741529</v>
      </c>
      <c r="G31" s="1">
        <v>31675185100</v>
      </c>
      <c r="I31" s="1">
        <v>4921556429</v>
      </c>
      <c r="K31" s="1">
        <v>13249389</v>
      </c>
      <c r="M31" s="1">
        <v>36596741529</v>
      </c>
      <c r="O31" s="1">
        <v>27644995229</v>
      </c>
      <c r="Q31" s="1">
        <v>8951746300</v>
      </c>
    </row>
    <row r="32" spans="1:17" ht="21" x14ac:dyDescent="0.25">
      <c r="A32" s="4" t="s">
        <v>82</v>
      </c>
      <c r="C32" s="1">
        <v>496322376</v>
      </c>
      <c r="E32" s="1">
        <v>1576256411360</v>
      </c>
      <c r="G32" s="1">
        <v>1573446985774</v>
      </c>
      <c r="I32" s="1">
        <v>2809425586</v>
      </c>
      <c r="K32" s="1">
        <v>496322376</v>
      </c>
      <c r="M32" s="1">
        <v>1576256411360</v>
      </c>
      <c r="O32" s="1">
        <v>1396235655311</v>
      </c>
      <c r="Q32" s="1">
        <v>180020756049</v>
      </c>
    </row>
    <row r="33" spans="1:17" ht="21" x14ac:dyDescent="0.25">
      <c r="A33" s="4" t="s">
        <v>60</v>
      </c>
      <c r="C33" s="1">
        <v>127299362</v>
      </c>
      <c r="E33" s="1">
        <v>1418349696353</v>
      </c>
      <c r="G33" s="1">
        <v>1342747799014</v>
      </c>
      <c r="I33" s="1">
        <v>75601897339</v>
      </c>
      <c r="K33" s="1">
        <v>127299362</v>
      </c>
      <c r="M33" s="1">
        <v>1418349696353</v>
      </c>
      <c r="O33" s="1">
        <v>1071832247350</v>
      </c>
      <c r="Q33" s="1">
        <v>346517449003</v>
      </c>
    </row>
    <row r="34" spans="1:17" ht="21" x14ac:dyDescent="0.25">
      <c r="A34" s="4" t="s">
        <v>45</v>
      </c>
      <c r="C34" s="1">
        <v>17787474</v>
      </c>
      <c r="E34" s="1">
        <v>66761787530</v>
      </c>
      <c r="G34" s="1">
        <v>62469228925</v>
      </c>
      <c r="I34" s="1">
        <v>4292558605</v>
      </c>
      <c r="K34" s="1">
        <v>17787474</v>
      </c>
      <c r="M34" s="1">
        <v>66761787530</v>
      </c>
      <c r="O34" s="1">
        <v>50551804556</v>
      </c>
      <c r="Q34" s="1">
        <v>16209982974</v>
      </c>
    </row>
    <row r="35" spans="1:17" ht="21" x14ac:dyDescent="0.25">
      <c r="A35" s="4" t="s">
        <v>75</v>
      </c>
      <c r="C35" s="1">
        <v>24572348</v>
      </c>
      <c r="E35" s="1">
        <v>84840503637</v>
      </c>
      <c r="G35" s="1">
        <v>90450005786</v>
      </c>
      <c r="I35" s="1">
        <v>-5609502148</v>
      </c>
      <c r="K35" s="1">
        <v>24572348</v>
      </c>
      <c r="M35" s="1">
        <v>84840503637</v>
      </c>
      <c r="O35" s="1">
        <v>81729872903</v>
      </c>
      <c r="Q35" s="1">
        <v>3110630734</v>
      </c>
    </row>
    <row r="36" spans="1:17" ht="21" x14ac:dyDescent="0.25">
      <c r="A36" s="4" t="s">
        <v>16</v>
      </c>
      <c r="C36" s="1">
        <v>875101634</v>
      </c>
      <c r="E36" s="1">
        <v>2241775246498</v>
      </c>
      <c r="G36" s="1">
        <v>2190137998537</v>
      </c>
      <c r="I36" s="1">
        <v>51637247961</v>
      </c>
      <c r="K36" s="1">
        <v>875101634</v>
      </c>
      <c r="M36" s="1">
        <v>2241775246498</v>
      </c>
      <c r="O36" s="1">
        <v>1927686830835</v>
      </c>
      <c r="Q36" s="1">
        <v>314088415663</v>
      </c>
    </row>
    <row r="37" spans="1:17" ht="21" x14ac:dyDescent="0.25">
      <c r="A37" s="4" t="s">
        <v>101</v>
      </c>
      <c r="C37" s="1">
        <v>39374209</v>
      </c>
      <c r="E37" s="1">
        <v>179699558713</v>
      </c>
      <c r="G37" s="1">
        <v>212139428315</v>
      </c>
      <c r="I37" s="1">
        <v>-32439869601</v>
      </c>
      <c r="K37" s="1">
        <v>39374209</v>
      </c>
      <c r="M37" s="1">
        <v>179699558713</v>
      </c>
      <c r="O37" s="1">
        <v>131979852250</v>
      </c>
      <c r="Q37" s="1">
        <v>47719706463</v>
      </c>
    </row>
    <row r="38" spans="1:17" ht="21" x14ac:dyDescent="0.25">
      <c r="A38" s="4" t="s">
        <v>65</v>
      </c>
      <c r="C38" s="1">
        <v>158052</v>
      </c>
      <c r="E38" s="1">
        <v>2373628734052</v>
      </c>
      <c r="G38" s="1">
        <v>2292451496206</v>
      </c>
      <c r="I38" s="1">
        <v>81177237846</v>
      </c>
      <c r="K38" s="1">
        <v>158052</v>
      </c>
      <c r="M38" s="1">
        <v>2373628734052</v>
      </c>
      <c r="O38" s="1">
        <v>2280509509840</v>
      </c>
      <c r="Q38" s="1">
        <v>93119224212</v>
      </c>
    </row>
    <row r="39" spans="1:17" ht="21" x14ac:dyDescent="0.25">
      <c r="A39" s="4" t="s">
        <v>72</v>
      </c>
      <c r="C39" s="1">
        <v>9070372</v>
      </c>
      <c r="E39" s="1">
        <v>50215366255</v>
      </c>
      <c r="G39" s="1">
        <v>63725734255</v>
      </c>
      <c r="I39" s="1">
        <v>-13510367999</v>
      </c>
      <c r="K39" s="1">
        <v>9070372</v>
      </c>
      <c r="M39" s="1">
        <v>50215366255</v>
      </c>
      <c r="O39" s="1">
        <v>37003319085</v>
      </c>
      <c r="Q39" s="1">
        <v>13212047170</v>
      </c>
    </row>
    <row r="40" spans="1:17" ht="21" x14ac:dyDescent="0.25">
      <c r="A40" s="4" t="s">
        <v>74</v>
      </c>
      <c r="C40" s="1">
        <v>27253024</v>
      </c>
      <c r="E40" s="1">
        <v>386658954990</v>
      </c>
      <c r="G40" s="1">
        <v>405550301552</v>
      </c>
      <c r="I40" s="1">
        <v>-18891346561</v>
      </c>
      <c r="K40" s="1">
        <v>27253024</v>
      </c>
      <c r="M40" s="1">
        <v>386658954990</v>
      </c>
      <c r="O40" s="1">
        <v>305855905446</v>
      </c>
      <c r="Q40" s="1">
        <v>80803049544</v>
      </c>
    </row>
    <row r="41" spans="1:17" ht="21" x14ac:dyDescent="0.25">
      <c r="A41" s="4" t="s">
        <v>87</v>
      </c>
      <c r="C41" s="1">
        <v>32511814</v>
      </c>
      <c r="E41" s="1">
        <v>539007723506</v>
      </c>
      <c r="G41" s="1">
        <v>520607693826</v>
      </c>
      <c r="I41" s="1">
        <v>18400029680</v>
      </c>
      <c r="K41" s="1">
        <v>32511814</v>
      </c>
      <c r="M41" s="1">
        <v>539007723506</v>
      </c>
      <c r="O41" s="1">
        <v>478441444732</v>
      </c>
      <c r="Q41" s="1">
        <v>60566278774</v>
      </c>
    </row>
    <row r="42" spans="1:17" ht="21" x14ac:dyDescent="0.25">
      <c r="A42" s="4" t="s">
        <v>92</v>
      </c>
      <c r="C42" s="1">
        <v>82107534</v>
      </c>
      <c r="E42" s="1">
        <v>623191872414</v>
      </c>
      <c r="G42" s="1">
        <v>563171059791</v>
      </c>
      <c r="I42" s="1">
        <v>60020812623</v>
      </c>
      <c r="K42" s="1">
        <v>82107534</v>
      </c>
      <c r="M42" s="1">
        <v>623191872414</v>
      </c>
      <c r="O42" s="1">
        <v>452169227716</v>
      </c>
      <c r="Q42" s="1">
        <v>171022644698</v>
      </c>
    </row>
    <row r="43" spans="1:17" ht="21" x14ac:dyDescent="0.25">
      <c r="A43" s="4" t="s">
        <v>53</v>
      </c>
      <c r="C43" s="1">
        <v>212756391</v>
      </c>
      <c r="E43" s="1">
        <v>555579018766</v>
      </c>
      <c r="G43" s="1">
        <v>548394841797</v>
      </c>
      <c r="I43" s="1">
        <v>7184176969</v>
      </c>
      <c r="K43" s="1">
        <v>212756391</v>
      </c>
      <c r="M43" s="1">
        <v>555579018766</v>
      </c>
      <c r="O43" s="1">
        <v>424461414380</v>
      </c>
      <c r="Q43" s="1">
        <v>131117604386</v>
      </c>
    </row>
    <row r="44" spans="1:17" ht="21" x14ac:dyDescent="0.25">
      <c r="A44" s="4" t="s">
        <v>96</v>
      </c>
      <c r="C44" s="1">
        <v>838821</v>
      </c>
      <c r="E44" s="1">
        <v>1676123817</v>
      </c>
      <c r="G44" s="1">
        <v>1612627249</v>
      </c>
      <c r="I44" s="1">
        <v>63496568</v>
      </c>
      <c r="K44" s="1">
        <v>838821</v>
      </c>
      <c r="M44" s="1">
        <v>1676123817</v>
      </c>
      <c r="O44" s="1">
        <v>1139845630</v>
      </c>
      <c r="Q44" s="1">
        <v>536278187</v>
      </c>
    </row>
    <row r="45" spans="1:17" ht="21" x14ac:dyDescent="0.25">
      <c r="A45" s="4" t="s">
        <v>56</v>
      </c>
      <c r="C45" s="1">
        <v>24343547</v>
      </c>
      <c r="E45" s="1">
        <v>106029256185</v>
      </c>
      <c r="G45" s="1">
        <v>97399779153</v>
      </c>
      <c r="I45" s="1">
        <v>8629477032</v>
      </c>
      <c r="K45" s="1">
        <v>24343547</v>
      </c>
      <c r="M45" s="1">
        <v>106029256185</v>
      </c>
      <c r="O45" s="1">
        <v>76830881692</v>
      </c>
      <c r="Q45" s="1">
        <v>29198374493</v>
      </c>
    </row>
    <row r="46" spans="1:17" ht="21" x14ac:dyDescent="0.25">
      <c r="A46" s="4" t="s">
        <v>69</v>
      </c>
      <c r="C46" s="1">
        <v>69743901</v>
      </c>
      <c r="E46" s="1">
        <v>232707531461</v>
      </c>
      <c r="G46" s="1">
        <v>223406178549</v>
      </c>
      <c r="I46" s="1">
        <v>9301352912</v>
      </c>
      <c r="K46" s="1">
        <v>69743901</v>
      </c>
      <c r="M46" s="1">
        <v>232707531461</v>
      </c>
      <c r="O46" s="1">
        <v>218150388081</v>
      </c>
      <c r="Q46" s="1">
        <v>14557143380</v>
      </c>
    </row>
    <row r="47" spans="1:17" ht="21" x14ac:dyDescent="0.25">
      <c r="A47" s="4" t="s">
        <v>31</v>
      </c>
      <c r="C47" s="1">
        <v>24700000</v>
      </c>
      <c r="E47" s="1">
        <v>170317429750</v>
      </c>
      <c r="G47" s="1">
        <v>141425481600</v>
      </c>
      <c r="I47" s="1">
        <v>28891948150</v>
      </c>
      <c r="K47" s="1">
        <v>24700000</v>
      </c>
      <c r="M47" s="1">
        <v>170317429750</v>
      </c>
      <c r="O47" s="1">
        <v>124238357100</v>
      </c>
      <c r="Q47" s="1">
        <v>46079072650</v>
      </c>
    </row>
    <row r="48" spans="1:17" ht="21" x14ac:dyDescent="0.25">
      <c r="A48" s="4" t="s">
        <v>43</v>
      </c>
      <c r="C48" s="1">
        <v>20951511</v>
      </c>
      <c r="E48" s="1">
        <v>159228738952</v>
      </c>
      <c r="G48" s="1">
        <v>175134430519</v>
      </c>
      <c r="I48" s="1">
        <v>-15905691566</v>
      </c>
      <c r="K48" s="1">
        <v>20951511</v>
      </c>
      <c r="M48" s="1">
        <v>159228738952</v>
      </c>
      <c r="O48" s="1">
        <v>143523815394</v>
      </c>
      <c r="Q48" s="1">
        <v>15704923558</v>
      </c>
    </row>
    <row r="49" spans="1:17" ht="21" x14ac:dyDescent="0.25">
      <c r="A49" s="4" t="s">
        <v>90</v>
      </c>
      <c r="C49" s="1">
        <v>92075843</v>
      </c>
      <c r="E49" s="1">
        <v>168820432024</v>
      </c>
      <c r="G49" s="1">
        <v>165299553071</v>
      </c>
      <c r="I49" s="1">
        <v>3520878953</v>
      </c>
      <c r="K49" s="1">
        <v>92075843</v>
      </c>
      <c r="M49" s="1">
        <v>168820432024</v>
      </c>
      <c r="O49" s="1">
        <v>148366874601</v>
      </c>
      <c r="Q49" s="1">
        <v>20453557423</v>
      </c>
    </row>
    <row r="50" spans="1:17" ht="21" x14ac:dyDescent="0.25">
      <c r="A50" s="4" t="s">
        <v>38</v>
      </c>
      <c r="C50" s="1">
        <v>69000000</v>
      </c>
      <c r="E50" s="1">
        <v>361802379750</v>
      </c>
      <c r="G50" s="1">
        <v>352824130800</v>
      </c>
      <c r="I50" s="1">
        <v>8978248950</v>
      </c>
      <c r="K50" s="1">
        <v>69000000</v>
      </c>
      <c r="M50" s="1">
        <v>361802379750</v>
      </c>
      <c r="O50" s="1">
        <v>343358786700</v>
      </c>
      <c r="Q50" s="1">
        <v>18443593050</v>
      </c>
    </row>
    <row r="51" spans="1:17" ht="21" x14ac:dyDescent="0.25">
      <c r="A51" s="4" t="s">
        <v>79</v>
      </c>
      <c r="C51" s="1">
        <v>224080085</v>
      </c>
      <c r="E51" s="1">
        <v>450867102242</v>
      </c>
      <c r="G51" s="1">
        <v>433818664290</v>
      </c>
      <c r="I51" s="1">
        <v>17048437952</v>
      </c>
      <c r="K51" s="1">
        <v>224080085</v>
      </c>
      <c r="M51" s="1">
        <v>450867102242</v>
      </c>
      <c r="O51" s="1">
        <v>390326550485</v>
      </c>
      <c r="Q51" s="1">
        <v>60540551757</v>
      </c>
    </row>
    <row r="52" spans="1:17" ht="21" x14ac:dyDescent="0.25">
      <c r="A52" s="4" t="s">
        <v>22</v>
      </c>
      <c r="C52" s="1">
        <v>29830985</v>
      </c>
      <c r="E52" s="1">
        <v>714467036073</v>
      </c>
      <c r="G52" s="1">
        <v>719097148001</v>
      </c>
      <c r="I52" s="1">
        <v>-4630111927</v>
      </c>
      <c r="K52" s="1">
        <v>29830985</v>
      </c>
      <c r="M52" s="1">
        <v>714467036073</v>
      </c>
      <c r="O52" s="1">
        <v>717614473469</v>
      </c>
      <c r="Q52" s="1">
        <v>-3147437395</v>
      </c>
    </row>
    <row r="53" spans="1:17" ht="21" x14ac:dyDescent="0.25">
      <c r="A53" s="4" t="s">
        <v>32</v>
      </c>
      <c r="C53" s="1">
        <v>69718736</v>
      </c>
      <c r="E53" s="1">
        <v>172928609806</v>
      </c>
      <c r="G53" s="1">
        <v>132162555456</v>
      </c>
      <c r="I53" s="1">
        <v>40766054350</v>
      </c>
      <c r="K53" s="1">
        <v>69718736</v>
      </c>
      <c r="M53" s="1">
        <v>172928609806</v>
      </c>
      <c r="O53" s="1">
        <v>122460008123</v>
      </c>
      <c r="Q53" s="1">
        <v>50468601683</v>
      </c>
    </row>
    <row r="54" spans="1:17" ht="21" x14ac:dyDescent="0.25">
      <c r="A54" s="4" t="s">
        <v>103</v>
      </c>
      <c r="C54" s="1">
        <v>9081004</v>
      </c>
      <c r="E54" s="1">
        <v>297320697913</v>
      </c>
      <c r="G54" s="1">
        <v>289765802041</v>
      </c>
      <c r="I54" s="1">
        <v>7554895872</v>
      </c>
      <c r="K54" s="1">
        <v>9081004</v>
      </c>
      <c r="M54" s="1">
        <v>297320697913</v>
      </c>
      <c r="O54" s="1">
        <v>232895878275</v>
      </c>
      <c r="Q54" s="1">
        <v>64424819638</v>
      </c>
    </row>
    <row r="55" spans="1:17" ht="21" x14ac:dyDescent="0.25">
      <c r="A55" s="4" t="s">
        <v>80</v>
      </c>
      <c r="C55" s="1">
        <v>57915670</v>
      </c>
      <c r="E55" s="1">
        <v>304543469549</v>
      </c>
      <c r="G55" s="1">
        <v>300520994823</v>
      </c>
      <c r="I55" s="1">
        <v>4022474726</v>
      </c>
      <c r="K55" s="1">
        <v>57915670</v>
      </c>
      <c r="M55" s="1">
        <v>304543469549</v>
      </c>
      <c r="O55" s="1">
        <v>287855358816</v>
      </c>
      <c r="Q55" s="1">
        <v>16688110733</v>
      </c>
    </row>
    <row r="56" spans="1:17" ht="21" x14ac:dyDescent="0.25">
      <c r="A56" s="4" t="s">
        <v>77</v>
      </c>
      <c r="C56" s="1">
        <v>130147396</v>
      </c>
      <c r="E56" s="1">
        <v>395253886899</v>
      </c>
      <c r="G56" s="1">
        <v>354352699024</v>
      </c>
      <c r="I56" s="1">
        <v>40901187875</v>
      </c>
      <c r="K56" s="1">
        <v>130147396</v>
      </c>
      <c r="M56" s="1">
        <v>395253886899</v>
      </c>
      <c r="O56" s="1">
        <v>288243086318</v>
      </c>
      <c r="Q56" s="1">
        <v>107010800581</v>
      </c>
    </row>
    <row r="57" spans="1:17" ht="21" x14ac:dyDescent="0.25">
      <c r="A57" s="4" t="s">
        <v>34</v>
      </c>
      <c r="C57" s="1">
        <v>100000</v>
      </c>
      <c r="E57" s="1">
        <v>3368349250</v>
      </c>
      <c r="G57" s="1">
        <v>2962269000</v>
      </c>
      <c r="I57" s="1">
        <v>406080250</v>
      </c>
      <c r="K57" s="1">
        <v>100000</v>
      </c>
      <c r="M57" s="1">
        <v>3368349250</v>
      </c>
      <c r="O57" s="1">
        <v>2857893750</v>
      </c>
      <c r="Q57" s="1">
        <v>510455500</v>
      </c>
    </row>
    <row r="58" spans="1:17" ht="21" x14ac:dyDescent="0.25">
      <c r="A58" s="4" t="s">
        <v>18</v>
      </c>
      <c r="C58" s="1">
        <v>34405005</v>
      </c>
      <c r="E58" s="1">
        <v>110767833931</v>
      </c>
      <c r="G58" s="1">
        <v>114866008806</v>
      </c>
      <c r="I58" s="1">
        <v>-4098174874</v>
      </c>
      <c r="K58" s="1">
        <v>34405005</v>
      </c>
      <c r="M58" s="1">
        <v>110767833931</v>
      </c>
      <c r="O58" s="1">
        <v>87073951628</v>
      </c>
      <c r="Q58" s="1">
        <v>23693882303</v>
      </c>
    </row>
    <row r="59" spans="1:17" ht="21" x14ac:dyDescent="0.25">
      <c r="A59" s="4" t="s">
        <v>46</v>
      </c>
      <c r="C59" s="1">
        <v>27652966</v>
      </c>
      <c r="E59" s="1">
        <v>32182299224</v>
      </c>
      <c r="G59" s="1">
        <v>29357644150</v>
      </c>
      <c r="I59" s="1">
        <v>2824655074</v>
      </c>
      <c r="K59" s="1">
        <v>27652966</v>
      </c>
      <c r="M59" s="1">
        <v>32182299224</v>
      </c>
      <c r="O59" s="1">
        <v>27929495660</v>
      </c>
      <c r="Q59" s="1">
        <v>4252803564</v>
      </c>
    </row>
    <row r="60" spans="1:17" ht="21" x14ac:dyDescent="0.25">
      <c r="A60" s="4" t="s">
        <v>41</v>
      </c>
      <c r="C60" s="1">
        <v>5483071</v>
      </c>
      <c r="E60" s="1">
        <v>311169652659</v>
      </c>
      <c r="G60" s="1">
        <v>271977291704</v>
      </c>
      <c r="I60" s="1">
        <v>39192360955</v>
      </c>
      <c r="K60" s="1">
        <v>5483071</v>
      </c>
      <c r="M60" s="1">
        <v>311169652659</v>
      </c>
      <c r="O60" s="1">
        <v>246360192085</v>
      </c>
      <c r="Q60" s="1">
        <v>64809460574</v>
      </c>
    </row>
    <row r="61" spans="1:17" ht="21" x14ac:dyDescent="0.25">
      <c r="A61" s="4" t="s">
        <v>64</v>
      </c>
      <c r="C61" s="1">
        <v>57828394</v>
      </c>
      <c r="E61" s="1">
        <v>209588833364</v>
      </c>
      <c r="G61" s="1">
        <v>207460893036</v>
      </c>
      <c r="I61" s="1">
        <v>2127940328</v>
      </c>
      <c r="K61" s="1">
        <v>57828394</v>
      </c>
      <c r="M61" s="1">
        <v>209588833364</v>
      </c>
      <c r="O61" s="1">
        <v>155035197705</v>
      </c>
      <c r="Q61" s="1">
        <v>54553635659</v>
      </c>
    </row>
    <row r="62" spans="1:17" ht="21" x14ac:dyDescent="0.25">
      <c r="A62" s="4" t="s">
        <v>21</v>
      </c>
      <c r="C62" s="1">
        <v>2103914</v>
      </c>
      <c r="E62" s="1">
        <v>91073186742</v>
      </c>
      <c r="G62" s="1">
        <v>87503996577</v>
      </c>
      <c r="I62" s="1">
        <v>3569190165</v>
      </c>
      <c r="K62" s="1">
        <v>2103914</v>
      </c>
      <c r="M62" s="1">
        <v>91073186742</v>
      </c>
      <c r="O62" s="1">
        <v>70877400669</v>
      </c>
      <c r="Q62" s="1">
        <v>20195786073</v>
      </c>
    </row>
    <row r="63" spans="1:17" ht="21" x14ac:dyDescent="0.25">
      <c r="A63" s="4" t="s">
        <v>86</v>
      </c>
      <c r="C63" s="1">
        <v>66086652</v>
      </c>
      <c r="E63" s="1">
        <v>807140501633</v>
      </c>
      <c r="G63" s="1">
        <v>838905183091</v>
      </c>
      <c r="I63" s="1">
        <v>-31764681457</v>
      </c>
      <c r="K63" s="1">
        <v>66086652</v>
      </c>
      <c r="M63" s="1">
        <v>807140501633</v>
      </c>
      <c r="O63" s="1">
        <v>620146039817</v>
      </c>
      <c r="Q63" s="1">
        <v>186994461816</v>
      </c>
    </row>
    <row r="64" spans="1:17" ht="21" x14ac:dyDescent="0.25">
      <c r="A64" s="4" t="s">
        <v>28</v>
      </c>
      <c r="C64" s="1">
        <v>3066732</v>
      </c>
      <c r="E64" s="1">
        <v>909359242426</v>
      </c>
      <c r="G64" s="1">
        <v>867206353953</v>
      </c>
      <c r="I64" s="1">
        <v>42152888473</v>
      </c>
      <c r="K64" s="1">
        <v>3066732</v>
      </c>
      <c r="M64" s="1">
        <v>909359242426</v>
      </c>
      <c r="O64" s="1">
        <v>764072266517</v>
      </c>
      <c r="Q64" s="1">
        <v>145286975909</v>
      </c>
    </row>
    <row r="65" spans="1:17" ht="21" x14ac:dyDescent="0.25">
      <c r="A65" s="4" t="s">
        <v>63</v>
      </c>
      <c r="C65" s="1">
        <v>65738134</v>
      </c>
      <c r="E65" s="1">
        <v>127052630634</v>
      </c>
      <c r="G65" s="1">
        <v>116737410325</v>
      </c>
      <c r="I65" s="1">
        <v>10315220309</v>
      </c>
      <c r="K65" s="1">
        <v>65738134</v>
      </c>
      <c r="M65" s="1">
        <v>127052630634</v>
      </c>
      <c r="O65" s="1">
        <v>100606609484</v>
      </c>
      <c r="Q65" s="1">
        <v>26446021150</v>
      </c>
    </row>
    <row r="66" spans="1:17" ht="21" x14ac:dyDescent="0.25">
      <c r="A66" s="4" t="s">
        <v>91</v>
      </c>
      <c r="C66" s="1">
        <v>75229806</v>
      </c>
      <c r="E66" s="1">
        <v>390363288079</v>
      </c>
      <c r="G66" s="1">
        <v>393354312321</v>
      </c>
      <c r="I66" s="1">
        <v>-2991024241</v>
      </c>
      <c r="K66" s="1">
        <v>75229806</v>
      </c>
      <c r="M66" s="1">
        <v>390363288079</v>
      </c>
      <c r="O66" s="1">
        <v>356561475503</v>
      </c>
      <c r="Q66" s="1">
        <v>33801812576</v>
      </c>
    </row>
    <row r="67" spans="1:17" ht="21" x14ac:dyDescent="0.25">
      <c r="A67" s="4" t="s">
        <v>39</v>
      </c>
      <c r="C67" s="1">
        <v>121943984</v>
      </c>
      <c r="E67" s="1">
        <v>260605402904</v>
      </c>
      <c r="G67" s="1">
        <v>254231468689</v>
      </c>
      <c r="I67" s="1">
        <v>6373934215</v>
      </c>
      <c r="K67" s="1">
        <v>121943984</v>
      </c>
      <c r="M67" s="1">
        <v>260605402904</v>
      </c>
      <c r="O67" s="1">
        <v>192373627994</v>
      </c>
      <c r="Q67" s="1">
        <v>68231774910</v>
      </c>
    </row>
    <row r="68" spans="1:17" ht="21" x14ac:dyDescent="0.25">
      <c r="A68" s="4" t="s">
        <v>27</v>
      </c>
      <c r="C68" s="1">
        <v>5505139</v>
      </c>
      <c r="E68" s="1">
        <v>157030305191</v>
      </c>
      <c r="G68" s="1">
        <v>148575209933</v>
      </c>
      <c r="I68" s="1">
        <v>8455095258</v>
      </c>
      <c r="K68" s="1">
        <v>5505139</v>
      </c>
      <c r="M68" s="1">
        <v>157030305191</v>
      </c>
      <c r="O68" s="1">
        <v>125591199556</v>
      </c>
      <c r="Q68" s="1">
        <v>31439105635</v>
      </c>
    </row>
    <row r="69" spans="1:17" ht="21" x14ac:dyDescent="0.25">
      <c r="A69" s="4" t="s">
        <v>55</v>
      </c>
      <c r="C69" s="1">
        <v>15876761</v>
      </c>
      <c r="E69" s="1">
        <v>459017022338</v>
      </c>
      <c r="G69" s="1">
        <v>411917880500</v>
      </c>
      <c r="I69" s="1">
        <v>47099141838</v>
      </c>
      <c r="K69" s="1">
        <v>15876761</v>
      </c>
      <c r="M69" s="1">
        <v>459017022338</v>
      </c>
      <c r="O69" s="1">
        <v>347841765755</v>
      </c>
      <c r="Q69" s="1">
        <v>111175256583</v>
      </c>
    </row>
    <row r="70" spans="1:17" ht="21" x14ac:dyDescent="0.25">
      <c r="A70" s="4" t="s">
        <v>40</v>
      </c>
      <c r="C70" s="1">
        <v>98968852</v>
      </c>
      <c r="E70" s="1">
        <v>281123542863</v>
      </c>
      <c r="G70" s="1">
        <v>287663082954</v>
      </c>
      <c r="I70" s="1">
        <v>-6539540090</v>
      </c>
      <c r="K70" s="1">
        <v>98968852</v>
      </c>
      <c r="M70" s="1">
        <v>281123542863</v>
      </c>
      <c r="O70" s="1">
        <v>264543785931</v>
      </c>
      <c r="Q70" s="1">
        <v>16579756932</v>
      </c>
    </row>
    <row r="71" spans="1:17" ht="21" x14ac:dyDescent="0.25">
      <c r="A71" s="4" t="s">
        <v>15</v>
      </c>
      <c r="C71" s="1">
        <v>4037248</v>
      </c>
      <c r="E71" s="1">
        <v>109151390187</v>
      </c>
      <c r="G71" s="1">
        <v>123607372331</v>
      </c>
      <c r="I71" s="1">
        <v>-14455982143</v>
      </c>
      <c r="K71" s="1">
        <v>4037248</v>
      </c>
      <c r="M71" s="1">
        <v>109151390187</v>
      </c>
      <c r="O71" s="1">
        <v>111474553430</v>
      </c>
      <c r="Q71" s="1">
        <v>-2323163242</v>
      </c>
    </row>
    <row r="72" spans="1:17" ht="21" x14ac:dyDescent="0.25">
      <c r="A72" s="4" t="s">
        <v>84</v>
      </c>
      <c r="C72" s="1">
        <v>34122399</v>
      </c>
      <c r="E72" s="1">
        <v>34531628931</v>
      </c>
      <c r="G72" s="1">
        <v>44498706641</v>
      </c>
      <c r="I72" s="1">
        <v>-9967077709</v>
      </c>
      <c r="K72" s="1">
        <v>34122399</v>
      </c>
      <c r="M72" s="1">
        <v>34531628931</v>
      </c>
      <c r="O72" s="1">
        <v>28075400027</v>
      </c>
      <c r="Q72" s="1">
        <v>6456228904</v>
      </c>
    </row>
    <row r="73" spans="1:17" ht="21" x14ac:dyDescent="0.25">
      <c r="A73" s="4" t="s">
        <v>89</v>
      </c>
      <c r="C73" s="1">
        <v>397424600</v>
      </c>
      <c r="E73" s="1">
        <v>856035757468</v>
      </c>
      <c r="G73" s="1">
        <v>809889187041</v>
      </c>
      <c r="I73" s="1">
        <v>46146570427</v>
      </c>
      <c r="K73" s="1">
        <v>397424600</v>
      </c>
      <c r="M73" s="1">
        <v>856035757468</v>
      </c>
      <c r="O73" s="1">
        <v>652194228150</v>
      </c>
      <c r="Q73" s="1">
        <v>203841529318</v>
      </c>
    </row>
    <row r="74" spans="1:17" ht="21" x14ac:dyDescent="0.25">
      <c r="A74" s="4" t="s">
        <v>94</v>
      </c>
      <c r="C74" s="1">
        <v>14969950</v>
      </c>
      <c r="E74" s="1">
        <v>52354836521</v>
      </c>
      <c r="G74" s="1">
        <v>52881601618</v>
      </c>
      <c r="I74" s="1">
        <v>-526765096</v>
      </c>
      <c r="K74" s="1">
        <v>14969950</v>
      </c>
      <c r="M74" s="1">
        <v>52354836521</v>
      </c>
      <c r="O74" s="1">
        <v>43154548515</v>
      </c>
      <c r="Q74" s="1">
        <v>9200288006</v>
      </c>
    </row>
    <row r="75" spans="1:17" ht="21" x14ac:dyDescent="0.25">
      <c r="A75" s="4" t="s">
        <v>30</v>
      </c>
      <c r="C75" s="1">
        <v>7071493</v>
      </c>
      <c r="E75" s="1">
        <v>250681028997</v>
      </c>
      <c r="G75" s="1">
        <v>288101299420</v>
      </c>
      <c r="I75" s="1">
        <v>-37420270422</v>
      </c>
      <c r="K75" s="1">
        <v>7071493</v>
      </c>
      <c r="M75" s="1">
        <v>250681028997</v>
      </c>
      <c r="O75" s="1">
        <v>240687811387</v>
      </c>
      <c r="Q75" s="1">
        <v>9993217610</v>
      </c>
    </row>
    <row r="76" spans="1:17" ht="21" x14ac:dyDescent="0.25">
      <c r="A76" s="4" t="s">
        <v>49</v>
      </c>
      <c r="C76" s="1">
        <v>89294093</v>
      </c>
      <c r="E76" s="1">
        <v>610406695808</v>
      </c>
      <c r="G76" s="1">
        <v>650859511447</v>
      </c>
      <c r="I76" s="1">
        <v>-40452815638</v>
      </c>
      <c r="K76" s="1">
        <v>89294093</v>
      </c>
      <c r="M76" s="1">
        <v>610406695808</v>
      </c>
      <c r="O76" s="1">
        <v>483550687470</v>
      </c>
      <c r="Q76" s="1">
        <v>126856008338</v>
      </c>
    </row>
    <row r="77" spans="1:17" ht="21" x14ac:dyDescent="0.25">
      <c r="A77" s="4" t="s">
        <v>76</v>
      </c>
      <c r="C77" s="1">
        <v>70714429</v>
      </c>
      <c r="E77" s="1">
        <v>193288928617</v>
      </c>
      <c r="G77" s="1">
        <v>178756823528</v>
      </c>
      <c r="I77" s="1">
        <v>14532105089</v>
      </c>
      <c r="K77" s="1">
        <v>70714429</v>
      </c>
      <c r="M77" s="1">
        <v>193288928617</v>
      </c>
      <c r="O77" s="1">
        <v>142555579283</v>
      </c>
      <c r="Q77" s="1">
        <v>50733349334</v>
      </c>
    </row>
    <row r="78" spans="1:17" ht="21" x14ac:dyDescent="0.25">
      <c r="A78" s="4" t="s">
        <v>52</v>
      </c>
      <c r="C78" s="1">
        <v>35376690</v>
      </c>
      <c r="E78" s="1">
        <v>121582877054</v>
      </c>
      <c r="G78" s="1">
        <v>115169300724</v>
      </c>
      <c r="I78" s="1">
        <v>6413576330</v>
      </c>
      <c r="K78" s="1">
        <v>35376690</v>
      </c>
      <c r="M78" s="1">
        <v>121582877054</v>
      </c>
      <c r="O78" s="1">
        <v>98746685934</v>
      </c>
      <c r="Q78" s="1">
        <v>22836191120</v>
      </c>
    </row>
    <row r="79" spans="1:17" ht="21" x14ac:dyDescent="0.25">
      <c r="A79" s="4" t="s">
        <v>37</v>
      </c>
      <c r="C79" s="1">
        <v>175343766</v>
      </c>
      <c r="E79" s="1">
        <v>398559124247</v>
      </c>
      <c r="G79" s="1">
        <v>313043645183</v>
      </c>
      <c r="I79" s="1">
        <v>85515479064</v>
      </c>
      <c r="K79" s="1">
        <v>175343766</v>
      </c>
      <c r="M79" s="1">
        <v>398559124247</v>
      </c>
      <c r="O79" s="1">
        <v>275743344477</v>
      </c>
      <c r="Q79" s="1">
        <v>122815779770</v>
      </c>
    </row>
    <row r="80" spans="1:17" ht="21" x14ac:dyDescent="0.25">
      <c r="A80" s="4" t="s">
        <v>78</v>
      </c>
      <c r="C80" s="1">
        <v>76821644</v>
      </c>
      <c r="E80" s="1">
        <v>292222089758</v>
      </c>
      <c r="G80" s="1">
        <v>263152257281</v>
      </c>
      <c r="I80" s="1">
        <v>29069832477</v>
      </c>
      <c r="K80" s="1">
        <v>76821644</v>
      </c>
      <c r="M80" s="1">
        <v>292222089758</v>
      </c>
      <c r="O80" s="1">
        <v>212369828061</v>
      </c>
      <c r="Q80" s="1">
        <v>79852261697</v>
      </c>
    </row>
    <row r="81" spans="1:17" ht="21" x14ac:dyDescent="0.25">
      <c r="A81" s="4" t="s">
        <v>68</v>
      </c>
      <c r="C81" s="1">
        <v>18055206</v>
      </c>
      <c r="E81" s="1">
        <v>441387965674</v>
      </c>
      <c r="G81" s="1">
        <v>463283205360</v>
      </c>
      <c r="I81" s="1">
        <v>-21895239685</v>
      </c>
      <c r="K81" s="1">
        <v>18055206</v>
      </c>
      <c r="M81" s="1">
        <v>441387965674</v>
      </c>
      <c r="O81" s="1">
        <v>319384510279</v>
      </c>
      <c r="Q81" s="1">
        <v>122003455395</v>
      </c>
    </row>
    <row r="82" spans="1:17" ht="21" x14ac:dyDescent="0.25">
      <c r="A82" s="4" t="s">
        <v>24</v>
      </c>
      <c r="C82" s="1">
        <v>130951753</v>
      </c>
      <c r="E82" s="1">
        <v>538404151526</v>
      </c>
      <c r="G82" s="1">
        <v>539435213248</v>
      </c>
      <c r="I82" s="1">
        <v>-1031061721</v>
      </c>
      <c r="K82" s="1">
        <v>130951753</v>
      </c>
      <c r="M82" s="1">
        <v>538404151526</v>
      </c>
      <c r="O82" s="1">
        <v>435331284989</v>
      </c>
      <c r="Q82" s="1">
        <v>103072866537</v>
      </c>
    </row>
    <row r="83" spans="1:17" ht="21" x14ac:dyDescent="0.25">
      <c r="A83" s="4" t="s">
        <v>20</v>
      </c>
      <c r="C83" s="1">
        <v>85907301</v>
      </c>
      <c r="E83" s="1">
        <v>288342997748</v>
      </c>
      <c r="G83" s="1">
        <v>288963590222</v>
      </c>
      <c r="I83" s="1">
        <v>-620592473</v>
      </c>
      <c r="K83" s="1">
        <v>85907301</v>
      </c>
      <c r="M83" s="1">
        <v>288342997748</v>
      </c>
      <c r="O83" s="1">
        <v>263491283369</v>
      </c>
      <c r="Q83" s="1">
        <v>24851714379</v>
      </c>
    </row>
    <row r="84" spans="1:17" ht="21" x14ac:dyDescent="0.25">
      <c r="A84" s="4" t="s">
        <v>104</v>
      </c>
      <c r="C84" s="1">
        <v>30448265</v>
      </c>
      <c r="E84" s="1">
        <v>191828712860</v>
      </c>
      <c r="G84" s="1">
        <v>198552161720</v>
      </c>
      <c r="I84" s="1">
        <v>-6723448859</v>
      </c>
      <c r="K84" s="1">
        <v>30448265</v>
      </c>
      <c r="M84" s="1">
        <v>191828712860</v>
      </c>
      <c r="O84" s="1">
        <v>171009102701</v>
      </c>
      <c r="Q84" s="1">
        <v>20819610159</v>
      </c>
    </row>
    <row r="85" spans="1:17" ht="21" x14ac:dyDescent="0.25">
      <c r="A85" s="4" t="s">
        <v>93</v>
      </c>
      <c r="C85" s="1">
        <v>19168552</v>
      </c>
      <c r="E85" s="1">
        <v>116390642664</v>
      </c>
      <c r="G85" s="1">
        <v>130015789517</v>
      </c>
      <c r="I85" s="1">
        <v>-13625146852</v>
      </c>
      <c r="K85" s="1">
        <v>19168552</v>
      </c>
      <c r="M85" s="1">
        <v>116390642664</v>
      </c>
      <c r="O85" s="1">
        <v>120424434400</v>
      </c>
      <c r="Q85" s="1">
        <v>-4033791735</v>
      </c>
    </row>
    <row r="86" spans="1:17" ht="21" x14ac:dyDescent="0.25">
      <c r="A86" s="4" t="s">
        <v>19</v>
      </c>
      <c r="C86" s="1">
        <v>25586370</v>
      </c>
      <c r="E86" s="1">
        <v>58716700810</v>
      </c>
      <c r="G86" s="1">
        <v>62389923584</v>
      </c>
      <c r="I86" s="1">
        <v>-3673222773</v>
      </c>
      <c r="K86" s="1">
        <v>25586370</v>
      </c>
      <c r="M86" s="1">
        <v>58716700810</v>
      </c>
      <c r="O86" s="1">
        <v>53663636138</v>
      </c>
      <c r="Q86" s="1">
        <v>5053064672</v>
      </c>
    </row>
    <row r="87" spans="1:17" ht="21" x14ac:dyDescent="0.25">
      <c r="A87" s="4" t="s">
        <v>175</v>
      </c>
      <c r="C87" s="1">
        <v>0</v>
      </c>
      <c r="E87" s="1">
        <v>0</v>
      </c>
      <c r="G87" s="1">
        <v>0</v>
      </c>
      <c r="I87" s="1">
        <v>0</v>
      </c>
      <c r="K87" s="1">
        <v>0</v>
      </c>
      <c r="M87" s="1">
        <v>0</v>
      </c>
      <c r="O87" s="1">
        <v>0</v>
      </c>
      <c r="Q87" s="1">
        <v>20</v>
      </c>
    </row>
    <row r="88" spans="1:17" ht="21" x14ac:dyDescent="0.25">
      <c r="A88" s="4" t="s">
        <v>179</v>
      </c>
      <c r="C88" s="1">
        <v>0</v>
      </c>
      <c r="E88" s="1">
        <v>0</v>
      </c>
      <c r="G88" s="1">
        <v>0</v>
      </c>
      <c r="I88" s="1">
        <v>1053430436</v>
      </c>
      <c r="K88" s="1">
        <v>0</v>
      </c>
      <c r="M88" s="1">
        <v>0</v>
      </c>
      <c r="O88" s="1">
        <v>0</v>
      </c>
      <c r="Q88" s="1">
        <v>1053430436</v>
      </c>
    </row>
    <row r="89" spans="1:17" ht="21" x14ac:dyDescent="0.25">
      <c r="A89" s="4" t="s">
        <v>180</v>
      </c>
      <c r="C89" s="1">
        <v>0</v>
      </c>
      <c r="E89" s="1">
        <v>0</v>
      </c>
      <c r="G89" s="1">
        <v>0</v>
      </c>
      <c r="I89" s="1">
        <v>-11146926700</v>
      </c>
      <c r="K89" s="1">
        <v>0</v>
      </c>
      <c r="M89" s="1">
        <v>0</v>
      </c>
      <c r="O89" s="1">
        <v>0</v>
      </c>
      <c r="Q89" s="1">
        <v>-38316700325</v>
      </c>
    </row>
    <row r="90" spans="1:17" ht="21.75" thickBot="1" x14ac:dyDescent="0.3">
      <c r="A90" s="4" t="s">
        <v>181</v>
      </c>
      <c r="C90" s="1">
        <v>0</v>
      </c>
      <c r="E90" s="1">
        <v>0</v>
      </c>
      <c r="G90" s="1">
        <v>0</v>
      </c>
      <c r="I90" s="1">
        <v>1802717590</v>
      </c>
      <c r="K90" s="1">
        <v>0</v>
      </c>
      <c r="M90" s="1">
        <v>0</v>
      </c>
      <c r="O90" s="1">
        <v>0</v>
      </c>
      <c r="Q90" s="1">
        <v>1802717590</v>
      </c>
    </row>
    <row r="91" spans="1:17" s="4" customFormat="1" ht="21.75" thickBot="1" x14ac:dyDescent="0.3">
      <c r="A91" s="4" t="s">
        <v>108</v>
      </c>
      <c r="C91" s="4" t="s">
        <v>108</v>
      </c>
      <c r="E91" s="6">
        <f>SUM(E8:E90)</f>
        <v>30309031409700</v>
      </c>
      <c r="G91" s="6">
        <f>SUM(G8:G90)</f>
        <v>29722101467999</v>
      </c>
      <c r="I91" s="6">
        <f>SUM(I8:I90)</f>
        <v>578639163056</v>
      </c>
      <c r="K91" s="4" t="s">
        <v>108</v>
      </c>
      <c r="M91" s="6">
        <f>SUM(M8:M90)</f>
        <v>30309031409700</v>
      </c>
      <c r="O91" s="6">
        <f>SUM(O8:O90)</f>
        <v>25222610499080</v>
      </c>
      <c r="Q91" s="6">
        <f>SUM(Q8:Q90)</f>
        <v>5050960358345</v>
      </c>
    </row>
    <row r="92" spans="1:17" ht="19.5" thickTop="1" x14ac:dyDescent="0.25"/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Q8"/>
  <sheetViews>
    <sheetView rightToLeft="1" workbookViewId="0">
      <selection activeCell="A102" sqref="A102:XFD102"/>
    </sheetView>
  </sheetViews>
  <sheetFormatPr defaultRowHeight="18.75" x14ac:dyDescent="0.25"/>
  <cols>
    <col min="1" max="1" width="31.5703125" style="1" customWidth="1"/>
    <col min="2" max="2" width="1" style="1" customWidth="1"/>
    <col min="3" max="3" width="21" style="1" customWidth="1"/>
    <col min="4" max="4" width="1" style="1" customWidth="1"/>
    <col min="5" max="5" width="15" style="1" customWidth="1"/>
    <col min="6" max="6" width="1" style="1" customWidth="1"/>
    <col min="7" max="7" width="20" style="1" customWidth="1"/>
    <col min="8" max="8" width="1" style="1" customWidth="1"/>
    <col min="9" max="9" width="26" style="1" customWidth="1"/>
    <col min="10" max="10" width="1" style="1" customWidth="1"/>
    <col min="11" max="11" width="21" style="1" customWidth="1"/>
    <col min="12" max="12" width="1" style="1" customWidth="1"/>
    <col min="13" max="13" width="15" style="1" customWidth="1"/>
    <col min="14" max="14" width="1" style="1" customWidth="1"/>
    <col min="15" max="15" width="20" style="1" customWidth="1"/>
    <col min="16" max="16" width="1" style="1" customWidth="1"/>
    <col min="17" max="17" width="26" style="1" customWidth="1"/>
    <col min="18" max="18" width="1" style="1" customWidth="1"/>
    <col min="19" max="19" width="9.140625" style="1" customWidth="1"/>
    <col min="20" max="16384" width="9.140625" style="1"/>
  </cols>
  <sheetData>
    <row r="2" spans="1:17" ht="26.25" x14ac:dyDescent="0.25">
      <c r="A2" s="2" t="s">
        <v>0</v>
      </c>
      <c r="B2" s="2" t="s">
        <v>0</v>
      </c>
      <c r="C2" s="2" t="s">
        <v>0</v>
      </c>
      <c r="D2" s="2" t="s">
        <v>0</v>
      </c>
      <c r="E2" s="2" t="s">
        <v>0</v>
      </c>
      <c r="F2" s="2" t="s">
        <v>0</v>
      </c>
      <c r="G2" s="2" t="s">
        <v>0</v>
      </c>
      <c r="H2" s="2" t="s">
        <v>0</v>
      </c>
      <c r="I2" s="2" t="s">
        <v>0</v>
      </c>
      <c r="J2" s="2" t="s">
        <v>0</v>
      </c>
      <c r="K2" s="2" t="s">
        <v>0</v>
      </c>
      <c r="L2" s="2" t="s">
        <v>0</v>
      </c>
      <c r="M2" s="2" t="s">
        <v>0</v>
      </c>
      <c r="N2" s="2" t="s">
        <v>0</v>
      </c>
      <c r="O2" s="2" t="s">
        <v>0</v>
      </c>
      <c r="P2" s="2" t="s">
        <v>0</v>
      </c>
      <c r="Q2" s="2" t="s">
        <v>0</v>
      </c>
    </row>
    <row r="3" spans="1:17" ht="26.25" x14ac:dyDescent="0.25">
      <c r="A3" s="2" t="s">
        <v>1</v>
      </c>
      <c r="B3" s="2" t="s">
        <v>1</v>
      </c>
      <c r="C3" s="2" t="s">
        <v>1</v>
      </c>
      <c r="D3" s="2" t="s">
        <v>1</v>
      </c>
      <c r="E3" s="2" t="s">
        <v>1</v>
      </c>
      <c r="F3" s="2" t="s">
        <v>1</v>
      </c>
      <c r="G3" s="2" t="s">
        <v>1</v>
      </c>
      <c r="H3" s="2" t="s">
        <v>1</v>
      </c>
      <c r="I3" s="2" t="s">
        <v>1</v>
      </c>
      <c r="J3" s="2" t="s">
        <v>1</v>
      </c>
      <c r="K3" s="2" t="s">
        <v>1</v>
      </c>
      <c r="L3" s="2" t="s">
        <v>1</v>
      </c>
      <c r="M3" s="2" t="s">
        <v>1</v>
      </c>
      <c r="N3" s="2" t="s">
        <v>1</v>
      </c>
      <c r="O3" s="2" t="s">
        <v>1</v>
      </c>
      <c r="P3" s="2" t="s">
        <v>1</v>
      </c>
      <c r="Q3" s="2" t="s">
        <v>1</v>
      </c>
    </row>
    <row r="4" spans="1:17" ht="26.25" x14ac:dyDescent="0.25">
      <c r="A4" s="2" t="s">
        <v>2</v>
      </c>
      <c r="B4" s="2" t="s">
        <v>2</v>
      </c>
      <c r="C4" s="2" t="s">
        <v>2</v>
      </c>
      <c r="D4" s="2" t="s">
        <v>2</v>
      </c>
      <c r="E4" s="2" t="s">
        <v>2</v>
      </c>
      <c r="F4" s="2" t="s">
        <v>2</v>
      </c>
      <c r="G4" s="2" t="s">
        <v>2</v>
      </c>
      <c r="H4" s="2" t="s">
        <v>2</v>
      </c>
      <c r="I4" s="2" t="s">
        <v>2</v>
      </c>
      <c r="J4" s="2" t="s">
        <v>2</v>
      </c>
      <c r="K4" s="2" t="s">
        <v>2</v>
      </c>
      <c r="L4" s="2" t="s">
        <v>2</v>
      </c>
      <c r="M4" s="2" t="s">
        <v>2</v>
      </c>
      <c r="N4" s="2" t="s">
        <v>2</v>
      </c>
      <c r="O4" s="2" t="s">
        <v>2</v>
      </c>
      <c r="P4" s="2" t="s">
        <v>2</v>
      </c>
      <c r="Q4" s="2" t="s">
        <v>2</v>
      </c>
    </row>
    <row r="6" spans="1:17" ht="26.25" x14ac:dyDescent="0.25">
      <c r="A6" s="3" t="s">
        <v>3</v>
      </c>
      <c r="C6" s="3" t="s">
        <v>4</v>
      </c>
      <c r="D6" s="3" t="s">
        <v>4</v>
      </c>
      <c r="E6" s="3" t="s">
        <v>4</v>
      </c>
      <c r="F6" s="3" t="s">
        <v>4</v>
      </c>
      <c r="G6" s="3" t="s">
        <v>4</v>
      </c>
      <c r="H6" s="3" t="s">
        <v>4</v>
      </c>
      <c r="I6" s="3" t="s">
        <v>4</v>
      </c>
      <c r="K6" s="3" t="s">
        <v>6</v>
      </c>
      <c r="L6" s="3" t="s">
        <v>6</v>
      </c>
      <c r="M6" s="3" t="s">
        <v>6</v>
      </c>
      <c r="N6" s="3" t="s">
        <v>6</v>
      </c>
      <c r="O6" s="3" t="s">
        <v>6</v>
      </c>
      <c r="P6" s="3" t="s">
        <v>6</v>
      </c>
      <c r="Q6" s="3" t="s">
        <v>6</v>
      </c>
    </row>
    <row r="7" spans="1:17" ht="26.25" x14ac:dyDescent="0.25">
      <c r="A7" s="3" t="s">
        <v>3</v>
      </c>
      <c r="C7" s="3" t="s">
        <v>109</v>
      </c>
      <c r="E7" s="3" t="s">
        <v>110</v>
      </c>
      <c r="G7" s="3" t="s">
        <v>111</v>
      </c>
      <c r="I7" s="3" t="s">
        <v>112</v>
      </c>
      <c r="K7" s="3" t="s">
        <v>109</v>
      </c>
      <c r="M7" s="3" t="s">
        <v>110</v>
      </c>
      <c r="O7" s="3" t="s">
        <v>111</v>
      </c>
      <c r="Q7" s="3" t="s">
        <v>112</v>
      </c>
    </row>
    <row r="8" spans="1:17" ht="21" x14ac:dyDescent="0.25">
      <c r="A8" s="4" t="s">
        <v>113</v>
      </c>
      <c r="C8" s="1">
        <v>69000000</v>
      </c>
      <c r="E8" s="1">
        <v>6133</v>
      </c>
      <c r="G8" s="1" t="s">
        <v>114</v>
      </c>
      <c r="I8" s="7">
        <v>0.38973641394205999</v>
      </c>
      <c r="K8" s="1">
        <v>69000000</v>
      </c>
      <c r="M8" s="1">
        <v>6133</v>
      </c>
      <c r="O8" s="1" t="s">
        <v>114</v>
      </c>
      <c r="Q8" s="7">
        <v>0.38973641394205999</v>
      </c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K39"/>
  <sheetViews>
    <sheetView rightToLeft="1" workbookViewId="0">
      <selection activeCell="K29" sqref="K29"/>
    </sheetView>
  </sheetViews>
  <sheetFormatPr defaultRowHeight="18.75" x14ac:dyDescent="0.25"/>
  <cols>
    <col min="1" max="1" width="26.140625" style="1" bestFit="1" customWidth="1"/>
    <col min="2" max="2" width="1" style="1" customWidth="1"/>
    <col min="3" max="3" width="22" style="1" customWidth="1"/>
    <col min="4" max="4" width="1" style="1" customWidth="1"/>
    <col min="5" max="5" width="23" style="1" customWidth="1"/>
    <col min="6" max="6" width="1" style="1" customWidth="1"/>
    <col min="7" max="7" width="23" style="1" customWidth="1"/>
    <col min="8" max="8" width="1" style="1" customWidth="1"/>
    <col min="9" max="9" width="22" style="1" customWidth="1"/>
    <col min="10" max="10" width="1" style="1" customWidth="1"/>
    <col min="11" max="11" width="25" style="1" customWidth="1"/>
    <col min="12" max="12" width="1" style="1" customWidth="1"/>
    <col min="13" max="13" width="9.140625" style="1" customWidth="1"/>
    <col min="14" max="16384" width="9.140625" style="1"/>
  </cols>
  <sheetData>
    <row r="2" spans="1:11" ht="26.25" x14ac:dyDescent="0.25">
      <c r="A2" s="2" t="s">
        <v>0</v>
      </c>
      <c r="B2" s="2" t="s">
        <v>0</v>
      </c>
      <c r="C2" s="2" t="s">
        <v>0</v>
      </c>
      <c r="D2" s="2" t="s">
        <v>0</v>
      </c>
      <c r="E2" s="2" t="s">
        <v>0</v>
      </c>
      <c r="F2" s="2" t="s">
        <v>0</v>
      </c>
      <c r="G2" s="2" t="s">
        <v>0</v>
      </c>
      <c r="H2" s="2" t="s">
        <v>0</v>
      </c>
      <c r="I2" s="2" t="s">
        <v>0</v>
      </c>
      <c r="J2" s="2" t="s">
        <v>0</v>
      </c>
      <c r="K2" s="2" t="s">
        <v>0</v>
      </c>
    </row>
    <row r="3" spans="1:11" ht="26.25" x14ac:dyDescent="0.25">
      <c r="A3" s="2" t="s">
        <v>1</v>
      </c>
      <c r="B3" s="2" t="s">
        <v>1</v>
      </c>
      <c r="C3" s="2" t="s">
        <v>1</v>
      </c>
      <c r="D3" s="2" t="s">
        <v>1</v>
      </c>
      <c r="E3" s="2" t="s">
        <v>1</v>
      </c>
      <c r="F3" s="2" t="s">
        <v>1</v>
      </c>
      <c r="G3" s="2" t="s">
        <v>1</v>
      </c>
      <c r="H3" s="2" t="s">
        <v>1</v>
      </c>
      <c r="I3" s="2" t="s">
        <v>1</v>
      </c>
      <c r="J3" s="2" t="s">
        <v>1</v>
      </c>
      <c r="K3" s="2" t="s">
        <v>1</v>
      </c>
    </row>
    <row r="4" spans="1:11" ht="26.25" x14ac:dyDescent="0.25">
      <c r="A4" s="2" t="s">
        <v>2</v>
      </c>
      <c r="B4" s="2" t="s">
        <v>2</v>
      </c>
      <c r="C4" s="2" t="s">
        <v>2</v>
      </c>
      <c r="D4" s="2" t="s">
        <v>2</v>
      </c>
      <c r="E4" s="2" t="s">
        <v>2</v>
      </c>
      <c r="F4" s="2" t="s">
        <v>2</v>
      </c>
      <c r="G4" s="2" t="s">
        <v>2</v>
      </c>
      <c r="H4" s="2" t="s">
        <v>2</v>
      </c>
      <c r="I4" s="2" t="s">
        <v>2</v>
      </c>
      <c r="J4" s="2" t="s">
        <v>2</v>
      </c>
      <c r="K4" s="2" t="s">
        <v>2</v>
      </c>
    </row>
    <row r="6" spans="1:11" ht="27" thickBot="1" x14ac:dyDescent="0.3">
      <c r="A6" s="3" t="s">
        <v>116</v>
      </c>
      <c r="C6" s="3" t="s">
        <v>4</v>
      </c>
      <c r="E6" s="3" t="s">
        <v>5</v>
      </c>
      <c r="F6" s="3" t="s">
        <v>5</v>
      </c>
      <c r="G6" s="3" t="s">
        <v>5</v>
      </c>
      <c r="I6" s="3" t="s">
        <v>6</v>
      </c>
      <c r="J6" s="3" t="s">
        <v>6</v>
      </c>
      <c r="K6" s="3" t="s">
        <v>6</v>
      </c>
    </row>
    <row r="7" spans="1:11" ht="27" thickBot="1" x14ac:dyDescent="0.3">
      <c r="A7" s="3" t="s">
        <v>116</v>
      </c>
      <c r="C7" s="3" t="s">
        <v>117</v>
      </c>
      <c r="E7" s="3" t="s">
        <v>118</v>
      </c>
      <c r="G7" s="3" t="s">
        <v>119</v>
      </c>
      <c r="I7" s="3" t="s">
        <v>117</v>
      </c>
      <c r="K7" s="3" t="s">
        <v>115</v>
      </c>
    </row>
    <row r="8" spans="1:11" ht="21" x14ac:dyDescent="0.25">
      <c r="A8" s="4" t="s">
        <v>120</v>
      </c>
      <c r="C8" s="1">
        <v>3102398</v>
      </c>
      <c r="E8" s="1">
        <v>1883592340604</v>
      </c>
      <c r="G8" s="1">
        <v>1883585234292</v>
      </c>
      <c r="I8" s="1">
        <v>10208710</v>
      </c>
      <c r="K8" s="9">
        <v>2.6500532250062928E-7</v>
      </c>
    </row>
    <row r="9" spans="1:11" ht="21" x14ac:dyDescent="0.25">
      <c r="A9" s="4" t="s">
        <v>121</v>
      </c>
      <c r="C9" s="1">
        <v>7552607</v>
      </c>
      <c r="E9" s="1">
        <v>1944476058298</v>
      </c>
      <c r="G9" s="1">
        <v>1931528553400</v>
      </c>
      <c r="I9" s="1">
        <v>12955057505</v>
      </c>
      <c r="K9" s="9">
        <v>3.3629706320648963E-4</v>
      </c>
    </row>
    <row r="10" spans="1:11" ht="21" x14ac:dyDescent="0.25">
      <c r="A10" s="4" t="s">
        <v>122</v>
      </c>
      <c r="C10" s="1">
        <v>578605605073</v>
      </c>
      <c r="E10" s="1">
        <v>6425033089536</v>
      </c>
      <c r="G10" s="1">
        <v>6826714738137</v>
      </c>
      <c r="I10" s="1">
        <v>176923956472</v>
      </c>
      <c r="K10" s="9">
        <v>4.5927242661364326E-3</v>
      </c>
    </row>
    <row r="11" spans="1:11" ht="21" x14ac:dyDescent="0.25">
      <c r="A11" s="4" t="s">
        <v>123</v>
      </c>
      <c r="C11" s="1">
        <v>3136845</v>
      </c>
      <c r="E11" s="1">
        <v>922191793711</v>
      </c>
      <c r="G11" s="1">
        <v>922192155820</v>
      </c>
      <c r="I11" s="1">
        <v>2774736</v>
      </c>
      <c r="K11" s="9">
        <v>7.2028670471989717E-8</v>
      </c>
    </row>
    <row r="12" spans="1:11" ht="21" x14ac:dyDescent="0.25">
      <c r="A12" s="4" t="s">
        <v>124</v>
      </c>
      <c r="C12" s="1">
        <v>100000000000</v>
      </c>
      <c r="E12" s="1">
        <v>0</v>
      </c>
      <c r="G12" s="1">
        <v>0</v>
      </c>
      <c r="I12" s="1">
        <v>100000000000</v>
      </c>
      <c r="K12" s="9">
        <v>2.5958747236490146E-3</v>
      </c>
    </row>
    <row r="13" spans="1:11" ht="21" x14ac:dyDescent="0.25">
      <c r="A13" s="4" t="s">
        <v>124</v>
      </c>
      <c r="C13" s="1">
        <v>90000000000</v>
      </c>
      <c r="E13" s="1">
        <v>0</v>
      </c>
      <c r="G13" s="1">
        <v>90000000000</v>
      </c>
      <c r="I13" s="1">
        <v>0</v>
      </c>
      <c r="K13" s="9">
        <v>0</v>
      </c>
    </row>
    <row r="14" spans="1:11" ht="21" x14ac:dyDescent="0.25">
      <c r="A14" s="4" t="s">
        <v>124</v>
      </c>
      <c r="C14" s="1">
        <v>500000000000</v>
      </c>
      <c r="E14" s="1">
        <v>0</v>
      </c>
      <c r="G14" s="1">
        <v>300000000000</v>
      </c>
      <c r="I14" s="1">
        <v>200000000000</v>
      </c>
      <c r="K14" s="9">
        <v>5.1917494472980292E-3</v>
      </c>
    </row>
    <row r="15" spans="1:11" ht="21" x14ac:dyDescent="0.25">
      <c r="A15" s="4" t="s">
        <v>124</v>
      </c>
      <c r="C15" s="1">
        <v>200000000000</v>
      </c>
      <c r="E15" s="1">
        <v>0</v>
      </c>
      <c r="G15" s="1">
        <v>0</v>
      </c>
      <c r="I15" s="1">
        <v>200000000000</v>
      </c>
      <c r="K15" s="9">
        <v>5.1917494472980292E-3</v>
      </c>
    </row>
    <row r="16" spans="1:11" ht="21" x14ac:dyDescent="0.25">
      <c r="A16" s="4" t="s">
        <v>124</v>
      </c>
      <c r="C16" s="1">
        <v>150000000000</v>
      </c>
      <c r="E16" s="1">
        <v>0</v>
      </c>
      <c r="G16" s="1">
        <v>0</v>
      </c>
      <c r="I16" s="1">
        <v>150000000000</v>
      </c>
      <c r="K16" s="9">
        <v>3.8938120854735215E-3</v>
      </c>
    </row>
    <row r="17" spans="1:11" ht="21" x14ac:dyDescent="0.25">
      <c r="A17" s="4" t="s">
        <v>125</v>
      </c>
      <c r="C17" s="1">
        <v>150000000000</v>
      </c>
      <c r="E17" s="1">
        <v>0</v>
      </c>
      <c r="G17" s="1">
        <v>150000000000</v>
      </c>
      <c r="I17" s="1">
        <v>0</v>
      </c>
      <c r="K17" s="9">
        <v>0</v>
      </c>
    </row>
    <row r="18" spans="1:11" ht="21" x14ac:dyDescent="0.25">
      <c r="A18" s="4" t="s">
        <v>125</v>
      </c>
      <c r="C18" s="1">
        <v>200000000000</v>
      </c>
      <c r="E18" s="1">
        <v>0</v>
      </c>
      <c r="G18" s="1">
        <v>200000000000</v>
      </c>
      <c r="I18" s="1">
        <v>0</v>
      </c>
      <c r="K18" s="9">
        <v>0</v>
      </c>
    </row>
    <row r="19" spans="1:11" ht="21" x14ac:dyDescent="0.25">
      <c r="A19" s="4" t="s">
        <v>125</v>
      </c>
      <c r="C19" s="1">
        <v>100000000000</v>
      </c>
      <c r="E19" s="1">
        <v>0</v>
      </c>
      <c r="G19" s="1">
        <v>0</v>
      </c>
      <c r="I19" s="1">
        <v>100000000000</v>
      </c>
      <c r="K19" s="9">
        <v>2.5958747236490146E-3</v>
      </c>
    </row>
    <row r="20" spans="1:11" ht="21" x14ac:dyDescent="0.25">
      <c r="A20" s="4" t="s">
        <v>125</v>
      </c>
      <c r="C20" s="1">
        <v>200000000000</v>
      </c>
      <c r="E20" s="1">
        <v>0</v>
      </c>
      <c r="G20" s="1">
        <v>0</v>
      </c>
      <c r="I20" s="1">
        <v>200000000000</v>
      </c>
      <c r="K20" s="9">
        <v>5.1917494472980292E-3</v>
      </c>
    </row>
    <row r="21" spans="1:11" ht="21" x14ac:dyDescent="0.25">
      <c r="A21" s="4" t="s">
        <v>123</v>
      </c>
      <c r="C21" s="1">
        <v>300000000000</v>
      </c>
      <c r="E21" s="1">
        <v>0</v>
      </c>
      <c r="G21" s="1">
        <v>0</v>
      </c>
      <c r="I21" s="1">
        <v>300000000000</v>
      </c>
      <c r="K21" s="9">
        <v>7.7876241709470429E-3</v>
      </c>
    </row>
    <row r="22" spans="1:11" ht="21" x14ac:dyDescent="0.25">
      <c r="A22" s="4" t="s">
        <v>126</v>
      </c>
      <c r="C22" s="1">
        <v>400000000000</v>
      </c>
      <c r="E22" s="1">
        <v>0</v>
      </c>
      <c r="G22" s="1">
        <v>0</v>
      </c>
      <c r="I22" s="1">
        <v>400000000000</v>
      </c>
      <c r="K22" s="9">
        <v>1.0383498894596058E-2</v>
      </c>
    </row>
    <row r="23" spans="1:11" ht="21" x14ac:dyDescent="0.25">
      <c r="A23" s="4" t="s">
        <v>127</v>
      </c>
      <c r="C23" s="1">
        <v>500000000000</v>
      </c>
      <c r="E23" s="1">
        <v>0</v>
      </c>
      <c r="G23" s="1">
        <v>0</v>
      </c>
      <c r="I23" s="1">
        <v>500000000000</v>
      </c>
      <c r="K23" s="9">
        <v>1.2979373618245072E-2</v>
      </c>
    </row>
    <row r="24" spans="1:11" ht="21" x14ac:dyDescent="0.25">
      <c r="A24" s="4" t="s">
        <v>125</v>
      </c>
      <c r="C24" s="1">
        <v>150000000000</v>
      </c>
      <c r="E24" s="1">
        <v>0</v>
      </c>
      <c r="G24" s="1">
        <v>0</v>
      </c>
      <c r="I24" s="1">
        <v>150000000000</v>
      </c>
      <c r="K24" s="9">
        <v>3.8938120854735215E-3</v>
      </c>
    </row>
    <row r="25" spans="1:11" ht="21" x14ac:dyDescent="0.25">
      <c r="A25" s="4" t="s">
        <v>125</v>
      </c>
      <c r="C25" s="1">
        <v>200000000000</v>
      </c>
      <c r="E25" s="1">
        <v>0</v>
      </c>
      <c r="G25" s="1">
        <v>0</v>
      </c>
      <c r="I25" s="1">
        <v>200000000000</v>
      </c>
      <c r="K25" s="9">
        <v>5.1917494472980292E-3</v>
      </c>
    </row>
    <row r="26" spans="1:11" ht="21" x14ac:dyDescent="0.25">
      <c r="A26" s="4" t="s">
        <v>124</v>
      </c>
      <c r="C26" s="1">
        <v>500000000000</v>
      </c>
      <c r="E26" s="1">
        <v>0</v>
      </c>
      <c r="G26" s="1">
        <v>0</v>
      </c>
      <c r="I26" s="1">
        <v>500000000000</v>
      </c>
      <c r="K26" s="9">
        <v>1.2979373618245072E-2</v>
      </c>
    </row>
    <row r="27" spans="1:11" ht="21" x14ac:dyDescent="0.25">
      <c r="A27" s="4" t="s">
        <v>125</v>
      </c>
      <c r="C27" s="1">
        <v>200000000000</v>
      </c>
      <c r="E27" s="1">
        <v>0</v>
      </c>
      <c r="G27" s="1">
        <v>0</v>
      </c>
      <c r="I27" s="1">
        <v>200000000000</v>
      </c>
      <c r="K27" s="9">
        <v>5.1917494472980292E-3</v>
      </c>
    </row>
    <row r="28" spans="1:11" ht="21" x14ac:dyDescent="0.25">
      <c r="A28" s="4" t="s">
        <v>125</v>
      </c>
      <c r="C28" s="1">
        <v>300000000000</v>
      </c>
      <c r="E28" s="1">
        <v>0</v>
      </c>
      <c r="G28" s="1">
        <v>0</v>
      </c>
      <c r="I28" s="1">
        <v>300000000000</v>
      </c>
      <c r="K28" s="9">
        <v>7.7876241709470429E-3</v>
      </c>
    </row>
    <row r="29" spans="1:11" ht="21" x14ac:dyDescent="0.25">
      <c r="A29" s="4" t="s">
        <v>125</v>
      </c>
      <c r="C29" s="1">
        <v>200000000000</v>
      </c>
      <c r="E29" s="1">
        <v>0</v>
      </c>
      <c r="G29" s="1">
        <v>0</v>
      </c>
      <c r="I29" s="1">
        <v>200000000000</v>
      </c>
      <c r="K29" s="9">
        <v>5.1917494472980292E-3</v>
      </c>
    </row>
    <row r="30" spans="1:11" ht="21" x14ac:dyDescent="0.25">
      <c r="A30" s="4" t="s">
        <v>125</v>
      </c>
      <c r="C30" s="1">
        <v>0</v>
      </c>
      <c r="E30" s="1">
        <v>150000000000</v>
      </c>
      <c r="G30" s="1">
        <v>0</v>
      </c>
      <c r="I30" s="1">
        <v>150000000000</v>
      </c>
      <c r="K30" s="9">
        <v>3.8938120854735215E-3</v>
      </c>
    </row>
    <row r="31" spans="1:11" ht="21" x14ac:dyDescent="0.25">
      <c r="A31" s="4" t="s">
        <v>128</v>
      </c>
      <c r="C31" s="1">
        <v>0</v>
      </c>
      <c r="E31" s="1">
        <v>150000000000</v>
      </c>
      <c r="G31" s="1">
        <v>0</v>
      </c>
      <c r="I31" s="1">
        <v>150000000000</v>
      </c>
      <c r="K31" s="9">
        <v>3.8938120854735215E-3</v>
      </c>
    </row>
    <row r="32" spans="1:11" ht="21" x14ac:dyDescent="0.25">
      <c r="A32" s="4" t="s">
        <v>128</v>
      </c>
      <c r="C32" s="1">
        <v>0</v>
      </c>
      <c r="E32" s="1">
        <v>500000000000</v>
      </c>
      <c r="G32" s="1">
        <v>0</v>
      </c>
      <c r="I32" s="1">
        <v>500000000000</v>
      </c>
      <c r="K32" s="9">
        <v>1.2979373618245072E-2</v>
      </c>
    </row>
    <row r="33" spans="1:11" ht="21" x14ac:dyDescent="0.25">
      <c r="A33" s="4" t="s">
        <v>121</v>
      </c>
      <c r="C33" s="1">
        <v>0</v>
      </c>
      <c r="E33" s="1">
        <v>600000000000</v>
      </c>
      <c r="G33" s="1">
        <v>0</v>
      </c>
      <c r="I33" s="1">
        <v>600000000000</v>
      </c>
      <c r="K33" s="9">
        <v>1.5575248341894086E-2</v>
      </c>
    </row>
    <row r="34" spans="1:11" ht="21" x14ac:dyDescent="0.25">
      <c r="A34" s="4" t="s">
        <v>128</v>
      </c>
      <c r="C34" s="1">
        <v>0</v>
      </c>
      <c r="E34" s="1">
        <v>700000000000</v>
      </c>
      <c r="G34" s="1">
        <v>0</v>
      </c>
      <c r="I34" s="1">
        <v>700000000000</v>
      </c>
      <c r="K34" s="9">
        <v>1.81711230655431E-2</v>
      </c>
    </row>
    <row r="35" spans="1:11" ht="21" x14ac:dyDescent="0.25">
      <c r="A35" s="4" t="s">
        <v>121</v>
      </c>
      <c r="C35" s="1">
        <v>0</v>
      </c>
      <c r="E35" s="1">
        <v>600000000000</v>
      </c>
      <c r="G35" s="1">
        <v>0</v>
      </c>
      <c r="I35" s="1">
        <v>600000000000</v>
      </c>
      <c r="K35" s="9">
        <v>1.5575248341894086E-2</v>
      </c>
    </row>
    <row r="36" spans="1:11" ht="21" x14ac:dyDescent="0.25">
      <c r="A36" s="4" t="s">
        <v>128</v>
      </c>
      <c r="C36" s="1">
        <v>0</v>
      </c>
      <c r="E36" s="1">
        <v>100000000000</v>
      </c>
      <c r="G36" s="1">
        <v>0</v>
      </c>
      <c r="I36" s="1">
        <v>100000000000</v>
      </c>
      <c r="K36" s="9">
        <v>2.5958747236490146E-3</v>
      </c>
    </row>
    <row r="37" spans="1:11" ht="21" x14ac:dyDescent="0.25">
      <c r="A37" s="4" t="s">
        <v>121</v>
      </c>
      <c r="C37" s="1">
        <v>0</v>
      </c>
      <c r="E37" s="1">
        <v>200000000000</v>
      </c>
      <c r="G37" s="1">
        <v>0</v>
      </c>
      <c r="I37" s="1">
        <v>200000000000</v>
      </c>
      <c r="K37" s="9">
        <v>5.1917494472980292E-3</v>
      </c>
    </row>
    <row r="38" spans="1:11" ht="21.75" thickBot="1" x14ac:dyDescent="0.3">
      <c r="A38" s="4" t="s">
        <v>127</v>
      </c>
      <c r="C38" s="1">
        <v>0</v>
      </c>
      <c r="E38" s="1">
        <v>300000000000</v>
      </c>
      <c r="G38" s="1">
        <v>0</v>
      </c>
      <c r="I38" s="1">
        <v>300000000000</v>
      </c>
      <c r="K38" s="9">
        <v>7.7876241709470429E-3</v>
      </c>
    </row>
    <row r="39" spans="1:11" s="4" customFormat="1" ht="21.75" thickBot="1" x14ac:dyDescent="0.3">
      <c r="A39" s="4" t="s">
        <v>108</v>
      </c>
      <c r="C39" s="6">
        <f>SUM(C8:C38)</f>
        <v>5018619396923</v>
      </c>
      <c r="E39" s="6">
        <f>SUM(E8:E38)</f>
        <v>14475293282149</v>
      </c>
      <c r="G39" s="6">
        <f>SUM(G8:G38)</f>
        <v>12304020681649</v>
      </c>
      <c r="I39" s="6">
        <f>SUM(I8:I38)</f>
        <v>7189891997423</v>
      </c>
      <c r="K39" s="12">
        <f>SUM(K8:K38)</f>
        <v>0.18664058901876693</v>
      </c>
    </row>
  </sheetData>
  <mergeCells count="12">
    <mergeCell ref="I7"/>
    <mergeCell ref="K7"/>
    <mergeCell ref="I6:K6"/>
    <mergeCell ref="A2:K2"/>
    <mergeCell ref="A3:K3"/>
    <mergeCell ref="A4:K4"/>
    <mergeCell ref="C7"/>
    <mergeCell ref="C6"/>
    <mergeCell ref="E7"/>
    <mergeCell ref="G7"/>
    <mergeCell ref="E6:G6"/>
    <mergeCell ref="A6:A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G14"/>
  <sheetViews>
    <sheetView rightToLeft="1" topLeftCell="A2" workbookViewId="0">
      <selection activeCell="E16" sqref="E16"/>
    </sheetView>
  </sheetViews>
  <sheetFormatPr defaultRowHeight="18.75" x14ac:dyDescent="0.25"/>
  <cols>
    <col min="1" max="1" width="24" style="1" bestFit="1" customWidth="1"/>
    <col min="2" max="2" width="1" style="1" customWidth="1"/>
    <col min="3" max="3" width="23" style="1" customWidth="1"/>
    <col min="4" max="4" width="1" style="1" customWidth="1"/>
    <col min="5" max="5" width="23" style="1" customWidth="1"/>
    <col min="6" max="6" width="1" style="1" customWidth="1"/>
    <col min="7" max="7" width="32" style="1" customWidth="1"/>
    <col min="8" max="8" width="1" style="1" customWidth="1"/>
    <col min="9" max="9" width="9.140625" style="1" customWidth="1"/>
    <col min="10" max="16384" width="9.140625" style="1"/>
  </cols>
  <sheetData>
    <row r="2" spans="1:7" ht="26.25" x14ac:dyDescent="0.25">
      <c r="A2" s="2" t="s">
        <v>0</v>
      </c>
      <c r="B2" s="2" t="s">
        <v>0</v>
      </c>
      <c r="C2" s="2" t="s">
        <v>0</v>
      </c>
      <c r="D2" s="2" t="s">
        <v>0</v>
      </c>
      <c r="E2" s="2" t="s">
        <v>0</v>
      </c>
      <c r="F2" s="2" t="s">
        <v>0</v>
      </c>
      <c r="G2" s="2" t="s">
        <v>0</v>
      </c>
    </row>
    <row r="3" spans="1:7" ht="26.25" x14ac:dyDescent="0.25">
      <c r="A3" s="2" t="s">
        <v>129</v>
      </c>
      <c r="B3" s="2" t="s">
        <v>129</v>
      </c>
      <c r="C3" s="2" t="s">
        <v>129</v>
      </c>
      <c r="D3" s="2" t="s">
        <v>129</v>
      </c>
      <c r="E3" s="2" t="s">
        <v>129</v>
      </c>
      <c r="F3" s="2" t="s">
        <v>129</v>
      </c>
      <c r="G3" s="2" t="s">
        <v>129</v>
      </c>
    </row>
    <row r="4" spans="1:7" ht="26.25" x14ac:dyDescent="0.25">
      <c r="A4" s="2" t="s">
        <v>2</v>
      </c>
      <c r="B4" s="2" t="s">
        <v>2</v>
      </c>
      <c r="C4" s="2" t="s">
        <v>2</v>
      </c>
      <c r="D4" s="2" t="s">
        <v>2</v>
      </c>
      <c r="E4" s="2" t="s">
        <v>2</v>
      </c>
      <c r="F4" s="2" t="s">
        <v>2</v>
      </c>
      <c r="G4" s="2" t="s">
        <v>2</v>
      </c>
    </row>
    <row r="6" spans="1:7" ht="26.25" x14ac:dyDescent="0.25">
      <c r="A6" s="3" t="s">
        <v>133</v>
      </c>
      <c r="C6" s="3" t="s">
        <v>117</v>
      </c>
      <c r="E6" s="3" t="s">
        <v>158</v>
      </c>
      <c r="G6" s="3" t="s">
        <v>13</v>
      </c>
    </row>
    <row r="7" spans="1:7" ht="21" x14ac:dyDescent="0.25">
      <c r="A7" s="4" t="s">
        <v>166</v>
      </c>
      <c r="C7" s="1">
        <f>+'سرمایه‌گذاری در سهام'!I121</f>
        <v>1607999855399</v>
      </c>
      <c r="E7" s="9">
        <f>+C7/$C$10</f>
        <v>0.89656323646126124</v>
      </c>
      <c r="G7" s="9">
        <v>4.1741661802615342E-2</v>
      </c>
    </row>
    <row r="8" spans="1:7" ht="21" x14ac:dyDescent="0.25">
      <c r="A8" s="4" t="s">
        <v>167</v>
      </c>
      <c r="C8" s="1">
        <f>+'درآمد سپرده بانکی'!C30</f>
        <v>150271170033</v>
      </c>
      <c r="E8" s="9">
        <f t="shared" ref="E8:E9" si="0">+C8/$C$10</f>
        <v>8.3785832504429197E-2</v>
      </c>
      <c r="G8" s="9">
        <v>3.9008513198182794E-3</v>
      </c>
    </row>
    <row r="9" spans="1:7" ht="21" x14ac:dyDescent="0.25">
      <c r="A9" s="4" t="s">
        <v>163</v>
      </c>
      <c r="C9" s="1">
        <f>+'سایر درآمدها'!C10</f>
        <v>35244244886</v>
      </c>
      <c r="E9" s="9">
        <f t="shared" si="0"/>
        <v>1.9650931034309514E-2</v>
      </c>
      <c r="G9" s="9">
        <v>9.1489644453663439E-4</v>
      </c>
    </row>
    <row r="10" spans="1:7" ht="21" x14ac:dyDescent="0.25">
      <c r="A10" s="4" t="s">
        <v>108</v>
      </c>
      <c r="C10" s="6">
        <f>SUM(C7:C9)</f>
        <v>1793515270318</v>
      </c>
      <c r="D10" s="4"/>
      <c r="E10" s="10">
        <f>SUM(E7:E9)</f>
        <v>0.99999999999999989</v>
      </c>
      <c r="F10" s="4"/>
      <c r="G10" s="12">
        <f>SUM(G7:G9)</f>
        <v>4.6557409566970256E-2</v>
      </c>
    </row>
    <row r="11" spans="1:7" ht="19.5" thickTop="1" x14ac:dyDescent="0.25"/>
    <row r="12" spans="1:7" x14ac:dyDescent="0.45">
      <c r="C12" s="14"/>
    </row>
    <row r="13" spans="1:7" x14ac:dyDescent="0.45">
      <c r="C13" s="15"/>
    </row>
    <row r="14" spans="1:7" x14ac:dyDescent="0.45">
      <c r="C14" s="15"/>
      <c r="G14" s="14"/>
    </row>
  </sheetData>
  <mergeCells count="7">
    <mergeCell ref="A6"/>
    <mergeCell ref="C6"/>
    <mergeCell ref="E6"/>
    <mergeCell ref="G6"/>
    <mergeCell ref="A2:G2"/>
    <mergeCell ref="A3:G3"/>
    <mergeCell ref="A4:G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0"/>
  <sheetViews>
    <sheetView rightToLeft="1" workbookViewId="0">
      <selection activeCell="A102" sqref="A102:XFD102"/>
    </sheetView>
  </sheetViews>
  <sheetFormatPr defaultRowHeight="18.75" x14ac:dyDescent="0.25"/>
  <cols>
    <col min="1" max="1" width="35.7109375" style="1" bestFit="1" customWidth="1"/>
    <col min="2" max="2" width="1" style="1" customWidth="1"/>
    <col min="3" max="3" width="22" style="1" customWidth="1"/>
    <col min="4" max="4" width="1" style="1" customWidth="1"/>
    <col min="5" max="5" width="22" style="1" customWidth="1"/>
    <col min="6" max="6" width="1" style="1" customWidth="1"/>
    <col min="7" max="7" width="9.140625" style="1" customWidth="1"/>
    <col min="8" max="16384" width="9.140625" style="1"/>
  </cols>
  <sheetData>
    <row r="2" spans="1:5" ht="26.25" x14ac:dyDescent="0.25">
      <c r="A2" s="2" t="s">
        <v>0</v>
      </c>
      <c r="B2" s="2" t="s">
        <v>0</v>
      </c>
      <c r="C2" s="2" t="s">
        <v>0</v>
      </c>
      <c r="D2" s="2" t="s">
        <v>0</v>
      </c>
      <c r="E2" s="2" t="s">
        <v>0</v>
      </c>
    </row>
    <row r="3" spans="1:5" ht="26.25" x14ac:dyDescent="0.25">
      <c r="A3" s="2" t="s">
        <v>129</v>
      </c>
      <c r="B3" s="2" t="s">
        <v>129</v>
      </c>
      <c r="C3" s="2" t="s">
        <v>129</v>
      </c>
      <c r="D3" s="2" t="s">
        <v>129</v>
      </c>
      <c r="E3" s="2" t="s">
        <v>129</v>
      </c>
    </row>
    <row r="4" spans="1:5" ht="26.25" x14ac:dyDescent="0.25">
      <c r="A4" s="2" t="s">
        <v>2</v>
      </c>
      <c r="B4" s="2" t="s">
        <v>2</v>
      </c>
      <c r="C4" s="2" t="s">
        <v>2</v>
      </c>
      <c r="D4" s="2" t="s">
        <v>2</v>
      </c>
      <c r="E4" s="2" t="s">
        <v>2</v>
      </c>
    </row>
    <row r="5" spans="1:5" ht="26.25" x14ac:dyDescent="0.25">
      <c r="E5" s="8" t="s">
        <v>168</v>
      </c>
    </row>
    <row r="6" spans="1:5" ht="27" thickBot="1" x14ac:dyDescent="0.3">
      <c r="A6" s="3" t="s">
        <v>163</v>
      </c>
      <c r="C6" s="3" t="s">
        <v>131</v>
      </c>
      <c r="E6" s="5" t="s">
        <v>169</v>
      </c>
    </row>
    <row r="7" spans="1:5" ht="27" thickBot="1" x14ac:dyDescent="0.3">
      <c r="A7" s="3" t="s">
        <v>163</v>
      </c>
      <c r="C7" s="3" t="s">
        <v>117</v>
      </c>
      <c r="E7" s="5" t="s">
        <v>117</v>
      </c>
    </row>
    <row r="8" spans="1:5" ht="21" x14ac:dyDescent="0.25">
      <c r="A8" s="4" t="s">
        <v>164</v>
      </c>
      <c r="C8" s="1">
        <v>31606625102</v>
      </c>
      <c r="E8" s="1">
        <v>56226410801</v>
      </c>
    </row>
    <row r="9" spans="1:5" ht="21.75" thickBot="1" x14ac:dyDescent="0.3">
      <c r="A9" s="4" t="s">
        <v>165</v>
      </c>
      <c r="C9" s="1">
        <v>3637619784</v>
      </c>
      <c r="E9" s="1">
        <v>4705794858</v>
      </c>
    </row>
    <row r="10" spans="1:5" s="4" customFormat="1" ht="21" x14ac:dyDescent="0.25">
      <c r="A10" s="4" t="s">
        <v>108</v>
      </c>
      <c r="C10" s="6">
        <f>SUM(C8:C9)</f>
        <v>35244244886</v>
      </c>
      <c r="E10" s="6">
        <f>SUM(E8:E9)</f>
        <v>60932205659</v>
      </c>
    </row>
  </sheetData>
  <mergeCells count="6">
    <mergeCell ref="A2:E2"/>
    <mergeCell ref="A3:E3"/>
    <mergeCell ref="A4:E4"/>
    <mergeCell ref="A6:A7"/>
    <mergeCell ref="C7"/>
    <mergeCell ref="C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121"/>
  <sheetViews>
    <sheetView rightToLeft="1" zoomScale="85" zoomScaleNormal="85" workbookViewId="0">
      <selection activeCell="A102" sqref="A102:XFD102"/>
    </sheetView>
  </sheetViews>
  <sheetFormatPr defaultRowHeight="18.75" x14ac:dyDescent="0.25"/>
  <cols>
    <col min="1" max="1" width="33.7109375" style="1" bestFit="1" customWidth="1"/>
    <col min="2" max="2" width="1" style="1" customWidth="1"/>
    <col min="3" max="3" width="23" style="1" customWidth="1"/>
    <col min="4" max="4" width="1" style="1" customWidth="1"/>
    <col min="5" max="5" width="23" style="1" customWidth="1"/>
    <col min="6" max="6" width="1" style="1" customWidth="1"/>
    <col min="7" max="7" width="23" style="1" customWidth="1"/>
    <col min="8" max="8" width="1" style="1" customWidth="1"/>
    <col min="9" max="9" width="23" style="1" customWidth="1"/>
    <col min="10" max="10" width="1" style="1" customWidth="1"/>
    <col min="11" max="11" width="23" style="1" customWidth="1"/>
    <col min="12" max="12" width="1" style="1" customWidth="1"/>
    <col min="13" max="13" width="23" style="1" customWidth="1"/>
    <col min="14" max="14" width="1" style="1" customWidth="1"/>
    <col min="15" max="15" width="23" style="1" customWidth="1"/>
    <col min="16" max="16" width="1" style="1" customWidth="1"/>
    <col min="17" max="17" width="23" style="1" customWidth="1"/>
    <col min="18" max="18" width="1" style="1" customWidth="1"/>
    <col min="19" max="19" width="23" style="1" customWidth="1"/>
    <col min="20" max="20" width="1" style="1" customWidth="1"/>
    <col min="21" max="21" width="23" style="1" customWidth="1"/>
    <col min="22" max="22" width="1" style="1" customWidth="1"/>
    <col min="23" max="23" width="9.140625" style="1" customWidth="1"/>
    <col min="24" max="16384" width="9.140625" style="1"/>
  </cols>
  <sheetData>
    <row r="2" spans="1:21" ht="26.25" x14ac:dyDescent="0.25">
      <c r="A2" s="2" t="s">
        <v>0</v>
      </c>
      <c r="B2" s="2" t="s">
        <v>0</v>
      </c>
      <c r="C2" s="2" t="s">
        <v>0</v>
      </c>
      <c r="D2" s="2" t="s">
        <v>0</v>
      </c>
      <c r="E2" s="2" t="s">
        <v>0</v>
      </c>
      <c r="F2" s="2" t="s">
        <v>0</v>
      </c>
      <c r="G2" s="2" t="s">
        <v>0</v>
      </c>
      <c r="H2" s="2" t="s">
        <v>0</v>
      </c>
      <c r="I2" s="2" t="s">
        <v>0</v>
      </c>
      <c r="J2" s="2" t="s">
        <v>0</v>
      </c>
      <c r="K2" s="2" t="s">
        <v>0</v>
      </c>
      <c r="L2" s="2" t="s">
        <v>0</v>
      </c>
      <c r="M2" s="2" t="s">
        <v>0</v>
      </c>
      <c r="N2" s="2" t="s">
        <v>0</v>
      </c>
      <c r="O2" s="2" t="s">
        <v>0</v>
      </c>
      <c r="P2" s="2" t="s">
        <v>0</v>
      </c>
      <c r="Q2" s="2" t="s">
        <v>0</v>
      </c>
      <c r="R2" s="2" t="s">
        <v>0</v>
      </c>
      <c r="S2" s="2" t="s">
        <v>0</v>
      </c>
      <c r="T2" s="2" t="s">
        <v>0</v>
      </c>
      <c r="U2" s="2" t="s">
        <v>0</v>
      </c>
    </row>
    <row r="3" spans="1:21" ht="26.25" x14ac:dyDescent="0.25">
      <c r="A3" s="2" t="s">
        <v>129</v>
      </c>
      <c r="B3" s="2" t="s">
        <v>129</v>
      </c>
      <c r="C3" s="2" t="s">
        <v>129</v>
      </c>
      <c r="D3" s="2" t="s">
        <v>129</v>
      </c>
      <c r="E3" s="2" t="s">
        <v>129</v>
      </c>
      <c r="F3" s="2" t="s">
        <v>129</v>
      </c>
      <c r="G3" s="2" t="s">
        <v>129</v>
      </c>
      <c r="H3" s="2" t="s">
        <v>129</v>
      </c>
      <c r="I3" s="2" t="s">
        <v>129</v>
      </c>
      <c r="J3" s="2" t="s">
        <v>129</v>
      </c>
      <c r="K3" s="2" t="s">
        <v>129</v>
      </c>
      <c r="L3" s="2" t="s">
        <v>129</v>
      </c>
      <c r="M3" s="2" t="s">
        <v>129</v>
      </c>
      <c r="N3" s="2" t="s">
        <v>129</v>
      </c>
      <c r="O3" s="2" t="s">
        <v>129</v>
      </c>
      <c r="P3" s="2" t="s">
        <v>129</v>
      </c>
      <c r="Q3" s="2" t="s">
        <v>129</v>
      </c>
      <c r="R3" s="2" t="s">
        <v>129</v>
      </c>
      <c r="S3" s="2" t="s">
        <v>129</v>
      </c>
      <c r="T3" s="2" t="s">
        <v>129</v>
      </c>
      <c r="U3" s="2" t="s">
        <v>129</v>
      </c>
    </row>
    <row r="4" spans="1:21" ht="26.25" x14ac:dyDescent="0.25">
      <c r="A4" s="2" t="s">
        <v>2</v>
      </c>
      <c r="B4" s="2" t="s">
        <v>2</v>
      </c>
      <c r="C4" s="2" t="s">
        <v>2</v>
      </c>
      <c r="D4" s="2" t="s">
        <v>2</v>
      </c>
      <c r="E4" s="2" t="s">
        <v>2</v>
      </c>
      <c r="F4" s="2" t="s">
        <v>2</v>
      </c>
      <c r="G4" s="2" t="s">
        <v>2</v>
      </c>
      <c r="H4" s="2" t="s">
        <v>2</v>
      </c>
      <c r="I4" s="2" t="s">
        <v>2</v>
      </c>
      <c r="J4" s="2" t="s">
        <v>2</v>
      </c>
      <c r="K4" s="2" t="s">
        <v>2</v>
      </c>
      <c r="L4" s="2" t="s">
        <v>2</v>
      </c>
      <c r="M4" s="2" t="s">
        <v>2</v>
      </c>
      <c r="N4" s="2" t="s">
        <v>2</v>
      </c>
      <c r="O4" s="2" t="s">
        <v>2</v>
      </c>
      <c r="P4" s="2" t="s">
        <v>2</v>
      </c>
      <c r="Q4" s="2" t="s">
        <v>2</v>
      </c>
      <c r="R4" s="2" t="s">
        <v>2</v>
      </c>
      <c r="S4" s="2" t="s">
        <v>2</v>
      </c>
      <c r="T4" s="2" t="s">
        <v>2</v>
      </c>
      <c r="U4" s="2" t="s">
        <v>2</v>
      </c>
    </row>
    <row r="6" spans="1:21" ht="26.25" x14ac:dyDescent="0.25">
      <c r="A6" s="3" t="s">
        <v>3</v>
      </c>
      <c r="C6" s="3" t="s">
        <v>131</v>
      </c>
      <c r="D6" s="3" t="s">
        <v>131</v>
      </c>
      <c r="E6" s="3" t="s">
        <v>131</v>
      </c>
      <c r="F6" s="3" t="s">
        <v>131</v>
      </c>
      <c r="G6" s="3" t="s">
        <v>131</v>
      </c>
      <c r="H6" s="3" t="s">
        <v>131</v>
      </c>
      <c r="I6" s="3" t="s">
        <v>131</v>
      </c>
      <c r="J6" s="3" t="s">
        <v>131</v>
      </c>
      <c r="K6" s="3" t="s">
        <v>131</v>
      </c>
      <c r="M6" s="3" t="s">
        <v>132</v>
      </c>
      <c r="N6" s="3" t="s">
        <v>132</v>
      </c>
      <c r="O6" s="3" t="s">
        <v>132</v>
      </c>
      <c r="P6" s="3" t="s">
        <v>132</v>
      </c>
      <c r="Q6" s="3" t="s">
        <v>132</v>
      </c>
      <c r="R6" s="3" t="s">
        <v>132</v>
      </c>
      <c r="S6" s="3" t="s">
        <v>132</v>
      </c>
      <c r="T6" s="3" t="s">
        <v>132</v>
      </c>
      <c r="U6" s="3" t="s">
        <v>132</v>
      </c>
    </row>
    <row r="7" spans="1:21" ht="26.25" x14ac:dyDescent="0.25">
      <c r="A7" s="3" t="s">
        <v>3</v>
      </c>
      <c r="C7" s="3" t="s">
        <v>155</v>
      </c>
      <c r="E7" s="3" t="s">
        <v>156</v>
      </c>
      <c r="G7" s="3" t="s">
        <v>157</v>
      </c>
      <c r="I7" s="3" t="s">
        <v>117</v>
      </c>
      <c r="K7" s="3" t="s">
        <v>158</v>
      </c>
      <c r="M7" s="3" t="s">
        <v>155</v>
      </c>
      <c r="O7" s="3" t="s">
        <v>156</v>
      </c>
      <c r="Q7" s="3" t="s">
        <v>157</v>
      </c>
      <c r="S7" s="3" t="s">
        <v>117</v>
      </c>
      <c r="U7" s="3" t="s">
        <v>158</v>
      </c>
    </row>
    <row r="8" spans="1:21" ht="21" x14ac:dyDescent="0.25">
      <c r="A8" s="4" t="s">
        <v>25</v>
      </c>
      <c r="C8" s="1">
        <v>0</v>
      </c>
      <c r="E8" s="1">
        <v>-90944475217</v>
      </c>
      <c r="G8" s="1">
        <v>224814055</v>
      </c>
      <c r="I8" s="1">
        <f>+G8+E8+C8</f>
        <v>-90719661162</v>
      </c>
      <c r="K8" s="9">
        <f>+I8/$I$121</f>
        <v>-5.6417704801030179E-2</v>
      </c>
      <c r="M8" s="1">
        <v>0</v>
      </c>
      <c r="O8" s="1">
        <v>88239727516</v>
      </c>
      <c r="Q8" s="1">
        <v>14496135954</v>
      </c>
      <c r="S8" s="1">
        <f>+Q8+O8+M8</f>
        <v>102735863470</v>
      </c>
      <c r="U8" s="9">
        <f>+S8/$S$121</f>
        <v>1.4591483088721923E-2</v>
      </c>
    </row>
    <row r="9" spans="1:21" ht="21" x14ac:dyDescent="0.25">
      <c r="A9" s="4" t="s">
        <v>70</v>
      </c>
      <c r="C9" s="1">
        <v>0</v>
      </c>
      <c r="E9" s="1">
        <v>-25801609370</v>
      </c>
      <c r="G9" s="1">
        <v>22689191262</v>
      </c>
      <c r="I9" s="1">
        <f t="shared" ref="I9:I72" si="0">+G9+E9+C9</f>
        <v>-3112418108</v>
      </c>
      <c r="K9" s="9">
        <f t="shared" ref="K9:K72" si="1">+I9/$I$121</f>
        <v>-1.9355835745567913E-3</v>
      </c>
      <c r="M9" s="1">
        <v>0</v>
      </c>
      <c r="O9" s="1">
        <v>8506719980</v>
      </c>
      <c r="Q9" s="1">
        <v>23275680806</v>
      </c>
      <c r="S9" s="1">
        <f t="shared" ref="S9:S72" si="2">+Q9+O9+M9</f>
        <v>31782400786</v>
      </c>
      <c r="U9" s="9">
        <f t="shared" ref="U9:U72" si="3">+S9/$S$121</f>
        <v>4.5140260462532842E-3</v>
      </c>
    </row>
    <row r="10" spans="1:21" ht="21" x14ac:dyDescent="0.25">
      <c r="A10" s="4" t="s">
        <v>69</v>
      </c>
      <c r="C10" s="1">
        <v>0</v>
      </c>
      <c r="E10" s="1">
        <v>9301352912</v>
      </c>
      <c r="G10" s="1">
        <v>1815441861</v>
      </c>
      <c r="I10" s="1">
        <f t="shared" si="0"/>
        <v>11116794773</v>
      </c>
      <c r="K10" s="9">
        <f t="shared" si="1"/>
        <v>6.9134302068960957E-3</v>
      </c>
      <c r="M10" s="1">
        <v>0</v>
      </c>
      <c r="O10" s="1">
        <v>14557143380</v>
      </c>
      <c r="Q10" s="1">
        <v>1815441861</v>
      </c>
      <c r="S10" s="1">
        <f t="shared" si="2"/>
        <v>16372585241</v>
      </c>
      <c r="U10" s="9">
        <f t="shared" si="3"/>
        <v>2.3253836838824172E-3</v>
      </c>
    </row>
    <row r="11" spans="1:21" ht="21" x14ac:dyDescent="0.25">
      <c r="A11" s="4" t="s">
        <v>43</v>
      </c>
      <c r="C11" s="1">
        <v>0</v>
      </c>
      <c r="E11" s="1">
        <v>-15905691566</v>
      </c>
      <c r="G11" s="1">
        <v>381603861</v>
      </c>
      <c r="I11" s="1">
        <f t="shared" si="0"/>
        <v>-15524087705</v>
      </c>
      <c r="K11" s="9">
        <f t="shared" si="1"/>
        <v>-9.654284266802959E-3</v>
      </c>
      <c r="M11" s="1">
        <v>0</v>
      </c>
      <c r="O11" s="1">
        <v>15704923558</v>
      </c>
      <c r="Q11" s="1">
        <v>30165519404</v>
      </c>
      <c r="S11" s="1">
        <f t="shared" si="2"/>
        <v>45870442962</v>
      </c>
      <c r="U11" s="9">
        <f t="shared" si="3"/>
        <v>6.5149381155262757E-3</v>
      </c>
    </row>
    <row r="12" spans="1:21" ht="21" x14ac:dyDescent="0.25">
      <c r="A12" s="4" t="s">
        <v>63</v>
      </c>
      <c r="C12" s="1">
        <v>0</v>
      </c>
      <c r="E12" s="1">
        <v>10315220309</v>
      </c>
      <c r="G12" s="1">
        <v>23860748443</v>
      </c>
      <c r="I12" s="1">
        <f t="shared" si="0"/>
        <v>34175968752</v>
      </c>
      <c r="K12" s="9">
        <f t="shared" si="1"/>
        <v>2.1253713821709125E-2</v>
      </c>
      <c r="M12" s="1">
        <v>0</v>
      </c>
      <c r="O12" s="1">
        <v>26446021150</v>
      </c>
      <c r="Q12" s="1">
        <v>24016664818</v>
      </c>
      <c r="S12" s="1">
        <f t="shared" si="2"/>
        <v>50462685968</v>
      </c>
      <c r="U12" s="9">
        <f t="shared" si="3"/>
        <v>7.167170295196596E-3</v>
      </c>
    </row>
    <row r="13" spans="1:21" ht="21" x14ac:dyDescent="0.25">
      <c r="A13" s="4" t="s">
        <v>39</v>
      </c>
      <c r="C13" s="1">
        <v>0</v>
      </c>
      <c r="E13" s="1">
        <v>6373934215</v>
      </c>
      <c r="G13" s="1">
        <v>7923526059</v>
      </c>
      <c r="I13" s="1">
        <f t="shared" si="0"/>
        <v>14297460274</v>
      </c>
      <c r="K13" s="9">
        <f t="shared" si="1"/>
        <v>8.8914561938516525E-3</v>
      </c>
      <c r="M13" s="1">
        <v>0</v>
      </c>
      <c r="O13" s="1">
        <v>68231774910</v>
      </c>
      <c r="Q13" s="1">
        <v>22353633542</v>
      </c>
      <c r="S13" s="1">
        <f t="shared" si="2"/>
        <v>90585408452</v>
      </c>
      <c r="U13" s="9">
        <f t="shared" si="3"/>
        <v>1.2865764795935149E-2</v>
      </c>
    </row>
    <row r="14" spans="1:21" ht="21" x14ac:dyDescent="0.25">
      <c r="A14" s="4" t="s">
        <v>98</v>
      </c>
      <c r="C14" s="1">
        <v>0</v>
      </c>
      <c r="E14" s="1">
        <v>0</v>
      </c>
      <c r="G14" s="1">
        <v>41155658468</v>
      </c>
      <c r="I14" s="1">
        <f t="shared" si="0"/>
        <v>41155658468</v>
      </c>
      <c r="K14" s="9">
        <f t="shared" si="1"/>
        <v>2.559431726925614E-2</v>
      </c>
      <c r="M14" s="1">
        <v>0</v>
      </c>
      <c r="O14" s="1">
        <v>0</v>
      </c>
      <c r="Q14" s="1">
        <v>41155658468</v>
      </c>
      <c r="S14" s="1">
        <f t="shared" si="2"/>
        <v>41155658468</v>
      </c>
      <c r="U14" s="9">
        <f t="shared" si="3"/>
        <v>5.845301477574053E-3</v>
      </c>
    </row>
    <row r="15" spans="1:21" ht="21" x14ac:dyDescent="0.25">
      <c r="A15" s="4" t="s">
        <v>58</v>
      </c>
      <c r="C15" s="1">
        <v>0</v>
      </c>
      <c r="E15" s="1">
        <v>-193343756494</v>
      </c>
      <c r="G15" s="1">
        <v>111134754971</v>
      </c>
      <c r="I15" s="1">
        <f t="shared" si="0"/>
        <v>-82209001523</v>
      </c>
      <c r="K15" s="9">
        <f t="shared" si="1"/>
        <v>-5.1125005544606299E-2</v>
      </c>
      <c r="M15" s="1">
        <v>0</v>
      </c>
      <c r="O15" s="1">
        <v>28705568370</v>
      </c>
      <c r="Q15" s="1">
        <v>188789926208</v>
      </c>
      <c r="S15" s="1">
        <f t="shared" si="2"/>
        <v>217495494578</v>
      </c>
      <c r="U15" s="9">
        <f t="shared" si="3"/>
        <v>3.0890691174604457E-2</v>
      </c>
    </row>
    <row r="16" spans="1:21" ht="21" x14ac:dyDescent="0.25">
      <c r="A16" s="4" t="s">
        <v>48</v>
      </c>
      <c r="C16" s="1">
        <v>0</v>
      </c>
      <c r="E16" s="1">
        <v>54410353288</v>
      </c>
      <c r="G16" s="1">
        <v>11559523786</v>
      </c>
      <c r="I16" s="1">
        <f t="shared" si="0"/>
        <v>65969877074</v>
      </c>
      <c r="K16" s="9">
        <f t="shared" si="1"/>
        <v>4.1026046645775728E-2</v>
      </c>
      <c r="M16" s="1">
        <v>0</v>
      </c>
      <c r="O16" s="1">
        <v>204121196130</v>
      </c>
      <c r="Q16" s="1">
        <v>11559523786</v>
      </c>
      <c r="S16" s="1">
        <f t="shared" si="2"/>
        <v>215680719916</v>
      </c>
      <c r="U16" s="9">
        <f t="shared" si="3"/>
        <v>3.063294034742475E-2</v>
      </c>
    </row>
    <row r="17" spans="1:21" ht="21" x14ac:dyDescent="0.25">
      <c r="A17" s="4" t="s">
        <v>51</v>
      </c>
      <c r="C17" s="1">
        <v>0</v>
      </c>
      <c r="E17" s="1">
        <v>0</v>
      </c>
      <c r="G17" s="1">
        <v>777941487</v>
      </c>
      <c r="I17" s="1">
        <f t="shared" si="0"/>
        <v>777941487</v>
      </c>
      <c r="K17" s="9">
        <f t="shared" si="1"/>
        <v>4.8379450059525412E-4</v>
      </c>
      <c r="M17" s="1">
        <v>0</v>
      </c>
      <c r="O17" s="1">
        <v>0</v>
      </c>
      <c r="Q17" s="1">
        <v>777941487</v>
      </c>
      <c r="S17" s="1">
        <f t="shared" si="2"/>
        <v>777941487</v>
      </c>
      <c r="U17" s="9">
        <f t="shared" si="3"/>
        <v>1.1049033578123763E-4</v>
      </c>
    </row>
    <row r="18" spans="1:21" ht="21" x14ac:dyDescent="0.25">
      <c r="A18" s="4" t="s">
        <v>100</v>
      </c>
      <c r="C18" s="1">
        <v>0</v>
      </c>
      <c r="E18" s="1">
        <v>-15929790425</v>
      </c>
      <c r="G18" s="1">
        <v>23823880549</v>
      </c>
      <c r="I18" s="1">
        <f t="shared" si="0"/>
        <v>7894090124</v>
      </c>
      <c r="K18" s="9">
        <f t="shared" si="1"/>
        <v>4.9092604688333163E-3</v>
      </c>
      <c r="M18" s="1">
        <v>0</v>
      </c>
      <c r="O18" s="1">
        <v>52475818409</v>
      </c>
      <c r="Q18" s="1">
        <v>23823880549</v>
      </c>
      <c r="S18" s="1">
        <f t="shared" si="2"/>
        <v>76299698958</v>
      </c>
      <c r="U18" s="9">
        <f t="shared" si="3"/>
        <v>1.0836778213728004E-2</v>
      </c>
    </row>
    <row r="19" spans="1:21" ht="21" x14ac:dyDescent="0.25">
      <c r="A19" s="4" t="s">
        <v>29</v>
      </c>
      <c r="C19" s="1">
        <v>0</v>
      </c>
      <c r="E19" s="1">
        <v>0</v>
      </c>
      <c r="G19" s="1">
        <v>119502972702</v>
      </c>
      <c r="I19" s="1">
        <f t="shared" si="0"/>
        <v>119502972702</v>
      </c>
      <c r="K19" s="9">
        <f t="shared" si="1"/>
        <v>7.4317775776383516E-2</v>
      </c>
      <c r="M19" s="1">
        <v>0</v>
      </c>
      <c r="O19" s="1">
        <v>0</v>
      </c>
      <c r="Q19" s="1">
        <v>143811671453</v>
      </c>
      <c r="S19" s="1">
        <f t="shared" si="2"/>
        <v>143811671453</v>
      </c>
      <c r="U19" s="9">
        <f t="shared" si="3"/>
        <v>2.0425443473106604E-2</v>
      </c>
    </row>
    <row r="20" spans="1:21" ht="21" x14ac:dyDescent="0.25">
      <c r="A20" s="4" t="s">
        <v>99</v>
      </c>
      <c r="C20" s="1">
        <v>0</v>
      </c>
      <c r="E20" s="1">
        <v>0</v>
      </c>
      <c r="G20" s="1">
        <v>27070873671</v>
      </c>
      <c r="I20" s="1">
        <f t="shared" si="0"/>
        <v>27070873671</v>
      </c>
      <c r="K20" s="9">
        <f t="shared" si="1"/>
        <v>1.6835121956079273E-2</v>
      </c>
      <c r="M20" s="1">
        <v>0</v>
      </c>
      <c r="O20" s="1">
        <v>0</v>
      </c>
      <c r="Q20" s="1">
        <v>27070873671</v>
      </c>
      <c r="S20" s="1">
        <f t="shared" si="2"/>
        <v>27070873671</v>
      </c>
      <c r="U20" s="9">
        <f t="shared" si="3"/>
        <v>3.8448520509361331E-3</v>
      </c>
    </row>
    <row r="21" spans="1:21" ht="21" x14ac:dyDescent="0.25">
      <c r="A21" s="4" t="s">
        <v>80</v>
      </c>
      <c r="C21" s="1">
        <v>0</v>
      </c>
      <c r="E21" s="1">
        <v>4022474726</v>
      </c>
      <c r="G21" s="1">
        <v>-4970</v>
      </c>
      <c r="I21" s="1">
        <f t="shared" si="0"/>
        <v>4022469756</v>
      </c>
      <c r="K21" s="9">
        <f t="shared" si="1"/>
        <v>2.5015361428635747E-3</v>
      </c>
      <c r="M21" s="1">
        <v>0</v>
      </c>
      <c r="O21" s="1">
        <v>16688110733</v>
      </c>
      <c r="Q21" s="1">
        <v>-4970</v>
      </c>
      <c r="S21" s="1">
        <f t="shared" si="2"/>
        <v>16688105763</v>
      </c>
      <c r="U21" s="9">
        <f t="shared" si="3"/>
        <v>2.3701967823020562E-3</v>
      </c>
    </row>
    <row r="22" spans="1:21" ht="21" x14ac:dyDescent="0.25">
      <c r="A22" s="4" t="s">
        <v>18</v>
      </c>
      <c r="C22" s="1">
        <v>0</v>
      </c>
      <c r="E22" s="1">
        <v>-4098174874</v>
      </c>
      <c r="G22" s="1">
        <v>14360524020</v>
      </c>
      <c r="I22" s="1">
        <f t="shared" si="0"/>
        <v>10262349146</v>
      </c>
      <c r="K22" s="9">
        <f t="shared" si="1"/>
        <v>6.3820585005298766E-3</v>
      </c>
      <c r="M22" s="1">
        <v>0</v>
      </c>
      <c r="O22" s="1">
        <v>23693882303</v>
      </c>
      <c r="Q22" s="1">
        <v>18729871253</v>
      </c>
      <c r="S22" s="1">
        <f t="shared" si="2"/>
        <v>42423753556</v>
      </c>
      <c r="U22" s="9">
        <f t="shared" si="3"/>
        <v>6.0254078922813816E-3</v>
      </c>
    </row>
    <row r="23" spans="1:21" ht="21" x14ac:dyDescent="0.25">
      <c r="A23" s="4" t="s">
        <v>26</v>
      </c>
      <c r="C23" s="1">
        <v>0</v>
      </c>
      <c r="E23" s="1">
        <v>0</v>
      </c>
      <c r="G23" s="1">
        <v>7612064672</v>
      </c>
      <c r="I23" s="1">
        <f t="shared" si="0"/>
        <v>7612064672</v>
      </c>
      <c r="K23" s="9">
        <f t="shared" si="1"/>
        <v>4.7338714903747206E-3</v>
      </c>
      <c r="M23" s="1">
        <v>0</v>
      </c>
      <c r="O23" s="1">
        <v>0</v>
      </c>
      <c r="Q23" s="1">
        <v>15111769765</v>
      </c>
      <c r="S23" s="1">
        <f t="shared" si="2"/>
        <v>15111769765</v>
      </c>
      <c r="U23" s="9">
        <f t="shared" si="3"/>
        <v>2.146311185976902E-3</v>
      </c>
    </row>
    <row r="24" spans="1:21" ht="21" x14ac:dyDescent="0.25">
      <c r="A24" s="4" t="s">
        <v>106</v>
      </c>
      <c r="C24" s="1">
        <v>0</v>
      </c>
      <c r="E24" s="1">
        <v>0</v>
      </c>
      <c r="G24" s="1">
        <v>91110347</v>
      </c>
      <c r="I24" s="1">
        <f t="shared" si="0"/>
        <v>91110347</v>
      </c>
      <c r="K24" s="9">
        <f t="shared" si="1"/>
        <v>5.6660668652480935E-5</v>
      </c>
      <c r="M24" s="1">
        <v>0</v>
      </c>
      <c r="O24" s="1">
        <v>0</v>
      </c>
      <c r="Q24" s="1">
        <v>91110347</v>
      </c>
      <c r="S24" s="1">
        <f t="shared" si="2"/>
        <v>91110347</v>
      </c>
      <c r="U24" s="9">
        <f t="shared" si="3"/>
        <v>1.2940321349869179E-5</v>
      </c>
    </row>
    <row r="25" spans="1:21" ht="21" x14ac:dyDescent="0.25">
      <c r="A25" s="4" t="s">
        <v>36</v>
      </c>
      <c r="C25" s="1">
        <v>0</v>
      </c>
      <c r="E25" s="1">
        <v>0</v>
      </c>
      <c r="G25" s="1">
        <v>4251575840</v>
      </c>
      <c r="I25" s="1">
        <f t="shared" si="0"/>
        <v>4251575840</v>
      </c>
      <c r="K25" s="9">
        <f t="shared" si="1"/>
        <v>2.6440150636363323E-3</v>
      </c>
      <c r="M25" s="1">
        <v>0</v>
      </c>
      <c r="O25" s="1">
        <v>0</v>
      </c>
      <c r="Q25" s="1">
        <v>16307911738</v>
      </c>
      <c r="S25" s="1">
        <f t="shared" si="2"/>
        <v>16307911738</v>
      </c>
      <c r="U25" s="9">
        <f t="shared" si="3"/>
        <v>2.3161981639146165E-3</v>
      </c>
    </row>
    <row r="26" spans="1:21" ht="21" x14ac:dyDescent="0.25">
      <c r="A26" s="4" t="s">
        <v>67</v>
      </c>
      <c r="C26" s="1">
        <v>0</v>
      </c>
      <c r="E26" s="1">
        <v>0</v>
      </c>
      <c r="G26" s="1">
        <v>942539131</v>
      </c>
      <c r="I26" s="1">
        <f t="shared" si="0"/>
        <v>942539131</v>
      </c>
      <c r="K26" s="9">
        <f t="shared" si="1"/>
        <v>5.8615622870570694E-4</v>
      </c>
      <c r="M26" s="1">
        <v>0</v>
      </c>
      <c r="O26" s="1">
        <v>0</v>
      </c>
      <c r="Q26" s="1">
        <v>942539131</v>
      </c>
      <c r="S26" s="1">
        <f t="shared" si="2"/>
        <v>942539131</v>
      </c>
      <c r="U26" s="9">
        <f t="shared" si="3"/>
        <v>1.3386799240229481E-4</v>
      </c>
    </row>
    <row r="27" spans="1:21" ht="21" x14ac:dyDescent="0.25">
      <c r="A27" s="4" t="s">
        <v>23</v>
      </c>
      <c r="C27" s="1">
        <v>0</v>
      </c>
      <c r="E27" s="1">
        <v>53198691611</v>
      </c>
      <c r="G27" s="1">
        <v>13133106515</v>
      </c>
      <c r="I27" s="1">
        <f t="shared" si="0"/>
        <v>66331798126</v>
      </c>
      <c r="K27" s="9">
        <f t="shared" si="1"/>
        <v>4.1251121947110378E-2</v>
      </c>
      <c r="M27" s="1">
        <v>0</v>
      </c>
      <c r="O27" s="1">
        <v>321533673365</v>
      </c>
      <c r="Q27" s="1">
        <v>70411153894</v>
      </c>
      <c r="S27" s="1">
        <f t="shared" si="2"/>
        <v>391944827259</v>
      </c>
      <c r="U27" s="9">
        <f t="shared" si="3"/>
        <v>5.5667574355198375E-2</v>
      </c>
    </row>
    <row r="28" spans="1:21" ht="21" x14ac:dyDescent="0.25">
      <c r="A28" s="4" t="s">
        <v>68</v>
      </c>
      <c r="C28" s="1">
        <v>0</v>
      </c>
      <c r="E28" s="1">
        <v>-21895239685</v>
      </c>
      <c r="G28" s="1">
        <v>75048406606</v>
      </c>
      <c r="I28" s="1">
        <f t="shared" si="0"/>
        <v>53153166921</v>
      </c>
      <c r="K28" s="9">
        <f t="shared" si="1"/>
        <v>3.3055455037843191E-2</v>
      </c>
      <c r="M28" s="1">
        <v>0</v>
      </c>
      <c r="O28" s="1">
        <v>122003455395</v>
      </c>
      <c r="Q28" s="1">
        <v>122562075456</v>
      </c>
      <c r="S28" s="1">
        <f t="shared" si="2"/>
        <v>244565530851</v>
      </c>
      <c r="U28" s="9">
        <f t="shared" si="3"/>
        <v>3.4735424290649283E-2</v>
      </c>
    </row>
    <row r="29" spans="1:21" ht="21" x14ac:dyDescent="0.25">
      <c r="A29" s="4" t="s">
        <v>42</v>
      </c>
      <c r="C29" s="1">
        <v>0</v>
      </c>
      <c r="E29" s="1">
        <v>0</v>
      </c>
      <c r="G29" s="1">
        <v>1088606272</v>
      </c>
      <c r="I29" s="1">
        <f t="shared" si="0"/>
        <v>1088606272</v>
      </c>
      <c r="K29" s="9">
        <f t="shared" si="1"/>
        <v>6.7699401112811632E-4</v>
      </c>
      <c r="M29" s="1">
        <v>0</v>
      </c>
      <c r="O29" s="1">
        <v>0</v>
      </c>
      <c r="Q29" s="1">
        <v>1088606272</v>
      </c>
      <c r="S29" s="1">
        <f t="shared" si="2"/>
        <v>1088606272</v>
      </c>
      <c r="U29" s="9">
        <f t="shared" si="3"/>
        <v>1.5461377820417141E-4</v>
      </c>
    </row>
    <row r="30" spans="1:21" ht="21" x14ac:dyDescent="0.25">
      <c r="A30" s="4" t="s">
        <v>60</v>
      </c>
      <c r="C30" s="1">
        <v>0</v>
      </c>
      <c r="E30" s="1">
        <v>75601897339</v>
      </c>
      <c r="G30" s="1">
        <v>116587740527</v>
      </c>
      <c r="I30" s="1">
        <f t="shared" si="0"/>
        <v>192189637866</v>
      </c>
      <c r="K30" s="9">
        <f t="shared" si="1"/>
        <v>0.11952092981893406</v>
      </c>
      <c r="M30" s="1">
        <v>0</v>
      </c>
      <c r="O30" s="1">
        <v>346517449003</v>
      </c>
      <c r="Q30" s="1">
        <v>143509044345</v>
      </c>
      <c r="S30" s="1">
        <f t="shared" si="2"/>
        <v>490026493348</v>
      </c>
      <c r="U30" s="9">
        <f t="shared" si="3"/>
        <v>6.9598025939607622E-2</v>
      </c>
    </row>
    <row r="31" spans="1:21" ht="21" x14ac:dyDescent="0.25">
      <c r="A31" s="4" t="s">
        <v>102</v>
      </c>
      <c r="C31" s="1">
        <v>0</v>
      </c>
      <c r="E31" s="1">
        <v>0</v>
      </c>
      <c r="G31" s="1">
        <v>22704442899</v>
      </c>
      <c r="I31" s="1">
        <f t="shared" si="0"/>
        <v>22704442899</v>
      </c>
      <c r="K31" s="9">
        <f t="shared" si="1"/>
        <v>1.4119679689502364E-2</v>
      </c>
      <c r="M31" s="1">
        <v>0</v>
      </c>
      <c r="O31" s="1">
        <v>0</v>
      </c>
      <c r="Q31" s="1">
        <v>22704442899</v>
      </c>
      <c r="S31" s="1">
        <f t="shared" si="2"/>
        <v>22704442899</v>
      </c>
      <c r="U31" s="9">
        <f t="shared" si="3"/>
        <v>3.2246917815252686E-3</v>
      </c>
    </row>
    <row r="32" spans="1:21" ht="21" x14ac:dyDescent="0.25">
      <c r="A32" s="4" t="s">
        <v>61</v>
      </c>
      <c r="C32" s="1">
        <v>0</v>
      </c>
      <c r="E32" s="1">
        <v>0</v>
      </c>
      <c r="G32" s="1">
        <v>49763998</v>
      </c>
      <c r="I32" s="1">
        <f t="shared" si="0"/>
        <v>49763998</v>
      </c>
      <c r="K32" s="9">
        <f t="shared" si="1"/>
        <v>3.0947762733257115E-5</v>
      </c>
      <c r="M32" s="1">
        <v>0</v>
      </c>
      <c r="O32" s="1">
        <v>0</v>
      </c>
      <c r="Q32" s="1">
        <v>49763998</v>
      </c>
      <c r="S32" s="1">
        <f t="shared" si="2"/>
        <v>49763998</v>
      </c>
      <c r="U32" s="9">
        <f t="shared" si="3"/>
        <v>7.0679362660560073E-6</v>
      </c>
    </row>
    <row r="33" spans="1:21" ht="21" x14ac:dyDescent="0.25">
      <c r="A33" s="4" t="s">
        <v>17</v>
      </c>
      <c r="C33" s="1">
        <v>0</v>
      </c>
      <c r="E33" s="1">
        <v>0</v>
      </c>
      <c r="G33" s="1">
        <v>37850877375</v>
      </c>
      <c r="I33" s="1">
        <f t="shared" si="0"/>
        <v>37850877375</v>
      </c>
      <c r="K33" s="9">
        <f t="shared" si="1"/>
        <v>2.3539104961926689E-2</v>
      </c>
      <c r="M33" s="1">
        <v>0</v>
      </c>
      <c r="O33" s="1">
        <v>0</v>
      </c>
      <c r="Q33" s="1">
        <v>43806836069</v>
      </c>
      <c r="S33" s="1">
        <f t="shared" si="2"/>
        <v>43806836069</v>
      </c>
      <c r="U33" s="9">
        <f t="shared" si="3"/>
        <v>6.2218458684379719E-3</v>
      </c>
    </row>
    <row r="34" spans="1:21" ht="21" x14ac:dyDescent="0.25">
      <c r="A34" s="4" t="s">
        <v>62</v>
      </c>
      <c r="C34" s="1">
        <v>0</v>
      </c>
      <c r="E34" s="1">
        <v>0</v>
      </c>
      <c r="G34" s="1">
        <v>5866033013</v>
      </c>
      <c r="I34" s="1">
        <f t="shared" si="0"/>
        <v>5866033013</v>
      </c>
      <c r="K34" s="9">
        <f t="shared" si="1"/>
        <v>3.6480308087741935E-3</v>
      </c>
      <c r="M34" s="1">
        <v>0</v>
      </c>
      <c r="O34" s="1">
        <v>0</v>
      </c>
      <c r="Q34" s="1">
        <v>12565074982</v>
      </c>
      <c r="S34" s="1">
        <f t="shared" si="2"/>
        <v>12565074982</v>
      </c>
      <c r="U34" s="9">
        <f t="shared" si="3"/>
        <v>1.7846063965960056E-3</v>
      </c>
    </row>
    <row r="35" spans="1:21" ht="21" x14ac:dyDescent="0.25">
      <c r="A35" s="4" t="s">
        <v>84</v>
      </c>
      <c r="C35" s="1">
        <v>0</v>
      </c>
      <c r="E35" s="1">
        <v>-9967077709</v>
      </c>
      <c r="G35" s="1">
        <v>39390084122</v>
      </c>
      <c r="I35" s="1">
        <f t="shared" si="0"/>
        <v>29423006413</v>
      </c>
      <c r="K35" s="9">
        <f t="shared" si="1"/>
        <v>1.8297891205779456E-2</v>
      </c>
      <c r="M35" s="1">
        <v>0</v>
      </c>
      <c r="O35" s="1">
        <v>6456228904</v>
      </c>
      <c r="Q35" s="1">
        <v>45184146985</v>
      </c>
      <c r="S35" s="1">
        <f t="shared" si="2"/>
        <v>51640375889</v>
      </c>
      <c r="U35" s="9">
        <f t="shared" si="3"/>
        <v>7.3344365446407125E-3</v>
      </c>
    </row>
    <row r="36" spans="1:21" ht="21" x14ac:dyDescent="0.25">
      <c r="A36" s="4" t="s">
        <v>89</v>
      </c>
      <c r="C36" s="1">
        <v>0</v>
      </c>
      <c r="E36" s="1">
        <v>46146570427</v>
      </c>
      <c r="G36" s="1">
        <v>9547683717</v>
      </c>
      <c r="I36" s="1">
        <f t="shared" si="0"/>
        <v>55694254144</v>
      </c>
      <c r="K36" s="9">
        <f t="shared" si="1"/>
        <v>3.4635733303707505E-2</v>
      </c>
      <c r="M36" s="1">
        <v>0</v>
      </c>
      <c r="O36" s="1">
        <v>203841529318</v>
      </c>
      <c r="Q36" s="1">
        <v>23763237947</v>
      </c>
      <c r="S36" s="1">
        <f t="shared" si="2"/>
        <v>227604767265</v>
      </c>
      <c r="U36" s="9">
        <f t="shared" si="3"/>
        <v>3.232650216084991E-2</v>
      </c>
    </row>
    <row r="37" spans="1:21" ht="21" x14ac:dyDescent="0.25">
      <c r="A37" s="4" t="s">
        <v>94</v>
      </c>
      <c r="C37" s="1">
        <v>0</v>
      </c>
      <c r="E37" s="1">
        <v>-526765096</v>
      </c>
      <c r="G37" s="1">
        <v>3489115632</v>
      </c>
      <c r="I37" s="1">
        <f t="shared" si="0"/>
        <v>2962350536</v>
      </c>
      <c r="K37" s="9">
        <f t="shared" si="1"/>
        <v>1.8422579616867807E-3</v>
      </c>
      <c r="M37" s="1">
        <v>0</v>
      </c>
      <c r="O37" s="1">
        <v>9200288006</v>
      </c>
      <c r="Q37" s="1">
        <v>22971509124</v>
      </c>
      <c r="S37" s="1">
        <f t="shared" si="2"/>
        <v>32171797130</v>
      </c>
      <c r="U37" s="9">
        <f t="shared" si="3"/>
        <v>4.56933166180345E-3</v>
      </c>
    </row>
    <row r="38" spans="1:21" ht="21" x14ac:dyDescent="0.25">
      <c r="A38" s="4" t="s">
        <v>30</v>
      </c>
      <c r="C38" s="1">
        <v>0</v>
      </c>
      <c r="E38" s="1">
        <v>-37420270422</v>
      </c>
      <c r="G38" s="1">
        <v>53939392681</v>
      </c>
      <c r="I38" s="1">
        <f t="shared" si="0"/>
        <v>16519122259</v>
      </c>
      <c r="K38" s="9">
        <f t="shared" si="1"/>
        <v>1.0273086905782736E-2</v>
      </c>
      <c r="M38" s="1">
        <v>0</v>
      </c>
      <c r="O38" s="1">
        <v>9993217610</v>
      </c>
      <c r="Q38" s="1">
        <v>53939392681</v>
      </c>
      <c r="S38" s="1">
        <f t="shared" si="2"/>
        <v>63932610291</v>
      </c>
      <c r="U38" s="9">
        <f t="shared" si="3"/>
        <v>9.0802916369256432E-3</v>
      </c>
    </row>
    <row r="39" spans="1:21" ht="21" x14ac:dyDescent="0.25">
      <c r="A39" s="4" t="s">
        <v>16</v>
      </c>
      <c r="C39" s="1">
        <v>0</v>
      </c>
      <c r="E39" s="1">
        <v>51637247961</v>
      </c>
      <c r="G39" s="1">
        <v>3657199111</v>
      </c>
      <c r="I39" s="1">
        <f t="shared" si="0"/>
        <v>55294447072</v>
      </c>
      <c r="K39" s="9">
        <f t="shared" si="1"/>
        <v>3.4387097042542676E-2</v>
      </c>
      <c r="M39" s="1">
        <v>0</v>
      </c>
      <c r="O39" s="1">
        <v>314088415663</v>
      </c>
      <c r="Q39" s="1">
        <v>21004300954</v>
      </c>
      <c r="S39" s="1">
        <f t="shared" si="2"/>
        <v>335092716617</v>
      </c>
      <c r="U39" s="9">
        <f t="shared" si="3"/>
        <v>4.7592919770403551E-2</v>
      </c>
    </row>
    <row r="40" spans="1:21" ht="21" x14ac:dyDescent="0.25">
      <c r="A40" s="4" t="s">
        <v>101</v>
      </c>
      <c r="C40" s="1">
        <v>0</v>
      </c>
      <c r="E40" s="1">
        <v>-32439869601</v>
      </c>
      <c r="G40" s="1">
        <v>93025852070</v>
      </c>
      <c r="I40" s="1">
        <f t="shared" si="0"/>
        <v>60585982469</v>
      </c>
      <c r="K40" s="9">
        <f t="shared" si="1"/>
        <v>3.767785318237267E-2</v>
      </c>
      <c r="M40" s="1">
        <v>0</v>
      </c>
      <c r="O40" s="1">
        <v>47719706463</v>
      </c>
      <c r="Q40" s="1">
        <v>97915663604</v>
      </c>
      <c r="S40" s="1">
        <f t="shared" si="2"/>
        <v>145635370067</v>
      </c>
      <c r="U40" s="9">
        <f t="shared" si="3"/>
        <v>2.0684461761232224E-2</v>
      </c>
    </row>
    <row r="41" spans="1:21" ht="21" x14ac:dyDescent="0.25">
      <c r="A41" s="4" t="s">
        <v>72</v>
      </c>
      <c r="C41" s="1">
        <v>0</v>
      </c>
      <c r="E41" s="1">
        <v>-13510367999</v>
      </c>
      <c r="G41" s="1">
        <v>21094530357</v>
      </c>
      <c r="I41" s="1">
        <f t="shared" si="0"/>
        <v>7584162358</v>
      </c>
      <c r="K41" s="9">
        <f t="shared" si="1"/>
        <v>4.7165193034909248E-3</v>
      </c>
      <c r="M41" s="1">
        <v>0</v>
      </c>
      <c r="O41" s="1">
        <v>13212047170</v>
      </c>
      <c r="Q41" s="1">
        <v>35265395427</v>
      </c>
      <c r="S41" s="1">
        <f t="shared" si="2"/>
        <v>48477442597</v>
      </c>
      <c r="U41" s="9">
        <f t="shared" si="3"/>
        <v>6.8852079492685578E-3</v>
      </c>
    </row>
    <row r="42" spans="1:21" ht="21" x14ac:dyDescent="0.25">
      <c r="A42" s="4" t="s">
        <v>28</v>
      </c>
      <c r="C42" s="1">
        <v>0</v>
      </c>
      <c r="E42" s="1">
        <v>42152888473</v>
      </c>
      <c r="G42" s="1">
        <v>9172183336</v>
      </c>
      <c r="I42" s="1">
        <f t="shared" si="0"/>
        <v>51325071809</v>
      </c>
      <c r="K42" s="9">
        <f t="shared" si="1"/>
        <v>3.1918579865956823E-2</v>
      </c>
      <c r="M42" s="1">
        <v>0</v>
      </c>
      <c r="O42" s="1">
        <v>145286975909</v>
      </c>
      <c r="Q42" s="1">
        <v>15299108068</v>
      </c>
      <c r="S42" s="1">
        <f t="shared" si="2"/>
        <v>160586083977</v>
      </c>
      <c r="U42" s="9">
        <f t="shared" si="3"/>
        <v>2.2807898327721857E-2</v>
      </c>
    </row>
    <row r="43" spans="1:21" ht="21" x14ac:dyDescent="0.25">
      <c r="A43" s="4" t="s">
        <v>93</v>
      </c>
      <c r="C43" s="1">
        <v>0</v>
      </c>
      <c r="E43" s="1">
        <v>-13625146852</v>
      </c>
      <c r="G43" s="1">
        <v>385178069</v>
      </c>
      <c r="I43" s="1">
        <f t="shared" si="0"/>
        <v>-13239968783</v>
      </c>
      <c r="K43" s="9">
        <f t="shared" si="1"/>
        <v>-8.2338121726476827E-3</v>
      </c>
      <c r="M43" s="1">
        <v>0</v>
      </c>
      <c r="O43" s="1">
        <v>-4033791735</v>
      </c>
      <c r="Q43" s="1">
        <v>385178069</v>
      </c>
      <c r="S43" s="1">
        <f t="shared" si="2"/>
        <v>-3648613666</v>
      </c>
      <c r="U43" s="9">
        <f t="shared" si="3"/>
        <v>-5.1820934585579241E-4</v>
      </c>
    </row>
    <row r="44" spans="1:21" ht="21" x14ac:dyDescent="0.25">
      <c r="A44" s="4" t="s">
        <v>50</v>
      </c>
      <c r="C44" s="1">
        <v>0</v>
      </c>
      <c r="E44" s="1">
        <v>0</v>
      </c>
      <c r="G44" s="1">
        <v>58079832046</v>
      </c>
      <c r="I44" s="1">
        <f t="shared" si="0"/>
        <v>58079832046</v>
      </c>
      <c r="K44" s="9">
        <f t="shared" si="1"/>
        <v>3.6119301784133806E-2</v>
      </c>
      <c r="M44" s="1">
        <v>0</v>
      </c>
      <c r="O44" s="1">
        <v>0</v>
      </c>
      <c r="Q44" s="1">
        <v>58079832046</v>
      </c>
      <c r="S44" s="1">
        <f t="shared" si="2"/>
        <v>58079832046</v>
      </c>
      <c r="U44" s="9">
        <f t="shared" si="3"/>
        <v>8.2490267611610556E-3</v>
      </c>
    </row>
    <row r="45" spans="1:21" ht="21" x14ac:dyDescent="0.25">
      <c r="A45" s="4" t="s">
        <v>147</v>
      </c>
      <c r="C45" s="1">
        <v>0</v>
      </c>
      <c r="E45" s="1">
        <v>0</v>
      </c>
      <c r="G45" s="1">
        <v>0</v>
      </c>
      <c r="I45" s="1">
        <f t="shared" si="0"/>
        <v>0</v>
      </c>
      <c r="K45" s="9">
        <f t="shared" si="1"/>
        <v>0</v>
      </c>
      <c r="M45" s="1">
        <v>0</v>
      </c>
      <c r="O45" s="1">
        <v>0</v>
      </c>
      <c r="Q45" s="1">
        <v>12967440894</v>
      </c>
      <c r="S45" s="1">
        <f t="shared" si="2"/>
        <v>12967440894</v>
      </c>
      <c r="U45" s="9">
        <f t="shared" si="3"/>
        <v>1.8417540683254656E-3</v>
      </c>
    </row>
    <row r="46" spans="1:21" ht="21" x14ac:dyDescent="0.25">
      <c r="A46" s="4" t="s">
        <v>95</v>
      </c>
      <c r="C46" s="1">
        <v>0</v>
      </c>
      <c r="E46" s="1">
        <v>-1906750457</v>
      </c>
      <c r="G46" s="1">
        <v>0</v>
      </c>
      <c r="I46" s="1">
        <f t="shared" si="0"/>
        <v>-1906750457</v>
      </c>
      <c r="K46" s="9">
        <f t="shared" si="1"/>
        <v>-1.1857901918323679E-3</v>
      </c>
      <c r="M46" s="1">
        <v>0</v>
      </c>
      <c r="O46" s="1">
        <v>7363703460</v>
      </c>
      <c r="Q46" s="1">
        <v>6988944365</v>
      </c>
      <c r="S46" s="1">
        <f t="shared" si="2"/>
        <v>14352647825</v>
      </c>
      <c r="U46" s="9">
        <f t="shared" si="3"/>
        <v>2.0384937736764512E-3</v>
      </c>
    </row>
    <row r="47" spans="1:21" ht="21" x14ac:dyDescent="0.25">
      <c r="A47" s="4" t="s">
        <v>83</v>
      </c>
      <c r="C47" s="1">
        <v>0</v>
      </c>
      <c r="E47" s="1">
        <v>-15323372903</v>
      </c>
      <c r="G47" s="1">
        <v>0</v>
      </c>
      <c r="I47" s="1">
        <f t="shared" si="0"/>
        <v>-15323372903</v>
      </c>
      <c r="K47" s="9">
        <f t="shared" si="1"/>
        <v>-9.5294616175184577E-3</v>
      </c>
      <c r="M47" s="1">
        <v>0</v>
      </c>
      <c r="O47" s="1">
        <v>24142321938</v>
      </c>
      <c r="Q47" s="1">
        <v>1320603606</v>
      </c>
      <c r="S47" s="1">
        <f t="shared" si="2"/>
        <v>25462925544</v>
      </c>
      <c r="U47" s="9">
        <f t="shared" si="3"/>
        <v>3.6164766121146758E-3</v>
      </c>
    </row>
    <row r="48" spans="1:21" ht="21" x14ac:dyDescent="0.25">
      <c r="A48" s="4" t="s">
        <v>54</v>
      </c>
      <c r="C48" s="1">
        <v>0</v>
      </c>
      <c r="E48" s="1">
        <v>55881569723</v>
      </c>
      <c r="G48" s="1">
        <v>0</v>
      </c>
      <c r="I48" s="1">
        <f t="shared" si="0"/>
        <v>55881569723</v>
      </c>
      <c r="K48" s="9">
        <f t="shared" si="1"/>
        <v>3.4752223102118292E-2</v>
      </c>
      <c r="M48" s="1">
        <v>292440737682</v>
      </c>
      <c r="O48" s="1">
        <v>180126259005</v>
      </c>
      <c r="Q48" s="1">
        <v>2574589658</v>
      </c>
      <c r="S48" s="1">
        <f t="shared" si="2"/>
        <v>475141586345</v>
      </c>
      <c r="U48" s="9">
        <f t="shared" si="3"/>
        <v>6.7483935869445358E-2</v>
      </c>
    </row>
    <row r="49" spans="1:21" ht="21" x14ac:dyDescent="0.25">
      <c r="A49" s="4" t="s">
        <v>148</v>
      </c>
      <c r="C49" s="1">
        <v>0</v>
      </c>
      <c r="E49" s="1">
        <v>0</v>
      </c>
      <c r="G49" s="1">
        <v>0</v>
      </c>
      <c r="I49" s="1">
        <f t="shared" si="0"/>
        <v>0</v>
      </c>
      <c r="K49" s="9">
        <f t="shared" si="1"/>
        <v>0</v>
      </c>
      <c r="M49" s="1">
        <v>0</v>
      </c>
      <c r="O49" s="1">
        <v>0</v>
      </c>
      <c r="Q49" s="1">
        <v>26922997163</v>
      </c>
      <c r="S49" s="1">
        <f t="shared" si="2"/>
        <v>26922997163</v>
      </c>
      <c r="U49" s="9">
        <f t="shared" si="3"/>
        <v>3.8238492823524889E-3</v>
      </c>
    </row>
    <row r="50" spans="1:21" ht="21" x14ac:dyDescent="0.25">
      <c r="A50" s="4" t="s">
        <v>149</v>
      </c>
      <c r="C50" s="1">
        <v>0</v>
      </c>
      <c r="E50" s="1">
        <v>0</v>
      </c>
      <c r="G50" s="1">
        <v>0</v>
      </c>
      <c r="I50" s="1">
        <f t="shared" si="0"/>
        <v>0</v>
      </c>
      <c r="K50" s="9">
        <f t="shared" si="1"/>
        <v>0</v>
      </c>
      <c r="M50" s="1">
        <v>0</v>
      </c>
      <c r="O50" s="1">
        <v>0</v>
      </c>
      <c r="Q50" s="1">
        <v>10687876268</v>
      </c>
      <c r="S50" s="1">
        <f t="shared" si="2"/>
        <v>10687876268</v>
      </c>
      <c r="U50" s="9">
        <f t="shared" si="3"/>
        <v>1.5179895369684031E-3</v>
      </c>
    </row>
    <row r="51" spans="1:21" ht="21" x14ac:dyDescent="0.25">
      <c r="A51" s="4" t="s">
        <v>91</v>
      </c>
      <c r="C51" s="1">
        <v>0</v>
      </c>
      <c r="E51" s="1">
        <v>-2991024241</v>
      </c>
      <c r="G51" s="1">
        <v>0</v>
      </c>
      <c r="I51" s="1">
        <f t="shared" si="0"/>
        <v>-2991024241</v>
      </c>
      <c r="K51" s="9">
        <f t="shared" si="1"/>
        <v>-1.8600898693848602E-3</v>
      </c>
      <c r="M51" s="1">
        <v>0</v>
      </c>
      <c r="O51" s="1">
        <v>33801812576</v>
      </c>
      <c r="Q51" s="1">
        <v>4832413454</v>
      </c>
      <c r="S51" s="1">
        <f t="shared" si="2"/>
        <v>38634226030</v>
      </c>
      <c r="U51" s="9">
        <f t="shared" si="3"/>
        <v>5.4871846765294462E-3</v>
      </c>
    </row>
    <row r="52" spans="1:21" ht="21" x14ac:dyDescent="0.25">
      <c r="A52" s="4" t="s">
        <v>59</v>
      </c>
      <c r="C52" s="1">
        <v>0</v>
      </c>
      <c r="E52" s="1">
        <v>22871319880</v>
      </c>
      <c r="G52" s="1">
        <v>0</v>
      </c>
      <c r="I52" s="1">
        <f t="shared" si="0"/>
        <v>22871319880</v>
      </c>
      <c r="K52" s="9">
        <f t="shared" si="1"/>
        <v>1.4223458915874615E-2</v>
      </c>
      <c r="M52" s="1">
        <v>0</v>
      </c>
      <c r="O52" s="1">
        <v>92788749289</v>
      </c>
      <c r="Q52" s="1">
        <v>-462457460</v>
      </c>
      <c r="S52" s="1">
        <f t="shared" si="2"/>
        <v>92326291829</v>
      </c>
      <c r="U52" s="9">
        <f t="shared" si="3"/>
        <v>1.3113020909788227E-2</v>
      </c>
    </row>
    <row r="53" spans="1:21" ht="21" x14ac:dyDescent="0.25">
      <c r="A53" s="4" t="s">
        <v>150</v>
      </c>
      <c r="C53" s="1">
        <v>0</v>
      </c>
      <c r="E53" s="1">
        <v>0</v>
      </c>
      <c r="G53" s="1">
        <v>0</v>
      </c>
      <c r="I53" s="1">
        <f t="shared" si="0"/>
        <v>0</v>
      </c>
      <c r="K53" s="9">
        <f t="shared" si="1"/>
        <v>0</v>
      </c>
      <c r="M53" s="1">
        <v>0</v>
      </c>
      <c r="O53" s="1">
        <v>0</v>
      </c>
      <c r="Q53" s="1">
        <v>25010284429</v>
      </c>
      <c r="S53" s="1">
        <f t="shared" si="2"/>
        <v>25010284429</v>
      </c>
      <c r="U53" s="9">
        <f t="shared" si="3"/>
        <v>3.5521883981288033E-3</v>
      </c>
    </row>
    <row r="54" spans="1:21" ht="21" x14ac:dyDescent="0.25">
      <c r="A54" s="4" t="s">
        <v>151</v>
      </c>
      <c r="C54" s="1">
        <v>0</v>
      </c>
      <c r="E54" s="1">
        <v>0</v>
      </c>
      <c r="G54" s="1">
        <v>0</v>
      </c>
      <c r="I54" s="1">
        <f t="shared" si="0"/>
        <v>0</v>
      </c>
      <c r="K54" s="9">
        <f t="shared" si="1"/>
        <v>0</v>
      </c>
      <c r="M54" s="1">
        <v>0</v>
      </c>
      <c r="O54" s="1">
        <v>0</v>
      </c>
      <c r="Q54" s="1">
        <v>20400436849</v>
      </c>
      <c r="S54" s="1">
        <f t="shared" si="2"/>
        <v>20400436849</v>
      </c>
      <c r="U54" s="9">
        <f t="shared" si="3"/>
        <v>2.8974558565096086E-3</v>
      </c>
    </row>
    <row r="55" spans="1:21" ht="21" x14ac:dyDescent="0.25">
      <c r="A55" s="4" t="s">
        <v>152</v>
      </c>
      <c r="C55" s="1">
        <v>0</v>
      </c>
      <c r="E55" s="1">
        <v>0</v>
      </c>
      <c r="G55" s="1">
        <v>0</v>
      </c>
      <c r="I55" s="1">
        <f t="shared" si="0"/>
        <v>0</v>
      </c>
      <c r="K55" s="9">
        <f t="shared" si="1"/>
        <v>0</v>
      </c>
      <c r="M55" s="1">
        <v>0</v>
      </c>
      <c r="O55" s="1">
        <v>0</v>
      </c>
      <c r="Q55" s="1">
        <v>8489305538</v>
      </c>
      <c r="S55" s="1">
        <f t="shared" si="2"/>
        <v>8489305538</v>
      </c>
      <c r="U55" s="9">
        <f t="shared" si="3"/>
        <v>1.205728496445569E-3</v>
      </c>
    </row>
    <row r="56" spans="1:21" ht="21" x14ac:dyDescent="0.25">
      <c r="A56" s="4" t="s">
        <v>49</v>
      </c>
      <c r="C56" s="1">
        <v>0</v>
      </c>
      <c r="E56" s="1">
        <v>-40452815638</v>
      </c>
      <c r="G56" s="1">
        <v>0</v>
      </c>
      <c r="I56" s="1">
        <f t="shared" si="0"/>
        <v>-40452815638</v>
      </c>
      <c r="K56" s="9">
        <f t="shared" si="1"/>
        <v>-2.5157225917761209E-2</v>
      </c>
      <c r="M56" s="1">
        <v>0</v>
      </c>
      <c r="O56" s="1">
        <v>126856008338</v>
      </c>
      <c r="Q56" s="1">
        <v>14376377110</v>
      </c>
      <c r="S56" s="1">
        <f t="shared" si="2"/>
        <v>141232385448</v>
      </c>
      <c r="U56" s="9">
        <f t="shared" si="3"/>
        <v>2.0059109781523581E-2</v>
      </c>
    </row>
    <row r="57" spans="1:21" ht="21" x14ac:dyDescent="0.25">
      <c r="A57" s="4" t="s">
        <v>33</v>
      </c>
      <c r="C57" s="1">
        <v>0</v>
      </c>
      <c r="E57" s="1">
        <v>34486192924</v>
      </c>
      <c r="G57" s="1">
        <v>0</v>
      </c>
      <c r="I57" s="1">
        <f t="shared" si="0"/>
        <v>34486192924</v>
      </c>
      <c r="K57" s="9">
        <f t="shared" si="1"/>
        <v>2.1446639319157645E-2</v>
      </c>
      <c r="M57" s="1">
        <v>0</v>
      </c>
      <c r="O57" s="1">
        <v>118462236585</v>
      </c>
      <c r="Q57" s="1">
        <v>8484053990</v>
      </c>
      <c r="S57" s="1">
        <f t="shared" si="2"/>
        <v>126946290575</v>
      </c>
      <c r="U57" s="9">
        <f t="shared" si="3"/>
        <v>1.8030068464280673E-2</v>
      </c>
    </row>
    <row r="58" spans="1:21" ht="21" x14ac:dyDescent="0.25">
      <c r="A58" s="4" t="s">
        <v>153</v>
      </c>
      <c r="C58" s="1">
        <v>0</v>
      </c>
      <c r="E58" s="1">
        <v>0</v>
      </c>
      <c r="G58" s="1">
        <v>0</v>
      </c>
      <c r="I58" s="1">
        <f t="shared" si="0"/>
        <v>0</v>
      </c>
      <c r="K58" s="9">
        <f t="shared" si="1"/>
        <v>0</v>
      </c>
      <c r="M58" s="1">
        <v>0</v>
      </c>
      <c r="O58" s="1">
        <v>0</v>
      </c>
      <c r="Q58" s="1">
        <v>17168137218</v>
      </c>
      <c r="S58" s="1">
        <f t="shared" si="2"/>
        <v>17168137218</v>
      </c>
      <c r="U58" s="9">
        <f t="shared" si="3"/>
        <v>2.4383752218567344E-3</v>
      </c>
    </row>
    <row r="59" spans="1:21" ht="21" x14ac:dyDescent="0.25">
      <c r="A59" s="4" t="s">
        <v>44</v>
      </c>
      <c r="C59" s="1">
        <v>0</v>
      </c>
      <c r="E59" s="1">
        <v>1166400836</v>
      </c>
      <c r="G59" s="1">
        <v>0</v>
      </c>
      <c r="I59" s="1">
        <f t="shared" si="0"/>
        <v>1166400836</v>
      </c>
      <c r="K59" s="9">
        <f t="shared" si="1"/>
        <v>7.2537371945880923E-4</v>
      </c>
      <c r="M59" s="1">
        <v>0</v>
      </c>
      <c r="O59" s="1">
        <v>39412396919</v>
      </c>
      <c r="Q59" s="1">
        <v>12097513137</v>
      </c>
      <c r="S59" s="1">
        <f t="shared" si="2"/>
        <v>51509910056</v>
      </c>
      <c r="U59" s="9">
        <f t="shared" si="3"/>
        <v>7.3159065987038543E-3</v>
      </c>
    </row>
    <row r="60" spans="1:21" ht="21" x14ac:dyDescent="0.25">
      <c r="A60" s="4" t="s">
        <v>154</v>
      </c>
      <c r="C60" s="1">
        <v>0</v>
      </c>
      <c r="E60" s="1">
        <v>0</v>
      </c>
      <c r="G60" s="1">
        <v>0</v>
      </c>
      <c r="I60" s="1">
        <f t="shared" si="0"/>
        <v>0</v>
      </c>
      <c r="K60" s="9">
        <f t="shared" si="1"/>
        <v>0</v>
      </c>
      <c r="M60" s="1">
        <v>0</v>
      </c>
      <c r="O60" s="1">
        <v>0</v>
      </c>
      <c r="Q60" s="1">
        <v>2913824197</v>
      </c>
      <c r="S60" s="1">
        <f t="shared" si="2"/>
        <v>2913824197</v>
      </c>
      <c r="U60" s="9">
        <f t="shared" si="3"/>
        <v>4.1384785271649242E-4</v>
      </c>
    </row>
    <row r="61" spans="1:21" ht="21" x14ac:dyDescent="0.25">
      <c r="A61" s="4" t="s">
        <v>65</v>
      </c>
      <c r="C61" s="1">
        <v>0</v>
      </c>
      <c r="E61" s="1">
        <v>81177237846</v>
      </c>
      <c r="G61" s="1">
        <v>0</v>
      </c>
      <c r="I61" s="1">
        <f t="shared" si="0"/>
        <v>81177237846</v>
      </c>
      <c r="K61" s="9">
        <f t="shared" si="1"/>
        <v>5.0483361409169494E-2</v>
      </c>
      <c r="M61" s="1">
        <v>0</v>
      </c>
      <c r="O61" s="1">
        <v>93119224212</v>
      </c>
      <c r="Q61" s="1">
        <v>49984441370</v>
      </c>
      <c r="S61" s="1">
        <f t="shared" si="2"/>
        <v>143103665582</v>
      </c>
      <c r="U61" s="9">
        <f t="shared" si="3"/>
        <v>2.0324886030510827E-2</v>
      </c>
    </row>
    <row r="62" spans="1:21" ht="21" x14ac:dyDescent="0.25">
      <c r="A62" s="4" t="s">
        <v>86</v>
      </c>
      <c r="C62" s="1">
        <v>0</v>
      </c>
      <c r="E62" s="1">
        <v>-31764681457</v>
      </c>
      <c r="G62" s="1">
        <v>0</v>
      </c>
      <c r="I62" s="1">
        <f t="shared" si="0"/>
        <v>-31764681457</v>
      </c>
      <c r="K62" s="9">
        <f t="shared" si="1"/>
        <v>-1.9754156911362467E-2</v>
      </c>
      <c r="M62" s="1">
        <v>0</v>
      </c>
      <c r="O62" s="1">
        <v>186994461816</v>
      </c>
      <c r="Q62" s="1">
        <v>2505006119</v>
      </c>
      <c r="S62" s="1">
        <f t="shared" si="2"/>
        <v>189499467935</v>
      </c>
      <c r="U62" s="9">
        <f t="shared" si="3"/>
        <v>2.6914440471927197E-2</v>
      </c>
    </row>
    <row r="63" spans="1:21" ht="21" x14ac:dyDescent="0.25">
      <c r="A63" s="4" t="s">
        <v>19</v>
      </c>
      <c r="C63" s="1">
        <v>0</v>
      </c>
      <c r="E63" s="1">
        <v>-3673222773</v>
      </c>
      <c r="G63" s="1">
        <v>0</v>
      </c>
      <c r="I63" s="1">
        <f t="shared" si="0"/>
        <v>-3673222773</v>
      </c>
      <c r="K63" s="9">
        <f t="shared" si="1"/>
        <v>-2.2843427259441806E-3</v>
      </c>
      <c r="M63" s="1">
        <v>0</v>
      </c>
      <c r="O63" s="1">
        <v>5053064672</v>
      </c>
      <c r="Q63" s="1">
        <v>15950988749</v>
      </c>
      <c r="S63" s="1">
        <f t="shared" si="2"/>
        <v>21004053421</v>
      </c>
      <c r="U63" s="9">
        <f t="shared" si="3"/>
        <v>2.9831869800425528E-3</v>
      </c>
    </row>
    <row r="64" spans="1:21" ht="21" x14ac:dyDescent="0.25">
      <c r="A64" s="4" t="s">
        <v>35</v>
      </c>
      <c r="C64" s="1">
        <v>0</v>
      </c>
      <c r="E64" s="1">
        <v>29245887530</v>
      </c>
      <c r="G64" s="1">
        <v>0</v>
      </c>
      <c r="I64" s="1">
        <f t="shared" si="0"/>
        <v>29245887530</v>
      </c>
      <c r="K64" s="9">
        <f t="shared" si="1"/>
        <v>1.8187742636794634E-2</v>
      </c>
      <c r="M64" s="1">
        <v>0</v>
      </c>
      <c r="O64" s="1">
        <v>45663450935</v>
      </c>
      <c r="Q64" s="1">
        <v>0</v>
      </c>
      <c r="S64" s="1">
        <f t="shared" si="2"/>
        <v>45663450935</v>
      </c>
      <c r="U64" s="9">
        <f t="shared" si="3"/>
        <v>6.4855392224868183E-3</v>
      </c>
    </row>
    <row r="65" spans="1:21" ht="21" x14ac:dyDescent="0.25">
      <c r="A65" s="4" t="s">
        <v>97</v>
      </c>
      <c r="C65" s="1">
        <v>0</v>
      </c>
      <c r="E65" s="1">
        <v>8864870350</v>
      </c>
      <c r="G65" s="1">
        <v>0</v>
      </c>
      <c r="I65" s="1">
        <f t="shared" si="0"/>
        <v>8864870350</v>
      </c>
      <c r="K65" s="9">
        <f t="shared" si="1"/>
        <v>5.512979569143258E-3</v>
      </c>
      <c r="M65" s="1">
        <v>0</v>
      </c>
      <c r="O65" s="1">
        <v>15707242548</v>
      </c>
      <c r="Q65" s="1">
        <v>0</v>
      </c>
      <c r="S65" s="1">
        <f t="shared" si="2"/>
        <v>15707242548</v>
      </c>
      <c r="U65" s="9">
        <f t="shared" si="3"/>
        <v>2.2308856544192282E-3</v>
      </c>
    </row>
    <row r="66" spans="1:21" ht="21" x14ac:dyDescent="0.25">
      <c r="A66" s="4" t="s">
        <v>81</v>
      </c>
      <c r="C66" s="1">
        <v>0</v>
      </c>
      <c r="E66" s="1">
        <v>23785441888</v>
      </c>
      <c r="G66" s="1">
        <v>0</v>
      </c>
      <c r="I66" s="1">
        <f t="shared" si="0"/>
        <v>23785441888</v>
      </c>
      <c r="K66" s="9">
        <f t="shared" si="1"/>
        <v>1.4791942802816991E-2</v>
      </c>
      <c r="M66" s="1">
        <v>0</v>
      </c>
      <c r="O66" s="1">
        <v>32087976178</v>
      </c>
      <c r="Q66" s="1">
        <v>0</v>
      </c>
      <c r="S66" s="1">
        <f t="shared" si="2"/>
        <v>32087976178</v>
      </c>
      <c r="U66" s="9">
        <f t="shared" si="3"/>
        <v>4.557426646726162E-3</v>
      </c>
    </row>
    <row r="67" spans="1:21" ht="21" x14ac:dyDescent="0.25">
      <c r="A67" s="4" t="s">
        <v>88</v>
      </c>
      <c r="C67" s="1">
        <v>0</v>
      </c>
      <c r="E67" s="1">
        <v>3103486674</v>
      </c>
      <c r="G67" s="1">
        <v>0</v>
      </c>
      <c r="I67" s="1">
        <f t="shared" si="0"/>
        <v>3103486674</v>
      </c>
      <c r="K67" s="9">
        <f t="shared" si="1"/>
        <v>1.9300291996791992E-3</v>
      </c>
      <c r="M67" s="1">
        <v>0</v>
      </c>
      <c r="O67" s="1">
        <v>29360713588</v>
      </c>
      <c r="Q67" s="1">
        <v>0</v>
      </c>
      <c r="S67" s="1">
        <f t="shared" si="2"/>
        <v>29360713588</v>
      </c>
      <c r="U67" s="9">
        <f t="shared" si="3"/>
        <v>4.1700759727124137E-3</v>
      </c>
    </row>
    <row r="68" spans="1:21" ht="21" x14ac:dyDescent="0.25">
      <c r="A68" s="4" t="s">
        <v>57</v>
      </c>
      <c r="C68" s="1">
        <v>0</v>
      </c>
      <c r="E68" s="1">
        <v>385381353</v>
      </c>
      <c r="G68" s="1">
        <v>0</v>
      </c>
      <c r="I68" s="1">
        <f t="shared" si="0"/>
        <v>385381353</v>
      </c>
      <c r="K68" s="9">
        <f t="shared" si="1"/>
        <v>2.3966504207450544E-4</v>
      </c>
      <c r="M68" s="1">
        <v>0</v>
      </c>
      <c r="O68" s="1">
        <v>13725446591</v>
      </c>
      <c r="Q68" s="1">
        <v>0</v>
      </c>
      <c r="S68" s="1">
        <f t="shared" si="2"/>
        <v>13725446591</v>
      </c>
      <c r="U68" s="9">
        <f t="shared" si="3"/>
        <v>1.949412941627875E-3</v>
      </c>
    </row>
    <row r="69" spans="1:21" ht="21" x14ac:dyDescent="0.25">
      <c r="A69" s="4" t="s">
        <v>71</v>
      </c>
      <c r="C69" s="1">
        <v>0</v>
      </c>
      <c r="E69" s="1">
        <v>33008702880</v>
      </c>
      <c r="G69" s="1">
        <v>0</v>
      </c>
      <c r="I69" s="1">
        <f t="shared" si="0"/>
        <v>33008702880</v>
      </c>
      <c r="K69" s="9">
        <f t="shared" si="1"/>
        <v>2.0527802144490497E-2</v>
      </c>
      <c r="M69" s="1">
        <v>0</v>
      </c>
      <c r="O69" s="1">
        <v>71832665013</v>
      </c>
      <c r="Q69" s="1">
        <v>0</v>
      </c>
      <c r="S69" s="1">
        <f t="shared" si="2"/>
        <v>71832665013</v>
      </c>
      <c r="U69" s="9">
        <f t="shared" si="3"/>
        <v>1.0202329365354352E-2</v>
      </c>
    </row>
    <row r="70" spans="1:21" ht="21" x14ac:dyDescent="0.25">
      <c r="A70" s="4" t="s">
        <v>107</v>
      </c>
      <c r="C70" s="1">
        <v>0</v>
      </c>
      <c r="E70" s="1">
        <v>3464642932</v>
      </c>
      <c r="G70" s="1">
        <v>0</v>
      </c>
      <c r="I70" s="1">
        <f t="shared" si="0"/>
        <v>3464642932</v>
      </c>
      <c r="K70" s="9">
        <f t="shared" si="1"/>
        <v>2.1546288828118727E-3</v>
      </c>
      <c r="M70" s="1">
        <v>0</v>
      </c>
      <c r="O70" s="1">
        <v>3464642932</v>
      </c>
      <c r="Q70" s="1">
        <v>0</v>
      </c>
      <c r="S70" s="1">
        <f t="shared" si="2"/>
        <v>3464642932</v>
      </c>
      <c r="U70" s="9">
        <f t="shared" si="3"/>
        <v>4.9208014653520031E-4</v>
      </c>
    </row>
    <row r="71" spans="1:21" ht="21" x14ac:dyDescent="0.25">
      <c r="A71" s="4" t="s">
        <v>73</v>
      </c>
      <c r="C71" s="1">
        <v>0</v>
      </c>
      <c r="E71" s="1">
        <v>3364752279</v>
      </c>
      <c r="G71" s="1">
        <v>0</v>
      </c>
      <c r="I71" s="1">
        <f t="shared" si="0"/>
        <v>3364752279</v>
      </c>
      <c r="K71" s="9">
        <f t="shared" si="1"/>
        <v>2.092507824364878E-3</v>
      </c>
      <c r="M71" s="1">
        <v>0</v>
      </c>
      <c r="O71" s="1">
        <v>27851150094</v>
      </c>
      <c r="Q71" s="1">
        <v>0</v>
      </c>
      <c r="S71" s="1">
        <f t="shared" si="2"/>
        <v>27851150094</v>
      </c>
      <c r="U71" s="9">
        <f t="shared" si="3"/>
        <v>3.9556740155956074E-3</v>
      </c>
    </row>
    <row r="72" spans="1:21" ht="21" x14ac:dyDescent="0.25">
      <c r="A72" s="4" t="s">
        <v>85</v>
      </c>
      <c r="C72" s="1">
        <v>0</v>
      </c>
      <c r="E72" s="1">
        <v>-2888243705</v>
      </c>
      <c r="G72" s="1">
        <v>0</v>
      </c>
      <c r="I72" s="1">
        <f t="shared" si="0"/>
        <v>-2888243705</v>
      </c>
      <c r="K72" s="9">
        <f t="shared" si="1"/>
        <v>-1.7961716198558535E-3</v>
      </c>
      <c r="M72" s="1">
        <v>0</v>
      </c>
      <c r="O72" s="1">
        <v>10746813267</v>
      </c>
      <c r="Q72" s="1">
        <v>0</v>
      </c>
      <c r="S72" s="1">
        <f t="shared" si="2"/>
        <v>10746813267</v>
      </c>
      <c r="U72" s="9">
        <f t="shared" si="3"/>
        <v>1.5263603063877854E-3</v>
      </c>
    </row>
    <row r="73" spans="1:21" ht="21" x14ac:dyDescent="0.25">
      <c r="A73" s="4" t="s">
        <v>105</v>
      </c>
      <c r="C73" s="1">
        <v>0</v>
      </c>
      <c r="E73" s="1">
        <v>74702296390</v>
      </c>
      <c r="G73" s="1">
        <v>0</v>
      </c>
      <c r="I73" s="1">
        <f t="shared" ref="I73:I120" si="4">+G73+E73+C73</f>
        <v>74702296390</v>
      </c>
      <c r="K73" s="9">
        <f t="shared" ref="K73:K120" si="5">+I73/$I$121</f>
        <v>4.6456656161491874E-2</v>
      </c>
      <c r="M73" s="1">
        <v>0</v>
      </c>
      <c r="O73" s="1">
        <v>74702296390</v>
      </c>
      <c r="Q73" s="1">
        <v>0</v>
      </c>
      <c r="S73" s="1">
        <f t="shared" ref="S73:S120" si="6">+Q73+O73+M73</f>
        <v>74702296390</v>
      </c>
      <c r="U73" s="9">
        <f t="shared" ref="U73:U120" si="7">+S73/$S$121</f>
        <v>1.0609900551248832E-2</v>
      </c>
    </row>
    <row r="74" spans="1:21" ht="21" x14ac:dyDescent="0.25">
      <c r="A74" s="4" t="s">
        <v>47</v>
      </c>
      <c r="C74" s="1">
        <v>0</v>
      </c>
      <c r="E74" s="1">
        <v>-2017583032</v>
      </c>
      <c r="G74" s="1">
        <v>0</v>
      </c>
      <c r="I74" s="1">
        <f t="shared" si="4"/>
        <v>-2017583032</v>
      </c>
      <c r="K74" s="9">
        <f t="shared" si="5"/>
        <v>-1.2547159287519764E-3</v>
      </c>
      <c r="M74" s="1">
        <v>0</v>
      </c>
      <c r="O74" s="1">
        <v>-2017583032</v>
      </c>
      <c r="Q74" s="1">
        <v>0</v>
      </c>
      <c r="S74" s="1">
        <f t="shared" si="6"/>
        <v>-2017583032</v>
      </c>
      <c r="U74" s="9">
        <f t="shared" si="7"/>
        <v>-2.8655551914562891E-4</v>
      </c>
    </row>
    <row r="75" spans="1:21" ht="21" x14ac:dyDescent="0.25">
      <c r="A75" s="4" t="s">
        <v>66</v>
      </c>
      <c r="C75" s="1">
        <v>0</v>
      </c>
      <c r="E75" s="1">
        <v>4921556429</v>
      </c>
      <c r="G75" s="1">
        <v>0</v>
      </c>
      <c r="I75" s="1">
        <f t="shared" si="4"/>
        <v>4921556429</v>
      </c>
      <c r="K75" s="9">
        <f t="shared" si="5"/>
        <v>3.0606696962536682E-3</v>
      </c>
      <c r="M75" s="1">
        <v>0</v>
      </c>
      <c r="O75" s="1">
        <v>8951746300</v>
      </c>
      <c r="Q75" s="1">
        <v>0</v>
      </c>
      <c r="S75" s="1">
        <f t="shared" si="6"/>
        <v>8951746300</v>
      </c>
      <c r="U75" s="9">
        <f t="shared" si="7"/>
        <v>1.2714085455574264E-3</v>
      </c>
    </row>
    <row r="76" spans="1:21" ht="21" x14ac:dyDescent="0.25">
      <c r="A76" s="4" t="s">
        <v>82</v>
      </c>
      <c r="C76" s="1">
        <v>0</v>
      </c>
      <c r="E76" s="1">
        <v>2809425586</v>
      </c>
      <c r="G76" s="1">
        <v>0</v>
      </c>
      <c r="I76" s="1">
        <f t="shared" si="4"/>
        <v>2809425586</v>
      </c>
      <c r="K76" s="9">
        <f t="shared" si="5"/>
        <v>1.7471553722888146E-3</v>
      </c>
      <c r="M76" s="1">
        <v>0</v>
      </c>
      <c r="O76" s="1">
        <v>180020756049</v>
      </c>
      <c r="Q76" s="1">
        <v>0</v>
      </c>
      <c r="S76" s="1">
        <f t="shared" si="6"/>
        <v>180020756049</v>
      </c>
      <c r="U76" s="9">
        <f t="shared" si="7"/>
        <v>2.5568187474035917E-2</v>
      </c>
    </row>
    <row r="77" spans="1:21" ht="21" x14ac:dyDescent="0.25">
      <c r="A77" s="4" t="s">
        <v>45</v>
      </c>
      <c r="C77" s="1">
        <v>0</v>
      </c>
      <c r="E77" s="1">
        <v>4292558605</v>
      </c>
      <c r="G77" s="1">
        <v>0</v>
      </c>
      <c r="I77" s="1">
        <f t="shared" si="4"/>
        <v>4292558605</v>
      </c>
      <c r="K77" s="9">
        <f t="shared" si="5"/>
        <v>2.6695018600824865E-3</v>
      </c>
      <c r="M77" s="1">
        <v>0</v>
      </c>
      <c r="O77" s="1">
        <v>16209982974</v>
      </c>
      <c r="Q77" s="1">
        <v>0</v>
      </c>
      <c r="S77" s="1">
        <f t="shared" si="6"/>
        <v>16209982974</v>
      </c>
      <c r="U77" s="9">
        <f t="shared" si="7"/>
        <v>2.3022894288775796E-3</v>
      </c>
    </row>
    <row r="78" spans="1:21" ht="21" x14ac:dyDescent="0.25">
      <c r="A78" s="4" t="s">
        <v>75</v>
      </c>
      <c r="C78" s="1">
        <v>0</v>
      </c>
      <c r="E78" s="1">
        <v>-5609502148</v>
      </c>
      <c r="G78" s="1">
        <v>0</v>
      </c>
      <c r="I78" s="1">
        <f t="shared" si="4"/>
        <v>-5609502148</v>
      </c>
      <c r="K78" s="9">
        <f t="shared" si="5"/>
        <v>-3.4884966744030519E-3</v>
      </c>
      <c r="M78" s="1">
        <v>0</v>
      </c>
      <c r="O78" s="1">
        <v>3110630734</v>
      </c>
      <c r="Q78" s="1">
        <v>0</v>
      </c>
      <c r="S78" s="1">
        <f t="shared" si="6"/>
        <v>3110630734</v>
      </c>
      <c r="U78" s="9">
        <f t="shared" si="7"/>
        <v>4.4180010969269428E-4</v>
      </c>
    </row>
    <row r="79" spans="1:21" ht="21" x14ac:dyDescent="0.25">
      <c r="A79" s="4" t="s">
        <v>74</v>
      </c>
      <c r="C79" s="1">
        <v>0</v>
      </c>
      <c r="E79" s="1">
        <v>-18891346561</v>
      </c>
      <c r="G79" s="1">
        <v>0</v>
      </c>
      <c r="I79" s="1">
        <f t="shared" si="4"/>
        <v>-18891346561</v>
      </c>
      <c r="K79" s="9">
        <f t="shared" si="5"/>
        <v>-1.1748350907850305E-2</v>
      </c>
      <c r="M79" s="1">
        <v>0</v>
      </c>
      <c r="O79" s="1">
        <v>80803049544</v>
      </c>
      <c r="Q79" s="1">
        <v>0</v>
      </c>
      <c r="S79" s="1">
        <f t="shared" si="6"/>
        <v>80803049544</v>
      </c>
      <c r="U79" s="9">
        <f t="shared" si="7"/>
        <v>1.1476385082242748E-2</v>
      </c>
    </row>
    <row r="80" spans="1:21" ht="21" x14ac:dyDescent="0.25">
      <c r="A80" s="4" t="s">
        <v>87</v>
      </c>
      <c r="C80" s="1">
        <v>0</v>
      </c>
      <c r="E80" s="1">
        <v>18400029680</v>
      </c>
      <c r="G80" s="1">
        <v>0</v>
      </c>
      <c r="I80" s="1">
        <f t="shared" si="4"/>
        <v>18400029680</v>
      </c>
      <c r="K80" s="9">
        <f t="shared" si="5"/>
        <v>1.1442805556368859E-2</v>
      </c>
      <c r="M80" s="1">
        <v>0</v>
      </c>
      <c r="O80" s="1">
        <v>60566278774</v>
      </c>
      <c r="Q80" s="1">
        <v>0</v>
      </c>
      <c r="S80" s="1">
        <f t="shared" si="6"/>
        <v>60566278774</v>
      </c>
      <c r="U80" s="9">
        <f t="shared" si="7"/>
        <v>8.6021745730078363E-3</v>
      </c>
    </row>
    <row r="81" spans="1:21" ht="21" x14ac:dyDescent="0.25">
      <c r="A81" s="4" t="s">
        <v>92</v>
      </c>
      <c r="C81" s="1">
        <v>0</v>
      </c>
      <c r="E81" s="1">
        <v>60020812623</v>
      </c>
      <c r="G81" s="1">
        <v>0</v>
      </c>
      <c r="I81" s="1">
        <f t="shared" si="4"/>
        <v>60020812623</v>
      </c>
      <c r="K81" s="9">
        <f t="shared" si="5"/>
        <v>3.732637936594016E-2</v>
      </c>
      <c r="M81" s="1">
        <v>0</v>
      </c>
      <c r="O81" s="1">
        <v>171022644698</v>
      </c>
      <c r="Q81" s="1">
        <v>0</v>
      </c>
      <c r="S81" s="1">
        <f t="shared" si="6"/>
        <v>171022644698</v>
      </c>
      <c r="U81" s="9">
        <f t="shared" si="7"/>
        <v>2.4290193741624323E-2</v>
      </c>
    </row>
    <row r="82" spans="1:21" ht="21" x14ac:dyDescent="0.25">
      <c r="A82" s="4" t="s">
        <v>53</v>
      </c>
      <c r="C82" s="1">
        <v>0</v>
      </c>
      <c r="E82" s="1">
        <v>7184176969</v>
      </c>
      <c r="G82" s="1">
        <v>0</v>
      </c>
      <c r="I82" s="1">
        <f t="shared" si="4"/>
        <v>7184176969</v>
      </c>
      <c r="K82" s="9">
        <f t="shared" si="5"/>
        <v>4.4677721486594034E-3</v>
      </c>
      <c r="M82" s="1">
        <v>0</v>
      </c>
      <c r="O82" s="1">
        <v>131117604386</v>
      </c>
      <c r="Q82" s="1">
        <v>0</v>
      </c>
      <c r="S82" s="1">
        <f t="shared" si="6"/>
        <v>131117604386</v>
      </c>
      <c r="U82" s="9">
        <f t="shared" si="7"/>
        <v>1.8622516445688179E-2</v>
      </c>
    </row>
    <row r="83" spans="1:21" ht="21" x14ac:dyDescent="0.25">
      <c r="A83" s="4" t="s">
        <v>96</v>
      </c>
      <c r="C83" s="1">
        <v>0</v>
      </c>
      <c r="E83" s="1">
        <v>63496568</v>
      </c>
      <c r="G83" s="1">
        <v>0</v>
      </c>
      <c r="I83" s="1">
        <f t="shared" si="4"/>
        <v>63496568</v>
      </c>
      <c r="K83" s="9">
        <f t="shared" si="5"/>
        <v>3.9487918973875976E-5</v>
      </c>
      <c r="M83" s="1">
        <v>0</v>
      </c>
      <c r="O83" s="1">
        <v>536278187</v>
      </c>
      <c r="Q83" s="1">
        <v>0</v>
      </c>
      <c r="S83" s="1">
        <f t="shared" si="6"/>
        <v>536278187</v>
      </c>
      <c r="U83" s="9">
        <f t="shared" si="7"/>
        <v>7.6167112750709164E-5</v>
      </c>
    </row>
    <row r="84" spans="1:21" ht="21" x14ac:dyDescent="0.25">
      <c r="A84" s="4" t="s">
        <v>56</v>
      </c>
      <c r="C84" s="1">
        <v>0</v>
      </c>
      <c r="E84" s="1">
        <v>8629477032</v>
      </c>
      <c r="G84" s="1">
        <v>0</v>
      </c>
      <c r="I84" s="1">
        <f t="shared" si="4"/>
        <v>8629477032</v>
      </c>
      <c r="K84" s="9">
        <f t="shared" si="5"/>
        <v>5.366590676625857E-3</v>
      </c>
      <c r="M84" s="1">
        <v>0</v>
      </c>
      <c r="O84" s="1">
        <v>29198374493</v>
      </c>
      <c r="Q84" s="1">
        <v>0</v>
      </c>
      <c r="S84" s="1">
        <f t="shared" si="6"/>
        <v>29198374493</v>
      </c>
      <c r="U84" s="9">
        <f t="shared" si="7"/>
        <v>4.1470190957920905E-3</v>
      </c>
    </row>
    <row r="85" spans="1:21" ht="21" x14ac:dyDescent="0.25">
      <c r="A85" s="4" t="s">
        <v>31</v>
      </c>
      <c r="C85" s="1">
        <v>0</v>
      </c>
      <c r="E85" s="1">
        <v>28891948150</v>
      </c>
      <c r="G85" s="1">
        <v>0</v>
      </c>
      <c r="I85" s="1">
        <f t="shared" si="4"/>
        <v>28891948150</v>
      </c>
      <c r="K85" s="9">
        <f t="shared" si="5"/>
        <v>1.7967631062274513E-2</v>
      </c>
      <c r="M85" s="1">
        <v>0</v>
      </c>
      <c r="O85" s="1">
        <v>46079072650</v>
      </c>
      <c r="Q85" s="1">
        <v>0</v>
      </c>
      <c r="S85" s="1">
        <f t="shared" si="6"/>
        <v>46079072650</v>
      </c>
      <c r="U85" s="9">
        <f t="shared" si="7"/>
        <v>6.5445696040974137E-3</v>
      </c>
    </row>
    <row r="86" spans="1:21" ht="21" x14ac:dyDescent="0.25">
      <c r="A86" s="4" t="s">
        <v>90</v>
      </c>
      <c r="C86" s="1">
        <v>0</v>
      </c>
      <c r="E86" s="1">
        <v>3520878953</v>
      </c>
      <c r="G86" s="1">
        <v>0</v>
      </c>
      <c r="I86" s="1">
        <f t="shared" si="4"/>
        <v>3520878953</v>
      </c>
      <c r="K86" s="9">
        <f t="shared" si="5"/>
        <v>2.189601535832445E-3</v>
      </c>
      <c r="M86" s="1">
        <v>0</v>
      </c>
      <c r="O86" s="1">
        <v>20453557423</v>
      </c>
      <c r="Q86" s="1">
        <v>0</v>
      </c>
      <c r="S86" s="1">
        <f t="shared" si="6"/>
        <v>20453557423</v>
      </c>
      <c r="U86" s="9">
        <f t="shared" si="7"/>
        <v>2.9050005242722008E-3</v>
      </c>
    </row>
    <row r="87" spans="1:21" ht="21" x14ac:dyDescent="0.25">
      <c r="A87" s="4" t="s">
        <v>38</v>
      </c>
      <c r="C87" s="1">
        <v>0</v>
      </c>
      <c r="E87" s="1">
        <v>8978248950</v>
      </c>
      <c r="G87" s="1">
        <v>0</v>
      </c>
      <c r="I87" s="1">
        <f t="shared" si="4"/>
        <v>8978248950</v>
      </c>
      <c r="K87" s="9">
        <f t="shared" si="5"/>
        <v>5.5834886550858477E-3</v>
      </c>
      <c r="M87" s="1">
        <v>0</v>
      </c>
      <c r="O87" s="1">
        <v>18443593050</v>
      </c>
      <c r="Q87" s="1">
        <v>0</v>
      </c>
      <c r="S87" s="1">
        <f t="shared" si="6"/>
        <v>18443593050</v>
      </c>
      <c r="U87" s="9">
        <f t="shared" si="7"/>
        <v>2.6195270764714992E-3</v>
      </c>
    </row>
    <row r="88" spans="1:21" ht="21" x14ac:dyDescent="0.25">
      <c r="A88" s="4" t="s">
        <v>79</v>
      </c>
      <c r="C88" s="1">
        <v>0</v>
      </c>
      <c r="E88" s="1">
        <v>17048437952</v>
      </c>
      <c r="G88" s="1">
        <v>0</v>
      </c>
      <c r="I88" s="1">
        <f t="shared" si="4"/>
        <v>17048437952</v>
      </c>
      <c r="K88" s="9">
        <f t="shared" si="5"/>
        <v>1.0602263361379281E-2</v>
      </c>
      <c r="M88" s="1">
        <v>0</v>
      </c>
      <c r="O88" s="1">
        <v>60540551757</v>
      </c>
      <c r="Q88" s="1">
        <v>0</v>
      </c>
      <c r="S88" s="1">
        <f t="shared" si="6"/>
        <v>60540551757</v>
      </c>
      <c r="U88" s="9">
        <f t="shared" si="7"/>
        <v>8.5985205877216909E-3</v>
      </c>
    </row>
    <row r="89" spans="1:21" ht="21" x14ac:dyDescent="0.25">
      <c r="A89" s="4" t="s">
        <v>22</v>
      </c>
      <c r="C89" s="1">
        <v>0</v>
      </c>
      <c r="E89" s="1">
        <v>-4630111927</v>
      </c>
      <c r="G89" s="1">
        <v>0</v>
      </c>
      <c r="I89" s="1">
        <f t="shared" si="4"/>
        <v>-4630111927</v>
      </c>
      <c r="K89" s="9">
        <f t="shared" si="5"/>
        <v>-2.8794230991091166E-3</v>
      </c>
      <c r="M89" s="1">
        <v>0</v>
      </c>
      <c r="O89" s="1">
        <v>-3147437395</v>
      </c>
      <c r="Q89" s="1">
        <v>0</v>
      </c>
      <c r="S89" s="1">
        <f t="shared" si="6"/>
        <v>-3147437395</v>
      </c>
      <c r="U89" s="9">
        <f t="shared" si="7"/>
        <v>-4.4702772693748093E-4</v>
      </c>
    </row>
    <row r="90" spans="1:21" ht="21" x14ac:dyDescent="0.25">
      <c r="A90" s="4" t="s">
        <v>32</v>
      </c>
      <c r="C90" s="1">
        <v>0</v>
      </c>
      <c r="E90" s="1">
        <v>40766054350</v>
      </c>
      <c r="G90" s="1">
        <v>0</v>
      </c>
      <c r="I90" s="1">
        <f t="shared" si="4"/>
        <v>40766054350</v>
      </c>
      <c r="K90" s="9">
        <f t="shared" si="5"/>
        <v>2.5352026129308664E-2</v>
      </c>
      <c r="M90" s="1">
        <v>0</v>
      </c>
      <c r="O90" s="1">
        <v>50468601683</v>
      </c>
      <c r="Q90" s="1">
        <v>0</v>
      </c>
      <c r="S90" s="1">
        <f t="shared" si="6"/>
        <v>50468601683</v>
      </c>
      <c r="U90" s="9">
        <f t="shared" si="7"/>
        <v>7.1680104989235586E-3</v>
      </c>
    </row>
    <row r="91" spans="1:21" ht="21" x14ac:dyDescent="0.25">
      <c r="A91" s="4" t="s">
        <v>103</v>
      </c>
      <c r="C91" s="1">
        <v>0</v>
      </c>
      <c r="E91" s="1">
        <v>7554895872</v>
      </c>
      <c r="G91" s="1">
        <v>0</v>
      </c>
      <c r="I91" s="1">
        <f t="shared" si="4"/>
        <v>7554895872</v>
      </c>
      <c r="K91" s="9">
        <f t="shared" si="5"/>
        <v>4.6983187508591977E-3</v>
      </c>
      <c r="M91" s="1">
        <v>0</v>
      </c>
      <c r="O91" s="1">
        <v>64424819638</v>
      </c>
      <c r="Q91" s="1">
        <v>0</v>
      </c>
      <c r="S91" s="1">
        <f t="shared" si="6"/>
        <v>64424819638</v>
      </c>
      <c r="U91" s="9">
        <f t="shared" si="7"/>
        <v>9.1501996916231974E-3</v>
      </c>
    </row>
    <row r="92" spans="1:21" ht="21" x14ac:dyDescent="0.25">
      <c r="A92" s="4" t="s">
        <v>77</v>
      </c>
      <c r="C92" s="1">
        <v>0</v>
      </c>
      <c r="E92" s="1">
        <v>40901187875</v>
      </c>
      <c r="G92" s="1">
        <v>0</v>
      </c>
      <c r="I92" s="1">
        <f t="shared" si="4"/>
        <v>40901187875</v>
      </c>
      <c r="K92" s="9">
        <f t="shared" si="5"/>
        <v>2.5436064398681808E-2</v>
      </c>
      <c r="M92" s="1">
        <v>0</v>
      </c>
      <c r="O92" s="1">
        <v>107010800581</v>
      </c>
      <c r="Q92" s="1">
        <v>0</v>
      </c>
      <c r="S92" s="1">
        <f t="shared" si="6"/>
        <v>107010800581</v>
      </c>
      <c r="U92" s="9">
        <f t="shared" si="7"/>
        <v>1.5198648595037263E-2</v>
      </c>
    </row>
    <row r="93" spans="1:21" ht="21" x14ac:dyDescent="0.25">
      <c r="A93" s="4" t="s">
        <v>34</v>
      </c>
      <c r="C93" s="1">
        <v>0</v>
      </c>
      <c r="E93" s="1">
        <v>406080250</v>
      </c>
      <c r="G93" s="1">
        <v>0</v>
      </c>
      <c r="I93" s="1">
        <f t="shared" si="4"/>
        <v>406080250</v>
      </c>
      <c r="K93" s="9">
        <f t="shared" si="5"/>
        <v>2.5253749161515787E-4</v>
      </c>
      <c r="M93" s="1">
        <v>0</v>
      </c>
      <c r="O93" s="1">
        <v>510455500</v>
      </c>
      <c r="Q93" s="1">
        <v>0</v>
      </c>
      <c r="S93" s="1">
        <f t="shared" si="6"/>
        <v>510455500</v>
      </c>
      <c r="U93" s="9">
        <f t="shared" si="7"/>
        <v>7.2499539539764318E-5</v>
      </c>
    </row>
    <row r="94" spans="1:21" ht="21" x14ac:dyDescent="0.25">
      <c r="A94" s="4" t="s">
        <v>46</v>
      </c>
      <c r="C94" s="1">
        <v>0</v>
      </c>
      <c r="E94" s="1">
        <v>2824655074</v>
      </c>
      <c r="G94" s="1">
        <v>0</v>
      </c>
      <c r="I94" s="1">
        <f t="shared" si="4"/>
        <v>2824655074</v>
      </c>
      <c r="K94" s="9">
        <f t="shared" si="5"/>
        <v>1.7566264477673762E-3</v>
      </c>
      <c r="M94" s="1">
        <v>0</v>
      </c>
      <c r="O94" s="1">
        <v>4252803564</v>
      </c>
      <c r="Q94" s="1">
        <v>0</v>
      </c>
      <c r="S94" s="1">
        <f t="shared" si="6"/>
        <v>4252803564</v>
      </c>
      <c r="U94" s="9">
        <f t="shared" si="7"/>
        <v>6.04021898369336E-4</v>
      </c>
    </row>
    <row r="95" spans="1:21" ht="21" x14ac:dyDescent="0.25">
      <c r="A95" s="4" t="s">
        <v>41</v>
      </c>
      <c r="C95" s="1">
        <v>0</v>
      </c>
      <c r="E95" s="1">
        <v>39192360955</v>
      </c>
      <c r="G95" s="1">
        <v>0</v>
      </c>
      <c r="I95" s="1">
        <f t="shared" si="4"/>
        <v>39192360955</v>
      </c>
      <c r="K95" s="9">
        <f t="shared" si="5"/>
        <v>2.4373360994659435E-2</v>
      </c>
      <c r="M95" s="1">
        <v>0</v>
      </c>
      <c r="O95" s="1">
        <v>64809460574</v>
      </c>
      <c r="Q95" s="1">
        <v>0</v>
      </c>
      <c r="S95" s="1">
        <f t="shared" si="6"/>
        <v>64809460574</v>
      </c>
      <c r="U95" s="9">
        <f t="shared" si="7"/>
        <v>9.2048299008150748E-3</v>
      </c>
    </row>
    <row r="96" spans="1:21" ht="21" x14ac:dyDescent="0.25">
      <c r="A96" s="4" t="s">
        <v>64</v>
      </c>
      <c r="C96" s="1">
        <v>0</v>
      </c>
      <c r="E96" s="1">
        <v>2127940328</v>
      </c>
      <c r="G96" s="1">
        <v>0</v>
      </c>
      <c r="I96" s="1">
        <f t="shared" si="4"/>
        <v>2127940328</v>
      </c>
      <c r="K96" s="9">
        <f t="shared" si="5"/>
        <v>1.3233460941275924E-3</v>
      </c>
      <c r="M96" s="1">
        <v>0</v>
      </c>
      <c r="O96" s="1">
        <v>54553635659</v>
      </c>
      <c r="Q96" s="1">
        <v>0</v>
      </c>
      <c r="S96" s="1">
        <f t="shared" si="6"/>
        <v>54553635659</v>
      </c>
      <c r="U96" s="9">
        <f t="shared" si="7"/>
        <v>7.7482042322936416E-3</v>
      </c>
    </row>
    <row r="97" spans="1:21" ht="21" x14ac:dyDescent="0.25">
      <c r="A97" s="4" t="s">
        <v>21</v>
      </c>
      <c r="C97" s="1">
        <v>0</v>
      </c>
      <c r="E97" s="1">
        <v>3569190165</v>
      </c>
      <c r="G97" s="1">
        <v>0</v>
      </c>
      <c r="I97" s="1">
        <f t="shared" si="4"/>
        <v>3569190165</v>
      </c>
      <c r="K97" s="9">
        <f t="shared" si="5"/>
        <v>2.2196458246038593E-3</v>
      </c>
      <c r="M97" s="1">
        <v>0</v>
      </c>
      <c r="O97" s="1">
        <v>20195786073</v>
      </c>
      <c r="Q97" s="1">
        <v>0</v>
      </c>
      <c r="S97" s="1">
        <f t="shared" si="6"/>
        <v>20195786073</v>
      </c>
      <c r="U97" s="9">
        <f t="shared" si="7"/>
        <v>2.8683894892622078E-3</v>
      </c>
    </row>
    <row r="98" spans="1:21" ht="21" x14ac:dyDescent="0.25">
      <c r="A98" s="4" t="s">
        <v>27</v>
      </c>
      <c r="C98" s="1">
        <v>0</v>
      </c>
      <c r="E98" s="1">
        <v>8455095258</v>
      </c>
      <c r="G98" s="1">
        <v>0</v>
      </c>
      <c r="I98" s="1">
        <f t="shared" si="4"/>
        <v>8455095258</v>
      </c>
      <c r="K98" s="9">
        <f t="shared" si="5"/>
        <v>5.258144290008036E-3</v>
      </c>
      <c r="M98" s="1">
        <v>0</v>
      </c>
      <c r="O98" s="1">
        <v>31439105635</v>
      </c>
      <c r="Q98" s="1">
        <v>0</v>
      </c>
      <c r="S98" s="1">
        <f t="shared" si="6"/>
        <v>31439105635</v>
      </c>
      <c r="U98" s="9">
        <f t="shared" si="7"/>
        <v>4.4652681420408041E-3</v>
      </c>
    </row>
    <row r="99" spans="1:21" ht="21" x14ac:dyDescent="0.25">
      <c r="A99" s="4" t="s">
        <v>55</v>
      </c>
      <c r="C99" s="1">
        <v>0</v>
      </c>
      <c r="E99" s="1">
        <v>47099141838</v>
      </c>
      <c r="G99" s="1">
        <v>0</v>
      </c>
      <c r="I99" s="1">
        <f t="shared" si="4"/>
        <v>47099141838</v>
      </c>
      <c r="K99" s="9">
        <f t="shared" si="5"/>
        <v>2.9290513727262175E-2</v>
      </c>
      <c r="M99" s="1">
        <v>0</v>
      </c>
      <c r="O99" s="1">
        <v>111175256583</v>
      </c>
      <c r="Q99" s="1">
        <v>0</v>
      </c>
      <c r="S99" s="1">
        <f t="shared" si="6"/>
        <v>111175256583</v>
      </c>
      <c r="U99" s="9">
        <f t="shared" si="7"/>
        <v>1.5790122567946964E-2</v>
      </c>
    </row>
    <row r="100" spans="1:21" ht="21" x14ac:dyDescent="0.25">
      <c r="A100" s="4" t="s">
        <v>40</v>
      </c>
      <c r="C100" s="1">
        <v>0</v>
      </c>
      <c r="E100" s="1">
        <v>-6539540090</v>
      </c>
      <c r="G100" s="1">
        <v>0</v>
      </c>
      <c r="I100" s="1">
        <f t="shared" si="4"/>
        <v>-6539540090</v>
      </c>
      <c r="K100" s="9">
        <f t="shared" si="5"/>
        <v>-4.066878531140984E-3</v>
      </c>
      <c r="M100" s="1">
        <v>0</v>
      </c>
      <c r="O100" s="1">
        <v>16579756932</v>
      </c>
      <c r="Q100" s="1">
        <v>0</v>
      </c>
      <c r="S100" s="1">
        <f t="shared" si="6"/>
        <v>16579756932</v>
      </c>
      <c r="U100" s="9">
        <f t="shared" si="7"/>
        <v>2.3548080944396045E-3</v>
      </c>
    </row>
    <row r="101" spans="1:21" ht="21" x14ac:dyDescent="0.25">
      <c r="A101" s="4" t="s">
        <v>15</v>
      </c>
      <c r="C101" s="1">
        <v>0</v>
      </c>
      <c r="E101" s="1">
        <v>-14455982143</v>
      </c>
      <c r="G101" s="1">
        <v>0</v>
      </c>
      <c r="I101" s="1">
        <f t="shared" si="4"/>
        <v>-14455982143</v>
      </c>
      <c r="K101" s="9">
        <f t="shared" si="5"/>
        <v>-8.9900394545825227E-3</v>
      </c>
      <c r="M101" s="1">
        <v>0</v>
      </c>
      <c r="O101" s="1">
        <v>-2323163242</v>
      </c>
      <c r="Q101" s="1">
        <v>0</v>
      </c>
      <c r="S101" s="1">
        <f t="shared" si="6"/>
        <v>-2323163242</v>
      </c>
      <c r="U101" s="9">
        <f t="shared" si="7"/>
        <v>-3.2995680391475075E-4</v>
      </c>
    </row>
    <row r="102" spans="1:21" ht="21" x14ac:dyDescent="0.25">
      <c r="A102" s="4" t="s">
        <v>76</v>
      </c>
      <c r="C102" s="1">
        <v>0</v>
      </c>
      <c r="E102" s="1">
        <v>14532105089</v>
      </c>
      <c r="G102" s="1">
        <v>0</v>
      </c>
      <c r="I102" s="1">
        <f t="shared" si="4"/>
        <v>14532105089</v>
      </c>
      <c r="K102" s="9">
        <f t="shared" si="5"/>
        <v>9.0373795993868959E-3</v>
      </c>
      <c r="M102" s="1">
        <v>0</v>
      </c>
      <c r="O102" s="1">
        <v>50733349334</v>
      </c>
      <c r="Q102" s="1">
        <v>0</v>
      </c>
      <c r="S102" s="1">
        <f t="shared" si="6"/>
        <v>50733349334</v>
      </c>
      <c r="U102" s="9">
        <f t="shared" si="7"/>
        <v>7.2056123717444687E-3</v>
      </c>
    </row>
    <row r="103" spans="1:21" ht="21" x14ac:dyDescent="0.25">
      <c r="A103" s="4" t="s">
        <v>52</v>
      </c>
      <c r="C103" s="1">
        <v>0</v>
      </c>
      <c r="E103" s="1">
        <v>6413576330</v>
      </c>
      <c r="G103" s="1">
        <v>0</v>
      </c>
      <c r="I103" s="1">
        <f t="shared" si="4"/>
        <v>6413576330</v>
      </c>
      <c r="K103" s="9">
        <f t="shared" si="5"/>
        <v>3.9885428524547789E-3</v>
      </c>
      <c r="M103" s="1">
        <v>0</v>
      </c>
      <c r="O103" s="1">
        <v>22836191120</v>
      </c>
      <c r="Q103" s="1">
        <v>0</v>
      </c>
      <c r="S103" s="1">
        <f t="shared" si="6"/>
        <v>22836191120</v>
      </c>
      <c r="U103" s="9">
        <f t="shared" si="7"/>
        <v>3.2434038638863814E-3</v>
      </c>
    </row>
    <row r="104" spans="1:21" ht="21" x14ac:dyDescent="0.25">
      <c r="A104" s="4" t="s">
        <v>37</v>
      </c>
      <c r="C104" s="1">
        <v>0</v>
      </c>
      <c r="E104" s="1">
        <v>85515479064</v>
      </c>
      <c r="G104" s="1">
        <v>0</v>
      </c>
      <c r="I104" s="1">
        <f t="shared" si="4"/>
        <v>85515479064</v>
      </c>
      <c r="K104" s="9">
        <f t="shared" si="5"/>
        <v>5.3181272857005746E-2</v>
      </c>
      <c r="M104" s="1">
        <v>0</v>
      </c>
      <c r="O104" s="1">
        <v>122815779770</v>
      </c>
      <c r="Q104" s="1">
        <v>0</v>
      </c>
      <c r="S104" s="1">
        <f t="shared" si="6"/>
        <v>122815779770</v>
      </c>
      <c r="U104" s="9">
        <f t="shared" si="7"/>
        <v>1.7443415697435138E-2</v>
      </c>
    </row>
    <row r="105" spans="1:21" ht="21" x14ac:dyDescent="0.25">
      <c r="A105" s="4" t="s">
        <v>78</v>
      </c>
      <c r="C105" s="1">
        <v>0</v>
      </c>
      <c r="E105" s="1">
        <v>29069832477</v>
      </c>
      <c r="G105" s="1">
        <v>0</v>
      </c>
      <c r="I105" s="1">
        <f t="shared" si="4"/>
        <v>29069832477</v>
      </c>
      <c r="K105" s="9">
        <f t="shared" si="5"/>
        <v>1.8078255653690204E-2</v>
      </c>
      <c r="M105" s="1">
        <v>0</v>
      </c>
      <c r="O105" s="1">
        <v>79852261697</v>
      </c>
      <c r="Q105" s="1">
        <v>0</v>
      </c>
      <c r="S105" s="1">
        <f t="shared" si="6"/>
        <v>79852261697</v>
      </c>
      <c r="U105" s="9">
        <f t="shared" si="7"/>
        <v>1.1341345532061578E-2</v>
      </c>
    </row>
    <row r="106" spans="1:21" ht="21" x14ac:dyDescent="0.25">
      <c r="A106" s="4" t="s">
        <v>24</v>
      </c>
      <c r="C106" s="1">
        <v>0</v>
      </c>
      <c r="E106" s="1">
        <v>-1031061721</v>
      </c>
      <c r="G106" s="1">
        <v>0</v>
      </c>
      <c r="I106" s="1">
        <f t="shared" si="4"/>
        <v>-1031061721</v>
      </c>
      <c r="K106" s="9">
        <f t="shared" si="5"/>
        <v>-6.4120759559655447E-4</v>
      </c>
      <c r="M106" s="1">
        <v>0</v>
      </c>
      <c r="O106" s="1">
        <v>103072866537</v>
      </c>
      <c r="Q106" s="1">
        <v>0</v>
      </c>
      <c r="S106" s="1">
        <f t="shared" si="6"/>
        <v>103072866537</v>
      </c>
      <c r="U106" s="9">
        <f t="shared" si="7"/>
        <v>1.4639347333853943E-2</v>
      </c>
    </row>
    <row r="107" spans="1:21" ht="21" x14ac:dyDescent="0.25">
      <c r="A107" s="4" t="s">
        <v>20</v>
      </c>
      <c r="C107" s="1">
        <v>0</v>
      </c>
      <c r="E107" s="1">
        <v>-620592473</v>
      </c>
      <c r="G107" s="1">
        <v>0</v>
      </c>
      <c r="I107" s="1">
        <f t="shared" si="4"/>
        <v>-620592473</v>
      </c>
      <c r="K107" s="9">
        <f t="shared" si="5"/>
        <v>-3.859406273677865E-4</v>
      </c>
      <c r="M107" s="1">
        <v>0</v>
      </c>
      <c r="O107" s="1">
        <v>24851714379</v>
      </c>
      <c r="Q107" s="1">
        <v>0</v>
      </c>
      <c r="S107" s="1">
        <f t="shared" si="6"/>
        <v>24851714379</v>
      </c>
      <c r="U107" s="9">
        <f t="shared" si="7"/>
        <v>3.5296668353093264E-3</v>
      </c>
    </row>
    <row r="108" spans="1:21" ht="21" x14ac:dyDescent="0.25">
      <c r="A108" s="4" t="s">
        <v>104</v>
      </c>
      <c r="C108" s="1">
        <v>0</v>
      </c>
      <c r="E108" s="1">
        <v>-6723448859</v>
      </c>
      <c r="G108" s="1">
        <v>0</v>
      </c>
      <c r="I108" s="1">
        <f t="shared" si="4"/>
        <v>-6723448859</v>
      </c>
      <c r="K108" s="9">
        <f t="shared" si="5"/>
        <v>-4.181249666425922E-3</v>
      </c>
      <c r="M108" s="1">
        <v>0</v>
      </c>
      <c r="O108" s="1">
        <v>20819610159</v>
      </c>
      <c r="Q108" s="1">
        <v>0</v>
      </c>
      <c r="S108" s="1">
        <f t="shared" si="6"/>
        <v>20819610159</v>
      </c>
      <c r="U108" s="9">
        <f t="shared" si="7"/>
        <v>2.95699066799143E-3</v>
      </c>
    </row>
    <row r="109" spans="1:21" ht="21" x14ac:dyDescent="0.25">
      <c r="A109" s="4" t="s">
        <v>170</v>
      </c>
      <c r="C109" s="1">
        <v>0</v>
      </c>
      <c r="E109" s="1">
        <v>0</v>
      </c>
      <c r="G109" s="1">
        <v>0</v>
      </c>
      <c r="I109" s="1">
        <f t="shared" si="4"/>
        <v>0</v>
      </c>
      <c r="K109" s="9">
        <f t="shared" si="5"/>
        <v>0</v>
      </c>
      <c r="M109" s="1">
        <v>0</v>
      </c>
      <c r="O109" s="1">
        <v>0</v>
      </c>
      <c r="Q109" s="1">
        <v>6371960348</v>
      </c>
      <c r="S109" s="1">
        <f t="shared" si="6"/>
        <v>6371960348</v>
      </c>
      <c r="U109" s="9">
        <f t="shared" si="7"/>
        <v>9.0500384694774841E-4</v>
      </c>
    </row>
    <row r="110" spans="1:21" ht="21" x14ac:dyDescent="0.25">
      <c r="A110" s="4" t="s">
        <v>171</v>
      </c>
      <c r="C110" s="1">
        <v>0</v>
      </c>
      <c r="E110" s="1">
        <v>0</v>
      </c>
      <c r="G110" s="1">
        <v>0</v>
      </c>
      <c r="I110" s="1">
        <f t="shared" si="4"/>
        <v>0</v>
      </c>
      <c r="K110" s="9">
        <f t="shared" si="5"/>
        <v>0</v>
      </c>
      <c r="M110" s="1">
        <v>0</v>
      </c>
      <c r="O110" s="1">
        <v>0</v>
      </c>
      <c r="Q110" s="1">
        <v>7756492581</v>
      </c>
      <c r="S110" s="1">
        <f t="shared" si="6"/>
        <v>7756492581</v>
      </c>
      <c r="U110" s="9">
        <f t="shared" si="7"/>
        <v>1.101647725543359E-3</v>
      </c>
    </row>
    <row r="111" spans="1:21" ht="21" x14ac:dyDescent="0.25">
      <c r="A111" s="4" t="s">
        <v>172</v>
      </c>
      <c r="C111" s="1">
        <v>0</v>
      </c>
      <c r="E111" s="1">
        <v>0</v>
      </c>
      <c r="G111" s="1">
        <v>0</v>
      </c>
      <c r="I111" s="1">
        <f t="shared" si="4"/>
        <v>0</v>
      </c>
      <c r="K111" s="9">
        <f t="shared" si="5"/>
        <v>0</v>
      </c>
      <c r="M111" s="1">
        <v>0</v>
      </c>
      <c r="O111" s="1">
        <v>0</v>
      </c>
      <c r="Q111" s="1">
        <v>-32</v>
      </c>
      <c r="S111" s="1">
        <f t="shared" si="6"/>
        <v>-32</v>
      </c>
      <c r="U111" s="9">
        <f t="shared" si="7"/>
        <v>-4.5449314686049186E-12</v>
      </c>
    </row>
    <row r="112" spans="1:21" ht="21" x14ac:dyDescent="0.25">
      <c r="A112" s="4" t="s">
        <v>173</v>
      </c>
      <c r="C112" s="1">
        <v>0</v>
      </c>
      <c r="E112" s="1">
        <v>0</v>
      </c>
      <c r="G112" s="1">
        <v>2925736988.5</v>
      </c>
      <c r="I112" s="1">
        <f t="shared" si="4"/>
        <v>2925736988.5</v>
      </c>
      <c r="K112" s="9">
        <f t="shared" si="5"/>
        <v>1.8194883405471601E-3</v>
      </c>
      <c r="M112" s="1">
        <v>0</v>
      </c>
      <c r="O112" s="1">
        <v>0</v>
      </c>
      <c r="Q112" s="1">
        <v>3547858334</v>
      </c>
      <c r="S112" s="1">
        <f t="shared" si="6"/>
        <v>3547858334</v>
      </c>
      <c r="U112" s="9">
        <f t="shared" si="7"/>
        <v>5.0389915588590058E-4</v>
      </c>
    </row>
    <row r="113" spans="1:21" ht="21" x14ac:dyDescent="0.25">
      <c r="A113" s="4" t="s">
        <v>174</v>
      </c>
      <c r="C113" s="1">
        <v>0</v>
      </c>
      <c r="E113" s="1">
        <v>0</v>
      </c>
      <c r="G113" s="1">
        <v>31734792578.5</v>
      </c>
      <c r="I113" s="1">
        <f t="shared" si="4"/>
        <v>31734792578.5</v>
      </c>
      <c r="K113" s="9">
        <f t="shared" si="5"/>
        <v>1.9735569298683493E-2</v>
      </c>
      <c r="M113" s="1">
        <v>0</v>
      </c>
      <c r="O113" s="1">
        <v>0</v>
      </c>
      <c r="Q113" s="1">
        <v>31172940385.666668</v>
      </c>
      <c r="S113" s="1">
        <f t="shared" si="6"/>
        <v>31172940385.666668</v>
      </c>
      <c r="U113" s="9">
        <f t="shared" si="7"/>
        <v>4.4274649289925494E-3</v>
      </c>
    </row>
    <row r="114" spans="1:21" ht="21" x14ac:dyDescent="0.25">
      <c r="A114" s="4" t="s">
        <v>175</v>
      </c>
      <c r="C114" s="1">
        <v>0</v>
      </c>
      <c r="E114" s="1">
        <v>0</v>
      </c>
      <c r="G114" s="1">
        <v>5102863175.5</v>
      </c>
      <c r="I114" s="1">
        <f t="shared" si="4"/>
        <v>5102863175.5</v>
      </c>
      <c r="K114" s="9">
        <f t="shared" si="5"/>
        <v>3.1734226581965732E-3</v>
      </c>
      <c r="M114" s="1">
        <v>0</v>
      </c>
      <c r="O114" s="1">
        <v>20</v>
      </c>
      <c r="Q114" s="1">
        <v>4541010982.666667</v>
      </c>
      <c r="S114" s="1">
        <f t="shared" si="6"/>
        <v>4541011002.666667</v>
      </c>
      <c r="U114" s="9">
        <f t="shared" si="7"/>
        <v>6.4495574391565337E-4</v>
      </c>
    </row>
    <row r="115" spans="1:21" ht="21" x14ac:dyDescent="0.25">
      <c r="A115" s="4" t="s">
        <v>176</v>
      </c>
      <c r="C115" s="1">
        <v>0</v>
      </c>
      <c r="E115" s="1">
        <v>0</v>
      </c>
      <c r="G115" s="1">
        <v>2484898811.5</v>
      </c>
      <c r="I115" s="1">
        <f t="shared" si="4"/>
        <v>2484898811.5</v>
      </c>
      <c r="K115" s="9">
        <f t="shared" si="5"/>
        <v>1.5453352207444144E-3</v>
      </c>
      <c r="M115" s="1">
        <v>0</v>
      </c>
      <c r="O115" s="1">
        <v>0</v>
      </c>
      <c r="Q115" s="1">
        <v>1923046618.6666667</v>
      </c>
      <c r="S115" s="1">
        <f t="shared" si="6"/>
        <v>1923046618.6666667</v>
      </c>
      <c r="U115" s="9">
        <f t="shared" si="7"/>
        <v>2.7312859664913801E-4</v>
      </c>
    </row>
    <row r="116" spans="1:21" ht="21" x14ac:dyDescent="0.25">
      <c r="A116" s="4" t="s">
        <v>177</v>
      </c>
      <c r="C116" s="1">
        <v>0</v>
      </c>
      <c r="E116" s="1">
        <v>0</v>
      </c>
      <c r="G116" s="1">
        <v>0</v>
      </c>
      <c r="I116" s="1">
        <f t="shared" si="4"/>
        <v>0</v>
      </c>
      <c r="K116" s="9">
        <f t="shared" si="5"/>
        <v>0</v>
      </c>
      <c r="M116" s="1">
        <v>0</v>
      </c>
      <c r="O116" s="1">
        <v>0</v>
      </c>
      <c r="Q116" s="1">
        <v>258908446</v>
      </c>
      <c r="S116" s="1">
        <f t="shared" si="6"/>
        <v>258908446</v>
      </c>
      <c r="U116" s="9">
        <f t="shared" si="7"/>
        <v>3.6772535741031168E-5</v>
      </c>
    </row>
    <row r="117" spans="1:21" ht="21" x14ac:dyDescent="0.25">
      <c r="A117" s="4" t="s">
        <v>178</v>
      </c>
      <c r="C117" s="1">
        <v>0</v>
      </c>
      <c r="E117" s="1">
        <v>0</v>
      </c>
      <c r="G117" s="1">
        <v>3823632228</v>
      </c>
      <c r="I117" s="1">
        <f t="shared" si="4"/>
        <v>3823632228</v>
      </c>
      <c r="K117" s="9">
        <f t="shared" si="5"/>
        <v>2.377880952639281E-3</v>
      </c>
      <c r="M117" s="1">
        <v>0</v>
      </c>
      <c r="O117" s="1">
        <v>0</v>
      </c>
      <c r="Q117" s="1">
        <v>3823632228</v>
      </c>
      <c r="S117" s="1">
        <f t="shared" si="6"/>
        <v>3823632228</v>
      </c>
      <c r="U117" s="9">
        <f t="shared" si="7"/>
        <v>5.4306707616903554E-4</v>
      </c>
    </row>
    <row r="118" spans="1:21" ht="21" x14ac:dyDescent="0.25">
      <c r="A118" s="4" t="s">
        <v>179</v>
      </c>
      <c r="C118" s="1">
        <v>0</v>
      </c>
      <c r="E118" s="1">
        <v>1053430436</v>
      </c>
      <c r="G118" s="1">
        <v>0</v>
      </c>
      <c r="I118" s="1">
        <f t="shared" si="4"/>
        <v>1053430436</v>
      </c>
      <c r="K118" s="9">
        <f t="shared" si="5"/>
        <v>6.5511848926044075E-4</v>
      </c>
      <c r="M118" s="1">
        <v>0</v>
      </c>
      <c r="O118" s="1">
        <v>1053430436</v>
      </c>
      <c r="Q118" s="1">
        <v>0</v>
      </c>
      <c r="S118" s="1">
        <f t="shared" si="6"/>
        <v>1053430436</v>
      </c>
      <c r="U118" s="9">
        <f t="shared" si="7"/>
        <v>1.4961778558008124E-4</v>
      </c>
    </row>
    <row r="119" spans="1:21" ht="21" x14ac:dyDescent="0.25">
      <c r="A119" s="4" t="s">
        <v>180</v>
      </c>
      <c r="C119" s="1">
        <v>0</v>
      </c>
      <c r="E119" s="1">
        <v>-11146926700</v>
      </c>
      <c r="G119" s="1">
        <v>0</v>
      </c>
      <c r="I119" s="1">
        <f t="shared" si="4"/>
        <v>-11146926700</v>
      </c>
      <c r="K119" s="9">
        <f t="shared" si="5"/>
        <v>-6.9321689691533364E-3</v>
      </c>
      <c r="M119" s="1">
        <v>0</v>
      </c>
      <c r="O119" s="1">
        <v>-38316700325</v>
      </c>
      <c r="Q119" s="1">
        <v>0</v>
      </c>
      <c r="S119" s="1">
        <f t="shared" si="6"/>
        <v>-38316700325</v>
      </c>
      <c r="U119" s="9">
        <f t="shared" si="7"/>
        <v>-5.4420867837561508E-3</v>
      </c>
    </row>
    <row r="120" spans="1:21" ht="21.75" thickBot="1" x14ac:dyDescent="0.3">
      <c r="A120" s="4" t="s">
        <v>181</v>
      </c>
      <c r="C120" s="1">
        <v>0</v>
      </c>
      <c r="E120" s="1">
        <v>1802717590</v>
      </c>
      <c r="G120" s="1">
        <v>0</v>
      </c>
      <c r="I120" s="1">
        <f t="shared" si="4"/>
        <v>1802717590</v>
      </c>
      <c r="K120" s="9">
        <f t="shared" si="5"/>
        <v>1.1210931294223805E-3</v>
      </c>
      <c r="M120" s="1">
        <v>0</v>
      </c>
      <c r="O120" s="1">
        <v>1802717590</v>
      </c>
      <c r="Q120" s="1">
        <v>0</v>
      </c>
      <c r="S120" s="1">
        <f t="shared" si="6"/>
        <v>1802717590</v>
      </c>
      <c r="U120" s="9">
        <f t="shared" si="7"/>
        <v>2.5603837199370688E-4</v>
      </c>
    </row>
    <row r="121" spans="1:21" s="4" customFormat="1" ht="21.75" thickBot="1" x14ac:dyDescent="0.3">
      <c r="A121" s="4" t="s">
        <v>108</v>
      </c>
      <c r="C121" s="6">
        <f>SUM(C8:C120)</f>
        <v>0</v>
      </c>
      <c r="E121" s="6">
        <f>SUM(E8:E120)</f>
        <v>578639163056</v>
      </c>
      <c r="G121" s="6">
        <f>SUM(G8:G120)</f>
        <v>1029360692343</v>
      </c>
      <c r="I121" s="6">
        <f>SUM(I8:I120)</f>
        <v>1607999855399</v>
      </c>
      <c r="K121" s="10">
        <f>SUM(K8:K120)</f>
        <v>1.0000000000000002</v>
      </c>
      <c r="M121" s="6">
        <f>SUM(M8:M120)</f>
        <v>292440737682</v>
      </c>
      <c r="O121" s="6">
        <f>SUM(O8:O120)</f>
        <v>5050960358345</v>
      </c>
      <c r="Q121" s="6">
        <f>SUM(Q8:Q120)</f>
        <v>1697409138637.0002</v>
      </c>
      <c r="S121" s="6">
        <f>SUM(S8:S120)</f>
        <v>7040810234664.001</v>
      </c>
      <c r="U121" s="13">
        <f>SUM(U8:U120)</f>
        <v>0.99999999999999967</v>
      </c>
    </row>
  </sheetData>
  <mergeCells count="16">
    <mergeCell ref="S7"/>
    <mergeCell ref="U7"/>
    <mergeCell ref="M6:U6"/>
    <mergeCell ref="A2:U2"/>
    <mergeCell ref="A3:U3"/>
    <mergeCell ref="A4:U4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S9"/>
  <sheetViews>
    <sheetView rightToLeft="1" workbookViewId="0">
      <selection activeCell="A102" sqref="A102:XFD102"/>
    </sheetView>
  </sheetViews>
  <sheetFormatPr defaultRowHeight="18.75" x14ac:dyDescent="0.25"/>
  <cols>
    <col min="1" max="1" width="23.85546875" style="1" customWidth="1"/>
    <col min="2" max="2" width="1" style="1" customWidth="1"/>
    <col min="3" max="3" width="20" style="1" customWidth="1"/>
    <col min="4" max="4" width="1" style="1" customWidth="1"/>
    <col min="5" max="5" width="35" style="1" customWidth="1"/>
    <col min="6" max="6" width="1" style="1" customWidth="1"/>
    <col min="7" max="7" width="24" style="1" customWidth="1"/>
    <col min="8" max="8" width="1" style="1" customWidth="1"/>
    <col min="9" max="9" width="23" style="1" customWidth="1"/>
    <col min="10" max="10" width="1" style="1" customWidth="1"/>
    <col min="11" max="11" width="21" style="1" customWidth="1"/>
    <col min="12" max="12" width="1" style="1" customWidth="1"/>
    <col min="13" max="13" width="24" style="1" customWidth="1"/>
    <col min="14" max="14" width="1" style="1" customWidth="1"/>
    <col min="15" max="15" width="23" style="1" customWidth="1"/>
    <col min="16" max="16" width="1" style="1" customWidth="1"/>
    <col min="17" max="17" width="21" style="1" customWidth="1"/>
    <col min="18" max="18" width="1" style="1" customWidth="1"/>
    <col min="19" max="19" width="24" style="1" customWidth="1"/>
    <col min="20" max="20" width="1" style="1" customWidth="1"/>
    <col min="21" max="21" width="9.140625" style="1" customWidth="1"/>
    <col min="22" max="16384" width="9.140625" style="1"/>
  </cols>
  <sheetData>
    <row r="2" spans="1:19" ht="26.25" x14ac:dyDescent="0.25">
      <c r="A2" s="2" t="s">
        <v>0</v>
      </c>
      <c r="B2" s="2" t="s">
        <v>0</v>
      </c>
      <c r="C2" s="2" t="s">
        <v>0</v>
      </c>
      <c r="D2" s="2" t="s">
        <v>0</v>
      </c>
      <c r="E2" s="2" t="s">
        <v>0</v>
      </c>
      <c r="F2" s="2" t="s">
        <v>0</v>
      </c>
      <c r="G2" s="2" t="s">
        <v>0</v>
      </c>
      <c r="H2" s="2" t="s">
        <v>0</v>
      </c>
      <c r="I2" s="2" t="s">
        <v>0</v>
      </c>
      <c r="J2" s="2" t="s">
        <v>0</v>
      </c>
      <c r="K2" s="2" t="s">
        <v>0</v>
      </c>
      <c r="L2" s="2" t="s">
        <v>0</v>
      </c>
      <c r="M2" s="2" t="s">
        <v>0</v>
      </c>
      <c r="N2" s="2" t="s">
        <v>0</v>
      </c>
      <c r="O2" s="2" t="s">
        <v>0</v>
      </c>
      <c r="P2" s="2" t="s">
        <v>0</v>
      </c>
      <c r="Q2" s="2" t="s">
        <v>0</v>
      </c>
      <c r="R2" s="2" t="s">
        <v>0</v>
      </c>
      <c r="S2" s="2" t="s">
        <v>0</v>
      </c>
    </row>
    <row r="3" spans="1:19" ht="26.25" x14ac:dyDescent="0.25">
      <c r="A3" s="2" t="s">
        <v>129</v>
      </c>
      <c r="B3" s="2" t="s">
        <v>129</v>
      </c>
      <c r="C3" s="2" t="s">
        <v>129</v>
      </c>
      <c r="D3" s="2" t="s">
        <v>129</v>
      </c>
      <c r="E3" s="2" t="s">
        <v>129</v>
      </c>
      <c r="F3" s="2" t="s">
        <v>129</v>
      </c>
      <c r="G3" s="2" t="s">
        <v>129</v>
      </c>
      <c r="H3" s="2" t="s">
        <v>129</v>
      </c>
      <c r="I3" s="2" t="s">
        <v>129</v>
      </c>
      <c r="J3" s="2" t="s">
        <v>129</v>
      </c>
      <c r="K3" s="2" t="s">
        <v>129</v>
      </c>
      <c r="L3" s="2" t="s">
        <v>129</v>
      </c>
      <c r="M3" s="2" t="s">
        <v>129</v>
      </c>
      <c r="N3" s="2" t="s">
        <v>129</v>
      </c>
      <c r="O3" s="2" t="s">
        <v>129</v>
      </c>
      <c r="P3" s="2" t="s">
        <v>129</v>
      </c>
      <c r="Q3" s="2" t="s">
        <v>129</v>
      </c>
      <c r="R3" s="2" t="s">
        <v>129</v>
      </c>
      <c r="S3" s="2" t="s">
        <v>129</v>
      </c>
    </row>
    <row r="4" spans="1:19" ht="26.25" x14ac:dyDescent="0.25">
      <c r="A4" s="2" t="s">
        <v>2</v>
      </c>
      <c r="B4" s="2" t="s">
        <v>2</v>
      </c>
      <c r="C4" s="2" t="s">
        <v>2</v>
      </c>
      <c r="D4" s="2" t="s">
        <v>2</v>
      </c>
      <c r="E4" s="2" t="s">
        <v>2</v>
      </c>
      <c r="F4" s="2" t="s">
        <v>2</v>
      </c>
      <c r="G4" s="2" t="s">
        <v>2</v>
      </c>
      <c r="H4" s="2" t="s">
        <v>2</v>
      </c>
      <c r="I4" s="2" t="s">
        <v>2</v>
      </c>
      <c r="J4" s="2" t="s">
        <v>2</v>
      </c>
      <c r="K4" s="2" t="s">
        <v>2</v>
      </c>
      <c r="L4" s="2" t="s">
        <v>2</v>
      </c>
      <c r="M4" s="2" t="s">
        <v>2</v>
      </c>
      <c r="N4" s="2" t="s">
        <v>2</v>
      </c>
      <c r="O4" s="2" t="s">
        <v>2</v>
      </c>
      <c r="P4" s="2" t="s">
        <v>2</v>
      </c>
      <c r="Q4" s="2" t="s">
        <v>2</v>
      </c>
      <c r="R4" s="2" t="s">
        <v>2</v>
      </c>
      <c r="S4" s="2" t="s">
        <v>2</v>
      </c>
    </row>
    <row r="6" spans="1:19" ht="26.25" x14ac:dyDescent="0.25">
      <c r="A6" s="3" t="s">
        <v>3</v>
      </c>
      <c r="C6" s="3" t="s">
        <v>137</v>
      </c>
      <c r="D6" s="3" t="s">
        <v>137</v>
      </c>
      <c r="E6" s="3" t="s">
        <v>137</v>
      </c>
      <c r="F6" s="3" t="s">
        <v>137</v>
      </c>
      <c r="G6" s="3" t="s">
        <v>137</v>
      </c>
      <c r="I6" s="3" t="s">
        <v>131</v>
      </c>
      <c r="J6" s="3" t="s">
        <v>131</v>
      </c>
      <c r="K6" s="3" t="s">
        <v>131</v>
      </c>
      <c r="L6" s="3" t="s">
        <v>131</v>
      </c>
      <c r="M6" s="3" t="s">
        <v>131</v>
      </c>
      <c r="O6" s="3" t="s">
        <v>132</v>
      </c>
      <c r="P6" s="3" t="s">
        <v>132</v>
      </c>
      <c r="Q6" s="3" t="s">
        <v>132</v>
      </c>
      <c r="R6" s="3" t="s">
        <v>132</v>
      </c>
      <c r="S6" s="3" t="s">
        <v>132</v>
      </c>
    </row>
    <row r="7" spans="1:19" ht="26.25" x14ac:dyDescent="0.25">
      <c r="A7" s="3" t="s">
        <v>3</v>
      </c>
      <c r="C7" s="3" t="s">
        <v>138</v>
      </c>
      <c r="E7" s="3" t="s">
        <v>139</v>
      </c>
      <c r="G7" s="3" t="s">
        <v>140</v>
      </c>
      <c r="I7" s="3" t="s">
        <v>141</v>
      </c>
      <c r="K7" s="3" t="s">
        <v>135</v>
      </c>
      <c r="M7" s="3" t="s">
        <v>142</v>
      </c>
      <c r="O7" s="3" t="s">
        <v>141</v>
      </c>
      <c r="Q7" s="3" t="s">
        <v>135</v>
      </c>
      <c r="S7" s="3" t="s">
        <v>142</v>
      </c>
    </row>
    <row r="8" spans="1:19" ht="21" x14ac:dyDescent="0.25">
      <c r="A8" s="4" t="s">
        <v>54</v>
      </c>
      <c r="C8" s="1" t="s">
        <v>4</v>
      </c>
      <c r="E8" s="1">
        <v>1602415001</v>
      </c>
      <c r="G8" s="1">
        <v>190</v>
      </c>
      <c r="I8" s="1">
        <v>0</v>
      </c>
      <c r="K8" s="1">
        <v>0</v>
      </c>
      <c r="M8" s="1">
        <v>0</v>
      </c>
      <c r="O8" s="1">
        <v>304458850190</v>
      </c>
      <c r="Q8" s="1">
        <v>12018112508</v>
      </c>
      <c r="S8" s="1">
        <v>292440737682</v>
      </c>
    </row>
    <row r="9" spans="1:19" ht="21" x14ac:dyDescent="0.25">
      <c r="A9" s="4" t="s">
        <v>108</v>
      </c>
      <c r="C9" s="1" t="s">
        <v>108</v>
      </c>
      <c r="E9" s="1" t="s">
        <v>108</v>
      </c>
      <c r="G9" s="1" t="s">
        <v>108</v>
      </c>
      <c r="I9" s="6">
        <f>SUM(I8:I8)</f>
        <v>0</v>
      </c>
      <c r="J9" s="4"/>
      <c r="K9" s="6">
        <f>SUM(K8:K8)</f>
        <v>0</v>
      </c>
      <c r="L9" s="4"/>
      <c r="M9" s="6">
        <f>SUM(M8:M8)</f>
        <v>0</v>
      </c>
      <c r="N9" s="4"/>
      <c r="O9" s="6">
        <f>SUM(O8:O8)</f>
        <v>304458850190</v>
      </c>
      <c r="P9" s="4"/>
      <c r="Q9" s="6">
        <f>SUM(Q8:Q8)</f>
        <v>12018112508</v>
      </c>
      <c r="R9" s="4"/>
      <c r="S9" s="6">
        <f>SUM(S8:S8)</f>
        <v>292440737682</v>
      </c>
    </row>
  </sheetData>
  <mergeCells count="16">
    <mergeCell ref="Q7"/>
    <mergeCell ref="S7"/>
    <mergeCell ref="O6:S6"/>
    <mergeCell ref="A2:S2"/>
    <mergeCell ref="A3:S3"/>
    <mergeCell ref="A4:S4"/>
    <mergeCell ref="I7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I31"/>
  <sheetViews>
    <sheetView rightToLeft="1" topLeftCell="A7" workbookViewId="0">
      <selection activeCell="A102" sqref="A102:XFD102"/>
    </sheetView>
  </sheetViews>
  <sheetFormatPr defaultRowHeight="18.75" x14ac:dyDescent="0.25"/>
  <cols>
    <col min="1" max="1" width="20.28515625" style="1" customWidth="1"/>
    <col min="2" max="2" width="1" style="1" customWidth="1"/>
    <col min="3" max="3" width="34" style="1" customWidth="1"/>
    <col min="4" max="4" width="1" style="1" customWidth="1"/>
    <col min="5" max="5" width="30" style="1" customWidth="1"/>
    <col min="6" max="6" width="1" style="1" customWidth="1"/>
    <col min="7" max="7" width="34" style="1" customWidth="1"/>
    <col min="8" max="8" width="1" style="1" customWidth="1"/>
    <col min="9" max="9" width="30" style="1" customWidth="1"/>
    <col min="10" max="10" width="1" style="1" customWidth="1"/>
    <col min="11" max="11" width="9.140625" style="1" customWidth="1"/>
    <col min="12" max="16384" width="9.140625" style="1"/>
  </cols>
  <sheetData>
    <row r="2" spans="1:9" ht="26.25" x14ac:dyDescent="0.25">
      <c r="A2" s="2" t="s">
        <v>0</v>
      </c>
      <c r="B2" s="2" t="s">
        <v>0</v>
      </c>
      <c r="C2" s="2" t="s">
        <v>0</v>
      </c>
      <c r="D2" s="2" t="s">
        <v>0</v>
      </c>
      <c r="E2" s="2" t="s">
        <v>0</v>
      </c>
      <c r="F2" s="2" t="s">
        <v>0</v>
      </c>
      <c r="G2" s="2" t="s">
        <v>0</v>
      </c>
      <c r="H2" s="2" t="s">
        <v>0</v>
      </c>
      <c r="I2" s="2" t="s">
        <v>0</v>
      </c>
    </row>
    <row r="3" spans="1:9" ht="26.25" x14ac:dyDescent="0.25">
      <c r="A3" s="2" t="s">
        <v>129</v>
      </c>
      <c r="B3" s="2" t="s">
        <v>129</v>
      </c>
      <c r="C3" s="2" t="s">
        <v>129</v>
      </c>
      <c r="D3" s="2" t="s">
        <v>129</v>
      </c>
      <c r="E3" s="2" t="s">
        <v>129</v>
      </c>
      <c r="F3" s="2" t="s">
        <v>129</v>
      </c>
      <c r="G3" s="2" t="s">
        <v>129</v>
      </c>
      <c r="H3" s="2" t="s">
        <v>129</v>
      </c>
      <c r="I3" s="2" t="s">
        <v>129</v>
      </c>
    </row>
    <row r="4" spans="1:9" ht="26.25" x14ac:dyDescent="0.25">
      <c r="A4" s="2" t="s">
        <v>2</v>
      </c>
      <c r="B4" s="2" t="s">
        <v>2</v>
      </c>
      <c r="C4" s="2" t="s">
        <v>2</v>
      </c>
      <c r="D4" s="2" t="s">
        <v>2</v>
      </c>
      <c r="E4" s="2" t="s">
        <v>2</v>
      </c>
      <c r="F4" s="2" t="s">
        <v>2</v>
      </c>
      <c r="G4" s="2" t="s">
        <v>2</v>
      </c>
      <c r="H4" s="2" t="s">
        <v>2</v>
      </c>
      <c r="I4" s="2" t="s">
        <v>2</v>
      </c>
    </row>
    <row r="6" spans="1:9" ht="27" thickBot="1" x14ac:dyDescent="0.3">
      <c r="A6" s="3" t="s">
        <v>159</v>
      </c>
      <c r="B6" s="3" t="s">
        <v>159</v>
      </c>
      <c r="C6" s="3" t="s">
        <v>131</v>
      </c>
      <c r="D6" s="3" t="s">
        <v>131</v>
      </c>
      <c r="E6" s="3" t="s">
        <v>131</v>
      </c>
      <c r="G6" s="3" t="s">
        <v>132</v>
      </c>
      <c r="H6" s="3" t="s">
        <v>132</v>
      </c>
      <c r="I6" s="3" t="s">
        <v>132</v>
      </c>
    </row>
    <row r="7" spans="1:9" ht="27" thickBot="1" x14ac:dyDescent="0.3">
      <c r="A7" s="3" t="s">
        <v>160</v>
      </c>
      <c r="C7" s="3" t="s">
        <v>161</v>
      </c>
      <c r="E7" s="3" t="s">
        <v>162</v>
      </c>
      <c r="G7" s="3" t="s">
        <v>161</v>
      </c>
      <c r="I7" s="3" t="s">
        <v>162</v>
      </c>
    </row>
    <row r="8" spans="1:9" ht="21" x14ac:dyDescent="0.25">
      <c r="A8" s="4" t="s">
        <v>120</v>
      </c>
      <c r="C8" s="1">
        <v>11846</v>
      </c>
      <c r="E8" s="9">
        <f>+C8/$C$30</f>
        <v>7.8830822954253848E-8</v>
      </c>
      <c r="G8" s="1">
        <v>26790</v>
      </c>
      <c r="I8" s="9">
        <f>+G8/$G$30</f>
        <v>1.6472414858748323E-7</v>
      </c>
    </row>
    <row r="9" spans="1:9" ht="21" x14ac:dyDescent="0.25">
      <c r="A9" s="4" t="s">
        <v>121</v>
      </c>
      <c r="C9" s="1">
        <v>30914</v>
      </c>
      <c r="E9" s="9">
        <f t="shared" ref="E9:E29" si="0">+C9/$C$30</f>
        <v>2.0572143008676377E-7</v>
      </c>
      <c r="G9" s="1">
        <v>63146</v>
      </c>
      <c r="I9" s="9">
        <f t="shared" ref="I9:I29" si="1">+G9/$G$30</f>
        <v>3.8826693119467025E-7</v>
      </c>
    </row>
    <row r="10" spans="1:9" ht="21" x14ac:dyDescent="0.25">
      <c r="A10" s="4" t="s">
        <v>122</v>
      </c>
      <c r="C10" s="1">
        <v>4229661859</v>
      </c>
      <c r="E10" s="9">
        <f t="shared" si="0"/>
        <v>2.8146861823669527E-2</v>
      </c>
      <c r="G10" s="1">
        <v>9345000263</v>
      </c>
      <c r="I10" s="9">
        <f t="shared" si="1"/>
        <v>5.745976901353049E-2</v>
      </c>
    </row>
    <row r="11" spans="1:9" ht="21" x14ac:dyDescent="0.25">
      <c r="A11" s="4" t="s">
        <v>123</v>
      </c>
      <c r="C11" s="1">
        <v>12891</v>
      </c>
      <c r="E11" s="9">
        <f t="shared" si="0"/>
        <v>8.5784918006355424E-8</v>
      </c>
      <c r="G11" s="1">
        <v>25135</v>
      </c>
      <c r="I11" s="9">
        <f t="shared" si="1"/>
        <v>1.5454802070721879E-7</v>
      </c>
    </row>
    <row r="12" spans="1:9" ht="21" x14ac:dyDescent="0.25">
      <c r="A12" s="4" t="s">
        <v>124</v>
      </c>
      <c r="C12" s="1">
        <v>2589041095</v>
      </c>
      <c r="E12" s="9">
        <f t="shared" si="0"/>
        <v>1.7229127146820237E-2</v>
      </c>
      <c r="G12" s="1">
        <v>6436501192</v>
      </c>
      <c r="I12" s="9">
        <f t="shared" si="1"/>
        <v>3.9576229142759274E-2</v>
      </c>
    </row>
    <row r="13" spans="1:9" ht="21" x14ac:dyDescent="0.25">
      <c r="A13" s="4" t="s">
        <v>124</v>
      </c>
      <c r="C13" s="1">
        <v>1491780822</v>
      </c>
      <c r="E13" s="9">
        <f t="shared" si="0"/>
        <v>9.9272589790337061E-3</v>
      </c>
      <c r="G13" s="1">
        <v>4893287668</v>
      </c>
      <c r="I13" s="9">
        <f t="shared" si="1"/>
        <v>3.0087444751957123E-2</v>
      </c>
    </row>
    <row r="14" spans="1:9" ht="21" x14ac:dyDescent="0.25">
      <c r="A14" s="4" t="s">
        <v>124</v>
      </c>
      <c r="C14" s="1">
        <v>20363577569</v>
      </c>
      <c r="E14" s="9">
        <f t="shared" si="0"/>
        <v>0.13551220479968379</v>
      </c>
      <c r="G14" s="1">
        <v>20363577569</v>
      </c>
      <c r="I14" s="9">
        <f t="shared" si="1"/>
        <v>0.12520989090140711</v>
      </c>
    </row>
    <row r="15" spans="1:9" ht="21" x14ac:dyDescent="0.25">
      <c r="A15" s="4" t="s">
        <v>124</v>
      </c>
      <c r="C15" s="1">
        <v>8886720256</v>
      </c>
      <c r="E15" s="9">
        <f t="shared" si="0"/>
        <v>5.9137892212115267E-2</v>
      </c>
      <c r="G15" s="1">
        <v>8886720256</v>
      </c>
      <c r="I15" s="9">
        <f t="shared" si="1"/>
        <v>5.4641934598907843E-2</v>
      </c>
    </row>
    <row r="16" spans="1:9" ht="21" x14ac:dyDescent="0.25">
      <c r="A16" s="4" t="s">
        <v>124</v>
      </c>
      <c r="C16" s="1">
        <v>6279688780</v>
      </c>
      <c r="E16" s="9">
        <f t="shared" si="0"/>
        <v>4.1789045620799797E-2</v>
      </c>
      <c r="G16" s="1">
        <v>6279688780</v>
      </c>
      <c r="I16" s="9">
        <f t="shared" si="1"/>
        <v>3.8612033881294187E-2</v>
      </c>
    </row>
    <row r="17" spans="1:9" ht="21" x14ac:dyDescent="0.25">
      <c r="A17" s="4" t="s">
        <v>125</v>
      </c>
      <c r="C17" s="1">
        <v>4789726025</v>
      </c>
      <c r="E17" s="9">
        <f t="shared" si="0"/>
        <v>3.1873885216626464E-2</v>
      </c>
      <c r="G17" s="1">
        <v>4789726025</v>
      </c>
      <c r="I17" s="9">
        <f t="shared" si="1"/>
        <v>2.9450673439172653E-2</v>
      </c>
    </row>
    <row r="18" spans="1:9" ht="21" x14ac:dyDescent="0.25">
      <c r="A18" s="4" t="s">
        <v>125</v>
      </c>
      <c r="C18" s="1">
        <v>6213698629</v>
      </c>
      <c r="E18" s="9">
        <f t="shared" si="0"/>
        <v>4.1349905159023204E-2</v>
      </c>
      <c r="G18" s="1">
        <v>6213698629</v>
      </c>
      <c r="I18" s="9">
        <f t="shared" si="1"/>
        <v>3.8206279068355241E-2</v>
      </c>
    </row>
    <row r="19" spans="1:9" ht="21" x14ac:dyDescent="0.25">
      <c r="A19" s="4" t="s">
        <v>125</v>
      </c>
      <c r="C19" s="1">
        <v>3845933719</v>
      </c>
      <c r="E19" s="9">
        <f t="shared" si="0"/>
        <v>2.5593290570343076E-2</v>
      </c>
      <c r="G19" s="1">
        <v>3845933719</v>
      </c>
      <c r="I19" s="9">
        <f t="shared" si="1"/>
        <v>2.3647560932667712E-2</v>
      </c>
    </row>
    <row r="20" spans="1:9" ht="21" x14ac:dyDescent="0.25">
      <c r="A20" s="4" t="s">
        <v>125</v>
      </c>
      <c r="C20" s="1">
        <v>7184067784</v>
      </c>
      <c r="E20" s="9">
        <f t="shared" si="0"/>
        <v>4.7807359072417933E-2</v>
      </c>
      <c r="G20" s="1">
        <v>7184067784</v>
      </c>
      <c r="I20" s="9">
        <f t="shared" si="1"/>
        <v>4.4172805118110017E-2</v>
      </c>
    </row>
    <row r="21" spans="1:9" ht="21" x14ac:dyDescent="0.25">
      <c r="A21" s="4" t="s">
        <v>123</v>
      </c>
      <c r="C21" s="1">
        <v>10569863007</v>
      </c>
      <c r="E21" s="9">
        <f t="shared" si="0"/>
        <v>7.0338595252028888E-2</v>
      </c>
      <c r="G21" s="1">
        <v>10569863007</v>
      </c>
      <c r="I21" s="9">
        <f t="shared" si="1"/>
        <v>6.4991104311848083E-2</v>
      </c>
    </row>
    <row r="22" spans="1:9" ht="21" x14ac:dyDescent="0.25">
      <c r="A22" s="4" t="s">
        <v>126</v>
      </c>
      <c r="C22" s="1">
        <v>13753424653</v>
      </c>
      <c r="E22" s="9">
        <f t="shared" si="0"/>
        <v>9.1524040506104437E-2</v>
      </c>
      <c r="G22" s="1">
        <v>13753424653</v>
      </c>
      <c r="I22" s="9">
        <f t="shared" si="1"/>
        <v>8.4565926320549725E-2</v>
      </c>
    </row>
    <row r="23" spans="1:9" ht="21" x14ac:dyDescent="0.25">
      <c r="A23" s="4" t="s">
        <v>127</v>
      </c>
      <c r="C23" s="1">
        <v>16767123285</v>
      </c>
      <c r="E23" s="9">
        <f t="shared" si="0"/>
        <v>0.11157910916190969</v>
      </c>
      <c r="G23" s="1">
        <v>16767123285</v>
      </c>
      <c r="I23" s="9">
        <f t="shared" si="1"/>
        <v>0.10309630859958903</v>
      </c>
    </row>
    <row r="24" spans="1:9" ht="21" x14ac:dyDescent="0.25">
      <c r="A24" s="4" t="s">
        <v>125</v>
      </c>
      <c r="C24" s="1">
        <v>4883212300</v>
      </c>
      <c r="E24" s="9">
        <f t="shared" si="0"/>
        <v>3.2496002386403405E-2</v>
      </c>
      <c r="G24" s="1">
        <v>4883212300</v>
      </c>
      <c r="I24" s="9">
        <f t="shared" si="1"/>
        <v>3.0025494157873301E-2</v>
      </c>
    </row>
    <row r="25" spans="1:9" ht="21" x14ac:dyDescent="0.25">
      <c r="A25" s="4" t="s">
        <v>125</v>
      </c>
      <c r="C25" s="1">
        <v>6009047715</v>
      </c>
      <c r="E25" s="9">
        <f t="shared" si="0"/>
        <v>3.9988027734663908E-2</v>
      </c>
      <c r="G25" s="1">
        <v>6009047715</v>
      </c>
      <c r="I25" s="9">
        <f t="shared" si="1"/>
        <v>3.6947938360393305E-2</v>
      </c>
    </row>
    <row r="26" spans="1:9" ht="21" x14ac:dyDescent="0.25">
      <c r="A26" s="4" t="s">
        <v>124</v>
      </c>
      <c r="C26" s="1">
        <v>14605756673</v>
      </c>
      <c r="E26" s="9">
        <f t="shared" si="0"/>
        <v>9.7196000202783628E-2</v>
      </c>
      <c r="G26" s="1">
        <v>14605756673</v>
      </c>
      <c r="I26" s="9">
        <f t="shared" si="1"/>
        <v>8.9806675342884543E-2</v>
      </c>
    </row>
    <row r="27" spans="1:9" ht="21" x14ac:dyDescent="0.25">
      <c r="A27" s="4" t="s">
        <v>125</v>
      </c>
      <c r="C27" s="1">
        <v>5675834275</v>
      </c>
      <c r="E27" s="9">
        <f t="shared" si="0"/>
        <v>3.77706134433742E-2</v>
      </c>
      <c r="G27" s="1">
        <v>5675834275</v>
      </c>
      <c r="I27" s="9">
        <f t="shared" si="1"/>
        <v>3.4899102966518485E-2</v>
      </c>
    </row>
    <row r="28" spans="1:9" ht="21" x14ac:dyDescent="0.25">
      <c r="A28" s="4" t="s">
        <v>125</v>
      </c>
      <c r="C28" s="1">
        <v>8264462787</v>
      </c>
      <c r="E28" s="9">
        <f t="shared" si="0"/>
        <v>5.4996995000339048E-2</v>
      </c>
      <c r="G28" s="1">
        <v>8264462787</v>
      </c>
      <c r="I28" s="9">
        <f t="shared" si="1"/>
        <v>5.0815849052688086E-2</v>
      </c>
    </row>
    <row r="29" spans="1:9" ht="21.75" thickBot="1" x14ac:dyDescent="0.3">
      <c r="A29" s="4" t="s">
        <v>125</v>
      </c>
      <c r="C29" s="1">
        <v>3868493149</v>
      </c>
      <c r="E29" s="9">
        <f t="shared" si="0"/>
        <v>2.5743415374688754E-2</v>
      </c>
      <c r="G29" s="1">
        <v>3868493149</v>
      </c>
      <c r="I29" s="9">
        <f t="shared" si="1"/>
        <v>2.3786272500393314E-2</v>
      </c>
    </row>
    <row r="30" spans="1:9" ht="21.75" thickBot="1" x14ac:dyDescent="0.3">
      <c r="A30" s="4" t="s">
        <v>108</v>
      </c>
      <c r="C30" s="6">
        <f>SUM(C8:C29)</f>
        <v>150271170033</v>
      </c>
      <c r="D30" s="4"/>
      <c r="E30" s="10">
        <f>SUM(E8:E29)</f>
        <v>1</v>
      </c>
      <c r="F30" s="4"/>
      <c r="G30" s="6">
        <f>SUM(G8:G29)</f>
        <v>162635534800</v>
      </c>
      <c r="H30" s="4"/>
      <c r="I30" s="10">
        <f>SUM(I8:I29)</f>
        <v>1</v>
      </c>
    </row>
    <row r="31" spans="1:9" ht="19.5" thickTop="1" x14ac:dyDescent="0.25"/>
  </sheetData>
  <mergeCells count="11">
    <mergeCell ref="G7"/>
    <mergeCell ref="I7"/>
    <mergeCell ref="G6:I6"/>
    <mergeCell ref="A2:I2"/>
    <mergeCell ref="A3:I3"/>
    <mergeCell ref="A4:I4"/>
    <mergeCell ref="A7"/>
    <mergeCell ref="A6:B6"/>
    <mergeCell ref="C7"/>
    <mergeCell ref="E7"/>
    <mergeCell ref="C6:E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M30"/>
  <sheetViews>
    <sheetView rightToLeft="1" workbookViewId="0">
      <selection activeCell="A102" sqref="A102:XFD102"/>
    </sheetView>
  </sheetViews>
  <sheetFormatPr defaultRowHeight="18.75" x14ac:dyDescent="0.25"/>
  <cols>
    <col min="1" max="1" width="26.140625" style="1" bestFit="1" customWidth="1"/>
    <col min="2" max="2" width="1" style="1" customWidth="1"/>
    <col min="3" max="3" width="22" style="1" customWidth="1"/>
    <col min="4" max="4" width="1" style="1" customWidth="1"/>
    <col min="5" max="5" width="22" style="1" customWidth="1"/>
    <col min="6" max="6" width="1" style="1" customWidth="1"/>
    <col min="7" max="7" width="22" style="1" customWidth="1"/>
    <col min="8" max="8" width="1" style="1" customWidth="1"/>
    <col min="9" max="9" width="22" style="1" customWidth="1"/>
    <col min="10" max="10" width="1" style="1" customWidth="1"/>
    <col min="11" max="11" width="22" style="1" customWidth="1"/>
    <col min="12" max="12" width="1" style="1" customWidth="1"/>
    <col min="13" max="13" width="22" style="1" customWidth="1"/>
    <col min="14" max="14" width="1" style="1" customWidth="1"/>
    <col min="15" max="15" width="9.140625" style="1" customWidth="1"/>
    <col min="16" max="16384" width="9.140625" style="1"/>
  </cols>
  <sheetData>
    <row r="2" spans="1:13" ht="26.25" x14ac:dyDescent="0.25">
      <c r="A2" s="2" t="s">
        <v>0</v>
      </c>
      <c r="B2" s="2" t="s">
        <v>0</v>
      </c>
      <c r="C2" s="2" t="s">
        <v>0</v>
      </c>
      <c r="D2" s="2" t="s">
        <v>0</v>
      </c>
      <c r="E2" s="2" t="s">
        <v>0</v>
      </c>
      <c r="F2" s="2" t="s">
        <v>0</v>
      </c>
      <c r="G2" s="2" t="s">
        <v>0</v>
      </c>
      <c r="H2" s="2" t="s">
        <v>0</v>
      </c>
      <c r="I2" s="2" t="s">
        <v>0</v>
      </c>
      <c r="J2" s="2" t="s">
        <v>0</v>
      </c>
      <c r="K2" s="2" t="s">
        <v>0</v>
      </c>
      <c r="L2" s="2" t="s">
        <v>0</v>
      </c>
      <c r="M2" s="2" t="s">
        <v>0</v>
      </c>
    </row>
    <row r="3" spans="1:13" ht="26.25" x14ac:dyDescent="0.25">
      <c r="A3" s="2" t="s">
        <v>129</v>
      </c>
      <c r="B3" s="2" t="s">
        <v>129</v>
      </c>
      <c r="C3" s="2" t="s">
        <v>129</v>
      </c>
      <c r="D3" s="2" t="s">
        <v>129</v>
      </c>
      <c r="E3" s="2" t="s">
        <v>129</v>
      </c>
      <c r="F3" s="2" t="s">
        <v>129</v>
      </c>
      <c r="G3" s="2" t="s">
        <v>129</v>
      </c>
      <c r="H3" s="2" t="s">
        <v>129</v>
      </c>
      <c r="I3" s="2" t="s">
        <v>129</v>
      </c>
      <c r="J3" s="2" t="s">
        <v>129</v>
      </c>
      <c r="K3" s="2" t="s">
        <v>129</v>
      </c>
      <c r="L3" s="2" t="s">
        <v>129</v>
      </c>
      <c r="M3" s="2" t="s">
        <v>129</v>
      </c>
    </row>
    <row r="4" spans="1:13" ht="26.25" x14ac:dyDescent="0.25">
      <c r="A4" s="2" t="s">
        <v>2</v>
      </c>
      <c r="B4" s="2" t="s">
        <v>2</v>
      </c>
      <c r="C4" s="2" t="s">
        <v>2</v>
      </c>
      <c r="D4" s="2" t="s">
        <v>2</v>
      </c>
      <c r="E4" s="2" t="s">
        <v>2</v>
      </c>
      <c r="F4" s="2" t="s">
        <v>2</v>
      </c>
      <c r="G4" s="2" t="s">
        <v>2</v>
      </c>
      <c r="H4" s="2" t="s">
        <v>2</v>
      </c>
      <c r="I4" s="2" t="s">
        <v>2</v>
      </c>
      <c r="J4" s="2" t="s">
        <v>2</v>
      </c>
      <c r="K4" s="2" t="s">
        <v>2</v>
      </c>
      <c r="L4" s="2" t="s">
        <v>2</v>
      </c>
      <c r="M4" s="2" t="s">
        <v>2</v>
      </c>
    </row>
    <row r="6" spans="1:13" ht="27" thickBot="1" x14ac:dyDescent="0.3">
      <c r="A6" s="5" t="s">
        <v>130</v>
      </c>
      <c r="C6" s="3" t="s">
        <v>131</v>
      </c>
      <c r="D6" s="3" t="s">
        <v>131</v>
      </c>
      <c r="E6" s="3" t="s">
        <v>131</v>
      </c>
      <c r="F6" s="3" t="s">
        <v>131</v>
      </c>
      <c r="G6" s="3" t="s">
        <v>131</v>
      </c>
      <c r="I6" s="3" t="s">
        <v>132</v>
      </c>
      <c r="J6" s="3" t="s">
        <v>132</v>
      </c>
      <c r="K6" s="3" t="s">
        <v>132</v>
      </c>
      <c r="L6" s="3" t="s">
        <v>132</v>
      </c>
      <c r="M6" s="3" t="s">
        <v>132</v>
      </c>
    </row>
    <row r="7" spans="1:13" ht="27" thickBot="1" x14ac:dyDescent="0.3">
      <c r="A7" s="3" t="s">
        <v>133</v>
      </c>
      <c r="C7" s="3" t="s">
        <v>134</v>
      </c>
      <c r="E7" s="3" t="s">
        <v>135</v>
      </c>
      <c r="G7" s="3" t="s">
        <v>136</v>
      </c>
      <c r="I7" s="3" t="s">
        <v>134</v>
      </c>
      <c r="K7" s="3" t="s">
        <v>135</v>
      </c>
      <c r="M7" s="3" t="s">
        <v>136</v>
      </c>
    </row>
    <row r="8" spans="1:13" ht="21" x14ac:dyDescent="0.25">
      <c r="A8" s="4" t="s">
        <v>120</v>
      </c>
      <c r="C8" s="1">
        <v>11846</v>
      </c>
      <c r="E8" s="1">
        <v>0</v>
      </c>
      <c r="G8" s="1">
        <f>+C8-E8</f>
        <v>11846</v>
      </c>
      <c r="I8" s="1">
        <v>26790</v>
      </c>
      <c r="K8" s="1">
        <v>0</v>
      </c>
      <c r="M8" s="1">
        <f>+I8-K8</f>
        <v>26790</v>
      </c>
    </row>
    <row r="9" spans="1:13" ht="21" x14ac:dyDescent="0.25">
      <c r="A9" s="4" t="s">
        <v>121</v>
      </c>
      <c r="C9" s="1">
        <v>30914</v>
      </c>
      <c r="E9" s="1">
        <v>0</v>
      </c>
      <c r="G9" s="1">
        <f t="shared" ref="G9:G29" si="0">+C9-E9</f>
        <v>30914</v>
      </c>
      <c r="I9" s="1">
        <v>63146</v>
      </c>
      <c r="K9" s="1">
        <v>0</v>
      </c>
      <c r="M9" s="1">
        <f t="shared" ref="M9:M29" si="1">+I9-K9</f>
        <v>63146</v>
      </c>
    </row>
    <row r="10" spans="1:13" ht="21" x14ac:dyDescent="0.25">
      <c r="A10" s="4" t="s">
        <v>122</v>
      </c>
      <c r="C10" s="1">
        <v>4229661859</v>
      </c>
      <c r="E10" s="1">
        <v>0</v>
      </c>
      <c r="G10" s="1">
        <f t="shared" si="0"/>
        <v>4229661859</v>
      </c>
      <c r="I10" s="1">
        <v>9345000263</v>
      </c>
      <c r="K10" s="1">
        <v>0</v>
      </c>
      <c r="M10" s="1">
        <f t="shared" si="1"/>
        <v>9345000263</v>
      </c>
    </row>
    <row r="11" spans="1:13" ht="21" x14ac:dyDescent="0.25">
      <c r="A11" s="4" t="s">
        <v>123</v>
      </c>
      <c r="C11" s="1">
        <v>12891</v>
      </c>
      <c r="E11" s="1">
        <v>0</v>
      </c>
      <c r="G11" s="1">
        <f t="shared" si="0"/>
        <v>12891</v>
      </c>
      <c r="I11" s="1">
        <v>25135</v>
      </c>
      <c r="K11" s="1">
        <v>0</v>
      </c>
      <c r="M11" s="1">
        <f t="shared" si="1"/>
        <v>25135</v>
      </c>
    </row>
    <row r="12" spans="1:13" ht="21" x14ac:dyDescent="0.25">
      <c r="A12" s="4" t="s">
        <v>124</v>
      </c>
      <c r="C12" s="1">
        <v>2589041095</v>
      </c>
      <c r="E12" s="1">
        <v>0</v>
      </c>
      <c r="G12" s="1">
        <f t="shared" si="0"/>
        <v>2589041095</v>
      </c>
      <c r="I12" s="1">
        <v>6453424644</v>
      </c>
      <c r="K12" s="1">
        <v>16923452</v>
      </c>
      <c r="M12" s="1">
        <f t="shared" si="1"/>
        <v>6436501192</v>
      </c>
    </row>
    <row r="13" spans="1:13" ht="21" x14ac:dyDescent="0.25">
      <c r="A13" s="4" t="s">
        <v>124</v>
      </c>
      <c r="C13" s="1">
        <v>1491780822</v>
      </c>
      <c r="E13" s="1">
        <v>0</v>
      </c>
      <c r="G13" s="1">
        <f t="shared" si="0"/>
        <v>1491780822</v>
      </c>
      <c r="I13" s="1">
        <v>4893287668</v>
      </c>
      <c r="K13" s="1">
        <v>0</v>
      </c>
      <c r="M13" s="1">
        <f t="shared" si="1"/>
        <v>4893287668</v>
      </c>
    </row>
    <row r="14" spans="1:13" ht="21" x14ac:dyDescent="0.25">
      <c r="A14" s="4" t="s">
        <v>124</v>
      </c>
      <c r="C14" s="1">
        <v>20387671220</v>
      </c>
      <c r="E14" s="1">
        <v>24093651</v>
      </c>
      <c r="G14" s="1">
        <f t="shared" si="0"/>
        <v>20363577569</v>
      </c>
      <c r="I14" s="1">
        <v>20387671220</v>
      </c>
      <c r="K14" s="1">
        <v>24093651</v>
      </c>
      <c r="M14" s="1">
        <f t="shared" si="1"/>
        <v>20363577569</v>
      </c>
    </row>
    <row r="15" spans="1:13" ht="21" x14ac:dyDescent="0.25">
      <c r="A15" s="4" t="s">
        <v>124</v>
      </c>
      <c r="C15" s="1">
        <v>8915068476</v>
      </c>
      <c r="E15" s="1">
        <v>28348220</v>
      </c>
      <c r="G15" s="1">
        <f t="shared" si="0"/>
        <v>8886720256</v>
      </c>
      <c r="I15" s="1">
        <v>8915068476</v>
      </c>
      <c r="K15" s="1">
        <v>28348220</v>
      </c>
      <c r="M15" s="1">
        <f t="shared" si="1"/>
        <v>8886720256</v>
      </c>
    </row>
    <row r="16" spans="1:13" ht="21" x14ac:dyDescent="0.25">
      <c r="A16" s="4" t="s">
        <v>124</v>
      </c>
      <c r="C16" s="1">
        <v>6304109583</v>
      </c>
      <c r="E16" s="1">
        <v>24420803</v>
      </c>
      <c r="G16" s="1">
        <f t="shared" si="0"/>
        <v>6279688780</v>
      </c>
      <c r="I16" s="1">
        <v>6304109583</v>
      </c>
      <c r="K16" s="1">
        <v>24420803</v>
      </c>
      <c r="M16" s="1">
        <f t="shared" si="1"/>
        <v>6279688780</v>
      </c>
    </row>
    <row r="17" spans="1:13" ht="21" x14ac:dyDescent="0.25">
      <c r="A17" s="4" t="s">
        <v>125</v>
      </c>
      <c r="C17" s="1">
        <v>4789726025</v>
      </c>
      <c r="E17" s="1">
        <v>0</v>
      </c>
      <c r="G17" s="1">
        <f t="shared" si="0"/>
        <v>4789726025</v>
      </c>
      <c r="I17" s="1">
        <v>4789726025</v>
      </c>
      <c r="K17" s="1">
        <v>0</v>
      </c>
      <c r="M17" s="1">
        <f t="shared" si="1"/>
        <v>4789726025</v>
      </c>
    </row>
    <row r="18" spans="1:13" ht="21" x14ac:dyDescent="0.25">
      <c r="A18" s="4" t="s">
        <v>125</v>
      </c>
      <c r="C18" s="1">
        <v>6213698629</v>
      </c>
      <c r="E18" s="1">
        <v>0</v>
      </c>
      <c r="G18" s="1">
        <f t="shared" si="0"/>
        <v>6213698629</v>
      </c>
      <c r="I18" s="1">
        <v>6213698629</v>
      </c>
      <c r="K18" s="1">
        <v>0</v>
      </c>
      <c r="M18" s="1">
        <f t="shared" si="1"/>
        <v>6213698629</v>
      </c>
    </row>
    <row r="19" spans="1:13" ht="21" x14ac:dyDescent="0.25">
      <c r="A19" s="4" t="s">
        <v>125</v>
      </c>
      <c r="C19" s="1">
        <v>3863013685</v>
      </c>
      <c r="E19" s="1">
        <v>17079966</v>
      </c>
      <c r="G19" s="1">
        <f t="shared" si="0"/>
        <v>3845933719</v>
      </c>
      <c r="I19" s="1">
        <v>3863013685</v>
      </c>
      <c r="K19" s="1">
        <v>17079966</v>
      </c>
      <c r="M19" s="1">
        <f t="shared" si="1"/>
        <v>3845933719</v>
      </c>
    </row>
    <row r="20" spans="1:13" ht="21" x14ac:dyDescent="0.25">
      <c r="A20" s="4" t="s">
        <v>125</v>
      </c>
      <c r="C20" s="1">
        <v>7216438346</v>
      </c>
      <c r="E20" s="1">
        <v>32370562</v>
      </c>
      <c r="G20" s="1">
        <f t="shared" si="0"/>
        <v>7184067784</v>
      </c>
      <c r="I20" s="1">
        <v>7216438346</v>
      </c>
      <c r="K20" s="1">
        <v>32370562</v>
      </c>
      <c r="M20" s="1">
        <f t="shared" si="1"/>
        <v>7184067784</v>
      </c>
    </row>
    <row r="21" spans="1:13" ht="21" x14ac:dyDescent="0.25">
      <c r="A21" s="4" t="s">
        <v>123</v>
      </c>
      <c r="C21" s="1">
        <v>10569863007</v>
      </c>
      <c r="E21" s="1">
        <v>0</v>
      </c>
      <c r="G21" s="1">
        <f t="shared" si="0"/>
        <v>10569863007</v>
      </c>
      <c r="I21" s="1">
        <v>10569863007</v>
      </c>
      <c r="K21" s="1">
        <v>0</v>
      </c>
      <c r="M21" s="1">
        <f t="shared" si="1"/>
        <v>10569863007</v>
      </c>
    </row>
    <row r="22" spans="1:13" ht="21" x14ac:dyDescent="0.25">
      <c r="A22" s="4" t="s">
        <v>126</v>
      </c>
      <c r="C22" s="1">
        <v>13753424653</v>
      </c>
      <c r="E22" s="1">
        <v>0</v>
      </c>
      <c r="G22" s="1">
        <f t="shared" si="0"/>
        <v>13753424653</v>
      </c>
      <c r="I22" s="1">
        <v>13753424653</v>
      </c>
      <c r="K22" s="1">
        <v>0</v>
      </c>
      <c r="M22" s="1">
        <f t="shared" si="1"/>
        <v>13753424653</v>
      </c>
    </row>
    <row r="23" spans="1:13" ht="21" x14ac:dyDescent="0.25">
      <c r="A23" s="4" t="s">
        <v>127</v>
      </c>
      <c r="C23" s="1">
        <v>16767123285</v>
      </c>
      <c r="E23" s="1">
        <v>0</v>
      </c>
      <c r="G23" s="1">
        <f t="shared" si="0"/>
        <v>16767123285</v>
      </c>
      <c r="I23" s="1">
        <v>16767123285</v>
      </c>
      <c r="K23" s="1">
        <v>0</v>
      </c>
      <c r="M23" s="1">
        <f t="shared" si="1"/>
        <v>16767123285</v>
      </c>
    </row>
    <row r="24" spans="1:13" ht="21" x14ac:dyDescent="0.25">
      <c r="A24" s="4" t="s">
        <v>125</v>
      </c>
      <c r="C24" s="1">
        <v>4902739722</v>
      </c>
      <c r="E24" s="1">
        <v>19527422</v>
      </c>
      <c r="G24" s="1">
        <f t="shared" si="0"/>
        <v>4883212300</v>
      </c>
      <c r="I24" s="1">
        <v>4902739722</v>
      </c>
      <c r="K24" s="1">
        <v>19527422</v>
      </c>
      <c r="M24" s="1">
        <f t="shared" si="1"/>
        <v>4883212300</v>
      </c>
    </row>
    <row r="25" spans="1:13" ht="21" x14ac:dyDescent="0.25">
      <c r="A25" s="4" t="s">
        <v>125</v>
      </c>
      <c r="C25" s="1">
        <v>6027397255</v>
      </c>
      <c r="E25" s="1">
        <v>18349540</v>
      </c>
      <c r="G25" s="1">
        <f t="shared" si="0"/>
        <v>6009047715</v>
      </c>
      <c r="I25" s="1">
        <v>6027397255</v>
      </c>
      <c r="K25" s="1">
        <v>18349540</v>
      </c>
      <c r="M25" s="1">
        <f t="shared" si="1"/>
        <v>6009047715</v>
      </c>
    </row>
    <row r="26" spans="1:13" ht="21" x14ac:dyDescent="0.25">
      <c r="A26" s="4" t="s">
        <v>124</v>
      </c>
      <c r="C26" s="1">
        <v>14643835614</v>
      </c>
      <c r="E26" s="1">
        <v>38078941</v>
      </c>
      <c r="G26" s="1">
        <f t="shared" si="0"/>
        <v>14605756673</v>
      </c>
      <c r="I26" s="1">
        <v>14643835614</v>
      </c>
      <c r="K26" s="1">
        <v>38078941</v>
      </c>
      <c r="M26" s="1">
        <f t="shared" si="1"/>
        <v>14605756673</v>
      </c>
    </row>
    <row r="27" spans="1:13" ht="21" x14ac:dyDescent="0.25">
      <c r="A27" s="4" t="s">
        <v>125</v>
      </c>
      <c r="C27" s="1">
        <v>5687671229</v>
      </c>
      <c r="E27" s="1">
        <v>11836954</v>
      </c>
      <c r="G27" s="1">
        <f t="shared" si="0"/>
        <v>5675834275</v>
      </c>
      <c r="I27" s="1">
        <v>5687671229</v>
      </c>
      <c r="K27" s="1">
        <v>11836954</v>
      </c>
      <c r="M27" s="1">
        <f t="shared" si="1"/>
        <v>5675834275</v>
      </c>
    </row>
    <row r="28" spans="1:13" ht="21" x14ac:dyDescent="0.25">
      <c r="A28" s="4" t="s">
        <v>125</v>
      </c>
      <c r="C28" s="1">
        <v>8276712327</v>
      </c>
      <c r="E28" s="1">
        <v>12249540</v>
      </c>
      <c r="G28" s="1">
        <f t="shared" si="0"/>
        <v>8264462787</v>
      </c>
      <c r="I28" s="1">
        <v>8276712327</v>
      </c>
      <c r="K28" s="1">
        <v>12249540</v>
      </c>
      <c r="M28" s="1">
        <f t="shared" si="1"/>
        <v>8264462787</v>
      </c>
    </row>
    <row r="29" spans="1:13" ht="21.75" thickBot="1" x14ac:dyDescent="0.3">
      <c r="A29" s="4" t="s">
        <v>125</v>
      </c>
      <c r="C29" s="1">
        <v>3868493149</v>
      </c>
      <c r="E29" s="1">
        <v>0</v>
      </c>
      <c r="G29" s="1">
        <f t="shared" si="0"/>
        <v>3868493149</v>
      </c>
      <c r="I29" s="1">
        <v>3868493149</v>
      </c>
      <c r="K29" s="1">
        <v>0</v>
      </c>
      <c r="M29" s="1">
        <f t="shared" si="1"/>
        <v>3868493149</v>
      </c>
    </row>
    <row r="30" spans="1:13" s="4" customFormat="1" ht="21.75" thickBot="1" x14ac:dyDescent="0.3">
      <c r="A30" s="4" t="s">
        <v>108</v>
      </c>
      <c r="C30" s="6">
        <f>SUM(C8:C29)</f>
        <v>150497525632</v>
      </c>
      <c r="E30" s="6">
        <f>SUM(E8:E29)</f>
        <v>226355599</v>
      </c>
      <c r="G30" s="6">
        <f>SUM(G8:G29)</f>
        <v>150271170033</v>
      </c>
      <c r="I30" s="6">
        <f>SUM(I8:I29)</f>
        <v>162878813851</v>
      </c>
      <c r="K30" s="6">
        <f>SUM(K8:K29)</f>
        <v>243279051</v>
      </c>
      <c r="M30" s="6">
        <f>SUM(M8:M29)</f>
        <v>162635534800</v>
      </c>
    </row>
  </sheetData>
  <mergeCells count="12">
    <mergeCell ref="K7"/>
    <mergeCell ref="M7"/>
    <mergeCell ref="I6:M6"/>
    <mergeCell ref="A2:M2"/>
    <mergeCell ref="A3:M3"/>
    <mergeCell ref="A4:M4"/>
    <mergeCell ref="C7"/>
    <mergeCell ref="E7"/>
    <mergeCell ref="G7"/>
    <mergeCell ref="C6:G6"/>
    <mergeCell ref="I7"/>
    <mergeCell ref="A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سهام</vt:lpstr>
      <vt:lpstr>تبعی</vt:lpstr>
      <vt:lpstr>سپرده</vt:lpstr>
      <vt:lpstr>جمع درآمدها</vt:lpstr>
      <vt:lpstr>سایر درآمدها</vt:lpstr>
      <vt:lpstr>سرمایه‌گذاری در سهام</vt:lpstr>
      <vt:lpstr>درآمد سود سهام</vt:lpstr>
      <vt:lpstr>درآمد سپرده بانکی</vt:lpstr>
      <vt:lpstr>سود سپرده بانکی</vt:lpstr>
      <vt:lpstr>درآمد ناشی از فروش</vt:lpstr>
      <vt:lpstr>درآمد ناشی از تغییر قیمت اوراق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Pirzadeh, Keyvan</dc:creator>
  <cp:lastModifiedBy>Pirzadeh, Keyvan</cp:lastModifiedBy>
  <dcterms:created xsi:type="dcterms:W3CDTF">2025-11-27T11:47:44Z</dcterms:created>
  <dcterms:modified xsi:type="dcterms:W3CDTF">2025-11-27T11:47:44Z</dcterms:modified>
</cp:coreProperties>
</file>