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9\"/>
    </mc:Choice>
  </mc:AlternateContent>
  <xr:revisionPtr revIDLastSave="0" documentId="13_ncr:1_{2B3D1B96-BA63-42DA-B973-0DB31F9FB13D}" xr6:coauthVersionLast="47" xr6:coauthVersionMax="47" xr10:uidLastSave="{00000000-0000-0000-0000-000000000000}"/>
  <bookViews>
    <workbookView xWindow="-120" yWindow="-120" windowWidth="29040" windowHeight="15720" tabRatio="826" xr2:uid="{00000000-000D-0000-FFFF-FFFF00000000}"/>
  </bookViews>
  <sheets>
    <sheet name="سهام" sheetId="1" r:id="rId1"/>
    <sheet name="تبعی" sheetId="2" r:id="rId2"/>
    <sheet name="سپرده" sheetId="6" r:id="rId3"/>
    <sheet name="جمع درآمدها" sheetId="15" r:id="rId4"/>
    <sheet name="سایر درآمدها" sheetId="14" r:id="rId5"/>
    <sheet name="سرمایه‌گذاری در سهام" sheetId="11" r:id="rId6"/>
    <sheet name="درآمد سود سهام" sheetId="8" r:id="rId7"/>
    <sheet name="درآمد سپرده بانکی" sheetId="13" r:id="rId8"/>
    <sheet name="سود سپرده بانکی" sheetId="7" r:id="rId9"/>
    <sheet name="درآمد ناشی از فروش" sheetId="10" r:id="rId10"/>
    <sheet name="درآمد ناشی از تغییر قیمت اوراق" sheetId="9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Y96" i="1"/>
  <c r="E8" i="15"/>
  <c r="E9" i="15"/>
  <c r="E10" i="15" s="1"/>
  <c r="E7" i="15"/>
  <c r="C7" i="15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8" i="11"/>
  <c r="I8" i="11"/>
  <c r="Q133" i="11"/>
  <c r="T133" i="11"/>
  <c r="S133" i="11"/>
  <c r="R133" i="11"/>
  <c r="P133" i="11"/>
  <c r="O133" i="11"/>
  <c r="N133" i="11"/>
  <c r="M133" i="11"/>
  <c r="L133" i="11"/>
  <c r="J133" i="11"/>
  <c r="I133" i="11"/>
  <c r="H133" i="11"/>
  <c r="G133" i="11"/>
  <c r="F133" i="11"/>
  <c r="E133" i="11"/>
  <c r="C133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88" i="9"/>
  <c r="E88" i="9"/>
  <c r="G88" i="9"/>
  <c r="M88" i="9"/>
  <c r="O88" i="9"/>
  <c r="Q88" i="9"/>
  <c r="E87" i="10"/>
  <c r="G87" i="10"/>
  <c r="I87" i="10"/>
  <c r="M87" i="10"/>
  <c r="O87" i="10"/>
  <c r="Q87" i="10"/>
  <c r="G10" i="15"/>
  <c r="C8" i="15"/>
  <c r="C9" i="15"/>
  <c r="E40" i="13"/>
  <c r="I40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8" i="13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8" i="7"/>
  <c r="K45" i="6" l="1"/>
  <c r="U133" i="11"/>
  <c r="K133" i="11"/>
  <c r="E10" i="14"/>
  <c r="C10" i="14"/>
  <c r="G40" i="13"/>
  <c r="C40" i="13"/>
  <c r="S10" i="8"/>
  <c r="Q10" i="8"/>
  <c r="O10" i="8"/>
  <c r="M10" i="8"/>
  <c r="K10" i="8"/>
  <c r="I10" i="8"/>
  <c r="M40" i="7"/>
  <c r="K40" i="7"/>
  <c r="I40" i="7"/>
  <c r="G40" i="7"/>
  <c r="E40" i="7"/>
  <c r="C40" i="7"/>
  <c r="I45" i="6"/>
  <c r="G45" i="6"/>
  <c r="E45" i="6"/>
  <c r="C45" i="6"/>
  <c r="W96" i="1"/>
  <c r="U96" i="1"/>
  <c r="O96" i="1"/>
  <c r="K96" i="1"/>
  <c r="G96" i="1"/>
  <c r="E96" i="1"/>
</calcChain>
</file>

<file path=xl/sharedStrings.xml><?xml version="1.0" encoding="utf-8"?>
<sst xmlns="http://schemas.openxmlformats.org/spreadsheetml/2006/main" count="1261" uniqueCount="202">
  <si>
    <t>صندوق سرمایه‌گذاری مشترک امید توسعه مفید</t>
  </si>
  <si>
    <t>صورت وضعیت پورتفوی</t>
  </si>
  <si>
    <t>برای ماه منتهی به 1404/09/30</t>
  </si>
  <si>
    <t>نام شرکت</t>
  </si>
  <si>
    <t>1404/08/30</t>
  </si>
  <si>
    <t>تغییرات طی دوره</t>
  </si>
  <si>
    <t>1404/09/30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</si>
  <si>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</si>
  <si>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</si>
  <si>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</si>
  <si>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</si>
  <si>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</si>
  <si>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</si>
  <si>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</si>
  <si>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</si>
  <si>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آنتی بیوتیک سازی ایران</t>
  </si>
  <si>
    <t>بانک خاورمیانه</t>
  </si>
  <si>
    <t>بانک سینا</t>
  </si>
  <si>
    <t>بهساز کاشانه تهران</t>
  </si>
  <si>
    <t>بین المللی توسعه ص. معادن غدیر</t>
  </si>
  <si>
    <t>پارس فولاد سبزوار</t>
  </si>
  <si>
    <t>پارس‌ دارو</t>
  </si>
  <si>
    <t>پالایش نفت اصفهان</t>
  </si>
  <si>
    <t>پالایش نفت بندرعباس</t>
  </si>
  <si>
    <t>پالایش نفت تبریز</t>
  </si>
  <si>
    <t>پاکدیس</t>
  </si>
  <si>
    <t>پتروشیمی پردیس</t>
  </si>
  <si>
    <t>پتروشیمی شیراز</t>
  </si>
  <si>
    <t>پخش البرز</t>
  </si>
  <si>
    <t>پخش هجرت</t>
  </si>
  <si>
    <t>پست بانک ایران</t>
  </si>
  <si>
    <t>پویا</t>
  </si>
  <si>
    <t>تامین سرمایه کاردان</t>
  </si>
  <si>
    <t>توزیع دارو پخش</t>
  </si>
  <si>
    <t>توسعه معادن وص.معدنی خاورمیانه</t>
  </si>
  <si>
    <t>توسعه معادن وفلزات</t>
  </si>
  <si>
    <t>توسعه معدنی و صنعتی صبانور</t>
  </si>
  <si>
    <t>توسعه نیشکر و  صنایع جانبی</t>
  </si>
  <si>
    <t>تولید نیروی برق دماوند</t>
  </si>
  <si>
    <t>تولیدات پتروشیمی قائد بصیر</t>
  </si>
  <si>
    <t>توکاریل</t>
  </si>
  <si>
    <t>ح . سرمایه‌گذاری‌ سپه‌</t>
  </si>
  <si>
    <t>ح .گروه دارویی سبحان</t>
  </si>
  <si>
    <t>ح.داروسازی شهید قاضی</t>
  </si>
  <si>
    <t>حمل و نقل گهرترابر سیرجان</t>
  </si>
  <si>
    <t>داروپخش‌ (هلدینگ‌</t>
  </si>
  <si>
    <t>داروسازی شهید قاضی</t>
  </si>
  <si>
    <t>زغال سنگ پروده طبس</t>
  </si>
  <si>
    <t>س.ص.بازنشستگی کارکنان بانکها</t>
  </si>
  <si>
    <t>سرمایه گذاری تامین اجتماعی</t>
  </si>
  <si>
    <t>سرمایه گذاری دارویی تامین</t>
  </si>
  <si>
    <t>سرمایه‌ گذاری‌ آتیه‌ دماوند</t>
  </si>
  <si>
    <t>سرمایه‌ گذاری‌ البرز(هلدینگ‌</t>
  </si>
  <si>
    <t>سرمایه‌گذاری‌ سپه‌</t>
  </si>
  <si>
    <t>سرمایه‌گذاری‌صندوق‌بازنشستگی‌</t>
  </si>
  <si>
    <t>سرمایه‌گذاری‌غدیر(هلدینگ‌</t>
  </si>
  <si>
    <t>سیمرغ</t>
  </si>
  <si>
    <t>شرکت صنایع غذایی مینو شرق</t>
  </si>
  <si>
    <t>شمش طلا</t>
  </si>
  <si>
    <t>صبا فولاد خلیج فارس</t>
  </si>
  <si>
    <t>صنایع پتروشیمی کرمانشاه</t>
  </si>
  <si>
    <t>صنایع غذایی رضوی</t>
  </si>
  <si>
    <t>صنایع فروآلیاژ ایران</t>
  </si>
  <si>
    <t>صنایع‌ کاشی‌ و سرامیک‌ سینا</t>
  </si>
  <si>
    <t>صنعتی بهپاک</t>
  </si>
  <si>
    <t>صنعتی دوده فام</t>
  </si>
  <si>
    <t>فجر انرژی خلیج فارس</t>
  </si>
  <si>
    <t>فولاد آلیاژی ایران</t>
  </si>
  <si>
    <t>فولاد سیرجان ایرانیان</t>
  </si>
  <si>
    <t>فولاد مبارکه اصفهان</t>
  </si>
  <si>
    <t>فولاد کاوه جنوب کیش</t>
  </si>
  <si>
    <t>گ.مدیریت ارزش سرمایه ص ب کشوری</t>
  </si>
  <si>
    <t>گروه توسعه مالی مهرآیندگان</t>
  </si>
  <si>
    <t>گروه دارویی سبحان</t>
  </si>
  <si>
    <t>گروه مالی صبا تامین</t>
  </si>
  <si>
    <t>گروه‌صنعتی‌سپاهان‌</t>
  </si>
  <si>
    <t>گسترش سوخت سبززاگرس(سهامی عام)</t>
  </si>
  <si>
    <t>گلتاش‌</t>
  </si>
  <si>
    <t>مبین انرژی خلیج فارس</t>
  </si>
  <si>
    <t>مدیریت نیروگاهی ایرانیان مپنا</t>
  </si>
  <si>
    <t>معدنکاران نسوز</t>
  </si>
  <si>
    <t>معدنی و صنعتی گل گهر</t>
  </si>
  <si>
    <t>موتوژن‌</t>
  </si>
  <si>
    <t>مولد نیروگاهی تجارت فارس</t>
  </si>
  <si>
    <t>نفت سپاهان</t>
  </si>
  <si>
    <t>نوردوقطعات‌ فولادی‌</t>
  </si>
  <si>
    <t>نیروترانس‌</t>
  </si>
  <si>
    <t>کارخانجات‌ قند قزوین‌</t>
  </si>
  <si>
    <t>کارخانجات‌داروپخش‌</t>
  </si>
  <si>
    <t>کاشی‌ پارس‌</t>
  </si>
  <si>
    <t>کشت و دام قیام اصفهان</t>
  </si>
  <si>
    <t>کشت و دامداری فکا</t>
  </si>
  <si>
    <t>کشت و صنعت دشت خرم دره</t>
  </si>
  <si>
    <t>کویر تایر</t>
  </si>
  <si>
    <t>گروه مالی مهرگان تامین پارس</t>
  </si>
  <si>
    <t>ح. پخش البرز</t>
  </si>
  <si>
    <t>کیمیا کالای رازی</t>
  </si>
  <si>
    <t>نیان باتری خاوران</t>
  </si>
  <si>
    <t>البرزدارو</t>
  </si>
  <si>
    <t>اختیارخ شستا-1600-1404/09/12</t>
  </si>
  <si>
    <t>ح.فولاد سیرجان ایرانیان</t>
  </si>
  <si>
    <t>تولیدی کوچین</t>
  </si>
  <si>
    <t/>
  </si>
  <si>
    <t>تعداد اوراق تبعی</t>
  </si>
  <si>
    <t>قیمت اعمال</t>
  </si>
  <si>
    <t>تاریخ اعمال</t>
  </si>
  <si>
    <t>نرخ موثر</t>
  </si>
  <si>
    <t>اختیارف ت میدکو-6167-05/02/15</t>
  </si>
  <si>
    <t>1405/02/15</t>
  </si>
  <si>
    <t>درصد به کل دارایی‌ها</t>
  </si>
  <si>
    <t>سپرده</t>
  </si>
  <si>
    <t>مبلغ</t>
  </si>
  <si>
    <t>افزایش</t>
  </si>
  <si>
    <t>کاهش</t>
  </si>
  <si>
    <t>بانک ملت باجه کارگزاری مفید</t>
  </si>
  <si>
    <t>بانک پاسارگاد هفت تیر</t>
  </si>
  <si>
    <t xml:space="preserve">بانک خاورمیانه ظفر </t>
  </si>
  <si>
    <t>بانک صادرات بورس کالا</t>
  </si>
  <si>
    <t>بانک ملت چهارراه جهان کودک</t>
  </si>
  <si>
    <t>بانک پاسارگاد  هفت تیر</t>
  </si>
  <si>
    <t>بانک صادرات سپهبدقرنی</t>
  </si>
  <si>
    <t>بانک صادرات طالقانی</t>
  </si>
  <si>
    <t>1404/07/30</t>
  </si>
  <si>
    <t>بانک ملت مستقل مرکزی</t>
  </si>
  <si>
    <t>بانک ملت چهار راه جهان کودک</t>
  </si>
  <si>
    <t xml:space="preserve">بانک ملت چهار راه جهان کودک	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</si>
  <si>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</si>
  <si>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</si>
  <si>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</si>
  <si>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</si>
  <si>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</si>
  <si>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</si>
  <si>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</si>
  <si>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</si>
  <si>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بانک صادرات دکتر شریعتی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</si>
  <si>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</si>
  <si>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</si>
  <si>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</si>
  <si>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</si>
  <si>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</si>
  <si>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</si>
  <si>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1404/09/22</t>
  </si>
  <si>
    <t>بهای فروش</t>
  </si>
  <si>
    <t>ارزش دفتری</t>
  </si>
  <si>
    <t>سود و زیان ناشی از تغییر قیمت</t>
  </si>
  <si>
    <t>سود و زیان ناشی از فروش</t>
  </si>
  <si>
    <t>سرمایه گذاری خوارزمی</t>
  </si>
  <si>
    <t>دریایی و کشتیرانی خط دریابندر</t>
  </si>
  <si>
    <t>دامداری تلیسه نمونه</t>
  </si>
  <si>
    <t>پتروشیمی تندگویان</t>
  </si>
  <si>
    <t>کشاورزی و دامپروری فجر اصفهان</t>
  </si>
  <si>
    <t>بانک اقتصادنوین</t>
  </si>
  <si>
    <t>پالایش نفت شیراز</t>
  </si>
  <si>
    <t>تراکتورسازی‌ایران‌</t>
  </si>
  <si>
    <t>صنایع الکترونیک مادیران</t>
  </si>
  <si>
    <t>سیمان فارس نو</t>
  </si>
  <si>
    <t>نفت  بهران</t>
  </si>
  <si>
    <t>ایران یاساتایرورابر</t>
  </si>
  <si>
    <t>پتروشیمی زاگرس</t>
  </si>
  <si>
    <t>تولید انرژی برق شمس پاسارگاد</t>
  </si>
  <si>
    <t>ملی  صنایع  مس  ایران</t>
  </si>
  <si>
    <t>کشت و صنعت جوین</t>
  </si>
  <si>
    <t>سیمان ساوه</t>
  </si>
  <si>
    <t>بانک سامان</t>
  </si>
  <si>
    <t>سیمان‌ شمال‌</t>
  </si>
  <si>
    <t>کشاورزی و دامپروری بینالود</t>
  </si>
  <si>
    <t>سیمان هرمزگان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</si>
  <si>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</si>
  <si>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</si>
  <si>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</si>
  <si>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</si>
  <si>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</si>
  <si>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</si>
  <si>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</si>
  <si>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</si>
  <si>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</si>
  <si>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</si>
  <si>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تعدیل کارمزد کارگزار</t>
  </si>
  <si>
    <t>سرمایه‌گذاری در سهام</t>
  </si>
  <si>
    <t>درآمد سپرده بانکی</t>
  </si>
  <si>
    <t>1.00090208910059</t>
  </si>
  <si>
    <t>از ابتدای سال مالی</t>
  </si>
  <si>
    <t>تا پایان ماه</t>
  </si>
  <si>
    <t>سایر درآمد ها</t>
  </si>
  <si>
    <t>اختیارخ شستا-1200-1404/07/09</t>
  </si>
  <si>
    <t>اختیارخ شستا-1300-1404/07/09</t>
  </si>
  <si>
    <t>اختیارخ شستا-1300-1404/08/14</t>
  </si>
  <si>
    <t>اختیارخ شستا-1400-1404/08/14</t>
  </si>
  <si>
    <t>اختیارخ شستا-1500-1404/08/14</t>
  </si>
  <si>
    <t>اختیارخ شستا-1600-1404/08/14</t>
  </si>
  <si>
    <t>اختیارخ فولاد-2800-1404/07/09</t>
  </si>
  <si>
    <t>اختیارخ شپنا-5500-1404/08/21</t>
  </si>
  <si>
    <t>اختیارخ فولاد-2600-1404/09/12</t>
  </si>
  <si>
    <t>-</t>
  </si>
  <si>
    <t>اختیارخ شستا-1600-1404/10/10</t>
  </si>
  <si>
    <t>اختیارخ شستا-1700-1404/10/10</t>
  </si>
  <si>
    <t>اختیارخ شستا-1800-1404/10/10</t>
  </si>
  <si>
    <t>اختیارخ شپنا-5500-1404/10/17</t>
  </si>
  <si>
    <t>اختیارخ شپنا-6000-1404/10/17</t>
  </si>
  <si>
    <t>اختیارخ شپنا-6500-1404/10/17</t>
  </si>
  <si>
    <t>اختیارخ شستا-1710-1404/10/10</t>
  </si>
  <si>
    <t>اختیارخ شستا-1810-1404/10/10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</si>
</sst>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73" formatCode="#,##0.00000000_-;\(#,##0.00000000\)"/>
  </numFmts>
  <fonts count="8" x14ac:knownFonts="1"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4"/>
      <name val="B Nazanin"/>
      <charset val="178"/>
    </font>
    <font>
      <b/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0" fontId="3" fillId="0" borderId="2" xfId="1" applyNumberFormat="1" applyFont="1" applyBorder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73" fontId="1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3" fontId="7" fillId="0" borderId="0" xfId="0" applyNumberFormat="1" applyFont="1"/>
    <xf numFmtId="3" fontId="5" fillId="0" borderId="0" xfId="0" applyNumberFormat="1" applyFont="1"/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6"/>
  <sheetViews>
    <sheetView rightToLeft="1" tabSelected="1" zoomScale="85" zoomScaleNormal="85" workbookViewId="0">
      <selection activeCell="G103" sqref="G103"/>
    </sheetView>
  </sheetViews>
  <sheetFormatPr defaultRowHeight="18.75" x14ac:dyDescent="0.25"/>
  <cols>
    <col min="1" max="1" width="34.4257812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19" style="1" customWidth="1"/>
    <col min="10" max="10" width="1" style="1" customWidth="1"/>
    <col min="11" max="11" width="22" style="1" customWidth="1"/>
    <col min="12" max="12" width="1" style="1" customWidth="1"/>
    <col min="13" max="13" width="20" style="1" customWidth="1"/>
    <col min="14" max="14" width="1" style="1" customWidth="1"/>
    <col min="15" max="15" width="23" style="1" customWidth="1"/>
    <col min="16" max="16" width="1" style="1" customWidth="1"/>
    <col min="17" max="17" width="20" style="1" customWidth="1"/>
    <col min="18" max="18" width="1" style="1" customWidth="1"/>
    <col min="19" max="19" width="18" style="1" customWidth="1"/>
    <col min="20" max="20" width="1" style="1" customWidth="1"/>
    <col min="21" max="21" width="23" style="1" customWidth="1"/>
    <col min="22" max="22" width="1" style="1" customWidth="1"/>
    <col min="23" max="23" width="23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0</v>
      </c>
      <c r="Y2" s="2" t="s">
        <v>0</v>
      </c>
    </row>
    <row r="3" spans="1:25" ht="26.25" x14ac:dyDescent="0.25">
      <c r="A3" s="2" t="s">
        <v>1</v>
      </c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</row>
    <row r="4" spans="1:25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  <c r="R4" s="2" t="s">
        <v>2</v>
      </c>
      <c r="S4" s="2" t="s">
        <v>2</v>
      </c>
      <c r="T4" s="2" t="s">
        <v>2</v>
      </c>
      <c r="U4" s="2" t="s">
        <v>2</v>
      </c>
      <c r="V4" s="2" t="s">
        <v>2</v>
      </c>
      <c r="W4" s="2" t="s">
        <v>2</v>
      </c>
      <c r="X4" s="2" t="s">
        <v>2</v>
      </c>
      <c r="Y4" s="2" t="s">
        <v>2</v>
      </c>
    </row>
    <row r="6" spans="1:25" ht="26.25" x14ac:dyDescent="0.25">
      <c r="A6" s="3" t="s">
        <v>3</v>
      </c>
      <c r="C6" s="3" t="s">
        <v>4</v>
      </c>
      <c r="D6" s="3" t="s">
        <v>4</v>
      </c>
      <c r="E6" s="3" t="s">
        <v>4</v>
      </c>
      <c r="F6" s="3" t="s">
        <v>4</v>
      </c>
      <c r="G6" s="3" t="s">
        <v>4</v>
      </c>
      <c r="I6" s="3" t="s">
        <v>5</v>
      </c>
      <c r="J6" s="3" t="s">
        <v>5</v>
      </c>
      <c r="K6" s="3" t="s">
        <v>5</v>
      </c>
      <c r="L6" s="3" t="s">
        <v>5</v>
      </c>
      <c r="M6" s="3" t="s">
        <v>5</v>
      </c>
      <c r="N6" s="3" t="s">
        <v>5</v>
      </c>
      <c r="O6" s="3" t="s">
        <v>5</v>
      </c>
      <c r="Q6" s="3" t="s">
        <v>6</v>
      </c>
      <c r="R6" s="3" t="s">
        <v>6</v>
      </c>
      <c r="S6" s="3" t="s">
        <v>6</v>
      </c>
      <c r="T6" s="3" t="s">
        <v>6</v>
      </c>
      <c r="U6" s="3" t="s">
        <v>6</v>
      </c>
      <c r="V6" s="3" t="s">
        <v>6</v>
      </c>
      <c r="W6" s="3" t="s">
        <v>6</v>
      </c>
      <c r="X6" s="3" t="s">
        <v>6</v>
      </c>
      <c r="Y6" s="3" t="s">
        <v>6</v>
      </c>
    </row>
    <row r="7" spans="1:25" ht="26.25" x14ac:dyDescent="0.25">
      <c r="A7" s="3" t="s">
        <v>3</v>
      </c>
      <c r="C7" s="3" t="s">
        <v>7</v>
      </c>
      <c r="E7" s="3" t="s">
        <v>8</v>
      </c>
      <c r="G7" s="3" t="s">
        <v>9</v>
      </c>
      <c r="I7" s="3" t="s">
        <v>10</v>
      </c>
      <c r="J7" s="3" t="s">
        <v>10</v>
      </c>
      <c r="K7" s="3" t="s">
        <v>10</v>
      </c>
      <c r="M7" s="3" t="s">
        <v>11</v>
      </c>
      <c r="N7" s="3" t="s">
        <v>11</v>
      </c>
      <c r="O7" s="3" t="s">
        <v>11</v>
      </c>
      <c r="Q7" s="3" t="s">
        <v>7</v>
      </c>
      <c r="S7" s="3" t="s">
        <v>12</v>
      </c>
      <c r="U7" s="3" t="s">
        <v>8</v>
      </c>
      <c r="W7" s="3" t="s">
        <v>9</v>
      </c>
      <c r="Y7" s="3" t="s">
        <v>13</v>
      </c>
    </row>
    <row r="8" spans="1:25" ht="26.25" x14ac:dyDescent="0.25">
      <c r="A8" s="3" t="s">
        <v>3</v>
      </c>
      <c r="C8" s="3" t="s">
        <v>7</v>
      </c>
      <c r="E8" s="3" t="s">
        <v>8</v>
      </c>
      <c r="G8" s="3" t="s">
        <v>9</v>
      </c>
      <c r="I8" s="3" t="s">
        <v>7</v>
      </c>
      <c r="K8" s="3" t="s">
        <v>8</v>
      </c>
      <c r="M8" s="3" t="s">
        <v>7</v>
      </c>
      <c r="O8" s="3" t="s">
        <v>14</v>
      </c>
      <c r="Q8" s="3" t="s">
        <v>7</v>
      </c>
      <c r="S8" s="3" t="s">
        <v>12</v>
      </c>
      <c r="U8" s="3" t="s">
        <v>8</v>
      </c>
      <c r="W8" s="3" t="s">
        <v>9</v>
      </c>
      <c r="Y8" s="3" t="s">
        <v>13</v>
      </c>
    </row>
    <row r="9" spans="1:25" ht="21" x14ac:dyDescent="0.25">
      <c r="A9" s="4" t="s">
        <v>15</v>
      </c>
      <c r="C9" s="1">
        <v>4037248</v>
      </c>
      <c r="E9" s="1">
        <v>109412016802</v>
      </c>
      <c r="G9" s="1">
        <v>109151390187</v>
      </c>
      <c r="I9" s="1">
        <v>0</v>
      </c>
      <c r="K9" s="1">
        <v>0</v>
      </c>
      <c r="M9" s="1">
        <v>0</v>
      </c>
      <c r="O9" s="1">
        <v>0</v>
      </c>
      <c r="Q9" s="1">
        <v>4037248</v>
      </c>
      <c r="S9" s="1">
        <v>31950</v>
      </c>
      <c r="U9" s="1">
        <v>109412016802</v>
      </c>
      <c r="W9" s="1">
        <v>127992980331</v>
      </c>
      <c r="Y9" s="7">
        <v>2.8345054040753415E-3</v>
      </c>
    </row>
    <row r="10" spans="1:25" ht="21" x14ac:dyDescent="0.25">
      <c r="A10" s="4" t="s">
        <v>16</v>
      </c>
      <c r="C10" s="1">
        <v>875101634</v>
      </c>
      <c r="E10" s="1">
        <v>2157307583117</v>
      </c>
      <c r="G10" s="1">
        <v>2241775246499</v>
      </c>
      <c r="I10" s="1">
        <v>0</v>
      </c>
      <c r="K10" s="1">
        <v>0</v>
      </c>
      <c r="M10" s="1">
        <v>0</v>
      </c>
      <c r="O10" s="1">
        <v>0</v>
      </c>
      <c r="Q10" s="1">
        <v>875101634</v>
      </c>
      <c r="S10" s="1">
        <v>2765</v>
      </c>
      <c r="U10" s="1">
        <v>2157307583117</v>
      </c>
      <c r="W10" s="1">
        <v>2400952076991</v>
      </c>
      <c r="Y10" s="7">
        <v>5.3170975623485849E-2</v>
      </c>
    </row>
    <row r="11" spans="1:25" ht="21" x14ac:dyDescent="0.25">
      <c r="A11" s="4" t="s">
        <v>17</v>
      </c>
      <c r="C11" s="1">
        <v>34405005</v>
      </c>
      <c r="E11" s="1">
        <v>77814788819</v>
      </c>
      <c r="G11" s="1">
        <v>110767833931</v>
      </c>
      <c r="I11" s="1">
        <v>0</v>
      </c>
      <c r="K11" s="1">
        <v>0</v>
      </c>
      <c r="M11" s="1">
        <v>-3176319</v>
      </c>
      <c r="O11" s="1">
        <v>11663120807</v>
      </c>
      <c r="Q11" s="1">
        <v>31228686</v>
      </c>
      <c r="S11" s="1">
        <v>3626</v>
      </c>
      <c r="U11" s="1">
        <v>70630816830</v>
      </c>
      <c r="W11" s="1">
        <v>112359907221</v>
      </c>
      <c r="Y11" s="7">
        <v>2.4882986816597411E-3</v>
      </c>
    </row>
    <row r="12" spans="1:25" ht="21" x14ac:dyDescent="0.25">
      <c r="A12" s="4" t="s">
        <v>18</v>
      </c>
      <c r="C12" s="1">
        <v>25586370</v>
      </c>
      <c r="E12" s="1">
        <v>53581843348</v>
      </c>
      <c r="G12" s="1">
        <v>58716700811</v>
      </c>
      <c r="I12" s="1">
        <v>0</v>
      </c>
      <c r="K12" s="1">
        <v>0</v>
      </c>
      <c r="M12" s="1">
        <v>-25586370</v>
      </c>
      <c r="O12" s="1">
        <v>65143272802</v>
      </c>
      <c r="Q12" s="1">
        <v>0</v>
      </c>
      <c r="S12" s="1">
        <v>0</v>
      </c>
      <c r="U12" s="1">
        <v>0</v>
      </c>
      <c r="W12" s="1">
        <v>0</v>
      </c>
      <c r="Y12" s="7">
        <v>0</v>
      </c>
    </row>
    <row r="13" spans="1:25" ht="21" x14ac:dyDescent="0.25">
      <c r="A13" s="4" t="s">
        <v>19</v>
      </c>
      <c r="C13" s="1">
        <v>85907301</v>
      </c>
      <c r="E13" s="1">
        <v>349689728000</v>
      </c>
      <c r="G13" s="1">
        <v>288342997749</v>
      </c>
      <c r="I13" s="1">
        <v>0</v>
      </c>
      <c r="K13" s="1">
        <v>0</v>
      </c>
      <c r="M13" s="1">
        <v>0</v>
      </c>
      <c r="O13" s="1">
        <v>0</v>
      </c>
      <c r="Q13" s="1">
        <v>85907301</v>
      </c>
      <c r="S13" s="1">
        <v>3986</v>
      </c>
      <c r="U13" s="1">
        <v>349689728000</v>
      </c>
      <c r="W13" s="1">
        <v>339779544927</v>
      </c>
      <c r="Y13" s="7">
        <v>7.524685758540592E-3</v>
      </c>
    </row>
    <row r="14" spans="1:25" ht="21" x14ac:dyDescent="0.25">
      <c r="A14" s="4" t="s">
        <v>20</v>
      </c>
      <c r="C14" s="1">
        <v>2103914</v>
      </c>
      <c r="E14" s="1">
        <v>103919877149</v>
      </c>
      <c r="G14" s="1">
        <v>91073186743</v>
      </c>
      <c r="I14" s="1">
        <v>0</v>
      </c>
      <c r="K14" s="1">
        <v>0</v>
      </c>
      <c r="M14" s="1">
        <v>-2103914</v>
      </c>
      <c r="O14" s="1">
        <v>93108165849</v>
      </c>
      <c r="Q14" s="1">
        <v>0</v>
      </c>
      <c r="S14" s="1">
        <v>0</v>
      </c>
      <c r="U14" s="1">
        <v>0</v>
      </c>
      <c r="W14" s="1">
        <v>0</v>
      </c>
      <c r="Y14" s="7">
        <v>0</v>
      </c>
    </row>
    <row r="15" spans="1:25" ht="21" x14ac:dyDescent="0.25">
      <c r="A15" s="4" t="s">
        <v>21</v>
      </c>
      <c r="C15" s="1">
        <v>29830985</v>
      </c>
      <c r="E15" s="1">
        <v>570054925426</v>
      </c>
      <c r="G15" s="1">
        <v>714467036073</v>
      </c>
      <c r="I15" s="1">
        <v>0</v>
      </c>
      <c r="K15" s="1">
        <v>0</v>
      </c>
      <c r="M15" s="1">
        <v>-8568491</v>
      </c>
      <c r="O15" s="1">
        <v>219632275165</v>
      </c>
      <c r="Q15" s="1">
        <v>21262494</v>
      </c>
      <c r="S15" s="1">
        <v>30240</v>
      </c>
      <c r="U15" s="1">
        <v>406315427779</v>
      </c>
      <c r="W15" s="1">
        <v>638007600023</v>
      </c>
      <c r="Y15" s="7">
        <v>1.4129181033440847E-2</v>
      </c>
    </row>
    <row r="16" spans="1:25" ht="21" x14ac:dyDescent="0.25">
      <c r="A16" s="4" t="s">
        <v>22</v>
      </c>
      <c r="C16" s="1">
        <v>192359930</v>
      </c>
      <c r="E16" s="1">
        <v>711469261323</v>
      </c>
      <c r="G16" s="1">
        <v>996236501748</v>
      </c>
      <c r="I16" s="1">
        <v>0</v>
      </c>
      <c r="K16" s="1">
        <v>0</v>
      </c>
      <c r="M16" s="1">
        <v>0</v>
      </c>
      <c r="O16" s="1">
        <v>0</v>
      </c>
      <c r="Q16" s="1">
        <v>192359930</v>
      </c>
      <c r="S16" s="1">
        <v>6220</v>
      </c>
      <c r="U16" s="1">
        <v>711469261323</v>
      </c>
      <c r="W16" s="1">
        <v>1187229983750</v>
      </c>
      <c r="Y16" s="7">
        <v>2.6292143491908348E-2</v>
      </c>
    </row>
    <row r="17" spans="1:25" ht="21" x14ac:dyDescent="0.25">
      <c r="A17" s="4" t="s">
        <v>23</v>
      </c>
      <c r="C17" s="1">
        <v>130951753</v>
      </c>
      <c r="E17" s="1">
        <v>398651017863</v>
      </c>
      <c r="G17" s="1">
        <v>538404151526</v>
      </c>
      <c r="I17" s="1">
        <v>0</v>
      </c>
      <c r="K17" s="1">
        <v>0</v>
      </c>
      <c r="M17" s="1">
        <v>-130951753</v>
      </c>
      <c r="O17" s="1">
        <v>647243409508</v>
      </c>
      <c r="Q17" s="1">
        <v>0</v>
      </c>
      <c r="S17" s="1">
        <v>0</v>
      </c>
      <c r="U17" s="1">
        <v>0</v>
      </c>
      <c r="W17" s="1">
        <v>0</v>
      </c>
      <c r="Y17" s="7">
        <v>0</v>
      </c>
    </row>
    <row r="18" spans="1:25" ht="21" x14ac:dyDescent="0.25">
      <c r="A18" s="4" t="s">
        <v>24</v>
      </c>
      <c r="C18" s="1">
        <v>31139760</v>
      </c>
      <c r="E18" s="1">
        <v>491295855125</v>
      </c>
      <c r="G18" s="1">
        <v>635516586024</v>
      </c>
      <c r="I18" s="1">
        <v>0</v>
      </c>
      <c r="K18" s="1">
        <v>0</v>
      </c>
      <c r="M18" s="1">
        <v>-10000000</v>
      </c>
      <c r="O18" s="1">
        <v>240701013589</v>
      </c>
      <c r="Q18" s="1">
        <v>21139760</v>
      </c>
      <c r="S18" s="1">
        <v>26550</v>
      </c>
      <c r="U18" s="1">
        <v>333524615058</v>
      </c>
      <c r="W18" s="1">
        <v>556922083346</v>
      </c>
      <c r="Y18" s="7">
        <v>1.2333478373663566E-2</v>
      </c>
    </row>
    <row r="19" spans="1:25" ht="21" x14ac:dyDescent="0.25">
      <c r="A19" s="4" t="s">
        <v>25</v>
      </c>
      <c r="C19" s="1">
        <v>5505139</v>
      </c>
      <c r="E19" s="1">
        <v>116678891945</v>
      </c>
      <c r="G19" s="1">
        <v>157030305192</v>
      </c>
      <c r="I19" s="1">
        <v>0</v>
      </c>
      <c r="K19" s="1">
        <v>0</v>
      </c>
      <c r="M19" s="1">
        <v>0</v>
      </c>
      <c r="O19" s="1">
        <v>0</v>
      </c>
      <c r="Q19" s="1">
        <v>5505139</v>
      </c>
      <c r="S19" s="1">
        <v>34400</v>
      </c>
      <c r="U19" s="1">
        <v>116678891945</v>
      </c>
      <c r="W19" s="1">
        <v>187912899078</v>
      </c>
      <c r="Y19" s="7">
        <v>4.1614792198338196E-3</v>
      </c>
    </row>
    <row r="20" spans="1:25" ht="21" x14ac:dyDescent="0.25">
      <c r="A20" s="4" t="s">
        <v>26</v>
      </c>
      <c r="C20" s="1">
        <v>3066732</v>
      </c>
      <c r="E20" s="1">
        <v>229199643318</v>
      </c>
      <c r="G20" s="1">
        <v>909359242426</v>
      </c>
      <c r="I20" s="1">
        <v>0</v>
      </c>
      <c r="K20" s="1">
        <v>0</v>
      </c>
      <c r="M20" s="1">
        <v>-1151198</v>
      </c>
      <c r="O20" s="1">
        <v>415506283590</v>
      </c>
      <c r="Q20" s="1">
        <v>1915534</v>
      </c>
      <c r="S20" s="1">
        <v>394960</v>
      </c>
      <c r="U20" s="1">
        <v>143162072717</v>
      </c>
      <c r="W20" s="1">
        <v>750711105184</v>
      </c>
      <c r="Y20" s="7">
        <v>1.6625088962226801E-2</v>
      </c>
    </row>
    <row r="21" spans="1:25" ht="21" x14ac:dyDescent="0.25">
      <c r="A21" s="4" t="s">
        <v>27</v>
      </c>
      <c r="C21" s="1">
        <v>7071493</v>
      </c>
      <c r="E21" s="1">
        <v>222350151788</v>
      </c>
      <c r="G21" s="1">
        <v>250681028998</v>
      </c>
      <c r="I21" s="1">
        <v>368022</v>
      </c>
      <c r="K21" s="1">
        <v>14719270714</v>
      </c>
      <c r="M21" s="1">
        <v>-4368022</v>
      </c>
      <c r="O21" s="1">
        <v>177815237782</v>
      </c>
      <c r="Q21" s="1">
        <v>3071493</v>
      </c>
      <c r="S21" s="1">
        <v>45020</v>
      </c>
      <c r="U21" s="1">
        <v>99388191012</v>
      </c>
      <c r="W21" s="1">
        <v>137209721167</v>
      </c>
      <c r="Y21" s="7">
        <v>3.0386173924050359E-3</v>
      </c>
    </row>
    <row r="22" spans="1:25" ht="21" x14ac:dyDescent="0.25">
      <c r="A22" s="4" t="s">
        <v>28</v>
      </c>
      <c r="C22" s="1">
        <v>24700000</v>
      </c>
      <c r="E22" s="1">
        <v>114071987927</v>
      </c>
      <c r="G22" s="1">
        <v>170317429750</v>
      </c>
      <c r="I22" s="1">
        <v>0</v>
      </c>
      <c r="K22" s="1">
        <v>0</v>
      </c>
      <c r="M22" s="1">
        <v>-8000000</v>
      </c>
      <c r="O22" s="1">
        <v>58027949877</v>
      </c>
      <c r="Q22" s="1">
        <v>16700000</v>
      </c>
      <c r="S22" s="1">
        <v>6892</v>
      </c>
      <c r="U22" s="1">
        <v>68908269509</v>
      </c>
      <c r="W22" s="1">
        <v>114206704828</v>
      </c>
      <c r="Y22" s="7">
        <v>2.5291974698881067E-3</v>
      </c>
    </row>
    <row r="23" spans="1:25" ht="21" x14ac:dyDescent="0.25">
      <c r="A23" s="4" t="s">
        <v>29</v>
      </c>
      <c r="C23" s="1">
        <v>69718736</v>
      </c>
      <c r="E23" s="1">
        <v>204300030953</v>
      </c>
      <c r="G23" s="1">
        <v>172928609806</v>
      </c>
      <c r="I23" s="1">
        <v>0</v>
      </c>
      <c r="K23" s="1">
        <v>0</v>
      </c>
      <c r="M23" s="1">
        <v>0</v>
      </c>
      <c r="O23" s="1">
        <v>0</v>
      </c>
      <c r="Q23" s="1">
        <v>69718736</v>
      </c>
      <c r="S23" s="1">
        <v>2882</v>
      </c>
      <c r="U23" s="1">
        <v>204300030953</v>
      </c>
      <c r="W23" s="1">
        <v>199376212912</v>
      </c>
      <c r="Y23" s="7">
        <v>4.4153433374366407E-3</v>
      </c>
    </row>
    <row r="24" spans="1:25" ht="21" x14ac:dyDescent="0.25">
      <c r="A24" s="4" t="s">
        <v>30</v>
      </c>
      <c r="C24" s="1">
        <v>53808084</v>
      </c>
      <c r="E24" s="1">
        <v>304311309987</v>
      </c>
      <c r="G24" s="1">
        <v>426017810514</v>
      </c>
      <c r="I24" s="1">
        <v>47000000</v>
      </c>
      <c r="K24" s="1">
        <v>375913229544</v>
      </c>
      <c r="M24" s="1">
        <v>0</v>
      </c>
      <c r="O24" s="1">
        <v>0</v>
      </c>
      <c r="Q24" s="1">
        <v>100808084</v>
      </c>
      <c r="S24" s="1">
        <v>8190</v>
      </c>
      <c r="U24" s="1">
        <v>680224539531</v>
      </c>
      <c r="W24" s="1">
        <v>819236179212</v>
      </c>
      <c r="Y24" s="7">
        <v>1.8142630722288347E-2</v>
      </c>
    </row>
    <row r="25" spans="1:25" ht="21" x14ac:dyDescent="0.25">
      <c r="A25" s="4" t="s">
        <v>31</v>
      </c>
      <c r="C25" s="1">
        <v>100000</v>
      </c>
      <c r="E25" s="1">
        <v>2692442519</v>
      </c>
      <c r="G25" s="1">
        <v>3368349250</v>
      </c>
      <c r="I25" s="1">
        <v>0</v>
      </c>
      <c r="K25" s="1">
        <v>0</v>
      </c>
      <c r="M25" s="1">
        <v>0</v>
      </c>
      <c r="O25" s="1">
        <v>0</v>
      </c>
      <c r="Q25" s="1">
        <v>100000</v>
      </c>
      <c r="S25" s="1">
        <v>41600</v>
      </c>
      <c r="U25" s="1">
        <v>2692442519</v>
      </c>
      <c r="W25" s="1">
        <v>4127843200</v>
      </c>
      <c r="Y25" s="7">
        <v>9.1414340281142798E-5</v>
      </c>
    </row>
    <row r="26" spans="1:25" ht="21" x14ac:dyDescent="0.25">
      <c r="A26" s="4" t="s">
        <v>32</v>
      </c>
      <c r="C26" s="1">
        <v>116116439</v>
      </c>
      <c r="E26" s="1">
        <v>233789894364</v>
      </c>
      <c r="G26" s="1">
        <v>278795918388</v>
      </c>
      <c r="I26" s="1">
        <v>0</v>
      </c>
      <c r="K26" s="1">
        <v>0</v>
      </c>
      <c r="M26" s="1">
        <v>0</v>
      </c>
      <c r="O26" s="1">
        <v>0</v>
      </c>
      <c r="Q26" s="1">
        <v>116116439</v>
      </c>
      <c r="S26" s="1">
        <v>2580</v>
      </c>
      <c r="U26" s="1">
        <v>233789894364</v>
      </c>
      <c r="W26" s="1">
        <v>297264656030</v>
      </c>
      <c r="Y26" s="7">
        <v>6.5831600434539967E-3</v>
      </c>
    </row>
    <row r="27" spans="1:25" ht="21" x14ac:dyDescent="0.25">
      <c r="A27" s="4" t="s">
        <v>33</v>
      </c>
      <c r="C27" s="1">
        <v>175343766</v>
      </c>
      <c r="E27" s="1">
        <v>321625628858</v>
      </c>
      <c r="G27" s="1">
        <v>398559124248</v>
      </c>
      <c r="I27" s="1">
        <v>0</v>
      </c>
      <c r="K27" s="1">
        <v>0</v>
      </c>
      <c r="M27" s="1">
        <v>0</v>
      </c>
      <c r="O27" s="1">
        <v>0</v>
      </c>
      <c r="Q27" s="1">
        <v>175343766</v>
      </c>
      <c r="S27" s="1">
        <v>2500</v>
      </c>
      <c r="U27" s="1">
        <v>321625628858</v>
      </c>
      <c r="W27" s="1">
        <v>434970896722</v>
      </c>
      <c r="Y27" s="7">
        <v>9.6327732519827132E-3</v>
      </c>
    </row>
    <row r="28" spans="1:25" ht="21" x14ac:dyDescent="0.25">
      <c r="A28" s="4" t="s">
        <v>34</v>
      </c>
      <c r="C28" s="1">
        <v>69000000</v>
      </c>
      <c r="E28" s="1">
        <v>299240251326</v>
      </c>
      <c r="G28" s="1">
        <v>361802379750</v>
      </c>
      <c r="I28" s="1">
        <v>0</v>
      </c>
      <c r="K28" s="1">
        <v>0</v>
      </c>
      <c r="M28" s="1">
        <v>-69000000</v>
      </c>
      <c r="O28" s="1">
        <v>410067617120</v>
      </c>
      <c r="Q28" s="1">
        <v>0</v>
      </c>
      <c r="S28" s="1">
        <v>0</v>
      </c>
      <c r="U28" s="1">
        <v>0</v>
      </c>
      <c r="W28" s="1">
        <v>0</v>
      </c>
      <c r="Y28" s="7">
        <v>0</v>
      </c>
    </row>
    <row r="29" spans="1:25" ht="21" x14ac:dyDescent="0.25">
      <c r="A29" s="4" t="s">
        <v>35</v>
      </c>
      <c r="C29" s="1">
        <v>121943984</v>
      </c>
      <c r="E29" s="1">
        <v>280982512871</v>
      </c>
      <c r="G29" s="1">
        <v>260605402905</v>
      </c>
      <c r="I29" s="1">
        <v>0</v>
      </c>
      <c r="K29" s="1">
        <v>0</v>
      </c>
      <c r="M29" s="1">
        <v>-121943984</v>
      </c>
      <c r="O29" s="1">
        <v>284108818464</v>
      </c>
      <c r="Q29" s="1">
        <v>0</v>
      </c>
      <c r="S29" s="1">
        <v>0</v>
      </c>
      <c r="U29" s="1">
        <v>0</v>
      </c>
      <c r="W29" s="1">
        <v>0</v>
      </c>
      <c r="Y29" s="7">
        <v>0</v>
      </c>
    </row>
    <row r="30" spans="1:25" ht="21" x14ac:dyDescent="0.25">
      <c r="A30" s="4" t="s">
        <v>36</v>
      </c>
      <c r="C30" s="1">
        <v>98968852</v>
      </c>
      <c r="E30" s="1">
        <v>407454118025</v>
      </c>
      <c r="G30" s="1">
        <v>281123542863</v>
      </c>
      <c r="I30" s="1">
        <v>0</v>
      </c>
      <c r="K30" s="1">
        <v>0</v>
      </c>
      <c r="M30" s="1">
        <v>0</v>
      </c>
      <c r="O30" s="1">
        <v>0</v>
      </c>
      <c r="Q30" s="1">
        <v>98968852</v>
      </c>
      <c r="S30" s="1">
        <v>3318</v>
      </c>
      <c r="U30" s="1">
        <v>407454118025</v>
      </c>
      <c r="W30" s="1">
        <v>325840283964</v>
      </c>
      <c r="Y30" s="7">
        <v>7.2159898407936837E-3</v>
      </c>
    </row>
    <row r="31" spans="1:25" ht="21" x14ac:dyDescent="0.25">
      <c r="A31" s="4" t="s">
        <v>37</v>
      </c>
      <c r="C31" s="1">
        <v>5483071</v>
      </c>
      <c r="E31" s="1">
        <v>249026029439</v>
      </c>
      <c r="G31" s="1">
        <v>311169652660</v>
      </c>
      <c r="I31" s="1">
        <v>0</v>
      </c>
      <c r="K31" s="1">
        <v>0</v>
      </c>
      <c r="M31" s="1">
        <v>0</v>
      </c>
      <c r="O31" s="1">
        <v>0</v>
      </c>
      <c r="Q31" s="1">
        <v>5483071</v>
      </c>
      <c r="S31" s="1">
        <v>59300</v>
      </c>
      <c r="U31" s="1">
        <v>249026029439</v>
      </c>
      <c r="W31" s="1">
        <v>322632730867</v>
      </c>
      <c r="Y31" s="7">
        <v>7.1449560500045882E-3</v>
      </c>
    </row>
    <row r="32" spans="1:25" ht="21" x14ac:dyDescent="0.25">
      <c r="A32" s="4" t="s">
        <v>38</v>
      </c>
      <c r="C32" s="1">
        <v>20951511</v>
      </c>
      <c r="E32" s="1">
        <v>143832693713</v>
      </c>
      <c r="G32" s="1">
        <v>159228738952</v>
      </c>
      <c r="I32" s="1">
        <v>15000000</v>
      </c>
      <c r="K32" s="1">
        <v>115207587300</v>
      </c>
      <c r="M32" s="1">
        <v>-19000000</v>
      </c>
      <c r="O32" s="1">
        <v>164415295596</v>
      </c>
      <c r="Q32" s="1">
        <v>16951511</v>
      </c>
      <c r="S32" s="1">
        <v>9320</v>
      </c>
      <c r="U32" s="1">
        <v>122140184117</v>
      </c>
      <c r="W32" s="1">
        <v>156766834642</v>
      </c>
      <c r="Y32" s="7">
        <v>3.4717250807301575E-3</v>
      </c>
    </row>
    <row r="33" spans="1:25" ht="21" x14ac:dyDescent="0.25">
      <c r="A33" s="4" t="s">
        <v>39</v>
      </c>
      <c r="C33" s="1">
        <v>15267826</v>
      </c>
      <c r="E33" s="1">
        <v>182818175902</v>
      </c>
      <c r="G33" s="1">
        <v>183441959883</v>
      </c>
      <c r="I33" s="1">
        <v>0</v>
      </c>
      <c r="K33" s="1">
        <v>0</v>
      </c>
      <c r="M33" s="1">
        <v>0</v>
      </c>
      <c r="O33" s="1">
        <v>0</v>
      </c>
      <c r="Q33" s="1">
        <v>15267826</v>
      </c>
      <c r="S33" s="1">
        <v>15250</v>
      </c>
      <c r="U33" s="1">
        <v>182818175902</v>
      </c>
      <c r="W33" s="1">
        <v>231034537002</v>
      </c>
      <c r="Y33" s="7">
        <v>5.1164418702234387E-3</v>
      </c>
    </row>
    <row r="34" spans="1:25" ht="21" x14ac:dyDescent="0.25">
      <c r="A34" s="4" t="s">
        <v>40</v>
      </c>
      <c r="C34" s="1">
        <v>17787474</v>
      </c>
      <c r="E34" s="1">
        <v>71744394037</v>
      </c>
      <c r="G34" s="1">
        <v>66761787531</v>
      </c>
      <c r="I34" s="1">
        <v>0</v>
      </c>
      <c r="K34" s="1">
        <v>0</v>
      </c>
      <c r="M34" s="1">
        <v>-17787474</v>
      </c>
      <c r="O34" s="1">
        <v>67514820935</v>
      </c>
      <c r="Q34" s="1">
        <v>0</v>
      </c>
      <c r="S34" s="1">
        <v>0</v>
      </c>
      <c r="U34" s="1">
        <v>0</v>
      </c>
      <c r="W34" s="1">
        <v>0</v>
      </c>
      <c r="Y34" s="7">
        <v>0</v>
      </c>
    </row>
    <row r="35" spans="1:25" ht="21" x14ac:dyDescent="0.25">
      <c r="A35" s="4" t="s">
        <v>41</v>
      </c>
      <c r="C35" s="1">
        <v>44202316</v>
      </c>
      <c r="E35" s="1">
        <v>70502694020</v>
      </c>
      <c r="G35" s="1">
        <v>145204990410</v>
      </c>
      <c r="I35" s="1">
        <v>0</v>
      </c>
      <c r="K35" s="1">
        <v>0</v>
      </c>
      <c r="M35" s="1">
        <v>0</v>
      </c>
      <c r="O35" s="1">
        <v>0</v>
      </c>
      <c r="Q35" s="1">
        <v>44202316</v>
      </c>
      <c r="S35" s="1">
        <v>2955</v>
      </c>
      <c r="U35" s="1">
        <v>70502694020</v>
      </c>
      <c r="W35" s="1">
        <v>129608167848</v>
      </c>
      <c r="Y35" s="7">
        <v>2.8702750043588243E-3</v>
      </c>
    </row>
    <row r="36" spans="1:25" ht="21" x14ac:dyDescent="0.25">
      <c r="A36" s="4" t="s">
        <v>42</v>
      </c>
      <c r="C36" s="1">
        <v>27652966</v>
      </c>
      <c r="E36" s="1">
        <v>27929495660</v>
      </c>
      <c r="G36" s="1">
        <v>32182299224</v>
      </c>
      <c r="I36" s="1">
        <v>0</v>
      </c>
      <c r="K36" s="1">
        <v>0</v>
      </c>
      <c r="M36" s="1">
        <v>-27652966</v>
      </c>
      <c r="O36" s="1">
        <v>0</v>
      </c>
      <c r="Q36" s="1">
        <v>0</v>
      </c>
      <c r="S36" s="1">
        <v>0</v>
      </c>
      <c r="U36" s="1">
        <v>0</v>
      </c>
      <c r="W36" s="1">
        <v>0</v>
      </c>
      <c r="Y36" s="7">
        <v>0</v>
      </c>
    </row>
    <row r="37" spans="1:25" ht="21" x14ac:dyDescent="0.25">
      <c r="A37" s="4" t="s">
        <v>43</v>
      </c>
      <c r="C37" s="1">
        <v>4431830</v>
      </c>
      <c r="E37" s="1">
        <v>22433923460</v>
      </c>
      <c r="G37" s="1">
        <v>25898566392</v>
      </c>
      <c r="I37" s="1">
        <v>0</v>
      </c>
      <c r="K37" s="1">
        <v>0</v>
      </c>
      <c r="M37" s="1">
        <v>-1</v>
      </c>
      <c r="O37" s="1">
        <v>1</v>
      </c>
      <c r="Q37" s="1">
        <v>4431829</v>
      </c>
      <c r="S37" s="1">
        <v>6930</v>
      </c>
      <c r="U37" s="1">
        <v>22433918398</v>
      </c>
      <c r="W37" s="1">
        <v>30475166765</v>
      </c>
      <c r="Y37" s="7">
        <v>6.7489658153204162E-4</v>
      </c>
    </row>
    <row r="38" spans="1:25" ht="21" x14ac:dyDescent="0.25">
      <c r="A38" s="4" t="s">
        <v>44</v>
      </c>
      <c r="C38" s="1">
        <v>7054755</v>
      </c>
      <c r="E38" s="1">
        <v>24299928794</v>
      </c>
      <c r="G38" s="1">
        <v>28200482573</v>
      </c>
      <c r="I38" s="1">
        <v>0</v>
      </c>
      <c r="K38" s="1">
        <v>0</v>
      </c>
      <c r="M38" s="1">
        <v>-7054755</v>
      </c>
      <c r="O38" s="1">
        <v>24319772169</v>
      </c>
      <c r="Q38" s="1">
        <v>0</v>
      </c>
      <c r="S38" s="1">
        <v>0</v>
      </c>
      <c r="U38" s="1">
        <v>0</v>
      </c>
      <c r="W38" s="1">
        <v>0</v>
      </c>
      <c r="Y38" s="7">
        <v>0</v>
      </c>
    </row>
    <row r="39" spans="1:25" ht="21" x14ac:dyDescent="0.25">
      <c r="A39" s="4" t="s">
        <v>45</v>
      </c>
      <c r="C39" s="1">
        <v>39604131</v>
      </c>
      <c r="E39" s="1">
        <v>419009866395</v>
      </c>
      <c r="G39" s="1">
        <v>721816792561</v>
      </c>
      <c r="I39" s="1">
        <v>0</v>
      </c>
      <c r="K39" s="1">
        <v>0</v>
      </c>
      <c r="M39" s="1">
        <v>0</v>
      </c>
      <c r="O39" s="1">
        <v>0</v>
      </c>
      <c r="Q39" s="1">
        <v>39604131</v>
      </c>
      <c r="S39" s="1">
        <v>25030</v>
      </c>
      <c r="U39" s="1">
        <v>419009866395</v>
      </c>
      <c r="W39" s="1">
        <v>983628716416</v>
      </c>
      <c r="Y39" s="7">
        <v>2.1783232995079834E-2</v>
      </c>
    </row>
    <row r="40" spans="1:25" ht="21" x14ac:dyDescent="0.25">
      <c r="A40" s="4" t="s">
        <v>46</v>
      </c>
      <c r="C40" s="1">
        <v>89294093</v>
      </c>
      <c r="E40" s="1">
        <v>542509717923</v>
      </c>
      <c r="G40" s="1">
        <v>610406695809</v>
      </c>
      <c r="I40" s="1">
        <v>0</v>
      </c>
      <c r="K40" s="1">
        <v>0</v>
      </c>
      <c r="M40" s="1">
        <v>-5500000</v>
      </c>
      <c r="O40" s="1">
        <v>41649986880</v>
      </c>
      <c r="Q40" s="1">
        <v>83794093</v>
      </c>
      <c r="S40" s="1">
        <v>8110</v>
      </c>
      <c r="U40" s="1">
        <v>509094255057</v>
      </c>
      <c r="W40" s="1">
        <v>674317017402</v>
      </c>
      <c r="Y40" s="7">
        <v>1.4933281692035132E-2</v>
      </c>
    </row>
    <row r="41" spans="1:25" ht="21" x14ac:dyDescent="0.25">
      <c r="A41" s="4" t="s">
        <v>47</v>
      </c>
      <c r="C41" s="1">
        <v>35376690</v>
      </c>
      <c r="E41" s="1">
        <v>222201107094</v>
      </c>
      <c r="G41" s="1">
        <v>121582877055</v>
      </c>
      <c r="I41" s="1">
        <v>0</v>
      </c>
      <c r="K41" s="1">
        <v>0</v>
      </c>
      <c r="M41" s="1">
        <v>0</v>
      </c>
      <c r="O41" s="1">
        <v>0</v>
      </c>
      <c r="Q41" s="1">
        <v>35376690</v>
      </c>
      <c r="S41" s="1">
        <v>4136</v>
      </c>
      <c r="U41" s="1">
        <v>222201107094</v>
      </c>
      <c r="W41" s="1">
        <v>145186951779</v>
      </c>
      <c r="Y41" s="7">
        <v>3.2152794501272182E-3</v>
      </c>
    </row>
    <row r="42" spans="1:25" ht="21" x14ac:dyDescent="0.25">
      <c r="A42" s="4" t="s">
        <v>48</v>
      </c>
      <c r="C42" s="1">
        <v>212756391</v>
      </c>
      <c r="E42" s="1">
        <v>445533620229</v>
      </c>
      <c r="G42" s="1">
        <v>555579018766</v>
      </c>
      <c r="I42" s="1">
        <v>116981830</v>
      </c>
      <c r="K42" s="1">
        <v>53644289500</v>
      </c>
      <c r="M42" s="1">
        <v>0</v>
      </c>
      <c r="O42" s="1">
        <v>0</v>
      </c>
      <c r="Q42" s="1">
        <v>329738221</v>
      </c>
      <c r="S42" s="1">
        <v>2464</v>
      </c>
      <c r="U42" s="1">
        <v>499177909729</v>
      </c>
      <c r="W42" s="1">
        <v>806194544975</v>
      </c>
      <c r="Y42" s="7">
        <v>1.7853813455691758E-2</v>
      </c>
    </row>
    <row r="43" spans="1:25" ht="21" x14ac:dyDescent="0.25">
      <c r="A43" s="4" t="s">
        <v>49</v>
      </c>
      <c r="C43" s="1">
        <v>1379902498</v>
      </c>
      <c r="E43" s="1">
        <v>1880965862284</v>
      </c>
      <c r="G43" s="1">
        <v>1793482045042</v>
      </c>
      <c r="I43" s="1">
        <v>0</v>
      </c>
      <c r="K43" s="1">
        <v>0</v>
      </c>
      <c r="M43" s="1">
        <v>0</v>
      </c>
      <c r="O43" s="1">
        <v>0</v>
      </c>
      <c r="Q43" s="1">
        <v>1379902498</v>
      </c>
      <c r="S43" s="1">
        <v>1715</v>
      </c>
      <c r="U43" s="1">
        <v>1880965862284</v>
      </c>
      <c r="W43" s="1">
        <v>2348239485649</v>
      </c>
      <c r="Y43" s="7">
        <v>5.2003613752269806E-2</v>
      </c>
    </row>
    <row r="44" spans="1:25" ht="21" x14ac:dyDescent="0.25">
      <c r="A44" s="4" t="s">
        <v>50</v>
      </c>
      <c r="C44" s="1">
        <v>15876761</v>
      </c>
      <c r="E44" s="1">
        <v>285903516194</v>
      </c>
      <c r="G44" s="1">
        <v>459017022338</v>
      </c>
      <c r="I44" s="1">
        <v>0</v>
      </c>
      <c r="K44" s="1">
        <v>0</v>
      </c>
      <c r="M44" s="1">
        <v>0</v>
      </c>
      <c r="O44" s="1">
        <v>0</v>
      </c>
      <c r="Q44" s="1">
        <v>15876761</v>
      </c>
      <c r="S44" s="1">
        <v>38390</v>
      </c>
      <c r="U44" s="1">
        <v>285903516194</v>
      </c>
      <c r="W44" s="1">
        <v>604797351342</v>
      </c>
      <c r="Y44" s="7">
        <v>1.3393713907716131E-2</v>
      </c>
    </row>
    <row r="45" spans="1:25" ht="21" x14ac:dyDescent="0.25">
      <c r="A45" s="4" t="s">
        <v>51</v>
      </c>
      <c r="C45" s="1">
        <v>24343547</v>
      </c>
      <c r="E45" s="1">
        <v>105156343551</v>
      </c>
      <c r="G45" s="1">
        <v>106029256185</v>
      </c>
      <c r="I45" s="1">
        <v>0</v>
      </c>
      <c r="K45" s="1">
        <v>0</v>
      </c>
      <c r="M45" s="1">
        <v>0</v>
      </c>
      <c r="O45" s="1">
        <v>0</v>
      </c>
      <c r="Q45" s="1">
        <v>24343547</v>
      </c>
      <c r="S45" s="1">
        <v>5380</v>
      </c>
      <c r="U45" s="1">
        <v>105156343551</v>
      </c>
      <c r="W45" s="1">
        <v>129955898033</v>
      </c>
      <c r="Y45" s="7">
        <v>2.877975763306648E-3</v>
      </c>
    </row>
    <row r="46" spans="1:25" ht="21" x14ac:dyDescent="0.25">
      <c r="A46" s="4" t="s">
        <v>52</v>
      </c>
      <c r="C46" s="1">
        <v>52834306</v>
      </c>
      <c r="E46" s="1">
        <v>81097368716</v>
      </c>
      <c r="G46" s="1">
        <v>100435870633</v>
      </c>
      <c r="I46" s="1">
        <v>0</v>
      </c>
      <c r="K46" s="1">
        <v>0</v>
      </c>
      <c r="M46" s="1">
        <v>0</v>
      </c>
      <c r="O46" s="1">
        <v>0</v>
      </c>
      <c r="Q46" s="1">
        <v>52834306</v>
      </c>
      <c r="S46" s="1">
        <v>2462</v>
      </c>
      <c r="U46" s="1">
        <v>81097368716</v>
      </c>
      <c r="W46" s="1">
        <v>129072557958</v>
      </c>
      <c r="Y46" s="7">
        <v>2.8584135013001795E-3</v>
      </c>
    </row>
    <row r="47" spans="1:25" ht="21" x14ac:dyDescent="0.25">
      <c r="A47" s="4" t="s">
        <v>53</v>
      </c>
      <c r="C47" s="1">
        <v>80675266</v>
      </c>
      <c r="E47" s="1">
        <v>209388789493</v>
      </c>
      <c r="G47" s="1">
        <v>345060911813</v>
      </c>
      <c r="I47" s="1">
        <v>0</v>
      </c>
      <c r="K47" s="1">
        <v>0</v>
      </c>
      <c r="M47" s="1">
        <v>-73428985</v>
      </c>
      <c r="O47" s="1">
        <v>388909328975</v>
      </c>
      <c r="Q47" s="1">
        <v>7246281</v>
      </c>
      <c r="S47" s="1">
        <v>5640</v>
      </c>
      <c r="U47" s="1">
        <v>18807375326</v>
      </c>
      <c r="W47" s="1">
        <v>40553107278</v>
      </c>
      <c r="Y47" s="7">
        <v>8.9808051530852241E-4</v>
      </c>
    </row>
    <row r="48" spans="1:25" ht="21" x14ac:dyDescent="0.25">
      <c r="A48" s="4" t="s">
        <v>54</v>
      </c>
      <c r="C48" s="1">
        <v>31540775</v>
      </c>
      <c r="E48" s="1">
        <v>326067111526</v>
      </c>
      <c r="G48" s="1">
        <v>499752083263</v>
      </c>
      <c r="I48" s="1">
        <v>0</v>
      </c>
      <c r="K48" s="1">
        <v>0</v>
      </c>
      <c r="M48" s="1">
        <v>-16996204</v>
      </c>
      <c r="O48" s="1">
        <v>302729459323</v>
      </c>
      <c r="Q48" s="1">
        <v>14544571</v>
      </c>
      <c r="S48" s="1">
        <v>21220</v>
      </c>
      <c r="U48" s="1">
        <v>150361119969</v>
      </c>
      <c r="W48" s="1">
        <v>306250041912</v>
      </c>
      <c r="Y48" s="7">
        <v>6.7821484940265679E-3</v>
      </c>
    </row>
    <row r="49" spans="1:25" ht="21" x14ac:dyDescent="0.25">
      <c r="A49" s="4" t="s">
        <v>55</v>
      </c>
      <c r="C49" s="1">
        <v>127299362</v>
      </c>
      <c r="E49" s="1">
        <v>662197175907</v>
      </c>
      <c r="G49" s="1">
        <v>1418349696353</v>
      </c>
      <c r="I49" s="1">
        <v>0</v>
      </c>
      <c r="K49" s="1">
        <v>0</v>
      </c>
      <c r="M49" s="1">
        <v>-26337087</v>
      </c>
      <c r="O49" s="1">
        <v>344816613830</v>
      </c>
      <c r="Q49" s="1">
        <v>100962275</v>
      </c>
      <c r="S49" s="1">
        <v>14210</v>
      </c>
      <c r="U49" s="1">
        <v>525194567576</v>
      </c>
      <c r="W49" s="1">
        <v>1423583898288</v>
      </c>
      <c r="Y49" s="7">
        <v>3.1526387169177113E-2</v>
      </c>
    </row>
    <row r="50" spans="1:25" ht="21" x14ac:dyDescent="0.25">
      <c r="A50" s="4" t="s">
        <v>56</v>
      </c>
      <c r="C50" s="1">
        <v>65738134</v>
      </c>
      <c r="E50" s="1">
        <v>94192225372</v>
      </c>
      <c r="G50" s="1">
        <v>127052630634</v>
      </c>
      <c r="I50" s="1">
        <v>0</v>
      </c>
      <c r="K50" s="1">
        <v>0</v>
      </c>
      <c r="M50" s="1">
        <v>0</v>
      </c>
      <c r="O50" s="1">
        <v>0</v>
      </c>
      <c r="Q50" s="1">
        <v>65738134</v>
      </c>
      <c r="S50" s="1">
        <v>2193</v>
      </c>
      <c r="U50" s="1">
        <v>94192225372</v>
      </c>
      <c r="W50" s="1">
        <v>143049342246</v>
      </c>
      <c r="Y50" s="7">
        <v>3.1679404026464715E-3</v>
      </c>
    </row>
    <row r="51" spans="1:25" ht="21" x14ac:dyDescent="0.25">
      <c r="A51" s="4" t="s">
        <v>57</v>
      </c>
      <c r="C51" s="1">
        <v>57828394</v>
      </c>
      <c r="E51" s="1">
        <v>112817877510</v>
      </c>
      <c r="G51" s="1">
        <v>209588833364</v>
      </c>
      <c r="I51" s="1">
        <v>0</v>
      </c>
      <c r="K51" s="1">
        <v>0</v>
      </c>
      <c r="M51" s="1">
        <v>0</v>
      </c>
      <c r="O51" s="1">
        <v>0</v>
      </c>
      <c r="Q51" s="1">
        <v>57828394</v>
      </c>
      <c r="S51" s="1">
        <v>4313</v>
      </c>
      <c r="U51" s="1">
        <v>112817877510</v>
      </c>
      <c r="W51" s="1">
        <v>247485894159</v>
      </c>
      <c r="Y51" s="7">
        <v>5.4807701376432408E-3</v>
      </c>
    </row>
    <row r="52" spans="1:25" ht="21" x14ac:dyDescent="0.25">
      <c r="A52" s="4" t="s">
        <v>58</v>
      </c>
      <c r="C52" s="1">
        <v>158052</v>
      </c>
      <c r="E52" s="1">
        <v>2194215812255</v>
      </c>
      <c r="G52" s="1">
        <v>2373628734053</v>
      </c>
      <c r="I52" s="1">
        <v>39812</v>
      </c>
      <c r="K52" s="1">
        <v>599997475213</v>
      </c>
      <c r="M52" s="1">
        <v>-56132</v>
      </c>
      <c r="O52" s="1">
        <v>1000926826325</v>
      </c>
      <c r="Q52" s="1">
        <v>141732</v>
      </c>
      <c r="S52" s="1">
        <v>17805064</v>
      </c>
      <c r="U52" s="1">
        <v>2001523458847</v>
      </c>
      <c r="W52" s="1">
        <v>2517490817254</v>
      </c>
      <c r="Y52" s="7">
        <v>5.5751817855656298E-2</v>
      </c>
    </row>
    <row r="53" spans="1:25" ht="21" x14ac:dyDescent="0.25">
      <c r="A53" s="4" t="s">
        <v>59</v>
      </c>
      <c r="C53" s="1">
        <v>13249389</v>
      </c>
      <c r="E53" s="1">
        <v>61173314651</v>
      </c>
      <c r="G53" s="1">
        <v>36596741529</v>
      </c>
      <c r="I53" s="1">
        <v>0</v>
      </c>
      <c r="K53" s="1">
        <v>0</v>
      </c>
      <c r="M53" s="1">
        <v>-3000000</v>
      </c>
      <c r="O53" s="1">
        <v>7935592647</v>
      </c>
      <c r="Q53" s="1">
        <v>10249389</v>
      </c>
      <c r="S53" s="1">
        <v>2974</v>
      </c>
      <c r="U53" s="1">
        <v>47322114122</v>
      </c>
      <c r="W53" s="1">
        <v>30246059477</v>
      </c>
      <c r="Y53" s="7">
        <v>6.6982282010958217E-4</v>
      </c>
    </row>
    <row r="54" spans="1:25" ht="21" x14ac:dyDescent="0.25">
      <c r="A54" s="4" t="s">
        <v>60</v>
      </c>
      <c r="C54" s="1">
        <v>18055206</v>
      </c>
      <c r="E54" s="1">
        <v>389396663507</v>
      </c>
      <c r="G54" s="1">
        <v>441387965675</v>
      </c>
      <c r="I54" s="1">
        <v>0</v>
      </c>
      <c r="K54" s="1">
        <v>0</v>
      </c>
      <c r="M54" s="1">
        <v>-2758018</v>
      </c>
      <c r="O54" s="1">
        <v>77386861040</v>
      </c>
      <c r="Q54" s="1">
        <v>15297188</v>
      </c>
      <c r="S54" s="1">
        <v>29260</v>
      </c>
      <c r="U54" s="1">
        <v>329914483843</v>
      </c>
      <c r="W54" s="1">
        <v>444135805958</v>
      </c>
      <c r="Y54" s="7">
        <v>9.8357373886886548E-3</v>
      </c>
    </row>
    <row r="55" spans="1:25" ht="21" x14ac:dyDescent="0.25">
      <c r="A55" s="4" t="s">
        <v>61</v>
      </c>
      <c r="C55" s="1">
        <v>69743901</v>
      </c>
      <c r="E55" s="1">
        <v>218022514425</v>
      </c>
      <c r="G55" s="1">
        <v>232707531461</v>
      </c>
      <c r="I55" s="1">
        <v>0</v>
      </c>
      <c r="K55" s="1">
        <v>0</v>
      </c>
      <c r="M55" s="1">
        <v>0</v>
      </c>
      <c r="O55" s="1">
        <v>0</v>
      </c>
      <c r="Q55" s="1">
        <v>69743901</v>
      </c>
      <c r="S55" s="1">
        <v>4265</v>
      </c>
      <c r="U55" s="1">
        <v>218022514425</v>
      </c>
      <c r="W55" s="1">
        <v>295158389452</v>
      </c>
      <c r="Y55" s="7">
        <v>6.5365151104090375E-3</v>
      </c>
    </row>
    <row r="56" spans="1:25" ht="21" x14ac:dyDescent="0.25">
      <c r="A56" s="4" t="s">
        <v>62</v>
      </c>
      <c r="C56" s="1">
        <v>102614048</v>
      </c>
      <c r="E56" s="1">
        <v>118349351031</v>
      </c>
      <c r="G56" s="1">
        <v>85417354760</v>
      </c>
      <c r="I56" s="1">
        <v>0</v>
      </c>
      <c r="K56" s="1">
        <v>0</v>
      </c>
      <c r="M56" s="1">
        <v>-102614048</v>
      </c>
      <c r="O56" s="1">
        <v>97947080469</v>
      </c>
      <c r="Q56" s="1">
        <v>0</v>
      </c>
      <c r="S56" s="1">
        <v>0</v>
      </c>
      <c r="U56" s="1">
        <v>0</v>
      </c>
      <c r="W56" s="1">
        <v>0</v>
      </c>
      <c r="Y56" s="7">
        <v>0</v>
      </c>
    </row>
    <row r="57" spans="1:25" ht="21" x14ac:dyDescent="0.25">
      <c r="A57" s="4" t="s">
        <v>63</v>
      </c>
      <c r="C57" s="1">
        <v>19239580</v>
      </c>
      <c r="E57" s="1">
        <v>209293934385</v>
      </c>
      <c r="G57" s="1">
        <v>240324835649</v>
      </c>
      <c r="I57" s="1">
        <v>0</v>
      </c>
      <c r="K57" s="1">
        <v>0</v>
      </c>
      <c r="M57" s="1">
        <v>-2240717</v>
      </c>
      <c r="O57" s="1">
        <v>27814467221</v>
      </c>
      <c r="Q57" s="1">
        <v>16998863</v>
      </c>
      <c r="S57" s="1">
        <v>14490</v>
      </c>
      <c r="U57" s="1">
        <v>184918741340</v>
      </c>
      <c r="W57" s="1">
        <v>244409521323</v>
      </c>
      <c r="Y57" s="7">
        <v>5.4126414371001175E-3</v>
      </c>
    </row>
    <row r="58" spans="1:25" ht="21" x14ac:dyDescent="0.25">
      <c r="A58" s="4" t="s">
        <v>64</v>
      </c>
      <c r="C58" s="1">
        <v>9070372</v>
      </c>
      <c r="E58" s="1">
        <v>39194519540</v>
      </c>
      <c r="G58" s="1">
        <v>50215366255</v>
      </c>
      <c r="I58" s="1">
        <v>0</v>
      </c>
      <c r="K58" s="1">
        <v>0</v>
      </c>
      <c r="M58" s="1">
        <v>-9070372</v>
      </c>
      <c r="O58" s="1">
        <v>56814250374</v>
      </c>
      <c r="Q58" s="1">
        <v>0</v>
      </c>
      <c r="S58" s="1">
        <v>0</v>
      </c>
      <c r="U58" s="1">
        <v>0</v>
      </c>
      <c r="W58" s="1">
        <v>0</v>
      </c>
      <c r="Y58" s="7">
        <v>0</v>
      </c>
    </row>
    <row r="59" spans="1:25" ht="21" x14ac:dyDescent="0.25">
      <c r="A59" s="4" t="s">
        <v>65</v>
      </c>
      <c r="C59" s="1">
        <v>10054271</v>
      </c>
      <c r="E59" s="1">
        <v>129213103591</v>
      </c>
      <c r="G59" s="1">
        <v>121798962116</v>
      </c>
      <c r="I59" s="1">
        <v>0</v>
      </c>
      <c r="K59" s="1">
        <v>0</v>
      </c>
      <c r="M59" s="1">
        <v>0</v>
      </c>
      <c r="O59" s="1">
        <v>0</v>
      </c>
      <c r="Q59" s="1">
        <v>10054271</v>
      </c>
      <c r="S59" s="1">
        <v>13540</v>
      </c>
      <c r="U59" s="1">
        <v>129213103591</v>
      </c>
      <c r="W59" s="1">
        <v>135082507109</v>
      </c>
      <c r="Y59" s="7">
        <v>2.9915085609094881E-3</v>
      </c>
    </row>
    <row r="60" spans="1:25" ht="21" x14ac:dyDescent="0.25">
      <c r="A60" s="4" t="s">
        <v>66</v>
      </c>
      <c r="C60" s="1">
        <v>27253024</v>
      </c>
      <c r="E60" s="1">
        <v>337479857961</v>
      </c>
      <c r="G60" s="1">
        <v>386658954991</v>
      </c>
      <c r="I60" s="1">
        <v>32012002</v>
      </c>
      <c r="K60" s="1">
        <v>459306206673</v>
      </c>
      <c r="M60" s="1">
        <v>0</v>
      </c>
      <c r="O60" s="1">
        <v>0</v>
      </c>
      <c r="Q60" s="1">
        <v>59265026</v>
      </c>
      <c r="S60" s="1">
        <v>14940</v>
      </c>
      <c r="U60" s="1">
        <v>796786064634</v>
      </c>
      <c r="W60" s="1">
        <v>878575195794</v>
      </c>
      <c r="Y60" s="7">
        <v>1.9456740001869345E-2</v>
      </c>
    </row>
    <row r="61" spans="1:25" ht="21" x14ac:dyDescent="0.25">
      <c r="A61" s="4" t="s">
        <v>67</v>
      </c>
      <c r="C61" s="1">
        <v>24572348</v>
      </c>
      <c r="E61" s="1">
        <v>184307165515</v>
      </c>
      <c r="G61" s="1">
        <v>84840503637</v>
      </c>
      <c r="I61" s="1">
        <v>0</v>
      </c>
      <c r="K61" s="1">
        <v>0</v>
      </c>
      <c r="M61" s="1">
        <v>0</v>
      </c>
      <c r="O61" s="1">
        <v>0</v>
      </c>
      <c r="Q61" s="1">
        <v>24572348</v>
      </c>
      <c r="S61" s="1">
        <v>4116</v>
      </c>
      <c r="U61" s="1">
        <v>184307165515</v>
      </c>
      <c r="W61" s="1">
        <v>100357973835</v>
      </c>
      <c r="Y61" s="7">
        <v>2.2225064096617611E-3</v>
      </c>
    </row>
    <row r="62" spans="1:25" ht="21" x14ac:dyDescent="0.25">
      <c r="A62" s="4" t="s">
        <v>68</v>
      </c>
      <c r="C62" s="1">
        <v>70714429</v>
      </c>
      <c r="E62" s="1">
        <v>213554145494</v>
      </c>
      <c r="G62" s="1">
        <v>193288928618</v>
      </c>
      <c r="I62" s="1">
        <v>0</v>
      </c>
      <c r="K62" s="1">
        <v>0</v>
      </c>
      <c r="M62" s="1">
        <v>0</v>
      </c>
      <c r="O62" s="1">
        <v>0</v>
      </c>
      <c r="Q62" s="1">
        <v>70714429</v>
      </c>
      <c r="S62" s="1">
        <v>2384</v>
      </c>
      <c r="U62" s="1">
        <v>167864305500</v>
      </c>
      <c r="W62" s="1">
        <v>167280050610</v>
      </c>
      <c r="Y62" s="7">
        <v>3.7045485324416704E-3</v>
      </c>
    </row>
    <row r="63" spans="1:25" ht="21" x14ac:dyDescent="0.25">
      <c r="A63" s="4" t="s">
        <v>69</v>
      </c>
      <c r="C63" s="1">
        <v>130147396</v>
      </c>
      <c r="E63" s="1">
        <v>262458187343</v>
      </c>
      <c r="G63" s="1">
        <v>395253886900</v>
      </c>
      <c r="I63" s="1">
        <v>0</v>
      </c>
      <c r="K63" s="1">
        <v>0</v>
      </c>
      <c r="M63" s="1">
        <v>-3255396</v>
      </c>
      <c r="O63" s="1">
        <v>10911723140</v>
      </c>
      <c r="Q63" s="1">
        <v>0</v>
      </c>
      <c r="S63" s="1">
        <v>0</v>
      </c>
      <c r="U63" s="1">
        <v>0</v>
      </c>
      <c r="W63" s="1">
        <v>0</v>
      </c>
      <c r="Y63" s="7">
        <v>0</v>
      </c>
    </row>
    <row r="64" spans="1:25" ht="21" x14ac:dyDescent="0.25">
      <c r="A64" s="4" t="s">
        <v>70</v>
      </c>
      <c r="C64" s="1">
        <v>76821644</v>
      </c>
      <c r="E64" s="1">
        <v>269006350023</v>
      </c>
      <c r="G64" s="1">
        <v>292222089759</v>
      </c>
      <c r="I64" s="1">
        <v>0</v>
      </c>
      <c r="K64" s="1">
        <v>0</v>
      </c>
      <c r="M64" s="1">
        <v>0</v>
      </c>
      <c r="O64" s="1">
        <v>0</v>
      </c>
      <c r="Q64" s="1">
        <v>76821644</v>
      </c>
      <c r="S64" s="1">
        <v>4858</v>
      </c>
      <c r="U64" s="1">
        <v>269006350023</v>
      </c>
      <c r="W64" s="1">
        <v>370314714057</v>
      </c>
      <c r="Y64" s="7">
        <v>8.2009111397256303E-3</v>
      </c>
    </row>
    <row r="65" spans="1:25" ht="21" x14ac:dyDescent="0.25">
      <c r="A65" s="4" t="s">
        <v>71</v>
      </c>
      <c r="C65" s="1">
        <v>224080085</v>
      </c>
      <c r="E65" s="1">
        <v>441901867762</v>
      </c>
      <c r="G65" s="1">
        <v>450867102243</v>
      </c>
      <c r="I65" s="1">
        <v>0</v>
      </c>
      <c r="K65" s="1">
        <v>0</v>
      </c>
      <c r="M65" s="1">
        <v>0</v>
      </c>
      <c r="O65" s="1">
        <v>0</v>
      </c>
      <c r="Q65" s="1">
        <v>224080085</v>
      </c>
      <c r="S65" s="1">
        <v>2453</v>
      </c>
      <c r="U65" s="1">
        <v>441901867762</v>
      </c>
      <c r="W65" s="1">
        <v>545419511398</v>
      </c>
      <c r="Y65" s="7">
        <v>1.2078744854191994E-2</v>
      </c>
    </row>
    <row r="66" spans="1:25" ht="21" x14ac:dyDescent="0.25">
      <c r="A66" s="4" t="s">
        <v>72</v>
      </c>
      <c r="C66" s="1">
        <v>57915670</v>
      </c>
      <c r="E66" s="1">
        <v>275901647826</v>
      </c>
      <c r="G66" s="1">
        <v>304543469550</v>
      </c>
      <c r="I66" s="1">
        <v>0</v>
      </c>
      <c r="K66" s="1">
        <v>0</v>
      </c>
      <c r="M66" s="1">
        <v>0</v>
      </c>
      <c r="O66" s="1">
        <v>0</v>
      </c>
      <c r="Q66" s="1">
        <v>57915670</v>
      </c>
      <c r="S66" s="1">
        <v>5700</v>
      </c>
      <c r="U66" s="1">
        <v>275901647826</v>
      </c>
      <c r="W66" s="1">
        <v>327567496664</v>
      </c>
      <c r="Y66" s="7">
        <v>7.2542403270271999E-3</v>
      </c>
    </row>
    <row r="67" spans="1:25" ht="21" x14ac:dyDescent="0.25">
      <c r="A67" s="4" t="s">
        <v>73</v>
      </c>
      <c r="C67" s="1">
        <v>121054685</v>
      </c>
      <c r="E67" s="1">
        <v>243358900523</v>
      </c>
      <c r="G67" s="1">
        <v>272637000991</v>
      </c>
      <c r="I67" s="1">
        <v>57152966</v>
      </c>
      <c r="K67" s="1">
        <v>70281038124</v>
      </c>
      <c r="M67" s="1">
        <v>0</v>
      </c>
      <c r="O67" s="1">
        <v>0</v>
      </c>
      <c r="Q67" s="1">
        <v>178207651</v>
      </c>
      <c r="S67" s="1">
        <v>3164</v>
      </c>
      <c r="U67" s="1">
        <v>369222400307</v>
      </c>
      <c r="W67" s="1">
        <v>559490454934</v>
      </c>
      <c r="Y67" s="7">
        <v>1.2390356986279921E-2</v>
      </c>
    </row>
    <row r="68" spans="1:25" ht="21" x14ac:dyDescent="0.25">
      <c r="A68" s="4" t="s">
        <v>74</v>
      </c>
      <c r="C68" s="1">
        <v>496322376</v>
      </c>
      <c r="E68" s="1">
        <v>1917566457577</v>
      </c>
      <c r="G68" s="1">
        <v>1576256411360</v>
      </c>
      <c r="I68" s="1">
        <v>0</v>
      </c>
      <c r="K68" s="1">
        <v>0</v>
      </c>
      <c r="M68" s="1">
        <v>0</v>
      </c>
      <c r="O68" s="1">
        <v>0</v>
      </c>
      <c r="Q68" s="1">
        <v>496322376</v>
      </c>
      <c r="S68" s="1">
        <v>4206</v>
      </c>
      <c r="U68" s="1">
        <v>1917566457577</v>
      </c>
      <c r="W68" s="1">
        <v>2071395291765</v>
      </c>
      <c r="Y68" s="7">
        <v>4.5872680933753192E-2</v>
      </c>
    </row>
    <row r="69" spans="1:25" ht="21" x14ac:dyDescent="0.25">
      <c r="A69" s="4" t="s">
        <v>75</v>
      </c>
      <c r="C69" s="1">
        <v>104441878</v>
      </c>
      <c r="E69" s="1">
        <v>352942674111</v>
      </c>
      <c r="G69" s="1">
        <v>249107310256</v>
      </c>
      <c r="I69" s="1">
        <v>0</v>
      </c>
      <c r="K69" s="1">
        <v>0</v>
      </c>
      <c r="M69" s="1">
        <v>0</v>
      </c>
      <c r="O69" s="1">
        <v>0</v>
      </c>
      <c r="Q69" s="1">
        <v>104441878</v>
      </c>
      <c r="S69" s="1">
        <v>3061</v>
      </c>
      <c r="U69" s="1">
        <v>352942674111</v>
      </c>
      <c r="W69" s="1">
        <v>317225333928</v>
      </c>
      <c r="Y69" s="7">
        <v>7.0252049839231645E-3</v>
      </c>
    </row>
    <row r="70" spans="1:25" ht="21" x14ac:dyDescent="0.25">
      <c r="A70" s="4" t="s">
        <v>76</v>
      </c>
      <c r="C70" s="1">
        <v>34122399</v>
      </c>
      <c r="E70" s="1">
        <v>37984561952</v>
      </c>
      <c r="G70" s="1">
        <v>34531628931</v>
      </c>
      <c r="I70" s="1">
        <v>0</v>
      </c>
      <c r="K70" s="1">
        <v>0</v>
      </c>
      <c r="M70" s="1">
        <v>-34122399</v>
      </c>
      <c r="O70" s="1">
        <v>35373258818</v>
      </c>
      <c r="Q70" s="1">
        <v>0</v>
      </c>
      <c r="S70" s="1">
        <v>0</v>
      </c>
      <c r="U70" s="1">
        <v>0</v>
      </c>
      <c r="W70" s="1">
        <v>0</v>
      </c>
      <c r="Y70" s="7">
        <v>0</v>
      </c>
    </row>
    <row r="71" spans="1:25" ht="21" x14ac:dyDescent="0.25">
      <c r="A71" s="4" t="s">
        <v>77</v>
      </c>
      <c r="C71" s="1">
        <v>23092039</v>
      </c>
      <c r="E71" s="1">
        <v>155822103961</v>
      </c>
      <c r="G71" s="1">
        <v>69809105507</v>
      </c>
      <c r="I71" s="1">
        <v>0</v>
      </c>
      <c r="K71" s="1">
        <v>0</v>
      </c>
      <c r="M71" s="1">
        <v>0</v>
      </c>
      <c r="O71" s="1">
        <v>0</v>
      </c>
      <c r="Q71" s="1">
        <v>23092039</v>
      </c>
      <c r="S71" s="1">
        <v>3494</v>
      </c>
      <c r="U71" s="1">
        <v>155822103961</v>
      </c>
      <c r="W71" s="1">
        <v>80059900160</v>
      </c>
      <c r="Y71" s="7">
        <v>1.7729895738531343E-3</v>
      </c>
    </row>
    <row r="72" spans="1:25" ht="21" x14ac:dyDescent="0.25">
      <c r="A72" s="4" t="s">
        <v>78</v>
      </c>
      <c r="C72" s="1">
        <v>66086652</v>
      </c>
      <c r="E72" s="1">
        <v>537076021041</v>
      </c>
      <c r="G72" s="1">
        <v>807140501634</v>
      </c>
      <c r="I72" s="1">
        <v>6700000</v>
      </c>
      <c r="K72" s="1">
        <v>90156498058</v>
      </c>
      <c r="M72" s="1">
        <v>0</v>
      </c>
      <c r="O72" s="1">
        <v>0</v>
      </c>
      <c r="Q72" s="1">
        <v>72786652</v>
      </c>
      <c r="S72" s="1">
        <v>15210</v>
      </c>
      <c r="U72" s="1">
        <v>627232519099</v>
      </c>
      <c r="W72" s="1">
        <v>1098527210048</v>
      </c>
      <c r="Y72" s="7">
        <v>2.4327750673141434E-2</v>
      </c>
    </row>
    <row r="73" spans="1:25" ht="21" x14ac:dyDescent="0.25">
      <c r="A73" s="4" t="s">
        <v>79</v>
      </c>
      <c r="C73" s="1">
        <v>32511814</v>
      </c>
      <c r="E73" s="1">
        <v>500883166301</v>
      </c>
      <c r="G73" s="1">
        <v>539007723506</v>
      </c>
      <c r="I73" s="1">
        <v>19891520</v>
      </c>
      <c r="K73" s="1">
        <v>343236921662</v>
      </c>
      <c r="M73" s="1">
        <v>0</v>
      </c>
      <c r="O73" s="1">
        <v>0</v>
      </c>
      <c r="Q73" s="1">
        <v>52403334</v>
      </c>
      <c r="S73" s="1">
        <v>19420</v>
      </c>
      <c r="U73" s="1">
        <v>844120087963</v>
      </c>
      <c r="W73" s="1">
        <v>1009806135951</v>
      </c>
      <c r="Y73" s="7">
        <v>2.2362952577707082E-2</v>
      </c>
    </row>
    <row r="74" spans="1:25" ht="21" x14ac:dyDescent="0.25">
      <c r="A74" s="4" t="s">
        <v>80</v>
      </c>
      <c r="C74" s="1">
        <v>7805361</v>
      </c>
      <c r="E74" s="1">
        <v>369829519557</v>
      </c>
      <c r="G74" s="1">
        <v>372103472421</v>
      </c>
      <c r="I74" s="1">
        <v>0</v>
      </c>
      <c r="K74" s="1">
        <v>0</v>
      </c>
      <c r="M74" s="1">
        <v>0</v>
      </c>
      <c r="O74" s="1">
        <v>0</v>
      </c>
      <c r="Q74" s="1">
        <v>7805361</v>
      </c>
      <c r="S74" s="1">
        <v>52450</v>
      </c>
      <c r="U74" s="1">
        <v>369829519557</v>
      </c>
      <c r="W74" s="1">
        <v>406226590594</v>
      </c>
      <c r="Y74" s="7">
        <v>8.9962079431235176E-3</v>
      </c>
    </row>
    <row r="75" spans="1:25" ht="21" x14ac:dyDescent="0.25">
      <c r="A75" s="4" t="s">
        <v>81</v>
      </c>
      <c r="C75" s="1">
        <v>397424600</v>
      </c>
      <c r="E75" s="1">
        <v>959287216580</v>
      </c>
      <c r="G75" s="1">
        <v>856035757468</v>
      </c>
      <c r="I75" s="1">
        <v>0</v>
      </c>
      <c r="K75" s="1">
        <v>0</v>
      </c>
      <c r="M75" s="1">
        <v>-62910994</v>
      </c>
      <c r="O75" s="1">
        <v>148357441283</v>
      </c>
      <c r="Q75" s="1">
        <v>334513606</v>
      </c>
      <c r="S75" s="1">
        <v>2584</v>
      </c>
      <c r="U75" s="1">
        <v>807435236808</v>
      </c>
      <c r="W75" s="1">
        <v>857701476093</v>
      </c>
      <c r="Y75" s="7">
        <v>1.8994475031223076E-2</v>
      </c>
    </row>
    <row r="76" spans="1:25" ht="21" x14ac:dyDescent="0.25">
      <c r="A76" s="4" t="s">
        <v>82</v>
      </c>
      <c r="C76" s="1">
        <v>92075843</v>
      </c>
      <c r="E76" s="1">
        <v>155688455285</v>
      </c>
      <c r="G76" s="1">
        <v>168820432025</v>
      </c>
      <c r="I76" s="1">
        <v>0</v>
      </c>
      <c r="K76" s="1">
        <v>0</v>
      </c>
      <c r="M76" s="1">
        <v>0</v>
      </c>
      <c r="O76" s="1">
        <v>0</v>
      </c>
      <c r="Q76" s="1">
        <v>92075843</v>
      </c>
      <c r="S76" s="1">
        <v>2392</v>
      </c>
      <c r="U76" s="1">
        <v>155688455285</v>
      </c>
      <c r="W76" s="1">
        <v>218542919387</v>
      </c>
      <c r="Y76" s="7">
        <v>4.8398051551177077E-3</v>
      </c>
    </row>
    <row r="77" spans="1:25" ht="21" x14ac:dyDescent="0.25">
      <c r="A77" s="4" t="s">
        <v>83</v>
      </c>
      <c r="C77" s="1">
        <v>75229806</v>
      </c>
      <c r="E77" s="1">
        <v>357396772839</v>
      </c>
      <c r="G77" s="1">
        <v>390363288080</v>
      </c>
      <c r="I77" s="1">
        <v>13000000</v>
      </c>
      <c r="K77" s="1">
        <v>75341149780</v>
      </c>
      <c r="M77" s="1">
        <v>0</v>
      </c>
      <c r="O77" s="1">
        <v>0</v>
      </c>
      <c r="Q77" s="1">
        <v>88229806</v>
      </c>
      <c r="S77" s="1">
        <v>6040</v>
      </c>
      <c r="U77" s="1">
        <v>432737922619</v>
      </c>
      <c r="W77" s="1">
        <v>528788649182</v>
      </c>
      <c r="Y77" s="7">
        <v>1.1710441305796012E-2</v>
      </c>
    </row>
    <row r="78" spans="1:25" ht="21" x14ac:dyDescent="0.25">
      <c r="A78" s="4" t="s">
        <v>84</v>
      </c>
      <c r="C78" s="1">
        <v>82107534</v>
      </c>
      <c r="E78" s="1">
        <v>543765657554</v>
      </c>
      <c r="G78" s="1">
        <v>623191872414</v>
      </c>
      <c r="I78" s="1">
        <v>0</v>
      </c>
      <c r="K78" s="1">
        <v>0</v>
      </c>
      <c r="M78" s="1">
        <v>-5000000</v>
      </c>
      <c r="O78" s="1">
        <v>44677734459</v>
      </c>
      <c r="Q78" s="1">
        <v>77107534</v>
      </c>
      <c r="S78" s="1">
        <v>8820</v>
      </c>
      <c r="U78" s="1">
        <v>510652639118</v>
      </c>
      <c r="W78" s="1">
        <v>674831366162</v>
      </c>
      <c r="Y78" s="7">
        <v>1.4944672350616792E-2</v>
      </c>
    </row>
    <row r="79" spans="1:25" ht="21" x14ac:dyDescent="0.25">
      <c r="A79" s="4" t="s">
        <v>85</v>
      </c>
      <c r="C79" s="1">
        <v>19168552</v>
      </c>
      <c r="E79" s="1">
        <v>202249099443</v>
      </c>
      <c r="G79" s="1">
        <v>116390642665</v>
      </c>
      <c r="I79" s="1">
        <v>0</v>
      </c>
      <c r="K79" s="1">
        <v>0</v>
      </c>
      <c r="M79" s="1">
        <v>-19168552</v>
      </c>
      <c r="O79" s="1">
        <v>122421807592</v>
      </c>
      <c r="Q79" s="1">
        <v>0</v>
      </c>
      <c r="S79" s="1">
        <v>0</v>
      </c>
      <c r="U79" s="1">
        <v>0</v>
      </c>
      <c r="W79" s="1">
        <v>0</v>
      </c>
      <c r="Y79" s="7">
        <v>0</v>
      </c>
    </row>
    <row r="80" spans="1:25" ht="21" x14ac:dyDescent="0.25">
      <c r="A80" s="4" t="s">
        <v>86</v>
      </c>
      <c r="C80" s="1">
        <v>14969950</v>
      </c>
      <c r="E80" s="1">
        <v>40535758712</v>
      </c>
      <c r="G80" s="1">
        <v>52354836521</v>
      </c>
      <c r="I80" s="1">
        <v>0</v>
      </c>
      <c r="K80" s="1">
        <v>0</v>
      </c>
      <c r="M80" s="1">
        <v>-14969950</v>
      </c>
      <c r="O80" s="1">
        <v>62696495346</v>
      </c>
      <c r="Q80" s="1">
        <v>0</v>
      </c>
      <c r="S80" s="1">
        <v>0</v>
      </c>
      <c r="U80" s="1">
        <v>0</v>
      </c>
      <c r="W80" s="1">
        <v>0</v>
      </c>
      <c r="Y80" s="7">
        <v>0</v>
      </c>
    </row>
    <row r="81" spans="1:25" ht="21" x14ac:dyDescent="0.25">
      <c r="A81" s="4" t="s">
        <v>87</v>
      </c>
      <c r="C81" s="1">
        <v>6135489</v>
      </c>
      <c r="E81" s="1">
        <v>32631937773</v>
      </c>
      <c r="G81" s="1">
        <v>40237220969</v>
      </c>
      <c r="I81" s="1">
        <v>0</v>
      </c>
      <c r="K81" s="1">
        <v>0</v>
      </c>
      <c r="M81" s="1">
        <v>0</v>
      </c>
      <c r="O81" s="1">
        <v>0</v>
      </c>
      <c r="Q81" s="1">
        <v>6135489</v>
      </c>
      <c r="S81" s="1">
        <v>7200</v>
      </c>
      <c r="U81" s="1">
        <v>32631937773</v>
      </c>
      <c r="W81" s="1">
        <v>43834044024</v>
      </c>
      <c r="Y81" s="7">
        <v>9.7073944482884659E-4</v>
      </c>
    </row>
    <row r="82" spans="1:25" ht="21" x14ac:dyDescent="0.25">
      <c r="A82" s="4" t="s">
        <v>88</v>
      </c>
      <c r="C82" s="1">
        <v>838821</v>
      </c>
      <c r="E82" s="1">
        <v>915325792</v>
      </c>
      <c r="G82" s="1">
        <v>1676123818</v>
      </c>
      <c r="I82" s="1">
        <v>0</v>
      </c>
      <c r="K82" s="1">
        <v>0</v>
      </c>
      <c r="M82" s="1">
        <v>0</v>
      </c>
      <c r="O82" s="1">
        <v>0</v>
      </c>
      <c r="Q82" s="1">
        <v>838821</v>
      </c>
      <c r="S82" s="1">
        <v>2545</v>
      </c>
      <c r="U82" s="1">
        <v>915325792</v>
      </c>
      <c r="W82" s="1">
        <v>2118297445</v>
      </c>
      <c r="Y82" s="7">
        <v>4.6911366074638049E-5</v>
      </c>
    </row>
    <row r="83" spans="1:25" ht="21" x14ac:dyDescent="0.25">
      <c r="A83" s="4" t="s">
        <v>89</v>
      </c>
      <c r="C83" s="1">
        <v>8604160</v>
      </c>
      <c r="E83" s="1">
        <v>52319203094</v>
      </c>
      <c r="G83" s="1">
        <v>60439250796</v>
      </c>
      <c r="I83" s="1">
        <v>0</v>
      </c>
      <c r="K83" s="1">
        <v>0</v>
      </c>
      <c r="M83" s="1">
        <v>0</v>
      </c>
      <c r="O83" s="1">
        <v>0</v>
      </c>
      <c r="Q83" s="1">
        <v>8604160</v>
      </c>
      <c r="S83" s="1">
        <v>8970</v>
      </c>
      <c r="U83" s="1">
        <v>52319203094</v>
      </c>
      <c r="W83" s="1">
        <v>76582719094</v>
      </c>
      <c r="Y83" s="7">
        <v>1.6959846592317477E-3</v>
      </c>
    </row>
    <row r="84" spans="1:25" ht="21" x14ac:dyDescent="0.25">
      <c r="A84" s="4" t="s">
        <v>90</v>
      </c>
      <c r="C84" s="1">
        <v>53046234</v>
      </c>
      <c r="E84" s="1">
        <v>209136341899</v>
      </c>
      <c r="G84" s="1">
        <v>245044446870</v>
      </c>
      <c r="I84" s="1">
        <v>0</v>
      </c>
      <c r="K84" s="1">
        <v>0</v>
      </c>
      <c r="M84" s="1">
        <v>-1407653</v>
      </c>
      <c r="O84" s="1">
        <v>6973544658</v>
      </c>
      <c r="Q84" s="1">
        <v>51638581</v>
      </c>
      <c r="S84" s="1">
        <v>4998</v>
      </c>
      <c r="U84" s="1">
        <v>203586628432</v>
      </c>
      <c r="W84" s="1">
        <v>256094595015</v>
      </c>
      <c r="Y84" s="7">
        <v>5.6714166014984928E-3</v>
      </c>
    </row>
    <row r="85" spans="1:25" ht="21" x14ac:dyDescent="0.25">
      <c r="A85" s="4" t="s">
        <v>91</v>
      </c>
      <c r="C85" s="1">
        <v>39374209</v>
      </c>
      <c r="E85" s="1">
        <v>80900374115</v>
      </c>
      <c r="G85" s="1">
        <v>179699558713</v>
      </c>
      <c r="I85" s="1">
        <v>0</v>
      </c>
      <c r="K85" s="1">
        <v>0</v>
      </c>
      <c r="M85" s="1">
        <v>-39374209</v>
      </c>
      <c r="O85" s="1">
        <v>192297943092</v>
      </c>
      <c r="Q85" s="1">
        <v>0</v>
      </c>
      <c r="S85" s="1">
        <v>0</v>
      </c>
      <c r="U85" s="1">
        <v>0</v>
      </c>
      <c r="W85" s="1">
        <v>0</v>
      </c>
      <c r="Y85" s="7">
        <v>0</v>
      </c>
    </row>
    <row r="86" spans="1:25" ht="21" x14ac:dyDescent="0.25">
      <c r="A86" s="4" t="s">
        <v>92</v>
      </c>
      <c r="C86" s="1">
        <v>9081004</v>
      </c>
      <c r="E86" s="1">
        <v>249294870937</v>
      </c>
      <c r="G86" s="1">
        <v>297320697914</v>
      </c>
      <c r="I86" s="1">
        <v>0</v>
      </c>
      <c r="K86" s="1">
        <v>0</v>
      </c>
      <c r="M86" s="1">
        <v>0</v>
      </c>
      <c r="O86" s="1">
        <v>0</v>
      </c>
      <c r="Q86" s="1">
        <v>9081004</v>
      </c>
      <c r="S86" s="1">
        <v>36800</v>
      </c>
      <c r="U86" s="1">
        <v>249294870937</v>
      </c>
      <c r="W86" s="1">
        <v>331597728478</v>
      </c>
      <c r="Y86" s="7">
        <v>7.3434929862505162E-3</v>
      </c>
    </row>
    <row r="87" spans="1:25" ht="21" x14ac:dyDescent="0.25">
      <c r="A87" s="4" t="s">
        <v>93</v>
      </c>
      <c r="C87" s="1">
        <v>30448265</v>
      </c>
      <c r="E87" s="1">
        <v>54601290510</v>
      </c>
      <c r="G87" s="1">
        <v>191828712860</v>
      </c>
      <c r="I87" s="1">
        <v>0</v>
      </c>
      <c r="K87" s="1">
        <v>0</v>
      </c>
      <c r="M87" s="1">
        <v>0</v>
      </c>
      <c r="O87" s="1">
        <v>0</v>
      </c>
      <c r="Q87" s="1">
        <v>30448265</v>
      </c>
      <c r="S87" s="1">
        <v>7030</v>
      </c>
      <c r="U87" s="1">
        <v>54601290510</v>
      </c>
      <c r="W87" s="1">
        <v>212396686378</v>
      </c>
      <c r="Y87" s="7">
        <v>4.7036919820853803E-3</v>
      </c>
    </row>
    <row r="88" spans="1:25" ht="21" x14ac:dyDescent="0.25">
      <c r="A88" s="4" t="s">
        <v>94</v>
      </c>
      <c r="C88" s="1">
        <v>0</v>
      </c>
      <c r="E88" s="1">
        <v>0</v>
      </c>
      <c r="G88" s="1">
        <v>0</v>
      </c>
      <c r="I88" s="1">
        <v>26161537</v>
      </c>
      <c r="K88" s="1">
        <v>215390192282</v>
      </c>
      <c r="M88" s="1">
        <v>0</v>
      </c>
      <c r="O88" s="1">
        <v>0</v>
      </c>
      <c r="Q88" s="1">
        <v>26161537</v>
      </c>
      <c r="S88" s="1">
        <v>8340</v>
      </c>
      <c r="U88" s="1">
        <v>215390192282</v>
      </c>
      <c r="W88" s="1">
        <v>216500631380</v>
      </c>
      <c r="Y88" s="7">
        <v>4.7945770779407471E-3</v>
      </c>
    </row>
    <row r="89" spans="1:25" ht="21" x14ac:dyDescent="0.25">
      <c r="A89" s="4" t="s">
        <v>95</v>
      </c>
      <c r="C89" s="1">
        <v>0</v>
      </c>
      <c r="E89" s="1">
        <v>0</v>
      </c>
      <c r="G89" s="1">
        <v>0</v>
      </c>
      <c r="I89" s="1">
        <v>2628703</v>
      </c>
      <c r="K89" s="1">
        <v>0</v>
      </c>
      <c r="M89" s="1">
        <v>0</v>
      </c>
      <c r="O89" s="1">
        <v>0</v>
      </c>
      <c r="Q89" s="1">
        <v>2628703</v>
      </c>
      <c r="S89" s="1">
        <v>5892</v>
      </c>
      <c r="U89" s="1">
        <v>8217325578</v>
      </c>
      <c r="W89" s="1">
        <v>15368593377</v>
      </c>
      <c r="Y89" s="7">
        <v>3.4034961032618569E-4</v>
      </c>
    </row>
    <row r="90" spans="1:25" ht="21" x14ac:dyDescent="0.25">
      <c r="A90" s="4" t="s">
        <v>96</v>
      </c>
      <c r="C90" s="1">
        <v>0</v>
      </c>
      <c r="E90" s="1">
        <v>0</v>
      </c>
      <c r="G90" s="1">
        <v>0</v>
      </c>
      <c r="I90" s="1">
        <v>267500</v>
      </c>
      <c r="K90" s="1">
        <v>7367921911</v>
      </c>
      <c r="M90" s="1">
        <v>0</v>
      </c>
      <c r="O90" s="1">
        <v>0</v>
      </c>
      <c r="Q90" s="1">
        <v>267500</v>
      </c>
      <c r="S90" s="1">
        <v>29700</v>
      </c>
      <c r="U90" s="1">
        <v>7367921911</v>
      </c>
      <c r="W90" s="1">
        <v>7883337083</v>
      </c>
      <c r="Y90" s="7">
        <v>1.7458271153718088E-4</v>
      </c>
    </row>
    <row r="91" spans="1:25" ht="21" x14ac:dyDescent="0.25">
      <c r="A91" s="4" t="s">
        <v>97</v>
      </c>
      <c r="C91" s="1">
        <v>0</v>
      </c>
      <c r="E91" s="1">
        <v>0</v>
      </c>
      <c r="G91" s="1">
        <v>0</v>
      </c>
      <c r="I91" s="1">
        <v>515000</v>
      </c>
      <c r="K91" s="1">
        <v>8593807103</v>
      </c>
      <c r="M91" s="1">
        <v>0</v>
      </c>
      <c r="O91" s="1">
        <v>0</v>
      </c>
      <c r="Q91" s="1">
        <v>515000</v>
      </c>
      <c r="S91" s="1">
        <v>20260</v>
      </c>
      <c r="U91" s="1">
        <v>8593807103</v>
      </c>
      <c r="W91" s="1">
        <v>10353245953</v>
      </c>
      <c r="Y91" s="7">
        <v>2.2928078967774418E-4</v>
      </c>
    </row>
    <row r="92" spans="1:25" ht="21" x14ac:dyDescent="0.25">
      <c r="A92" s="4" t="s">
        <v>98</v>
      </c>
      <c r="C92" s="1">
        <v>0</v>
      </c>
      <c r="E92" s="1">
        <v>0</v>
      </c>
      <c r="G92" s="1">
        <v>0</v>
      </c>
      <c r="I92" s="1">
        <v>35000000</v>
      </c>
      <c r="K92" s="1">
        <v>143746641920</v>
      </c>
      <c r="M92" s="1">
        <v>0</v>
      </c>
      <c r="O92" s="1">
        <v>0</v>
      </c>
      <c r="Q92" s="1">
        <v>35000000</v>
      </c>
      <c r="S92" s="1">
        <v>4604</v>
      </c>
      <c r="U92" s="1">
        <v>143746641920</v>
      </c>
      <c r="W92" s="1">
        <v>159894387800</v>
      </c>
      <c r="Y92" s="7">
        <v>3.5409872098325361E-3</v>
      </c>
    </row>
    <row r="93" spans="1:25" ht="21" x14ac:dyDescent="0.25">
      <c r="A93" s="4" t="s">
        <v>99</v>
      </c>
      <c r="C93" s="1">
        <v>0</v>
      </c>
      <c r="E93" s="1">
        <v>0</v>
      </c>
      <c r="G93" s="1">
        <v>0</v>
      </c>
      <c r="I93" s="1">
        <v>3415000</v>
      </c>
      <c r="K93" s="1">
        <v>6835142</v>
      </c>
      <c r="M93" s="1">
        <v>0</v>
      </c>
      <c r="O93" s="1">
        <v>0</v>
      </c>
      <c r="Q93" s="1">
        <v>0</v>
      </c>
      <c r="S93" s="1">
        <v>0</v>
      </c>
      <c r="U93" s="1">
        <v>0</v>
      </c>
      <c r="W93" s="1">
        <v>0</v>
      </c>
      <c r="Y93" s="7">
        <v>0</v>
      </c>
    </row>
    <row r="94" spans="1:25" ht="21" x14ac:dyDescent="0.25">
      <c r="A94" s="4" t="s">
        <v>100</v>
      </c>
      <c r="C94" s="1">
        <v>0</v>
      </c>
      <c r="E94" s="1">
        <v>0</v>
      </c>
      <c r="G94" s="1">
        <v>0</v>
      </c>
      <c r="I94" s="1">
        <v>33277378</v>
      </c>
      <c r="K94" s="1">
        <v>0</v>
      </c>
      <c r="M94" s="1">
        <v>0</v>
      </c>
      <c r="O94" s="1">
        <v>0</v>
      </c>
      <c r="Q94" s="1">
        <v>33277378</v>
      </c>
      <c r="S94" s="1">
        <v>1105</v>
      </c>
      <c r="U94" s="1">
        <v>45689839994</v>
      </c>
      <c r="W94" s="1">
        <v>36487258974</v>
      </c>
      <c r="Y94" s="7">
        <v>8.080391008494259E-4</v>
      </c>
    </row>
    <row r="95" spans="1:25" ht="21" x14ac:dyDescent="0.25">
      <c r="A95" s="4" t="s">
        <v>101</v>
      </c>
      <c r="C95" s="1">
        <v>0</v>
      </c>
      <c r="E95" s="1">
        <v>0</v>
      </c>
      <c r="G95" s="1">
        <v>0</v>
      </c>
      <c r="I95" s="1">
        <v>750000</v>
      </c>
      <c r="K95" s="1">
        <v>12911548110</v>
      </c>
      <c r="M95" s="1">
        <v>-374999</v>
      </c>
      <c r="O95" s="1">
        <v>9228086506</v>
      </c>
      <c r="Q95" s="1">
        <v>375001</v>
      </c>
      <c r="S95" s="1">
        <v>27150</v>
      </c>
      <c r="U95" s="1">
        <v>6455791271</v>
      </c>
      <c r="W95" s="1">
        <v>10102575878</v>
      </c>
      <c r="Y95" s="7">
        <v>2.237295033463376E-4</v>
      </c>
    </row>
    <row r="96" spans="1:25" s="4" customFormat="1" ht="21" x14ac:dyDescent="0.25">
      <c r="A96" s="4" t="s">
        <v>102</v>
      </c>
      <c r="C96" s="4" t="s">
        <v>102</v>
      </c>
      <c r="E96" s="5">
        <f>SUM(E9:E95)</f>
        <v>26337175822937</v>
      </c>
      <c r="G96" s="5">
        <f>SUM(G9:G95)</f>
        <v>30309031409737</v>
      </c>
      <c r="I96" s="4" t="s">
        <v>102</v>
      </c>
      <c r="K96" s="5">
        <f>SUM(K9:K95)</f>
        <v>2585820613036</v>
      </c>
      <c r="M96" s="4" t="s">
        <v>102</v>
      </c>
      <c r="O96" s="5">
        <f>SUM(O9:O95)</f>
        <v>5859135555232</v>
      </c>
      <c r="Q96" s="4" t="s">
        <v>102</v>
      </c>
      <c r="S96" s="4" t="s">
        <v>102</v>
      </c>
      <c r="U96" s="5">
        <f>SUM(U9:U95)</f>
        <v>24586216535421</v>
      </c>
      <c r="W96" s="5">
        <f>SUM(W9:W95)</f>
        <v>32744780395461</v>
      </c>
      <c r="Y96" s="6">
        <f>SUM(Y9:Y95)</f>
        <v>0.72515896376634781</v>
      </c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88"/>
  <sheetViews>
    <sheetView rightToLeft="1" topLeftCell="A70" workbookViewId="0">
      <selection activeCell="C100" sqref="C100"/>
    </sheetView>
  </sheetViews>
  <sheetFormatPr defaultRowHeight="18.75" x14ac:dyDescent="0.25"/>
  <cols>
    <col min="1" max="1" width="33.710937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</row>
    <row r="3" spans="1:17" ht="26.25" x14ac:dyDescent="0.25">
      <c r="A3" s="2" t="s">
        <v>126</v>
      </c>
      <c r="B3" s="2" t="s">
        <v>126</v>
      </c>
      <c r="C3" s="2" t="s">
        <v>126</v>
      </c>
      <c r="D3" s="2" t="s">
        <v>126</v>
      </c>
      <c r="E3" s="2" t="s">
        <v>126</v>
      </c>
      <c r="F3" s="2" t="s">
        <v>126</v>
      </c>
      <c r="G3" s="2" t="s">
        <v>126</v>
      </c>
      <c r="H3" s="2" t="s">
        <v>126</v>
      </c>
      <c r="I3" s="2" t="s">
        <v>126</v>
      </c>
      <c r="J3" s="2" t="s">
        <v>126</v>
      </c>
      <c r="K3" s="2" t="s">
        <v>126</v>
      </c>
      <c r="L3" s="2" t="s">
        <v>126</v>
      </c>
      <c r="M3" s="2" t="s">
        <v>126</v>
      </c>
      <c r="N3" s="2" t="s">
        <v>126</v>
      </c>
      <c r="O3" s="2" t="s">
        <v>126</v>
      </c>
      <c r="P3" s="2" t="s">
        <v>126</v>
      </c>
      <c r="Q3" s="2" t="s">
        <v>126</v>
      </c>
    </row>
    <row r="4" spans="1:17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</row>
    <row r="6" spans="1:17" ht="26.25" x14ac:dyDescent="0.25">
      <c r="A6" s="3" t="s">
        <v>3</v>
      </c>
      <c r="C6" s="3" t="s">
        <v>128</v>
      </c>
      <c r="D6" s="3" t="s">
        <v>128</v>
      </c>
      <c r="E6" s="3" t="s">
        <v>128</v>
      </c>
      <c r="F6" s="3" t="s">
        <v>128</v>
      </c>
      <c r="G6" s="3" t="s">
        <v>128</v>
      </c>
      <c r="H6" s="3" t="s">
        <v>128</v>
      </c>
      <c r="I6" s="3" t="s">
        <v>128</v>
      </c>
      <c r="K6" s="3" t="s">
        <v>129</v>
      </c>
      <c r="L6" s="3" t="s">
        <v>129</v>
      </c>
      <c r="M6" s="3" t="s">
        <v>129</v>
      </c>
      <c r="N6" s="3" t="s">
        <v>129</v>
      </c>
      <c r="O6" s="3" t="s">
        <v>129</v>
      </c>
      <c r="P6" s="3" t="s">
        <v>129</v>
      </c>
      <c r="Q6" s="3" t="s">
        <v>129</v>
      </c>
    </row>
    <row r="7" spans="1:17" ht="26.25" x14ac:dyDescent="0.25">
      <c r="A7" s="3" t="s">
        <v>3</v>
      </c>
      <c r="C7" s="3" t="s">
        <v>7</v>
      </c>
      <c r="E7" s="3" t="s">
        <v>142</v>
      </c>
      <c r="G7" s="3" t="s">
        <v>143</v>
      </c>
      <c r="I7" s="3" t="s">
        <v>145</v>
      </c>
      <c r="K7" s="3" t="s">
        <v>7</v>
      </c>
      <c r="M7" s="3" t="s">
        <v>142</v>
      </c>
      <c r="O7" s="3" t="s">
        <v>143</v>
      </c>
      <c r="Q7" s="3" t="s">
        <v>145</v>
      </c>
    </row>
    <row r="8" spans="1:17" ht="21" x14ac:dyDescent="0.25">
      <c r="A8" s="4" t="s">
        <v>53</v>
      </c>
      <c r="C8" s="1">
        <v>73428985</v>
      </c>
      <c r="E8" s="1">
        <v>388909328975</v>
      </c>
      <c r="G8" s="1">
        <v>287940194316</v>
      </c>
      <c r="I8" s="1">
        <v>100969134659</v>
      </c>
      <c r="K8" s="1">
        <v>179351184</v>
      </c>
      <c r="M8" s="1">
        <v>1135746653333</v>
      </c>
      <c r="O8" s="1">
        <v>845987592466</v>
      </c>
      <c r="Q8" s="1">
        <v>289759060867</v>
      </c>
    </row>
    <row r="9" spans="1:17" ht="21" x14ac:dyDescent="0.25">
      <c r="A9" s="4" t="s">
        <v>54</v>
      </c>
      <c r="C9" s="1">
        <v>16996204</v>
      </c>
      <c r="E9" s="1">
        <v>302729459323</v>
      </c>
      <c r="G9" s="1">
        <v>219298094157</v>
      </c>
      <c r="I9" s="1">
        <v>83431365166</v>
      </c>
      <c r="K9" s="1">
        <v>18907270</v>
      </c>
      <c r="M9" s="1">
        <v>326925044937</v>
      </c>
      <c r="O9" s="1">
        <v>243956137231</v>
      </c>
      <c r="Q9" s="1">
        <v>82968907706</v>
      </c>
    </row>
    <row r="10" spans="1:17" ht="21" x14ac:dyDescent="0.25">
      <c r="A10" s="4" t="s">
        <v>23</v>
      </c>
      <c r="C10" s="1">
        <v>130951753</v>
      </c>
      <c r="E10" s="1">
        <v>647243409508</v>
      </c>
      <c r="G10" s="1">
        <v>435331284989</v>
      </c>
      <c r="I10" s="1">
        <v>211912124519</v>
      </c>
      <c r="K10" s="1">
        <v>130951753</v>
      </c>
      <c r="M10" s="1">
        <v>647243409508</v>
      </c>
      <c r="O10" s="1">
        <v>435331284989</v>
      </c>
      <c r="Q10" s="1">
        <v>211912124519</v>
      </c>
    </row>
    <row r="11" spans="1:17" ht="21" x14ac:dyDescent="0.25">
      <c r="A11" s="4" t="s">
        <v>85</v>
      </c>
      <c r="C11" s="1">
        <v>19168552</v>
      </c>
      <c r="E11" s="1">
        <v>122421807592</v>
      </c>
      <c r="G11" s="1">
        <v>120424434400</v>
      </c>
      <c r="I11" s="1">
        <v>1997373192</v>
      </c>
      <c r="K11" s="1">
        <v>22438989</v>
      </c>
      <c r="M11" s="1">
        <v>143353165998</v>
      </c>
      <c r="O11" s="1">
        <v>140970614737</v>
      </c>
      <c r="Q11" s="1">
        <v>2382551261</v>
      </c>
    </row>
    <row r="12" spans="1:17" ht="21" x14ac:dyDescent="0.25">
      <c r="A12" s="4" t="s">
        <v>18</v>
      </c>
      <c r="C12" s="1">
        <v>25586370</v>
      </c>
      <c r="E12" s="1">
        <v>65143272802</v>
      </c>
      <c r="G12" s="1">
        <v>53663636138</v>
      </c>
      <c r="I12" s="1">
        <v>11479636664</v>
      </c>
      <c r="K12" s="1">
        <v>80018719</v>
      </c>
      <c r="M12" s="1">
        <v>194531198344</v>
      </c>
      <c r="O12" s="1">
        <v>167100572931</v>
      </c>
      <c r="Q12" s="1">
        <v>27430625413</v>
      </c>
    </row>
    <row r="13" spans="1:17" ht="21" x14ac:dyDescent="0.25">
      <c r="A13" s="4" t="s">
        <v>90</v>
      </c>
      <c r="C13" s="1">
        <v>1407653</v>
      </c>
      <c r="E13" s="1">
        <v>6973544658</v>
      </c>
      <c r="G13" s="1">
        <v>5110066956</v>
      </c>
      <c r="I13" s="1">
        <v>1863477702</v>
      </c>
      <c r="K13" s="1">
        <v>25072552</v>
      </c>
      <c r="M13" s="1">
        <v>116705826212</v>
      </c>
      <c r="O13" s="1">
        <v>91018467961</v>
      </c>
      <c r="Q13" s="1">
        <v>25687358251</v>
      </c>
    </row>
    <row r="14" spans="1:17" ht="21" x14ac:dyDescent="0.25">
      <c r="A14" s="4" t="s">
        <v>21</v>
      </c>
      <c r="C14" s="1">
        <v>8568491</v>
      </c>
      <c r="E14" s="1">
        <v>219632275165</v>
      </c>
      <c r="G14" s="1">
        <v>206123705181</v>
      </c>
      <c r="I14" s="1">
        <v>13508569984</v>
      </c>
      <c r="K14" s="1">
        <v>8568491</v>
      </c>
      <c r="M14" s="1">
        <v>219632275165</v>
      </c>
      <c r="O14" s="1">
        <v>206123705181</v>
      </c>
      <c r="Q14" s="1">
        <v>13508569984</v>
      </c>
    </row>
    <row r="15" spans="1:17" ht="21" x14ac:dyDescent="0.25">
      <c r="A15" s="4" t="s">
        <v>69</v>
      </c>
      <c r="C15" s="1">
        <v>3255396</v>
      </c>
      <c r="E15" s="1">
        <v>10911723140</v>
      </c>
      <c r="G15" s="1">
        <v>7209866806</v>
      </c>
      <c r="I15" s="1">
        <v>3701856334</v>
      </c>
      <c r="K15" s="1">
        <v>3255396</v>
      </c>
      <c r="M15" s="1">
        <v>10911723140</v>
      </c>
      <c r="O15" s="1">
        <v>7209866806</v>
      </c>
      <c r="Q15" s="1">
        <v>3701856334</v>
      </c>
    </row>
    <row r="16" spans="1:17" ht="21" x14ac:dyDescent="0.25">
      <c r="A16" s="4" t="s">
        <v>17</v>
      </c>
      <c r="C16" s="1">
        <v>3176319</v>
      </c>
      <c r="E16" s="1">
        <v>11663120807</v>
      </c>
      <c r="G16" s="1">
        <v>8038791073</v>
      </c>
      <c r="I16" s="1">
        <v>3624329734</v>
      </c>
      <c r="K16" s="1">
        <v>40913656</v>
      </c>
      <c r="M16" s="1">
        <v>125900580467</v>
      </c>
      <c r="O16" s="1">
        <v>103546379480</v>
      </c>
      <c r="Q16" s="1">
        <v>22354200987</v>
      </c>
    </row>
    <row r="17" spans="1:17" ht="21" x14ac:dyDescent="0.25">
      <c r="A17" s="4" t="s">
        <v>76</v>
      </c>
      <c r="C17" s="1">
        <v>34122399</v>
      </c>
      <c r="E17" s="1">
        <v>35373258818</v>
      </c>
      <c r="G17" s="1">
        <v>28075400027</v>
      </c>
      <c r="I17" s="1">
        <v>7297858791</v>
      </c>
      <c r="K17" s="1">
        <v>528075229</v>
      </c>
      <c r="M17" s="1">
        <v>486660795180</v>
      </c>
      <c r="O17" s="1">
        <v>434178789404</v>
      </c>
      <c r="Q17" s="1">
        <v>52482005776</v>
      </c>
    </row>
    <row r="18" spans="1:17" ht="21" x14ac:dyDescent="0.25">
      <c r="A18" s="4" t="s">
        <v>81</v>
      </c>
      <c r="C18" s="1">
        <v>62910994</v>
      </c>
      <c r="E18" s="1">
        <v>148357441283</v>
      </c>
      <c r="G18" s="1">
        <v>103240180101</v>
      </c>
      <c r="I18" s="1">
        <v>45117261182</v>
      </c>
      <c r="K18" s="1">
        <v>122335755</v>
      </c>
      <c r="M18" s="1">
        <v>269291178569</v>
      </c>
      <c r="O18" s="1">
        <v>200410679440</v>
      </c>
      <c r="Q18" s="1">
        <v>68880499129</v>
      </c>
    </row>
    <row r="19" spans="1:17" ht="21" x14ac:dyDescent="0.25">
      <c r="A19" s="4" t="s">
        <v>86</v>
      </c>
      <c r="C19" s="1">
        <v>14969950</v>
      </c>
      <c r="E19" s="1">
        <v>62696495346</v>
      </c>
      <c r="G19" s="1">
        <v>43154548515</v>
      </c>
      <c r="I19" s="1">
        <v>19541946831</v>
      </c>
      <c r="K19" s="1">
        <v>57599242</v>
      </c>
      <c r="M19" s="1">
        <v>208557382834</v>
      </c>
      <c r="O19" s="1">
        <v>166043926879</v>
      </c>
      <c r="Q19" s="1">
        <v>42513455955</v>
      </c>
    </row>
    <row r="20" spans="1:17" ht="21" x14ac:dyDescent="0.25">
      <c r="A20" s="4" t="s">
        <v>27</v>
      </c>
      <c r="C20" s="1">
        <v>4368022</v>
      </c>
      <c r="E20" s="1">
        <v>177815237782</v>
      </c>
      <c r="G20" s="1">
        <v>148906188605</v>
      </c>
      <c r="I20" s="1">
        <v>28909049177</v>
      </c>
      <c r="K20" s="1">
        <v>11380522</v>
      </c>
      <c r="M20" s="1">
        <v>449870199785</v>
      </c>
      <c r="O20" s="1">
        <v>367021757927</v>
      </c>
      <c r="Q20" s="1">
        <v>82848441858</v>
      </c>
    </row>
    <row r="21" spans="1:17" ht="21" x14ac:dyDescent="0.25">
      <c r="A21" s="4" t="s">
        <v>84</v>
      </c>
      <c r="C21" s="1">
        <v>5000000</v>
      </c>
      <c r="E21" s="1">
        <v>44677734459</v>
      </c>
      <c r="G21" s="1">
        <v>27535184986</v>
      </c>
      <c r="I21" s="1">
        <v>17142549473</v>
      </c>
      <c r="K21" s="1">
        <v>5000000</v>
      </c>
      <c r="M21" s="1">
        <v>44677734459</v>
      </c>
      <c r="O21" s="1">
        <v>27535184986</v>
      </c>
      <c r="Q21" s="1">
        <v>17142549473</v>
      </c>
    </row>
    <row r="22" spans="1:17" ht="21" x14ac:dyDescent="0.25">
      <c r="A22" s="4" t="s">
        <v>28</v>
      </c>
      <c r="C22" s="1">
        <v>8000000</v>
      </c>
      <c r="E22" s="1">
        <v>58027949877</v>
      </c>
      <c r="G22" s="1">
        <v>40239143970</v>
      </c>
      <c r="I22" s="1">
        <v>17788805907</v>
      </c>
      <c r="K22" s="1">
        <v>8000000</v>
      </c>
      <c r="M22" s="1">
        <v>58027949877</v>
      </c>
      <c r="O22" s="1">
        <v>40239143970</v>
      </c>
      <c r="Q22" s="1">
        <v>17788805907</v>
      </c>
    </row>
    <row r="23" spans="1:17" ht="21" x14ac:dyDescent="0.25">
      <c r="A23" s="4" t="s">
        <v>38</v>
      </c>
      <c r="C23" s="1">
        <v>19000000</v>
      </c>
      <c r="E23" s="1">
        <v>164415295596</v>
      </c>
      <c r="G23" s="1">
        <v>136736857928</v>
      </c>
      <c r="I23" s="1">
        <v>27678437668</v>
      </c>
      <c r="K23" s="1">
        <v>39559944</v>
      </c>
      <c r="M23" s="1">
        <v>332146783192</v>
      </c>
      <c r="O23" s="1">
        <v>274302826120</v>
      </c>
      <c r="Q23" s="1">
        <v>57843957072</v>
      </c>
    </row>
    <row r="24" spans="1:17" ht="21" x14ac:dyDescent="0.25">
      <c r="A24" s="4" t="s">
        <v>34</v>
      </c>
      <c r="C24" s="1">
        <v>69000000</v>
      </c>
      <c r="E24" s="1">
        <v>410067617120</v>
      </c>
      <c r="G24" s="1">
        <v>343358786700</v>
      </c>
      <c r="I24" s="1">
        <v>66708830420</v>
      </c>
      <c r="K24" s="1">
        <v>69000000</v>
      </c>
      <c r="M24" s="1">
        <v>410067617120</v>
      </c>
      <c r="O24" s="1">
        <v>343358786700</v>
      </c>
      <c r="Q24" s="1">
        <v>66708830420</v>
      </c>
    </row>
    <row r="25" spans="1:17" ht="21" x14ac:dyDescent="0.25">
      <c r="A25" s="4" t="s">
        <v>46</v>
      </c>
      <c r="C25" s="1">
        <v>5500000</v>
      </c>
      <c r="E25" s="1">
        <v>41649986880</v>
      </c>
      <c r="G25" s="1">
        <v>29783927374</v>
      </c>
      <c r="I25" s="1">
        <v>11866059506</v>
      </c>
      <c r="K25" s="1">
        <v>15503039</v>
      </c>
      <c r="M25" s="1">
        <v>112505562808</v>
      </c>
      <c r="O25" s="1">
        <v>86263126192</v>
      </c>
      <c r="Q25" s="1">
        <v>26242436616</v>
      </c>
    </row>
    <row r="26" spans="1:17" ht="21" x14ac:dyDescent="0.25">
      <c r="A26" s="4" t="s">
        <v>60</v>
      </c>
      <c r="C26" s="1">
        <v>2758018</v>
      </c>
      <c r="E26" s="1">
        <v>77386861040</v>
      </c>
      <c r="G26" s="1">
        <v>48787492569</v>
      </c>
      <c r="I26" s="1">
        <v>28599368471</v>
      </c>
      <c r="K26" s="1">
        <v>24331144</v>
      </c>
      <c r="M26" s="1">
        <v>581563097551</v>
      </c>
      <c r="O26" s="1">
        <v>430401653624</v>
      </c>
      <c r="Q26" s="1">
        <v>151161443927</v>
      </c>
    </row>
    <row r="27" spans="1:17" ht="21" x14ac:dyDescent="0.25">
      <c r="A27" s="4" t="s">
        <v>44</v>
      </c>
      <c r="C27" s="1">
        <v>7054755</v>
      </c>
      <c r="E27" s="1">
        <v>24319772169</v>
      </c>
      <c r="G27" s="1">
        <v>30218065606</v>
      </c>
      <c r="I27" s="1">
        <v>-5898293437</v>
      </c>
      <c r="K27" s="1">
        <v>7054755</v>
      </c>
      <c r="M27" s="1">
        <v>24319772169</v>
      </c>
      <c r="O27" s="1">
        <v>30218065606</v>
      </c>
      <c r="Q27" s="1">
        <v>-5898293437</v>
      </c>
    </row>
    <row r="28" spans="1:17" ht="21" x14ac:dyDescent="0.25">
      <c r="A28" s="4" t="s">
        <v>59</v>
      </c>
      <c r="C28" s="1">
        <v>3000000</v>
      </c>
      <c r="E28" s="1">
        <v>7935592647</v>
      </c>
      <c r="G28" s="1">
        <v>6259532932</v>
      </c>
      <c r="I28" s="1">
        <v>1676059715</v>
      </c>
      <c r="K28" s="1">
        <v>3000000</v>
      </c>
      <c r="M28" s="1">
        <v>7935592647</v>
      </c>
      <c r="O28" s="1">
        <v>6259532932</v>
      </c>
      <c r="Q28" s="1">
        <v>1676059715</v>
      </c>
    </row>
    <row r="29" spans="1:17" ht="21" x14ac:dyDescent="0.25">
      <c r="A29" s="4" t="s">
        <v>55</v>
      </c>
      <c r="C29" s="1">
        <v>26337087</v>
      </c>
      <c r="E29" s="1">
        <v>344816613830</v>
      </c>
      <c r="G29" s="1">
        <v>221752400821</v>
      </c>
      <c r="I29" s="1">
        <v>123064213009</v>
      </c>
      <c r="K29" s="1">
        <v>90463560</v>
      </c>
      <c r="M29" s="1">
        <v>1027457553041</v>
      </c>
      <c r="O29" s="1">
        <v>760884295687</v>
      </c>
      <c r="Q29" s="1">
        <v>266573257354</v>
      </c>
    </row>
    <row r="30" spans="1:17" ht="21" x14ac:dyDescent="0.25">
      <c r="A30" s="4" t="s">
        <v>43</v>
      </c>
      <c r="C30" s="1">
        <v>1</v>
      </c>
      <c r="E30" s="1">
        <v>1</v>
      </c>
      <c r="G30" s="1">
        <v>5062</v>
      </c>
      <c r="I30" s="1">
        <v>-5061</v>
      </c>
      <c r="K30" s="1">
        <v>1</v>
      </c>
      <c r="M30" s="1">
        <v>1</v>
      </c>
      <c r="O30" s="1">
        <v>5062</v>
      </c>
      <c r="Q30" s="1">
        <v>-5061</v>
      </c>
    </row>
    <row r="31" spans="1:17" ht="21" x14ac:dyDescent="0.25">
      <c r="A31" s="4" t="s">
        <v>35</v>
      </c>
      <c r="C31" s="1">
        <v>121943984</v>
      </c>
      <c r="E31" s="1">
        <v>284108818464</v>
      </c>
      <c r="G31" s="1">
        <v>192373627994</v>
      </c>
      <c r="I31" s="1">
        <v>91735190470</v>
      </c>
      <c r="K31" s="1">
        <v>173085859</v>
      </c>
      <c r="M31" s="1">
        <v>387141693058</v>
      </c>
      <c r="O31" s="1">
        <v>273052869046</v>
      </c>
      <c r="Q31" s="1">
        <v>114088824012</v>
      </c>
    </row>
    <row r="32" spans="1:17" ht="21" x14ac:dyDescent="0.25">
      <c r="A32" s="4" t="s">
        <v>101</v>
      </c>
      <c r="C32" s="1">
        <v>374999</v>
      </c>
      <c r="E32" s="1">
        <v>9228086506</v>
      </c>
      <c r="G32" s="1">
        <v>6455756839</v>
      </c>
      <c r="I32" s="1">
        <v>2772329667</v>
      </c>
      <c r="K32" s="1">
        <v>374999</v>
      </c>
      <c r="M32" s="1">
        <v>9228086506</v>
      </c>
      <c r="O32" s="1">
        <v>6455756839</v>
      </c>
      <c r="Q32" s="1">
        <v>2772329667</v>
      </c>
    </row>
    <row r="33" spans="1:17" ht="21" x14ac:dyDescent="0.25">
      <c r="A33" s="4" t="s">
        <v>63</v>
      </c>
      <c r="C33" s="1">
        <v>2240717</v>
      </c>
      <c r="E33" s="1">
        <v>27814467221</v>
      </c>
      <c r="G33" s="1">
        <v>19623259505</v>
      </c>
      <c r="I33" s="1">
        <v>8191207716</v>
      </c>
      <c r="K33" s="1">
        <v>2240717</v>
      </c>
      <c r="M33" s="1">
        <v>27814467221</v>
      </c>
      <c r="O33" s="1">
        <v>19623259505</v>
      </c>
      <c r="Q33" s="1">
        <v>8191207716</v>
      </c>
    </row>
    <row r="34" spans="1:17" ht="21" x14ac:dyDescent="0.25">
      <c r="A34" s="4" t="s">
        <v>24</v>
      </c>
      <c r="C34" s="1">
        <v>10000000</v>
      </c>
      <c r="E34" s="1">
        <v>240701013589</v>
      </c>
      <c r="G34" s="1">
        <v>175748579429</v>
      </c>
      <c r="I34" s="1">
        <v>64952434160</v>
      </c>
      <c r="K34" s="1">
        <v>12645702</v>
      </c>
      <c r="M34" s="1">
        <v>301078815748</v>
      </c>
      <c r="O34" s="1">
        <v>221630245634</v>
      </c>
      <c r="Q34" s="1">
        <v>79448570114</v>
      </c>
    </row>
    <row r="35" spans="1:17" ht="21" x14ac:dyDescent="0.25">
      <c r="A35" s="4" t="s">
        <v>62</v>
      </c>
      <c r="C35" s="1">
        <v>102614048</v>
      </c>
      <c r="E35" s="1">
        <v>97947080469</v>
      </c>
      <c r="G35" s="1">
        <v>76910634779</v>
      </c>
      <c r="I35" s="1">
        <v>21036445690</v>
      </c>
      <c r="K35" s="1">
        <v>292614048</v>
      </c>
      <c r="M35" s="1">
        <v>263630364284</v>
      </c>
      <c r="O35" s="1">
        <v>219318237788</v>
      </c>
      <c r="Q35" s="1">
        <v>44312126496</v>
      </c>
    </row>
    <row r="36" spans="1:17" ht="21" x14ac:dyDescent="0.25">
      <c r="A36" s="4" t="s">
        <v>40</v>
      </c>
      <c r="C36" s="1">
        <v>17787474</v>
      </c>
      <c r="E36" s="1">
        <v>67514820935</v>
      </c>
      <c r="G36" s="1">
        <v>50551804556</v>
      </c>
      <c r="I36" s="1">
        <v>16963016379</v>
      </c>
      <c r="K36" s="1">
        <v>17787474</v>
      </c>
      <c r="M36" s="1">
        <v>67514820935</v>
      </c>
      <c r="O36" s="1">
        <v>50551804556</v>
      </c>
      <c r="Q36" s="1">
        <v>16963016379</v>
      </c>
    </row>
    <row r="37" spans="1:17" ht="21" x14ac:dyDescent="0.25">
      <c r="A37" s="4" t="s">
        <v>91</v>
      </c>
      <c r="C37" s="1">
        <v>39374209</v>
      </c>
      <c r="E37" s="1">
        <v>192297943092</v>
      </c>
      <c r="G37" s="1">
        <v>131979852250</v>
      </c>
      <c r="I37" s="1">
        <v>60318090842</v>
      </c>
      <c r="K37" s="1">
        <v>156085834</v>
      </c>
      <c r="M37" s="1">
        <v>681423574172</v>
      </c>
      <c r="O37" s="1">
        <v>523189819726</v>
      </c>
      <c r="Q37" s="1">
        <v>158233754446</v>
      </c>
    </row>
    <row r="38" spans="1:17" ht="21" x14ac:dyDescent="0.25">
      <c r="A38" s="4" t="s">
        <v>58</v>
      </c>
      <c r="C38" s="1">
        <v>56132</v>
      </c>
      <c r="E38" s="1">
        <v>1000926826325</v>
      </c>
      <c r="G38" s="1">
        <v>817170471039</v>
      </c>
      <c r="I38" s="1">
        <v>183756355286</v>
      </c>
      <c r="K38" s="1">
        <v>81432</v>
      </c>
      <c r="M38" s="1">
        <v>1352601302123</v>
      </c>
      <c r="O38" s="1">
        <v>1118860505467</v>
      </c>
      <c r="Q38" s="1">
        <v>233740796656</v>
      </c>
    </row>
    <row r="39" spans="1:17" ht="21" x14ac:dyDescent="0.25">
      <c r="A39" s="4" t="s">
        <v>64</v>
      </c>
      <c r="C39" s="1">
        <v>9070372</v>
      </c>
      <c r="E39" s="1">
        <v>56814250374</v>
      </c>
      <c r="G39" s="1">
        <v>37003319085</v>
      </c>
      <c r="I39" s="1">
        <v>19810931289</v>
      </c>
      <c r="K39" s="1">
        <v>36152956</v>
      </c>
      <c r="M39" s="1">
        <v>202565246338</v>
      </c>
      <c r="O39" s="1">
        <v>147488919622</v>
      </c>
      <c r="Q39" s="1">
        <v>55076326716</v>
      </c>
    </row>
    <row r="40" spans="1:17" ht="21" x14ac:dyDescent="0.25">
      <c r="A40" s="4" t="s">
        <v>20</v>
      </c>
      <c r="C40" s="1">
        <v>2103914</v>
      </c>
      <c r="E40" s="1">
        <v>93108165849</v>
      </c>
      <c r="G40" s="1">
        <v>70877400669</v>
      </c>
      <c r="I40" s="1">
        <v>22230765180</v>
      </c>
      <c r="K40" s="1">
        <v>2103914</v>
      </c>
      <c r="M40" s="1">
        <v>93108165849</v>
      </c>
      <c r="O40" s="1">
        <v>70877400669</v>
      </c>
      <c r="Q40" s="1">
        <v>22230765180</v>
      </c>
    </row>
    <row r="41" spans="1:17" ht="21" x14ac:dyDescent="0.25">
      <c r="A41" s="4" t="s">
        <v>26</v>
      </c>
      <c r="C41" s="1">
        <v>1151198</v>
      </c>
      <c r="E41" s="1">
        <v>415506283590</v>
      </c>
      <c r="G41" s="1">
        <v>286819475934</v>
      </c>
      <c r="I41" s="1">
        <v>128686807656</v>
      </c>
      <c r="K41" s="1">
        <v>1497762</v>
      </c>
      <c r="M41" s="1">
        <v>517151358949</v>
      </c>
      <c r="O41" s="1">
        <v>373165443225</v>
      </c>
      <c r="Q41" s="1">
        <v>143985915724</v>
      </c>
    </row>
    <row r="42" spans="1:17" ht="21" x14ac:dyDescent="0.25">
      <c r="A42" s="4" t="s">
        <v>45</v>
      </c>
      <c r="C42" s="1">
        <v>0</v>
      </c>
      <c r="E42" s="1">
        <v>0</v>
      </c>
      <c r="G42" s="1">
        <v>0</v>
      </c>
      <c r="I42" s="1">
        <v>0</v>
      </c>
      <c r="K42" s="1">
        <v>2000000</v>
      </c>
      <c r="M42" s="1">
        <v>37703038785</v>
      </c>
      <c r="O42" s="1">
        <v>26143514999</v>
      </c>
      <c r="Q42" s="1">
        <v>11559523786</v>
      </c>
    </row>
    <row r="43" spans="1:17" ht="21" x14ac:dyDescent="0.25">
      <c r="A43" s="4" t="s">
        <v>146</v>
      </c>
      <c r="C43" s="1">
        <v>0</v>
      </c>
      <c r="E43" s="1">
        <v>0</v>
      </c>
      <c r="G43" s="1">
        <v>0</v>
      </c>
      <c r="I43" s="1">
        <v>0</v>
      </c>
      <c r="K43" s="1">
        <v>55565430</v>
      </c>
      <c r="M43" s="1">
        <v>150669490127</v>
      </c>
      <c r="O43" s="1">
        <v>125659205698</v>
      </c>
      <c r="Q43" s="1">
        <v>25010284429</v>
      </c>
    </row>
    <row r="44" spans="1:17" ht="21" x14ac:dyDescent="0.25">
      <c r="A44" s="4" t="s">
        <v>147</v>
      </c>
      <c r="C44" s="1">
        <v>0</v>
      </c>
      <c r="E44" s="1">
        <v>0</v>
      </c>
      <c r="G44" s="1">
        <v>0</v>
      </c>
      <c r="I44" s="1">
        <v>0</v>
      </c>
      <c r="K44" s="1">
        <v>326214</v>
      </c>
      <c r="M44" s="1">
        <v>3550475865</v>
      </c>
      <c r="O44" s="1">
        <v>2772534378</v>
      </c>
      <c r="Q44" s="1">
        <v>777941487</v>
      </c>
    </row>
    <row r="45" spans="1:17" ht="21" x14ac:dyDescent="0.25">
      <c r="A45" s="4" t="s">
        <v>148</v>
      </c>
      <c r="C45" s="1">
        <v>0</v>
      </c>
      <c r="E45" s="1">
        <v>0</v>
      </c>
      <c r="G45" s="1">
        <v>0</v>
      </c>
      <c r="I45" s="1">
        <v>0</v>
      </c>
      <c r="K45" s="1">
        <v>53564845</v>
      </c>
      <c r="M45" s="1">
        <v>228786938202</v>
      </c>
      <c r="O45" s="1">
        <v>170707106156</v>
      </c>
      <c r="Q45" s="1">
        <v>58079832046</v>
      </c>
    </row>
    <row r="46" spans="1:17" ht="21" x14ac:dyDescent="0.25">
      <c r="A46" s="4" t="s">
        <v>149</v>
      </c>
      <c r="C46" s="1">
        <v>0</v>
      </c>
      <c r="E46" s="1">
        <v>0</v>
      </c>
      <c r="G46" s="1">
        <v>0</v>
      </c>
      <c r="I46" s="1">
        <v>0</v>
      </c>
      <c r="K46" s="1">
        <v>53129668</v>
      </c>
      <c r="M46" s="1">
        <v>473896336924</v>
      </c>
      <c r="O46" s="1">
        <v>330084665471</v>
      </c>
      <c r="Q46" s="1">
        <v>143811671453</v>
      </c>
    </row>
    <row r="47" spans="1:17" ht="21" x14ac:dyDescent="0.25">
      <c r="A47" s="4" t="s">
        <v>150</v>
      </c>
      <c r="C47" s="1">
        <v>0</v>
      </c>
      <c r="E47" s="1">
        <v>0</v>
      </c>
      <c r="G47" s="1">
        <v>0</v>
      </c>
      <c r="I47" s="1">
        <v>0</v>
      </c>
      <c r="K47" s="1">
        <v>4107560</v>
      </c>
      <c r="M47" s="1">
        <v>85704477129</v>
      </c>
      <c r="O47" s="1">
        <v>58633603458</v>
      </c>
      <c r="Q47" s="1">
        <v>27070873671</v>
      </c>
    </row>
    <row r="48" spans="1:17" ht="21" x14ac:dyDescent="0.25">
      <c r="A48" s="4" t="s">
        <v>151</v>
      </c>
      <c r="C48" s="1">
        <v>0</v>
      </c>
      <c r="E48" s="1">
        <v>0</v>
      </c>
      <c r="G48" s="1">
        <v>0</v>
      </c>
      <c r="I48" s="1">
        <v>0</v>
      </c>
      <c r="K48" s="1">
        <v>30908070</v>
      </c>
      <c r="M48" s="1">
        <v>129091847035</v>
      </c>
      <c r="O48" s="1">
        <v>108691410186</v>
      </c>
      <c r="Q48" s="1">
        <v>20400436849</v>
      </c>
    </row>
    <row r="49" spans="1:17" ht="21" x14ac:dyDescent="0.25">
      <c r="A49" s="4" t="s">
        <v>72</v>
      </c>
      <c r="C49" s="1">
        <v>0</v>
      </c>
      <c r="E49" s="1">
        <v>0</v>
      </c>
      <c r="G49" s="1">
        <v>0</v>
      </c>
      <c r="I49" s="1">
        <v>0</v>
      </c>
      <c r="K49" s="1">
        <v>1</v>
      </c>
      <c r="M49" s="1">
        <v>1</v>
      </c>
      <c r="O49" s="1">
        <v>4971</v>
      </c>
      <c r="Q49" s="1">
        <v>-4970</v>
      </c>
    </row>
    <row r="50" spans="1:17" ht="21" x14ac:dyDescent="0.25">
      <c r="A50" s="4" t="s">
        <v>152</v>
      </c>
      <c r="C50" s="1">
        <v>0</v>
      </c>
      <c r="E50" s="1">
        <v>0</v>
      </c>
      <c r="G50" s="1">
        <v>0</v>
      </c>
      <c r="I50" s="1">
        <v>0</v>
      </c>
      <c r="K50" s="1">
        <v>6277505</v>
      </c>
      <c r="M50" s="1">
        <v>159633732820</v>
      </c>
      <c r="O50" s="1">
        <v>144521963055</v>
      </c>
      <c r="Q50" s="1">
        <v>15111769765</v>
      </c>
    </row>
    <row r="51" spans="1:17" ht="21" x14ac:dyDescent="0.25">
      <c r="A51" s="4" t="s">
        <v>94</v>
      </c>
      <c r="C51" s="1">
        <v>0</v>
      </c>
      <c r="E51" s="1">
        <v>0</v>
      </c>
      <c r="G51" s="1">
        <v>0</v>
      </c>
      <c r="I51" s="1">
        <v>0</v>
      </c>
      <c r="K51" s="1">
        <v>200000</v>
      </c>
      <c r="M51" s="1">
        <v>1298229306</v>
      </c>
      <c r="O51" s="1">
        <v>1207118959</v>
      </c>
      <c r="Q51" s="1">
        <v>91110347</v>
      </c>
    </row>
    <row r="52" spans="1:17" ht="21" x14ac:dyDescent="0.25">
      <c r="A52" s="4" t="s">
        <v>153</v>
      </c>
      <c r="C52" s="1">
        <v>0</v>
      </c>
      <c r="E52" s="1">
        <v>0</v>
      </c>
      <c r="G52" s="1">
        <v>0</v>
      </c>
      <c r="I52" s="1">
        <v>0</v>
      </c>
      <c r="K52" s="1">
        <v>63868820</v>
      </c>
      <c r="M52" s="1">
        <v>215980189376</v>
      </c>
      <c r="O52" s="1">
        <v>199672277638</v>
      </c>
      <c r="Q52" s="1">
        <v>16307911738</v>
      </c>
    </row>
    <row r="53" spans="1:17" ht="21" x14ac:dyDescent="0.25">
      <c r="A53" s="4" t="s">
        <v>154</v>
      </c>
      <c r="C53" s="1">
        <v>0</v>
      </c>
      <c r="E53" s="1">
        <v>0</v>
      </c>
      <c r="G53" s="1">
        <v>0</v>
      </c>
      <c r="I53" s="1">
        <v>0</v>
      </c>
      <c r="K53" s="1">
        <v>1500000</v>
      </c>
      <c r="M53" s="1">
        <v>6663793906</v>
      </c>
      <c r="O53" s="1">
        <v>5721254775</v>
      </c>
      <c r="Q53" s="1">
        <v>942539131</v>
      </c>
    </row>
    <row r="54" spans="1:17" ht="21" x14ac:dyDescent="0.25">
      <c r="A54" s="4" t="s">
        <v>155</v>
      </c>
      <c r="C54" s="1">
        <v>0</v>
      </c>
      <c r="E54" s="1">
        <v>0</v>
      </c>
      <c r="G54" s="1">
        <v>0</v>
      </c>
      <c r="I54" s="1">
        <v>0</v>
      </c>
      <c r="K54" s="1">
        <v>4417855</v>
      </c>
      <c r="M54" s="1">
        <v>135844799657</v>
      </c>
      <c r="O54" s="1">
        <v>127355494119</v>
      </c>
      <c r="Q54" s="1">
        <v>8489305538</v>
      </c>
    </row>
    <row r="55" spans="1:17" ht="21" x14ac:dyDescent="0.25">
      <c r="A55" s="4" t="s">
        <v>22</v>
      </c>
      <c r="C55" s="1">
        <v>0</v>
      </c>
      <c r="E55" s="1">
        <v>0</v>
      </c>
      <c r="G55" s="1">
        <v>0</v>
      </c>
      <c r="I55" s="1">
        <v>0</v>
      </c>
      <c r="K55" s="1">
        <v>64821129</v>
      </c>
      <c r="M55" s="1">
        <v>294890541580</v>
      </c>
      <c r="O55" s="1">
        <v>224479387686</v>
      </c>
      <c r="Q55" s="1">
        <v>70411153894</v>
      </c>
    </row>
    <row r="56" spans="1:17" ht="21" x14ac:dyDescent="0.25">
      <c r="A56" s="4" t="s">
        <v>156</v>
      </c>
      <c r="C56" s="1">
        <v>0</v>
      </c>
      <c r="E56" s="1">
        <v>0</v>
      </c>
      <c r="G56" s="1">
        <v>0</v>
      </c>
      <c r="I56" s="1">
        <v>0</v>
      </c>
      <c r="K56" s="1">
        <v>2791681</v>
      </c>
      <c r="M56" s="1">
        <v>42708335139</v>
      </c>
      <c r="O56" s="1">
        <v>39794510942</v>
      </c>
      <c r="Q56" s="1">
        <v>2913824197</v>
      </c>
    </row>
    <row r="57" spans="1:17" ht="21" x14ac:dyDescent="0.25">
      <c r="A57" s="4" t="s">
        <v>61</v>
      </c>
      <c r="C57" s="1">
        <v>0</v>
      </c>
      <c r="E57" s="1">
        <v>0</v>
      </c>
      <c r="G57" s="1">
        <v>0</v>
      </c>
      <c r="I57" s="1">
        <v>0</v>
      </c>
      <c r="K57" s="1">
        <v>5000000</v>
      </c>
      <c r="M57" s="1">
        <v>17445482716</v>
      </c>
      <c r="O57" s="1">
        <v>15630040855</v>
      </c>
      <c r="Q57" s="1">
        <v>1815441861</v>
      </c>
    </row>
    <row r="58" spans="1:17" ht="21" x14ac:dyDescent="0.25">
      <c r="A58" s="4" t="s">
        <v>157</v>
      </c>
      <c r="C58" s="1">
        <v>0</v>
      </c>
      <c r="E58" s="1">
        <v>0</v>
      </c>
      <c r="G58" s="1">
        <v>0</v>
      </c>
      <c r="I58" s="1">
        <v>0</v>
      </c>
      <c r="K58" s="1">
        <v>7989424</v>
      </c>
      <c r="M58" s="1">
        <v>115236779793</v>
      </c>
      <c r="O58" s="1">
        <v>88313782630</v>
      </c>
      <c r="Q58" s="1">
        <v>26922997163</v>
      </c>
    </row>
    <row r="59" spans="1:17" ht="21" x14ac:dyDescent="0.25">
      <c r="A59" s="4" t="s">
        <v>158</v>
      </c>
      <c r="C59" s="1">
        <v>0</v>
      </c>
      <c r="E59" s="1">
        <v>0</v>
      </c>
      <c r="G59" s="1">
        <v>0</v>
      </c>
      <c r="I59" s="1">
        <v>0</v>
      </c>
      <c r="K59" s="1">
        <v>854527</v>
      </c>
      <c r="M59" s="1">
        <v>81403969750</v>
      </c>
      <c r="O59" s="1">
        <v>70716093482</v>
      </c>
      <c r="Q59" s="1">
        <v>10687876268</v>
      </c>
    </row>
    <row r="60" spans="1:17" ht="21" x14ac:dyDescent="0.25">
      <c r="A60" s="4" t="s">
        <v>30</v>
      </c>
      <c r="C60" s="1">
        <v>0</v>
      </c>
      <c r="E60" s="1">
        <v>0</v>
      </c>
      <c r="G60" s="1">
        <v>0</v>
      </c>
      <c r="I60" s="1">
        <v>0</v>
      </c>
      <c r="K60" s="1">
        <v>9000000</v>
      </c>
      <c r="M60" s="1">
        <v>59926141488</v>
      </c>
      <c r="O60" s="1">
        <v>51442087498</v>
      </c>
      <c r="Q60" s="1">
        <v>8484053990</v>
      </c>
    </row>
    <row r="61" spans="1:17" ht="21" x14ac:dyDescent="0.25">
      <c r="A61" s="4" t="s">
        <v>159</v>
      </c>
      <c r="C61" s="1">
        <v>0</v>
      </c>
      <c r="E61" s="1">
        <v>0</v>
      </c>
      <c r="G61" s="1">
        <v>0</v>
      </c>
      <c r="I61" s="1">
        <v>0</v>
      </c>
      <c r="K61" s="1">
        <v>900000</v>
      </c>
      <c r="M61" s="1">
        <v>4235072737</v>
      </c>
      <c r="O61" s="1">
        <v>3146466465</v>
      </c>
      <c r="Q61" s="1">
        <v>1088606272</v>
      </c>
    </row>
    <row r="62" spans="1:17" ht="21" x14ac:dyDescent="0.25">
      <c r="A62" s="4" t="s">
        <v>160</v>
      </c>
      <c r="C62" s="1">
        <v>0</v>
      </c>
      <c r="E62" s="1">
        <v>0</v>
      </c>
      <c r="G62" s="1">
        <v>0</v>
      </c>
      <c r="I62" s="1">
        <v>0</v>
      </c>
      <c r="K62" s="1">
        <v>10555947</v>
      </c>
      <c r="M62" s="1">
        <v>78657932433</v>
      </c>
      <c r="O62" s="1">
        <v>61489795215</v>
      </c>
      <c r="Q62" s="1">
        <v>17168137218</v>
      </c>
    </row>
    <row r="63" spans="1:17" ht="21" x14ac:dyDescent="0.25">
      <c r="A63" s="4" t="s">
        <v>161</v>
      </c>
      <c r="C63" s="1">
        <v>0</v>
      </c>
      <c r="E63" s="1">
        <v>0</v>
      </c>
      <c r="G63" s="1">
        <v>0</v>
      </c>
      <c r="I63" s="1">
        <v>0</v>
      </c>
      <c r="K63" s="1">
        <v>36012919</v>
      </c>
      <c r="M63" s="1">
        <v>131138529916</v>
      </c>
      <c r="O63" s="1">
        <v>108434087017</v>
      </c>
      <c r="Q63" s="1">
        <v>22704442899</v>
      </c>
    </row>
    <row r="64" spans="1:17" ht="21" x14ac:dyDescent="0.25">
      <c r="A64" s="4" t="s">
        <v>162</v>
      </c>
      <c r="C64" s="1">
        <v>0</v>
      </c>
      <c r="E64" s="1">
        <v>0</v>
      </c>
      <c r="G64" s="1">
        <v>0</v>
      </c>
      <c r="I64" s="1">
        <v>0</v>
      </c>
      <c r="K64" s="1">
        <v>592724</v>
      </c>
      <c r="M64" s="1">
        <v>4781018254</v>
      </c>
      <c r="O64" s="1">
        <v>4731254256</v>
      </c>
      <c r="Q64" s="1">
        <v>49763998</v>
      </c>
    </row>
    <row r="65" spans="1:17" ht="21" x14ac:dyDescent="0.25">
      <c r="A65" s="4" t="s">
        <v>39</v>
      </c>
      <c r="C65" s="1">
        <v>0</v>
      </c>
      <c r="E65" s="1">
        <v>0</v>
      </c>
      <c r="G65" s="1">
        <v>0</v>
      </c>
      <c r="I65" s="1">
        <v>0</v>
      </c>
      <c r="K65" s="1">
        <v>4903181</v>
      </c>
      <c r="M65" s="1">
        <v>58351840607</v>
      </c>
      <c r="O65" s="1">
        <v>46254327470</v>
      </c>
      <c r="Q65" s="1">
        <v>12097513137</v>
      </c>
    </row>
    <row r="66" spans="1:17" ht="21" x14ac:dyDescent="0.25">
      <c r="A66" s="4" t="s">
        <v>163</v>
      </c>
      <c r="C66" s="1">
        <v>0</v>
      </c>
      <c r="E66" s="1">
        <v>0</v>
      </c>
      <c r="G66" s="1">
        <v>0</v>
      </c>
      <c r="I66" s="1">
        <v>0</v>
      </c>
      <c r="K66" s="1">
        <v>65908611</v>
      </c>
      <c r="M66" s="1">
        <v>167765632707</v>
      </c>
      <c r="O66" s="1">
        <v>123958796638</v>
      </c>
      <c r="Q66" s="1">
        <v>43806836069</v>
      </c>
    </row>
    <row r="67" spans="1:17" ht="21" x14ac:dyDescent="0.25">
      <c r="A67" s="4" t="s">
        <v>164</v>
      </c>
      <c r="C67" s="1">
        <v>0</v>
      </c>
      <c r="E67" s="1">
        <v>0</v>
      </c>
      <c r="G67" s="1">
        <v>0</v>
      </c>
      <c r="I67" s="1">
        <v>0</v>
      </c>
      <c r="K67" s="1">
        <v>5511780</v>
      </c>
      <c r="M67" s="1">
        <v>157100696881</v>
      </c>
      <c r="O67" s="1">
        <v>144535621899</v>
      </c>
      <c r="Q67" s="1">
        <v>12565074982</v>
      </c>
    </row>
    <row r="68" spans="1:17" ht="21" x14ac:dyDescent="0.25">
      <c r="A68" s="4" t="s">
        <v>56</v>
      </c>
      <c r="C68" s="1">
        <v>0</v>
      </c>
      <c r="E68" s="1">
        <v>0</v>
      </c>
      <c r="G68" s="1">
        <v>0</v>
      </c>
      <c r="I68" s="1">
        <v>0</v>
      </c>
      <c r="K68" s="1">
        <v>62618735</v>
      </c>
      <c r="M68" s="1">
        <v>119849300088</v>
      </c>
      <c r="O68" s="1">
        <v>95832635270</v>
      </c>
      <c r="Q68" s="1">
        <v>24016664818</v>
      </c>
    </row>
    <row r="69" spans="1:17" ht="21" x14ac:dyDescent="0.25">
      <c r="A69" s="4" t="s">
        <v>83</v>
      </c>
      <c r="C69" s="1">
        <v>0</v>
      </c>
      <c r="E69" s="1">
        <v>0</v>
      </c>
      <c r="G69" s="1">
        <v>0</v>
      </c>
      <c r="I69" s="1">
        <v>0</v>
      </c>
      <c r="K69" s="1">
        <v>9204967</v>
      </c>
      <c r="M69" s="1">
        <v>48460554878</v>
      </c>
      <c r="O69" s="1">
        <v>43628141424</v>
      </c>
      <c r="Q69" s="1">
        <v>4832413454</v>
      </c>
    </row>
    <row r="70" spans="1:17" ht="21" x14ac:dyDescent="0.25">
      <c r="A70" s="4" t="s">
        <v>165</v>
      </c>
      <c r="C70" s="1">
        <v>0</v>
      </c>
      <c r="E70" s="1">
        <v>0</v>
      </c>
      <c r="G70" s="1">
        <v>0</v>
      </c>
      <c r="I70" s="1">
        <v>0</v>
      </c>
      <c r="K70" s="1">
        <v>27000000</v>
      </c>
      <c r="M70" s="1">
        <v>145775444768</v>
      </c>
      <c r="O70" s="1">
        <v>104619786300</v>
      </c>
      <c r="Q70" s="1">
        <v>41155658468</v>
      </c>
    </row>
    <row r="71" spans="1:17" ht="21" x14ac:dyDescent="0.25">
      <c r="A71" s="4" t="s">
        <v>166</v>
      </c>
      <c r="C71" s="1">
        <v>0</v>
      </c>
      <c r="E71" s="1">
        <v>0</v>
      </c>
      <c r="G71" s="1">
        <v>0</v>
      </c>
      <c r="I71" s="1">
        <v>0</v>
      </c>
      <c r="K71" s="1">
        <v>3257810</v>
      </c>
      <c r="M71" s="1">
        <v>198626405222</v>
      </c>
      <c r="O71" s="1">
        <v>185658964328</v>
      </c>
      <c r="Q71" s="1">
        <v>12967440894</v>
      </c>
    </row>
    <row r="72" spans="1:17" ht="21" x14ac:dyDescent="0.25">
      <c r="A72" s="4" t="s">
        <v>87</v>
      </c>
      <c r="C72" s="1">
        <v>0</v>
      </c>
      <c r="E72" s="1">
        <v>0</v>
      </c>
      <c r="G72" s="1">
        <v>0</v>
      </c>
      <c r="I72" s="1">
        <v>0</v>
      </c>
      <c r="K72" s="1">
        <v>4341865</v>
      </c>
      <c r="M72" s="1">
        <v>30252350934</v>
      </c>
      <c r="O72" s="1">
        <v>23263406569</v>
      </c>
      <c r="Q72" s="1">
        <v>6988944365</v>
      </c>
    </row>
    <row r="73" spans="1:17" ht="21" x14ac:dyDescent="0.25">
      <c r="A73" s="4" t="s">
        <v>75</v>
      </c>
      <c r="C73" s="1">
        <v>0</v>
      </c>
      <c r="E73" s="1">
        <v>0</v>
      </c>
      <c r="G73" s="1">
        <v>0</v>
      </c>
      <c r="I73" s="1">
        <v>0</v>
      </c>
      <c r="K73" s="1">
        <v>3767098</v>
      </c>
      <c r="M73" s="1">
        <v>9434831207</v>
      </c>
      <c r="O73" s="1">
        <v>8114227601</v>
      </c>
      <c r="Q73" s="1">
        <v>1320603606</v>
      </c>
    </row>
    <row r="74" spans="1:17" ht="21" x14ac:dyDescent="0.25">
      <c r="A74" s="4" t="s">
        <v>49</v>
      </c>
      <c r="C74" s="1">
        <v>0</v>
      </c>
      <c r="E74" s="1">
        <v>0</v>
      </c>
      <c r="G74" s="1">
        <v>0</v>
      </c>
      <c r="I74" s="1">
        <v>0</v>
      </c>
      <c r="K74" s="1">
        <v>10000000</v>
      </c>
      <c r="M74" s="1">
        <v>14195034164</v>
      </c>
      <c r="O74" s="1">
        <v>11620444506</v>
      </c>
      <c r="Q74" s="1">
        <v>2574589658</v>
      </c>
    </row>
    <row r="75" spans="1:17" ht="21" x14ac:dyDescent="0.25">
      <c r="A75" s="4" t="s">
        <v>16</v>
      </c>
      <c r="C75" s="1">
        <v>0</v>
      </c>
      <c r="E75" s="1">
        <v>0</v>
      </c>
      <c r="G75" s="1">
        <v>0</v>
      </c>
      <c r="I75" s="1">
        <v>0</v>
      </c>
      <c r="K75" s="1">
        <v>59027371</v>
      </c>
      <c r="M75" s="1">
        <v>151030667442</v>
      </c>
      <c r="O75" s="1">
        <v>130026366488</v>
      </c>
      <c r="Q75" s="1">
        <v>21004300954</v>
      </c>
    </row>
    <row r="76" spans="1:17" ht="21" x14ac:dyDescent="0.25">
      <c r="A76" s="4" t="s">
        <v>78</v>
      </c>
      <c r="C76" s="1">
        <v>0</v>
      </c>
      <c r="E76" s="1">
        <v>0</v>
      </c>
      <c r="G76" s="1">
        <v>0</v>
      </c>
      <c r="I76" s="1">
        <v>0</v>
      </c>
      <c r="K76" s="1">
        <v>1000000</v>
      </c>
      <c r="M76" s="1">
        <v>11888838112</v>
      </c>
      <c r="O76" s="1">
        <v>9383831993</v>
      </c>
      <c r="Q76" s="1">
        <v>2505006119</v>
      </c>
    </row>
    <row r="77" spans="1:17" ht="21" x14ac:dyDescent="0.25">
      <c r="A77" s="4" t="s">
        <v>184</v>
      </c>
      <c r="C77" s="1" t="s">
        <v>193</v>
      </c>
      <c r="E77" s="1">
        <v>0</v>
      </c>
      <c r="G77" s="1">
        <v>0</v>
      </c>
      <c r="I77" s="1">
        <v>0</v>
      </c>
      <c r="K77" s="1" t="s">
        <v>193</v>
      </c>
      <c r="M77" s="1">
        <v>0</v>
      </c>
      <c r="O77" s="1">
        <v>0</v>
      </c>
      <c r="Q77" s="1">
        <v>6371960348</v>
      </c>
    </row>
    <row r="78" spans="1:17" ht="21" x14ac:dyDescent="0.25">
      <c r="A78" s="4" t="s">
        <v>185</v>
      </c>
      <c r="C78" s="1" t="s">
        <v>193</v>
      </c>
      <c r="E78" s="1">
        <v>0</v>
      </c>
      <c r="G78" s="1">
        <v>0</v>
      </c>
      <c r="I78" s="1">
        <v>0</v>
      </c>
      <c r="K78" s="1" t="s">
        <v>193</v>
      </c>
      <c r="M78" s="1">
        <v>0</v>
      </c>
      <c r="O78" s="1">
        <v>0</v>
      </c>
      <c r="Q78" s="1">
        <v>9631267965</v>
      </c>
    </row>
    <row r="79" spans="1:17" ht="21" x14ac:dyDescent="0.25">
      <c r="A79" s="4" t="s">
        <v>186</v>
      </c>
      <c r="C79" s="1" t="s">
        <v>193</v>
      </c>
      <c r="E79" s="1">
        <v>0</v>
      </c>
      <c r="G79" s="1">
        <v>0</v>
      </c>
      <c r="I79" s="1">
        <v>0</v>
      </c>
      <c r="K79" s="1" t="s">
        <v>193</v>
      </c>
      <c r="M79" s="1">
        <v>0</v>
      </c>
      <c r="O79" s="1">
        <v>0</v>
      </c>
      <c r="Q79" s="1">
        <v>3547858334</v>
      </c>
    </row>
    <row r="80" spans="1:17" ht="21" x14ac:dyDescent="0.25">
      <c r="A80" s="4" t="s">
        <v>187</v>
      </c>
      <c r="C80" s="1" t="s">
        <v>193</v>
      </c>
      <c r="E80" s="1">
        <v>0</v>
      </c>
      <c r="G80" s="1">
        <v>0</v>
      </c>
      <c r="I80" s="1">
        <v>0</v>
      </c>
      <c r="K80" s="1" t="s">
        <v>193</v>
      </c>
      <c r="M80" s="1">
        <v>0</v>
      </c>
      <c r="O80" s="1">
        <v>0</v>
      </c>
      <c r="Q80" s="1">
        <v>26930217893</v>
      </c>
    </row>
    <row r="81" spans="1:17" ht="21" x14ac:dyDescent="0.25">
      <c r="A81" s="4" t="s">
        <v>188</v>
      </c>
      <c r="C81" s="1" t="s">
        <v>193</v>
      </c>
      <c r="E81" s="1">
        <v>0</v>
      </c>
      <c r="G81" s="1">
        <v>0</v>
      </c>
      <c r="I81" s="1">
        <v>0</v>
      </c>
      <c r="K81" s="1" t="s">
        <v>193</v>
      </c>
      <c r="M81" s="1">
        <v>0</v>
      </c>
      <c r="O81" s="1">
        <v>0</v>
      </c>
      <c r="Q81" s="1">
        <v>5724984521</v>
      </c>
    </row>
    <row r="82" spans="1:17" ht="21" x14ac:dyDescent="0.25">
      <c r="A82" s="4" t="s">
        <v>189</v>
      </c>
      <c r="C82" s="1" t="s">
        <v>193</v>
      </c>
      <c r="E82" s="1">
        <v>0</v>
      </c>
      <c r="G82" s="1">
        <v>0</v>
      </c>
      <c r="I82" s="1">
        <v>0</v>
      </c>
      <c r="K82" s="1" t="s">
        <v>193</v>
      </c>
      <c r="M82" s="1">
        <v>0</v>
      </c>
      <c r="O82" s="1">
        <v>0</v>
      </c>
      <c r="Q82" s="1">
        <v>3107020157</v>
      </c>
    </row>
    <row r="83" spans="1:17" ht="21" x14ac:dyDescent="0.25">
      <c r="A83" s="4" t="s">
        <v>190</v>
      </c>
      <c r="C83" s="1" t="s">
        <v>193</v>
      </c>
      <c r="E83" s="1">
        <v>0</v>
      </c>
      <c r="G83" s="1">
        <v>0</v>
      </c>
      <c r="I83" s="1">
        <v>0</v>
      </c>
      <c r="K83" s="1" t="s">
        <v>193</v>
      </c>
      <c r="M83" s="1">
        <v>0</v>
      </c>
      <c r="O83" s="1">
        <v>0</v>
      </c>
      <c r="Q83" s="1">
        <v>258908446</v>
      </c>
    </row>
    <row r="84" spans="1:17" ht="21" x14ac:dyDescent="0.25">
      <c r="A84" s="4" t="s">
        <v>99</v>
      </c>
      <c r="C84" s="1" t="s">
        <v>193</v>
      </c>
      <c r="E84" s="1">
        <v>0</v>
      </c>
      <c r="G84" s="1">
        <v>0</v>
      </c>
      <c r="I84" s="1">
        <v>2967248786</v>
      </c>
      <c r="K84" s="1" t="s">
        <v>193</v>
      </c>
      <c r="M84" s="1">
        <v>0</v>
      </c>
      <c r="O84" s="1">
        <v>0</v>
      </c>
      <c r="Q84" s="1">
        <v>2967248786</v>
      </c>
    </row>
    <row r="85" spans="1:17" ht="21" x14ac:dyDescent="0.25">
      <c r="A85" s="4" t="s">
        <v>191</v>
      </c>
      <c r="C85" s="1" t="s">
        <v>193</v>
      </c>
      <c r="E85" s="1">
        <v>0</v>
      </c>
      <c r="G85" s="1">
        <v>0</v>
      </c>
      <c r="I85" s="1">
        <v>0</v>
      </c>
      <c r="K85" s="1" t="s">
        <v>193</v>
      </c>
      <c r="M85" s="1">
        <v>0</v>
      </c>
      <c r="O85" s="1">
        <v>0</v>
      </c>
      <c r="Q85" s="1">
        <v>3823632228</v>
      </c>
    </row>
    <row r="86" spans="1:17" ht="21" x14ac:dyDescent="0.25">
      <c r="A86" s="4" t="s">
        <v>192</v>
      </c>
      <c r="C86" s="1" t="s">
        <v>193</v>
      </c>
      <c r="E86" s="1">
        <v>0</v>
      </c>
      <c r="G86" s="1">
        <v>0</v>
      </c>
      <c r="I86" s="1">
        <v>67279213072</v>
      </c>
      <c r="K86" s="1" t="s">
        <v>193</v>
      </c>
      <c r="M86" s="1">
        <v>0</v>
      </c>
      <c r="O86" s="1">
        <v>0</v>
      </c>
      <c r="Q86" s="1">
        <v>67279213072</v>
      </c>
    </row>
    <row r="87" spans="1:17" ht="21" x14ac:dyDescent="0.25">
      <c r="A87" s="4" t="s">
        <v>102</v>
      </c>
      <c r="C87" s="1" t="s">
        <v>102</v>
      </c>
      <c r="E87" s="5">
        <f>SUM(E8:E86)</f>
        <v>5859135555232</v>
      </c>
      <c r="G87" s="5">
        <f>SUM(G8:G86)</f>
        <v>4416701971291</v>
      </c>
      <c r="I87" s="5">
        <f>SUM(I8:I86)</f>
        <v>1512680045799</v>
      </c>
      <c r="K87" s="1" t="s">
        <v>102</v>
      </c>
      <c r="M87" s="5">
        <f>SUM(M8:M86)</f>
        <v>14409267741469</v>
      </c>
      <c r="O87" s="5">
        <f>SUM(O8:O86)</f>
        <v>11328820868783</v>
      </c>
      <c r="Q87" s="5">
        <f>SUM(Q8:Q86)</f>
        <v>3210089184436</v>
      </c>
    </row>
    <row r="88" spans="1:17" ht="19.5" thickTop="1" x14ac:dyDescent="0.2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8"/>
  <sheetViews>
    <sheetView rightToLeft="1" topLeftCell="A73" workbookViewId="0">
      <selection activeCell="C100" sqref="C100"/>
    </sheetView>
  </sheetViews>
  <sheetFormatPr defaultRowHeight="18.75" x14ac:dyDescent="0.25"/>
  <cols>
    <col min="1" max="1" width="32.4257812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20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</row>
    <row r="3" spans="1:17" ht="26.25" x14ac:dyDescent="0.25">
      <c r="A3" s="2" t="s">
        <v>126</v>
      </c>
      <c r="B3" s="2" t="s">
        <v>126</v>
      </c>
      <c r="C3" s="2" t="s">
        <v>126</v>
      </c>
      <c r="D3" s="2" t="s">
        <v>126</v>
      </c>
      <c r="E3" s="2" t="s">
        <v>126</v>
      </c>
      <c r="F3" s="2" t="s">
        <v>126</v>
      </c>
      <c r="G3" s="2" t="s">
        <v>126</v>
      </c>
      <c r="H3" s="2" t="s">
        <v>126</v>
      </c>
      <c r="I3" s="2" t="s">
        <v>126</v>
      </c>
      <c r="J3" s="2" t="s">
        <v>126</v>
      </c>
      <c r="K3" s="2" t="s">
        <v>126</v>
      </c>
      <c r="L3" s="2" t="s">
        <v>126</v>
      </c>
      <c r="M3" s="2" t="s">
        <v>126</v>
      </c>
      <c r="N3" s="2" t="s">
        <v>126</v>
      </c>
      <c r="O3" s="2" t="s">
        <v>126</v>
      </c>
      <c r="P3" s="2" t="s">
        <v>126</v>
      </c>
      <c r="Q3" s="2" t="s">
        <v>126</v>
      </c>
    </row>
    <row r="4" spans="1:17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</row>
    <row r="6" spans="1:17" ht="26.25" x14ac:dyDescent="0.25">
      <c r="A6" s="3" t="s">
        <v>3</v>
      </c>
      <c r="C6" s="3" t="s">
        <v>128</v>
      </c>
      <c r="D6" s="3" t="s">
        <v>128</v>
      </c>
      <c r="E6" s="3" t="s">
        <v>128</v>
      </c>
      <c r="F6" s="3" t="s">
        <v>128</v>
      </c>
      <c r="G6" s="3" t="s">
        <v>128</v>
      </c>
      <c r="H6" s="3" t="s">
        <v>128</v>
      </c>
      <c r="I6" s="3" t="s">
        <v>128</v>
      </c>
      <c r="K6" s="3" t="s">
        <v>129</v>
      </c>
      <c r="L6" s="3" t="s">
        <v>129</v>
      </c>
      <c r="M6" s="3" t="s">
        <v>129</v>
      </c>
      <c r="N6" s="3" t="s">
        <v>129</v>
      </c>
      <c r="O6" s="3" t="s">
        <v>129</v>
      </c>
      <c r="P6" s="3" t="s">
        <v>129</v>
      </c>
      <c r="Q6" s="3" t="s">
        <v>129</v>
      </c>
    </row>
    <row r="7" spans="1:17" ht="26.25" x14ac:dyDescent="0.25">
      <c r="A7" s="3" t="s">
        <v>3</v>
      </c>
      <c r="C7" s="3" t="s">
        <v>7</v>
      </c>
      <c r="E7" s="3" t="s">
        <v>142</v>
      </c>
      <c r="G7" s="3" t="s">
        <v>143</v>
      </c>
      <c r="I7" s="3" t="s">
        <v>144</v>
      </c>
      <c r="K7" s="3" t="s">
        <v>7</v>
      </c>
      <c r="M7" s="3" t="s">
        <v>142</v>
      </c>
      <c r="O7" s="3" t="s">
        <v>143</v>
      </c>
      <c r="Q7" s="3" t="s">
        <v>144</v>
      </c>
    </row>
    <row r="8" spans="1:17" ht="21" x14ac:dyDescent="0.25">
      <c r="A8" s="4" t="s">
        <v>53</v>
      </c>
      <c r="C8" s="1">
        <v>7246281</v>
      </c>
      <c r="E8" s="1">
        <v>40553107277</v>
      </c>
      <c r="G8" s="1">
        <v>57120717496</v>
      </c>
      <c r="I8" s="1">
        <v>-16567610218</v>
      </c>
      <c r="K8" s="1">
        <v>7246281</v>
      </c>
      <c r="M8" s="1">
        <v>40553107277</v>
      </c>
      <c r="O8" s="1">
        <v>28415149126</v>
      </c>
      <c r="Q8" s="1">
        <v>12137958151</v>
      </c>
    </row>
    <row r="9" spans="1:17" ht="21" x14ac:dyDescent="0.25">
      <c r="A9" s="4" t="s">
        <v>32</v>
      </c>
      <c r="C9" s="1">
        <v>116116439</v>
      </c>
      <c r="E9" s="1">
        <v>297264656030</v>
      </c>
      <c r="G9" s="1">
        <v>278795918388</v>
      </c>
      <c r="I9" s="1">
        <v>18468737642</v>
      </c>
      <c r="K9" s="1">
        <v>116116439</v>
      </c>
      <c r="M9" s="1">
        <v>297264656030</v>
      </c>
      <c r="O9" s="1">
        <v>233132467453</v>
      </c>
      <c r="Q9" s="1">
        <v>64132188577</v>
      </c>
    </row>
    <row r="10" spans="1:17" ht="21" x14ac:dyDescent="0.25">
      <c r="A10" s="4" t="s">
        <v>89</v>
      </c>
      <c r="C10" s="1">
        <v>8604160</v>
      </c>
      <c r="E10" s="1">
        <v>76582719093</v>
      </c>
      <c r="G10" s="1">
        <v>60439250795</v>
      </c>
      <c r="I10" s="1">
        <v>16143468298</v>
      </c>
      <c r="K10" s="1">
        <v>8604160</v>
      </c>
      <c r="M10" s="1">
        <v>76582719093</v>
      </c>
      <c r="O10" s="1">
        <v>44732008247</v>
      </c>
      <c r="Q10" s="1">
        <v>31850710846</v>
      </c>
    </row>
    <row r="11" spans="1:17" ht="21" x14ac:dyDescent="0.25">
      <c r="A11" s="4" t="s">
        <v>45</v>
      </c>
      <c r="C11" s="1">
        <v>39604131</v>
      </c>
      <c r="E11" s="1">
        <v>983628716416</v>
      </c>
      <c r="G11" s="1">
        <v>721816792561</v>
      </c>
      <c r="I11" s="1">
        <v>261811923855</v>
      </c>
      <c r="K11" s="1">
        <v>39604131</v>
      </c>
      <c r="M11" s="1">
        <v>983628716416</v>
      </c>
      <c r="O11" s="1">
        <v>517695596431</v>
      </c>
      <c r="Q11" s="1">
        <v>465933119985</v>
      </c>
    </row>
    <row r="12" spans="1:17" ht="21" x14ac:dyDescent="0.25">
      <c r="A12" s="4" t="s">
        <v>54</v>
      </c>
      <c r="C12" s="1">
        <v>14544571</v>
      </c>
      <c r="E12" s="1">
        <v>306250041912</v>
      </c>
      <c r="G12" s="1">
        <v>280453989105</v>
      </c>
      <c r="I12" s="1">
        <v>25796052807</v>
      </c>
      <c r="K12" s="1">
        <v>14544571</v>
      </c>
      <c r="M12" s="1">
        <v>306250041912</v>
      </c>
      <c r="O12" s="1">
        <v>187665239816</v>
      </c>
      <c r="Q12" s="1">
        <v>118584802096</v>
      </c>
    </row>
    <row r="13" spans="1:17" ht="21" x14ac:dyDescent="0.25">
      <c r="A13" s="4" t="s">
        <v>73</v>
      </c>
      <c r="C13" s="1">
        <v>178207651</v>
      </c>
      <c r="E13" s="1">
        <v>559490454933</v>
      </c>
      <c r="G13" s="1">
        <v>398500500774</v>
      </c>
      <c r="I13" s="1">
        <v>160989954159</v>
      </c>
      <c r="K13" s="1">
        <v>178207651</v>
      </c>
      <c r="M13" s="1">
        <v>559490454933</v>
      </c>
      <c r="O13" s="1">
        <v>366412524596</v>
      </c>
      <c r="Q13" s="1">
        <v>193077930337</v>
      </c>
    </row>
    <row r="14" spans="1:17" ht="21" x14ac:dyDescent="0.25">
      <c r="A14" s="4" t="s">
        <v>90</v>
      </c>
      <c r="C14" s="1">
        <v>51638581</v>
      </c>
      <c r="E14" s="1">
        <v>256094595014</v>
      </c>
      <c r="G14" s="1">
        <v>239934379913</v>
      </c>
      <c r="I14" s="1">
        <v>16160215101</v>
      </c>
      <c r="K14" s="1">
        <v>51638581</v>
      </c>
      <c r="M14" s="1">
        <v>256094595014</v>
      </c>
      <c r="O14" s="1">
        <v>187458561504</v>
      </c>
      <c r="Q14" s="1">
        <v>68636033510</v>
      </c>
    </row>
    <row r="15" spans="1:17" ht="21" x14ac:dyDescent="0.25">
      <c r="A15" s="4" t="s">
        <v>80</v>
      </c>
      <c r="C15" s="1">
        <v>7805361</v>
      </c>
      <c r="E15" s="1">
        <v>406226590594</v>
      </c>
      <c r="G15" s="1">
        <v>372103472421</v>
      </c>
      <c r="I15" s="1">
        <v>34123118173</v>
      </c>
      <c r="K15" s="1">
        <v>7805361</v>
      </c>
      <c r="M15" s="1">
        <v>406226590594</v>
      </c>
      <c r="O15" s="1">
        <v>342742758833</v>
      </c>
      <c r="Q15" s="1">
        <v>63483831761</v>
      </c>
    </row>
    <row r="16" spans="1:17" ht="21" x14ac:dyDescent="0.25">
      <c r="A16" s="4" t="s">
        <v>52</v>
      </c>
      <c r="C16" s="1">
        <v>52834306</v>
      </c>
      <c r="E16" s="1">
        <v>129072557957</v>
      </c>
      <c r="G16" s="1">
        <v>100435870633</v>
      </c>
      <c r="I16" s="1">
        <v>28636687324</v>
      </c>
      <c r="K16" s="1">
        <v>52834306</v>
      </c>
      <c r="M16" s="1">
        <v>129072557957</v>
      </c>
      <c r="O16" s="1">
        <v>86710424042</v>
      </c>
      <c r="Q16" s="1">
        <v>42362133915</v>
      </c>
    </row>
    <row r="17" spans="1:17" ht="21" x14ac:dyDescent="0.25">
      <c r="A17" s="4" t="s">
        <v>87</v>
      </c>
      <c r="C17" s="1">
        <v>6135489</v>
      </c>
      <c r="E17" s="1">
        <v>43834044024</v>
      </c>
      <c r="G17" s="1">
        <v>40237220969</v>
      </c>
      <c r="I17" s="1">
        <v>3596823055</v>
      </c>
      <c r="K17" s="1">
        <v>6135489</v>
      </c>
      <c r="M17" s="1">
        <v>43834044024</v>
      </c>
      <c r="O17" s="1">
        <v>32873517509</v>
      </c>
      <c r="Q17" s="1">
        <v>10960526515</v>
      </c>
    </row>
    <row r="18" spans="1:17" ht="21" x14ac:dyDescent="0.25">
      <c r="A18" s="4" t="s">
        <v>63</v>
      </c>
      <c r="C18" s="1">
        <v>16998863</v>
      </c>
      <c r="E18" s="1">
        <v>244409521322</v>
      </c>
      <c r="G18" s="1">
        <v>220701576144</v>
      </c>
      <c r="I18" s="1">
        <v>23707945178</v>
      </c>
      <c r="K18" s="1">
        <v>16998863</v>
      </c>
      <c r="M18" s="1">
        <v>244409521322</v>
      </c>
      <c r="O18" s="1">
        <v>148868911131</v>
      </c>
      <c r="Q18" s="1">
        <v>95540610191</v>
      </c>
    </row>
    <row r="19" spans="1:17" ht="21" x14ac:dyDescent="0.25">
      <c r="A19" s="4" t="s">
        <v>75</v>
      </c>
      <c r="C19" s="1">
        <v>104441878</v>
      </c>
      <c r="E19" s="1">
        <v>317225333928</v>
      </c>
      <c r="G19" s="1">
        <v>249107310255</v>
      </c>
      <c r="I19" s="1">
        <v>68118023673</v>
      </c>
      <c r="K19" s="1">
        <v>104441878</v>
      </c>
      <c r="M19" s="1">
        <v>317225333928</v>
      </c>
      <c r="O19" s="1">
        <v>224964988317</v>
      </c>
      <c r="Q19" s="1">
        <v>92260345611</v>
      </c>
    </row>
    <row r="20" spans="1:17" ht="21" x14ac:dyDescent="0.25">
      <c r="A20" s="4" t="s">
        <v>24</v>
      </c>
      <c r="C20" s="1">
        <v>21139760</v>
      </c>
      <c r="E20" s="1">
        <v>556922083345</v>
      </c>
      <c r="G20" s="1">
        <v>459768006594</v>
      </c>
      <c r="I20" s="1">
        <v>97154076751</v>
      </c>
      <c r="K20" s="1">
        <v>21139760</v>
      </c>
      <c r="M20" s="1">
        <v>556922083345</v>
      </c>
      <c r="O20" s="1">
        <v>371528279078</v>
      </c>
      <c r="Q20" s="1">
        <v>185393804267</v>
      </c>
    </row>
    <row r="21" spans="1:17" ht="21" x14ac:dyDescent="0.25">
      <c r="A21" s="4" t="s">
        <v>49</v>
      </c>
      <c r="C21" s="1">
        <v>1379902498</v>
      </c>
      <c r="E21" s="1">
        <v>2348239485649</v>
      </c>
      <c r="G21" s="1">
        <v>1793482045041</v>
      </c>
      <c r="I21" s="1">
        <v>554757440608</v>
      </c>
      <c r="K21" s="1">
        <v>1379902498</v>
      </c>
      <c r="M21" s="1">
        <v>2348239485649</v>
      </c>
      <c r="O21" s="1">
        <v>1613355786036</v>
      </c>
      <c r="Q21" s="1">
        <v>734883699613</v>
      </c>
    </row>
    <row r="22" spans="1:17" ht="21" x14ac:dyDescent="0.25">
      <c r="A22" s="4" t="s">
        <v>43</v>
      </c>
      <c r="C22" s="1">
        <v>4431829</v>
      </c>
      <c r="E22" s="1">
        <v>30475166765</v>
      </c>
      <c r="G22" s="1">
        <v>25898561330</v>
      </c>
      <c r="I22" s="1">
        <v>4576605435</v>
      </c>
      <c r="K22" s="1">
        <v>4431829</v>
      </c>
      <c r="M22" s="1">
        <v>30475166765</v>
      </c>
      <c r="O22" s="1">
        <v>22433918398</v>
      </c>
      <c r="Q22" s="1">
        <v>8041248367</v>
      </c>
    </row>
    <row r="23" spans="1:17" ht="21" x14ac:dyDescent="0.25">
      <c r="A23" s="4" t="s">
        <v>65</v>
      </c>
      <c r="C23" s="1">
        <v>10054271</v>
      </c>
      <c r="E23" s="1">
        <v>135082507109</v>
      </c>
      <c r="G23" s="1">
        <v>121798962116</v>
      </c>
      <c r="I23" s="1">
        <v>13283544993</v>
      </c>
      <c r="K23" s="1">
        <v>10054271</v>
      </c>
      <c r="M23" s="1">
        <v>135082507109</v>
      </c>
      <c r="O23" s="1">
        <v>93947812022</v>
      </c>
      <c r="Q23" s="1">
        <v>41134695087</v>
      </c>
    </row>
    <row r="24" spans="1:17" ht="21" x14ac:dyDescent="0.25">
      <c r="A24" s="4" t="s">
        <v>39</v>
      </c>
      <c r="C24" s="1">
        <v>15267826</v>
      </c>
      <c r="E24" s="1">
        <v>231034537001</v>
      </c>
      <c r="G24" s="1">
        <v>183441959883</v>
      </c>
      <c r="I24" s="1">
        <v>47592577118</v>
      </c>
      <c r="K24" s="1">
        <v>15267826</v>
      </c>
      <c r="M24" s="1">
        <v>231034537001</v>
      </c>
      <c r="O24" s="1">
        <v>144029562964</v>
      </c>
      <c r="Q24" s="1">
        <v>87004974037</v>
      </c>
    </row>
    <row r="25" spans="1:17" ht="21" x14ac:dyDescent="0.25">
      <c r="A25" s="4" t="s">
        <v>77</v>
      </c>
      <c r="C25" s="1">
        <v>23092039</v>
      </c>
      <c r="E25" s="1">
        <v>80059900159</v>
      </c>
      <c r="G25" s="1">
        <v>69809105506</v>
      </c>
      <c r="I25" s="1">
        <v>10250794653</v>
      </c>
      <c r="K25" s="1">
        <v>23092039</v>
      </c>
      <c r="M25" s="1">
        <v>80059900159</v>
      </c>
      <c r="O25" s="1">
        <v>59062292239</v>
      </c>
      <c r="Q25" s="1">
        <v>20997607920</v>
      </c>
    </row>
    <row r="26" spans="1:17" ht="21" x14ac:dyDescent="0.25">
      <c r="A26" s="4" t="s">
        <v>41</v>
      </c>
      <c r="C26" s="1">
        <v>44202316</v>
      </c>
      <c r="E26" s="1">
        <v>129608167847</v>
      </c>
      <c r="G26" s="1">
        <v>145204990410</v>
      </c>
      <c r="I26" s="1">
        <v>-15596822562</v>
      </c>
      <c r="K26" s="1">
        <v>44202316</v>
      </c>
      <c r="M26" s="1">
        <v>129608167847</v>
      </c>
      <c r="O26" s="1">
        <v>70502694020</v>
      </c>
      <c r="Q26" s="1">
        <v>59105473827</v>
      </c>
    </row>
    <row r="27" spans="1:17" ht="21" x14ac:dyDescent="0.25">
      <c r="A27" s="4" t="s">
        <v>22</v>
      </c>
      <c r="C27" s="1">
        <v>192359930</v>
      </c>
      <c r="E27" s="1">
        <v>1187229983749</v>
      </c>
      <c r="G27" s="1">
        <v>996236501748</v>
      </c>
      <c r="I27" s="1">
        <v>190993482001</v>
      </c>
      <c r="K27" s="1">
        <v>192359930</v>
      </c>
      <c r="M27" s="1">
        <v>1187229983749</v>
      </c>
      <c r="O27" s="1">
        <v>674702828383</v>
      </c>
      <c r="Q27" s="1">
        <v>512527155366</v>
      </c>
    </row>
    <row r="28" spans="1:17" ht="21" x14ac:dyDescent="0.25">
      <c r="A28" s="4" t="s">
        <v>30</v>
      </c>
      <c r="C28" s="1">
        <v>100808084</v>
      </c>
      <c r="E28" s="1">
        <v>819236179212</v>
      </c>
      <c r="G28" s="1">
        <v>801931040057</v>
      </c>
      <c r="I28" s="1">
        <v>17305139155</v>
      </c>
      <c r="K28" s="1">
        <v>100808084</v>
      </c>
      <c r="M28" s="1">
        <v>819236179212</v>
      </c>
      <c r="O28" s="1">
        <v>683468803472</v>
      </c>
      <c r="Q28" s="1">
        <v>135767375740</v>
      </c>
    </row>
    <row r="29" spans="1:17" ht="21" x14ac:dyDescent="0.25">
      <c r="A29" s="4" t="s">
        <v>59</v>
      </c>
      <c r="C29" s="1">
        <v>10249389</v>
      </c>
      <c r="E29" s="1">
        <v>30246059477</v>
      </c>
      <c r="G29" s="1">
        <v>30337208597</v>
      </c>
      <c r="I29" s="1">
        <v>-91149119</v>
      </c>
      <c r="K29" s="1">
        <v>10249389</v>
      </c>
      <c r="M29" s="1">
        <v>30246059477</v>
      </c>
      <c r="O29" s="1">
        <v>21385462297</v>
      </c>
      <c r="Q29" s="1">
        <v>8860597180</v>
      </c>
    </row>
    <row r="30" spans="1:17" ht="21" x14ac:dyDescent="0.25">
      <c r="A30" s="4" t="s">
        <v>74</v>
      </c>
      <c r="C30" s="1">
        <v>496322376</v>
      </c>
      <c r="E30" s="1">
        <v>2071395291764</v>
      </c>
      <c r="G30" s="1">
        <v>1576256411360</v>
      </c>
      <c r="I30" s="1">
        <v>495138880404</v>
      </c>
      <c r="K30" s="1">
        <v>496322376</v>
      </c>
      <c r="M30" s="1">
        <v>2071395291764</v>
      </c>
      <c r="O30" s="1">
        <v>1396235655311</v>
      </c>
      <c r="Q30" s="1">
        <v>675159636453</v>
      </c>
    </row>
    <row r="31" spans="1:17" ht="21" x14ac:dyDescent="0.25">
      <c r="A31" s="4" t="s">
        <v>55</v>
      </c>
      <c r="C31" s="1">
        <v>100962275</v>
      </c>
      <c r="E31" s="1">
        <v>1423583898288</v>
      </c>
      <c r="G31" s="1">
        <v>1196597295532</v>
      </c>
      <c r="I31" s="1">
        <v>226986602756</v>
      </c>
      <c r="K31" s="1">
        <v>100962275</v>
      </c>
      <c r="M31" s="1">
        <v>1423583898288</v>
      </c>
      <c r="O31" s="1">
        <v>850079846529</v>
      </c>
      <c r="Q31" s="1">
        <v>573504051759</v>
      </c>
    </row>
    <row r="32" spans="1:17" ht="21" x14ac:dyDescent="0.25">
      <c r="A32" s="4" t="s">
        <v>67</v>
      </c>
      <c r="C32" s="1">
        <v>24572348</v>
      </c>
      <c r="E32" s="1">
        <v>100357973834</v>
      </c>
      <c r="G32" s="1">
        <v>84840503637</v>
      </c>
      <c r="I32" s="1">
        <v>15517470197</v>
      </c>
      <c r="K32" s="1">
        <v>24572348</v>
      </c>
      <c r="M32" s="1">
        <v>100357973834</v>
      </c>
      <c r="O32" s="1">
        <v>81729872903</v>
      </c>
      <c r="Q32" s="1">
        <v>18628100931</v>
      </c>
    </row>
    <row r="33" spans="1:17" ht="21" x14ac:dyDescent="0.25">
      <c r="A33" s="4" t="s">
        <v>16</v>
      </c>
      <c r="C33" s="1">
        <v>875101634</v>
      </c>
      <c r="E33" s="1">
        <v>2400952076990</v>
      </c>
      <c r="G33" s="1">
        <v>2241775246498</v>
      </c>
      <c r="I33" s="1">
        <v>159176830492</v>
      </c>
      <c r="K33" s="1">
        <v>875101634</v>
      </c>
      <c r="M33" s="1">
        <v>2400952076990</v>
      </c>
      <c r="O33" s="1">
        <v>1927686830835</v>
      </c>
      <c r="Q33" s="1">
        <v>473265246155</v>
      </c>
    </row>
    <row r="34" spans="1:17" ht="21" x14ac:dyDescent="0.25">
      <c r="A34" s="4" t="s">
        <v>58</v>
      </c>
      <c r="C34" s="1">
        <v>141732</v>
      </c>
      <c r="E34" s="1">
        <v>2517490817253</v>
      </c>
      <c r="G34" s="1">
        <v>2156455738226</v>
      </c>
      <c r="I34" s="1">
        <v>361035079027</v>
      </c>
      <c r="K34" s="1">
        <v>141732</v>
      </c>
      <c r="M34" s="1">
        <v>2517490817253</v>
      </c>
      <c r="O34" s="1">
        <v>2063336514014</v>
      </c>
      <c r="Q34" s="1">
        <v>454154303239</v>
      </c>
    </row>
    <row r="35" spans="1:17" ht="21" x14ac:dyDescent="0.25">
      <c r="A35" s="4" t="s">
        <v>66</v>
      </c>
      <c r="C35" s="1">
        <v>59265026</v>
      </c>
      <c r="E35" s="1">
        <v>878575195794</v>
      </c>
      <c r="G35" s="1">
        <v>845965161663</v>
      </c>
      <c r="I35" s="1">
        <v>32610034131</v>
      </c>
      <c r="K35" s="1">
        <v>59265026</v>
      </c>
      <c r="M35" s="1">
        <v>878575195794</v>
      </c>
      <c r="O35" s="1">
        <v>765162112119</v>
      </c>
      <c r="Q35" s="1">
        <v>113413083675</v>
      </c>
    </row>
    <row r="36" spans="1:17" ht="21" x14ac:dyDescent="0.25">
      <c r="A36" s="4" t="s">
        <v>79</v>
      </c>
      <c r="C36" s="1">
        <v>52403334</v>
      </c>
      <c r="E36" s="1">
        <v>1009806135951</v>
      </c>
      <c r="G36" s="1">
        <v>882244645168</v>
      </c>
      <c r="I36" s="1">
        <v>127561490783</v>
      </c>
      <c r="K36" s="1">
        <v>52403334</v>
      </c>
      <c r="M36" s="1">
        <v>1009806135951</v>
      </c>
      <c r="O36" s="1">
        <v>821678366394</v>
      </c>
      <c r="Q36" s="1">
        <v>188127769557</v>
      </c>
    </row>
    <row r="37" spans="1:17" ht="21" x14ac:dyDescent="0.25">
      <c r="A37" s="4" t="s">
        <v>84</v>
      </c>
      <c r="C37" s="1">
        <v>77107534</v>
      </c>
      <c r="E37" s="1">
        <v>674831366162</v>
      </c>
      <c r="G37" s="1">
        <v>595656687428</v>
      </c>
      <c r="I37" s="1">
        <v>79174678734</v>
      </c>
      <c r="K37" s="1">
        <v>77107534</v>
      </c>
      <c r="M37" s="1">
        <v>674831366162</v>
      </c>
      <c r="O37" s="1">
        <v>424634042730</v>
      </c>
      <c r="Q37" s="1">
        <v>250197323432</v>
      </c>
    </row>
    <row r="38" spans="1:17" ht="21" x14ac:dyDescent="0.25">
      <c r="A38" s="4" t="s">
        <v>48</v>
      </c>
      <c r="C38" s="1">
        <v>329738221</v>
      </c>
      <c r="E38" s="1">
        <v>806194544975</v>
      </c>
      <c r="G38" s="1">
        <v>609223308266</v>
      </c>
      <c r="I38" s="1">
        <v>196971236709</v>
      </c>
      <c r="K38" s="1">
        <v>329738221</v>
      </c>
      <c r="M38" s="1">
        <v>806194544975</v>
      </c>
      <c r="O38" s="1">
        <v>478105703880</v>
      </c>
      <c r="Q38" s="1">
        <v>328088841095</v>
      </c>
    </row>
    <row r="39" spans="1:17" ht="21" x14ac:dyDescent="0.25">
      <c r="A39" s="4" t="s">
        <v>88</v>
      </c>
      <c r="C39" s="1">
        <v>838821</v>
      </c>
      <c r="E39" s="1">
        <v>2118297445</v>
      </c>
      <c r="G39" s="1">
        <v>1676123817</v>
      </c>
      <c r="I39" s="1">
        <v>442173628</v>
      </c>
      <c r="K39" s="1">
        <v>838821</v>
      </c>
      <c r="M39" s="1">
        <v>2118297445</v>
      </c>
      <c r="O39" s="1">
        <v>1139845630</v>
      </c>
      <c r="Q39" s="1">
        <v>978451815</v>
      </c>
    </row>
    <row r="40" spans="1:17" ht="21" x14ac:dyDescent="0.25">
      <c r="A40" s="4" t="s">
        <v>51</v>
      </c>
      <c r="C40" s="1">
        <v>24343547</v>
      </c>
      <c r="E40" s="1">
        <v>129955898033</v>
      </c>
      <c r="G40" s="1">
        <v>106029256185</v>
      </c>
      <c r="I40" s="1">
        <v>23926641848</v>
      </c>
      <c r="K40" s="1">
        <v>24343547</v>
      </c>
      <c r="M40" s="1">
        <v>129955898033</v>
      </c>
      <c r="O40" s="1">
        <v>76830881692</v>
      </c>
      <c r="Q40" s="1">
        <v>53125016341</v>
      </c>
    </row>
    <row r="41" spans="1:17" ht="21" x14ac:dyDescent="0.25">
      <c r="A41" s="4" t="s">
        <v>61</v>
      </c>
      <c r="C41" s="1">
        <v>69743901</v>
      </c>
      <c r="E41" s="1">
        <v>295158389452</v>
      </c>
      <c r="G41" s="1">
        <v>232707531461</v>
      </c>
      <c r="I41" s="1">
        <v>62450857991</v>
      </c>
      <c r="K41" s="1">
        <v>69743901</v>
      </c>
      <c r="M41" s="1">
        <v>295158389452</v>
      </c>
      <c r="O41" s="1">
        <v>218150388081</v>
      </c>
      <c r="Q41" s="1">
        <v>77008001371</v>
      </c>
    </row>
    <row r="42" spans="1:17" ht="21" x14ac:dyDescent="0.25">
      <c r="A42" s="4" t="s">
        <v>28</v>
      </c>
      <c r="C42" s="1">
        <v>16700000</v>
      </c>
      <c r="E42" s="1">
        <v>114206704828</v>
      </c>
      <c r="G42" s="1">
        <v>121860960202</v>
      </c>
      <c r="I42" s="1">
        <v>-7654255374</v>
      </c>
      <c r="K42" s="1">
        <v>16700000</v>
      </c>
      <c r="M42" s="1">
        <v>114206704828</v>
      </c>
      <c r="O42" s="1">
        <v>75781887552</v>
      </c>
      <c r="Q42" s="1">
        <v>38424817276</v>
      </c>
    </row>
    <row r="43" spans="1:17" ht="21" x14ac:dyDescent="0.25">
      <c r="A43" s="4" t="s">
        <v>97</v>
      </c>
      <c r="C43" s="1">
        <v>515000</v>
      </c>
      <c r="E43" s="1">
        <v>10353245953</v>
      </c>
      <c r="G43" s="1">
        <v>8593807103</v>
      </c>
      <c r="I43" s="1">
        <v>1759438850</v>
      </c>
      <c r="K43" s="1">
        <v>515000</v>
      </c>
      <c r="M43" s="1">
        <v>10353245953</v>
      </c>
      <c r="O43" s="1">
        <v>8593807103</v>
      </c>
      <c r="Q43" s="1">
        <v>1759438850</v>
      </c>
    </row>
    <row r="44" spans="1:17" ht="21" x14ac:dyDescent="0.25">
      <c r="A44" s="4" t="s">
        <v>38</v>
      </c>
      <c r="C44" s="1">
        <v>16951511</v>
      </c>
      <c r="E44" s="1">
        <v>156766834642</v>
      </c>
      <c r="G44" s="1">
        <v>137699468324</v>
      </c>
      <c r="I44" s="1">
        <v>19067366318</v>
      </c>
      <c r="K44" s="1">
        <v>16951511</v>
      </c>
      <c r="M44" s="1">
        <v>156766834642</v>
      </c>
      <c r="O44" s="1">
        <v>121994544766</v>
      </c>
      <c r="Q44" s="1">
        <v>34772289876</v>
      </c>
    </row>
    <row r="45" spans="1:17" ht="21" x14ac:dyDescent="0.25">
      <c r="A45" s="4" t="s">
        <v>82</v>
      </c>
      <c r="C45" s="1">
        <v>92075843</v>
      </c>
      <c r="E45" s="1">
        <v>218542919386</v>
      </c>
      <c r="G45" s="1">
        <v>168820432024</v>
      </c>
      <c r="I45" s="1">
        <v>49722487362</v>
      </c>
      <c r="K45" s="1">
        <v>92075843</v>
      </c>
      <c r="M45" s="1">
        <v>218542919386</v>
      </c>
      <c r="O45" s="1">
        <v>148366874601</v>
      </c>
      <c r="Q45" s="1">
        <v>70176044785</v>
      </c>
    </row>
    <row r="46" spans="1:17" ht="21" x14ac:dyDescent="0.25">
      <c r="A46" s="4" t="s">
        <v>96</v>
      </c>
      <c r="C46" s="1">
        <v>267500</v>
      </c>
      <c r="E46" s="1">
        <v>7883337082</v>
      </c>
      <c r="G46" s="1">
        <v>7367921911</v>
      </c>
      <c r="I46" s="1">
        <v>515415171</v>
      </c>
      <c r="K46" s="1">
        <v>267500</v>
      </c>
      <c r="M46" s="1">
        <v>7883337082</v>
      </c>
      <c r="O46" s="1">
        <v>7367921911</v>
      </c>
      <c r="Q46" s="1">
        <v>515415171</v>
      </c>
    </row>
    <row r="47" spans="1:17" ht="21" x14ac:dyDescent="0.25">
      <c r="A47" s="4" t="s">
        <v>71</v>
      </c>
      <c r="C47" s="1">
        <v>224080085</v>
      </c>
      <c r="E47" s="1">
        <v>545419511398</v>
      </c>
      <c r="G47" s="1">
        <v>450867102242</v>
      </c>
      <c r="I47" s="1">
        <v>94552409156</v>
      </c>
      <c r="K47" s="1">
        <v>224080085</v>
      </c>
      <c r="M47" s="1">
        <v>545419511398</v>
      </c>
      <c r="O47" s="1">
        <v>390326550485</v>
      </c>
      <c r="Q47" s="1">
        <v>155092960913</v>
      </c>
    </row>
    <row r="48" spans="1:17" ht="21" x14ac:dyDescent="0.25">
      <c r="A48" s="4" t="s">
        <v>100</v>
      </c>
      <c r="C48" s="1">
        <v>33277378</v>
      </c>
      <c r="E48" s="1">
        <v>36487258974</v>
      </c>
      <c r="G48" s="1">
        <v>45689839994</v>
      </c>
      <c r="I48" s="1">
        <v>-9202581019</v>
      </c>
      <c r="K48" s="1">
        <v>33277378</v>
      </c>
      <c r="M48" s="1">
        <v>36487258974</v>
      </c>
      <c r="O48" s="1">
        <v>45689839994</v>
      </c>
      <c r="Q48" s="1">
        <v>-9202581019</v>
      </c>
    </row>
    <row r="49" spans="1:17" ht="21" x14ac:dyDescent="0.25">
      <c r="A49" s="4" t="s">
        <v>21</v>
      </c>
      <c r="C49" s="1">
        <v>21262494</v>
      </c>
      <c r="E49" s="1">
        <v>638007600022</v>
      </c>
      <c r="G49" s="1">
        <v>508343330892</v>
      </c>
      <c r="I49" s="1">
        <v>129664269130</v>
      </c>
      <c r="K49" s="1">
        <v>21262494</v>
      </c>
      <c r="M49" s="1">
        <v>638007600022</v>
      </c>
      <c r="O49" s="1">
        <v>511490768288</v>
      </c>
      <c r="Q49" s="1">
        <v>126516831734</v>
      </c>
    </row>
    <row r="50" spans="1:17" ht="21" x14ac:dyDescent="0.25">
      <c r="A50" s="4" t="s">
        <v>29</v>
      </c>
      <c r="C50" s="1">
        <v>69718736</v>
      </c>
      <c r="E50" s="1">
        <v>199376212912</v>
      </c>
      <c r="G50" s="1">
        <v>172928609806</v>
      </c>
      <c r="I50" s="1">
        <v>26447603106</v>
      </c>
      <c r="K50" s="1">
        <v>69718736</v>
      </c>
      <c r="M50" s="1">
        <v>199376212912</v>
      </c>
      <c r="O50" s="1">
        <v>122460008123</v>
      </c>
      <c r="Q50" s="1">
        <v>76916204789</v>
      </c>
    </row>
    <row r="51" spans="1:17" ht="21" x14ac:dyDescent="0.25">
      <c r="A51" s="4" t="s">
        <v>92</v>
      </c>
      <c r="C51" s="1">
        <v>9081004</v>
      </c>
      <c r="E51" s="1">
        <v>331597728478</v>
      </c>
      <c r="G51" s="1">
        <v>297320697913</v>
      </c>
      <c r="I51" s="1">
        <v>34277030565</v>
      </c>
      <c r="K51" s="1">
        <v>9081004</v>
      </c>
      <c r="M51" s="1">
        <v>331597728478</v>
      </c>
      <c r="O51" s="1">
        <v>232895878275</v>
      </c>
      <c r="Q51" s="1">
        <v>98701850203</v>
      </c>
    </row>
    <row r="52" spans="1:17" ht="21" x14ac:dyDescent="0.25">
      <c r="A52" s="4" t="s">
        <v>72</v>
      </c>
      <c r="C52" s="1">
        <v>57915670</v>
      </c>
      <c r="E52" s="1">
        <v>327567496664</v>
      </c>
      <c r="G52" s="1">
        <v>304543469549</v>
      </c>
      <c r="I52" s="1">
        <v>23024027115</v>
      </c>
      <c r="K52" s="1">
        <v>57915670</v>
      </c>
      <c r="M52" s="1">
        <v>327567496664</v>
      </c>
      <c r="O52" s="1">
        <v>287855358816</v>
      </c>
      <c r="Q52" s="1">
        <v>39712137848</v>
      </c>
    </row>
    <row r="53" spans="1:17" ht="21" x14ac:dyDescent="0.25">
      <c r="A53" s="4" t="s">
        <v>31</v>
      </c>
      <c r="C53" s="1">
        <v>100000</v>
      </c>
      <c r="E53" s="1">
        <v>4127843200</v>
      </c>
      <c r="G53" s="1">
        <v>3368349250</v>
      </c>
      <c r="I53" s="1">
        <v>759493950</v>
      </c>
      <c r="K53" s="1">
        <v>100000</v>
      </c>
      <c r="M53" s="1">
        <v>4127843200</v>
      </c>
      <c r="O53" s="1">
        <v>2857893750</v>
      </c>
      <c r="Q53" s="1">
        <v>1269949450</v>
      </c>
    </row>
    <row r="54" spans="1:17" ht="21" x14ac:dyDescent="0.25">
      <c r="A54" s="4" t="s">
        <v>17</v>
      </c>
      <c r="C54" s="1">
        <v>31228686</v>
      </c>
      <c r="E54" s="1">
        <v>112359907220</v>
      </c>
      <c r="G54" s="1">
        <v>102729042858</v>
      </c>
      <c r="I54" s="1">
        <v>9630864362</v>
      </c>
      <c r="K54" s="1">
        <v>31228686</v>
      </c>
      <c r="M54" s="1">
        <v>112359907220</v>
      </c>
      <c r="O54" s="1">
        <v>79035160555</v>
      </c>
      <c r="Q54" s="1">
        <v>33324746665</v>
      </c>
    </row>
    <row r="55" spans="1:17" ht="21" x14ac:dyDescent="0.25">
      <c r="A55" s="4" t="s">
        <v>94</v>
      </c>
      <c r="C55" s="1">
        <v>26161537</v>
      </c>
      <c r="E55" s="1">
        <v>216500631380</v>
      </c>
      <c r="G55" s="1">
        <v>215390192282</v>
      </c>
      <c r="I55" s="1">
        <v>1110439098</v>
      </c>
      <c r="K55" s="1">
        <v>26161537</v>
      </c>
      <c r="M55" s="1">
        <v>216500631380</v>
      </c>
      <c r="O55" s="1">
        <v>215390192282</v>
      </c>
      <c r="Q55" s="1">
        <v>1110439098</v>
      </c>
    </row>
    <row r="56" spans="1:17" ht="21" x14ac:dyDescent="0.25">
      <c r="A56" s="4" t="s">
        <v>95</v>
      </c>
      <c r="C56" s="1">
        <v>2628703</v>
      </c>
      <c r="E56" s="1">
        <v>15368593377</v>
      </c>
      <c r="G56" s="1">
        <v>8217325578</v>
      </c>
      <c r="I56" s="1">
        <v>7151267799</v>
      </c>
      <c r="K56" s="1">
        <v>2628703</v>
      </c>
      <c r="M56" s="1">
        <v>15368593377</v>
      </c>
      <c r="O56" s="1">
        <v>8217325578</v>
      </c>
      <c r="Q56" s="1">
        <v>7151267799</v>
      </c>
    </row>
    <row r="57" spans="1:17" ht="21" x14ac:dyDescent="0.25">
      <c r="A57" s="4" t="s">
        <v>37</v>
      </c>
      <c r="C57" s="1">
        <v>5483071</v>
      </c>
      <c r="E57" s="1">
        <v>322632730867</v>
      </c>
      <c r="G57" s="1">
        <v>311169652659</v>
      </c>
      <c r="I57" s="1">
        <v>11463078208</v>
      </c>
      <c r="K57" s="1">
        <v>5483071</v>
      </c>
      <c r="M57" s="1">
        <v>322632730867</v>
      </c>
      <c r="O57" s="1">
        <v>246360192085</v>
      </c>
      <c r="Q57" s="1">
        <v>76272538782</v>
      </c>
    </row>
    <row r="58" spans="1:17" ht="21" x14ac:dyDescent="0.25">
      <c r="A58" s="4" t="s">
        <v>57</v>
      </c>
      <c r="C58" s="1">
        <v>57828394</v>
      </c>
      <c r="E58" s="1">
        <v>247485894158</v>
      </c>
      <c r="G58" s="1">
        <v>209588833364</v>
      </c>
      <c r="I58" s="1">
        <v>37897060794</v>
      </c>
      <c r="K58" s="1">
        <v>57828394</v>
      </c>
      <c r="M58" s="1">
        <v>247485894158</v>
      </c>
      <c r="O58" s="1">
        <v>155035197705</v>
      </c>
      <c r="Q58" s="1">
        <v>92450696453</v>
      </c>
    </row>
    <row r="59" spans="1:17" ht="21" x14ac:dyDescent="0.25">
      <c r="A59" s="4" t="s">
        <v>78</v>
      </c>
      <c r="C59" s="1">
        <v>72786652</v>
      </c>
      <c r="E59" s="1">
        <v>1098527210048</v>
      </c>
      <c r="G59" s="1">
        <v>897296999691</v>
      </c>
      <c r="I59" s="1">
        <v>201230210357</v>
      </c>
      <c r="K59" s="1">
        <v>72786652</v>
      </c>
      <c r="M59" s="1">
        <v>1098527210048</v>
      </c>
      <c r="O59" s="1">
        <v>710302537875</v>
      </c>
      <c r="Q59" s="1">
        <v>388224672173</v>
      </c>
    </row>
    <row r="60" spans="1:17" ht="21" x14ac:dyDescent="0.25">
      <c r="A60" s="4" t="s">
        <v>26</v>
      </c>
      <c r="C60" s="1">
        <v>1915534</v>
      </c>
      <c r="E60" s="1">
        <v>750711105184</v>
      </c>
      <c r="G60" s="1">
        <v>622539766492</v>
      </c>
      <c r="I60" s="1">
        <v>128171338692</v>
      </c>
      <c r="K60" s="1">
        <v>1915534</v>
      </c>
      <c r="M60" s="1">
        <v>750711105184</v>
      </c>
      <c r="O60" s="1">
        <v>477252790583</v>
      </c>
      <c r="Q60" s="1">
        <v>273458314601</v>
      </c>
    </row>
    <row r="61" spans="1:17" ht="21" x14ac:dyDescent="0.25">
      <c r="A61" s="4" t="s">
        <v>56</v>
      </c>
      <c r="C61" s="1">
        <v>65738134</v>
      </c>
      <c r="E61" s="1">
        <v>143049342245</v>
      </c>
      <c r="G61" s="1">
        <v>127052630634</v>
      </c>
      <c r="I61" s="1">
        <v>15996711611</v>
      </c>
      <c r="K61" s="1">
        <v>65738134</v>
      </c>
      <c r="M61" s="1">
        <v>143049342245</v>
      </c>
      <c r="O61" s="1">
        <v>100606609484</v>
      </c>
      <c r="Q61" s="1">
        <v>42442732761</v>
      </c>
    </row>
    <row r="62" spans="1:17" ht="21" x14ac:dyDescent="0.25">
      <c r="A62" s="4" t="s">
        <v>83</v>
      </c>
      <c r="C62" s="1">
        <v>88229806</v>
      </c>
      <c r="E62" s="1">
        <v>528788649181</v>
      </c>
      <c r="G62" s="1">
        <v>465704437859</v>
      </c>
      <c r="I62" s="1">
        <v>63084211322</v>
      </c>
      <c r="K62" s="1">
        <v>88229806</v>
      </c>
      <c r="M62" s="1">
        <v>528788649181</v>
      </c>
      <c r="O62" s="1">
        <v>431902625283</v>
      </c>
      <c r="Q62" s="1">
        <v>96886023898</v>
      </c>
    </row>
    <row r="63" spans="1:17" ht="21" x14ac:dyDescent="0.25">
      <c r="A63" s="4" t="s">
        <v>25</v>
      </c>
      <c r="C63" s="1">
        <v>5505139</v>
      </c>
      <c r="E63" s="1">
        <v>187912899078</v>
      </c>
      <c r="G63" s="1">
        <v>157030305191</v>
      </c>
      <c r="I63" s="1">
        <v>30882593887</v>
      </c>
      <c r="K63" s="1">
        <v>5505139</v>
      </c>
      <c r="M63" s="1">
        <v>187912899078</v>
      </c>
      <c r="O63" s="1">
        <v>125591199556</v>
      </c>
      <c r="Q63" s="1">
        <v>62321699522</v>
      </c>
    </row>
    <row r="64" spans="1:17" ht="21" x14ac:dyDescent="0.25">
      <c r="A64" s="4" t="s">
        <v>50</v>
      </c>
      <c r="C64" s="1">
        <v>15876761</v>
      </c>
      <c r="E64" s="1">
        <v>604797351342</v>
      </c>
      <c r="G64" s="1">
        <v>459017022338</v>
      </c>
      <c r="I64" s="1">
        <v>145780329004</v>
      </c>
      <c r="K64" s="1">
        <v>15876761</v>
      </c>
      <c r="M64" s="1">
        <v>604797351342</v>
      </c>
      <c r="O64" s="1">
        <v>347841765755</v>
      </c>
      <c r="Q64" s="1">
        <v>256955585587</v>
      </c>
    </row>
    <row r="65" spans="1:17" ht="21" x14ac:dyDescent="0.25">
      <c r="A65" s="4" t="s">
        <v>36</v>
      </c>
      <c r="C65" s="1">
        <v>98968852</v>
      </c>
      <c r="E65" s="1">
        <v>325840283964</v>
      </c>
      <c r="G65" s="1">
        <v>281123542863</v>
      </c>
      <c r="I65" s="1">
        <v>44716741101</v>
      </c>
      <c r="K65" s="1">
        <v>98968852</v>
      </c>
      <c r="M65" s="1">
        <v>325840283964</v>
      </c>
      <c r="O65" s="1">
        <v>264543785931</v>
      </c>
      <c r="Q65" s="1">
        <v>61296498033</v>
      </c>
    </row>
    <row r="66" spans="1:17" ht="21" x14ac:dyDescent="0.25">
      <c r="A66" s="4" t="s">
        <v>101</v>
      </c>
      <c r="C66" s="1">
        <v>375001</v>
      </c>
      <c r="E66" s="1">
        <v>10102575877</v>
      </c>
      <c r="G66" s="1">
        <v>6455791271</v>
      </c>
      <c r="I66" s="1">
        <v>3646784606</v>
      </c>
      <c r="K66" s="1">
        <v>375001</v>
      </c>
      <c r="M66" s="1">
        <v>10102575877</v>
      </c>
      <c r="O66" s="1">
        <v>6455791271</v>
      </c>
      <c r="Q66" s="1">
        <v>3646784606</v>
      </c>
    </row>
    <row r="67" spans="1:17" ht="21" x14ac:dyDescent="0.25">
      <c r="A67" s="4" t="s">
        <v>98</v>
      </c>
      <c r="C67" s="1">
        <v>35000000</v>
      </c>
      <c r="E67" s="1">
        <v>159894387800</v>
      </c>
      <c r="G67" s="1">
        <v>143746641920</v>
      </c>
      <c r="I67" s="1">
        <v>16147745880</v>
      </c>
      <c r="K67" s="1">
        <v>35000000</v>
      </c>
      <c r="M67" s="1">
        <v>159894387800</v>
      </c>
      <c r="O67" s="1">
        <v>143746641920</v>
      </c>
      <c r="Q67" s="1">
        <v>16147745880</v>
      </c>
    </row>
    <row r="68" spans="1:17" ht="21" x14ac:dyDescent="0.25">
      <c r="A68" s="4" t="s">
        <v>15</v>
      </c>
      <c r="C68" s="1">
        <v>4037248</v>
      </c>
      <c r="E68" s="1">
        <v>127992980331</v>
      </c>
      <c r="G68" s="1">
        <v>109151390187</v>
      </c>
      <c r="I68" s="1">
        <v>18841590144</v>
      </c>
      <c r="K68" s="1">
        <v>4037248</v>
      </c>
      <c r="M68" s="1">
        <v>127992980331</v>
      </c>
      <c r="O68" s="1">
        <v>111474553430</v>
      </c>
      <c r="Q68" s="1">
        <v>16518426901</v>
      </c>
    </row>
    <row r="69" spans="1:17" ht="21" x14ac:dyDescent="0.25">
      <c r="A69" s="4" t="s">
        <v>81</v>
      </c>
      <c r="C69" s="1">
        <v>334513606</v>
      </c>
      <c r="E69" s="1">
        <v>857701476093</v>
      </c>
      <c r="G69" s="1">
        <v>752795577367</v>
      </c>
      <c r="I69" s="1">
        <v>104905898726</v>
      </c>
      <c r="K69" s="1">
        <v>334513606</v>
      </c>
      <c r="M69" s="1">
        <v>857701476093</v>
      </c>
      <c r="O69" s="1">
        <v>548954048049</v>
      </c>
      <c r="Q69" s="1">
        <v>308747428044</v>
      </c>
    </row>
    <row r="70" spans="1:17" ht="21" x14ac:dyDescent="0.25">
      <c r="A70" s="4" t="s">
        <v>27</v>
      </c>
      <c r="C70" s="1">
        <v>3071493</v>
      </c>
      <c r="E70" s="1">
        <v>137209721167</v>
      </c>
      <c r="G70" s="1">
        <v>116494111106</v>
      </c>
      <c r="I70" s="1">
        <v>20715610061</v>
      </c>
      <c r="K70" s="1">
        <v>3071493</v>
      </c>
      <c r="M70" s="1">
        <v>137209721167</v>
      </c>
      <c r="O70" s="1">
        <v>106500893496</v>
      </c>
      <c r="Q70" s="1">
        <v>30708827671</v>
      </c>
    </row>
    <row r="71" spans="1:17" ht="21" x14ac:dyDescent="0.25">
      <c r="A71" s="4" t="s">
        <v>46</v>
      </c>
      <c r="C71" s="1">
        <v>83794093</v>
      </c>
      <c r="E71" s="1">
        <v>674317017401</v>
      </c>
      <c r="G71" s="1">
        <v>580622768434</v>
      </c>
      <c r="I71" s="1">
        <v>93694248967</v>
      </c>
      <c r="K71" s="1">
        <v>83794093</v>
      </c>
      <c r="M71" s="1">
        <v>674317017401</v>
      </c>
      <c r="O71" s="1">
        <v>453766760096</v>
      </c>
      <c r="Q71" s="1">
        <v>220550257305</v>
      </c>
    </row>
    <row r="72" spans="1:17" ht="21" x14ac:dyDescent="0.25">
      <c r="A72" s="4" t="s">
        <v>68</v>
      </c>
      <c r="C72" s="1">
        <v>70714429</v>
      </c>
      <c r="E72" s="1">
        <v>167280050609</v>
      </c>
      <c r="G72" s="1">
        <v>147599088623</v>
      </c>
      <c r="I72" s="1">
        <v>19680961986</v>
      </c>
      <c r="K72" s="1">
        <v>70714429</v>
      </c>
      <c r="M72" s="1">
        <v>167280050609</v>
      </c>
      <c r="O72" s="1">
        <v>96865739289</v>
      </c>
      <c r="Q72" s="1">
        <v>70414311320</v>
      </c>
    </row>
    <row r="73" spans="1:17" ht="21" x14ac:dyDescent="0.25">
      <c r="A73" s="4" t="s">
        <v>47</v>
      </c>
      <c r="C73" s="1">
        <v>35376690</v>
      </c>
      <c r="E73" s="1">
        <v>145186951778</v>
      </c>
      <c r="G73" s="1">
        <v>121582877054</v>
      </c>
      <c r="I73" s="1">
        <v>23604074724</v>
      </c>
      <c r="K73" s="1">
        <v>35376690</v>
      </c>
      <c r="M73" s="1">
        <v>145186951778</v>
      </c>
      <c r="O73" s="1">
        <v>98746685934</v>
      </c>
      <c r="Q73" s="1">
        <v>46440265844</v>
      </c>
    </row>
    <row r="74" spans="1:17" ht="21" x14ac:dyDescent="0.25">
      <c r="A74" s="4" t="s">
        <v>33</v>
      </c>
      <c r="C74" s="1">
        <v>175343766</v>
      </c>
      <c r="E74" s="1">
        <v>434970896722</v>
      </c>
      <c r="G74" s="1">
        <v>398559124247</v>
      </c>
      <c r="I74" s="1">
        <v>36411772475</v>
      </c>
      <c r="K74" s="1">
        <v>175343766</v>
      </c>
      <c r="M74" s="1">
        <v>434970896722</v>
      </c>
      <c r="O74" s="1">
        <v>275743344477</v>
      </c>
      <c r="Q74" s="1">
        <v>159227552245</v>
      </c>
    </row>
    <row r="75" spans="1:17" ht="21" x14ac:dyDescent="0.25">
      <c r="A75" s="4" t="s">
        <v>70</v>
      </c>
      <c r="C75" s="1">
        <v>76821644</v>
      </c>
      <c r="E75" s="1">
        <v>370314714057</v>
      </c>
      <c r="G75" s="1">
        <v>292222089758</v>
      </c>
      <c r="I75" s="1">
        <v>78092624299</v>
      </c>
      <c r="K75" s="1">
        <v>76821644</v>
      </c>
      <c r="M75" s="1">
        <v>370314714057</v>
      </c>
      <c r="O75" s="1">
        <v>212369828061</v>
      </c>
      <c r="Q75" s="1">
        <v>157944885996</v>
      </c>
    </row>
    <row r="76" spans="1:17" ht="21" x14ac:dyDescent="0.25">
      <c r="A76" s="4" t="s">
        <v>60</v>
      </c>
      <c r="C76" s="1">
        <v>15297188</v>
      </c>
      <c r="E76" s="1">
        <v>444135805957</v>
      </c>
      <c r="G76" s="1">
        <v>392600473105</v>
      </c>
      <c r="I76" s="1">
        <v>51535332852</v>
      </c>
      <c r="K76" s="1">
        <v>15297188</v>
      </c>
      <c r="M76" s="1">
        <v>444135805957</v>
      </c>
      <c r="O76" s="1">
        <v>270597017710</v>
      </c>
      <c r="Q76" s="1">
        <v>173538788247</v>
      </c>
    </row>
    <row r="77" spans="1:17" ht="21" x14ac:dyDescent="0.25">
      <c r="A77" s="4" t="s">
        <v>19</v>
      </c>
      <c r="C77" s="1">
        <v>85907301</v>
      </c>
      <c r="E77" s="1">
        <v>339779544927</v>
      </c>
      <c r="G77" s="1">
        <v>288342997748</v>
      </c>
      <c r="I77" s="1">
        <v>51436547179</v>
      </c>
      <c r="K77" s="1">
        <v>85907301</v>
      </c>
      <c r="M77" s="1">
        <v>339779544927</v>
      </c>
      <c r="O77" s="1">
        <v>263491283369</v>
      </c>
      <c r="Q77" s="1">
        <v>76288261558</v>
      </c>
    </row>
    <row r="78" spans="1:17" ht="21" x14ac:dyDescent="0.25">
      <c r="A78" s="4" t="s">
        <v>93</v>
      </c>
      <c r="C78" s="1">
        <v>30448265</v>
      </c>
      <c r="E78" s="1">
        <v>212396686378</v>
      </c>
      <c r="G78" s="1">
        <v>191828712860</v>
      </c>
      <c r="I78" s="1">
        <v>20567973518</v>
      </c>
      <c r="K78" s="1">
        <v>30448265</v>
      </c>
      <c r="M78" s="1">
        <v>212396686378</v>
      </c>
      <c r="O78" s="1">
        <v>171009102701</v>
      </c>
      <c r="Q78" s="1">
        <v>41387583677</v>
      </c>
    </row>
    <row r="79" spans="1:17" ht="21" x14ac:dyDescent="0.25">
      <c r="A79" s="4" t="s">
        <v>99</v>
      </c>
      <c r="C79" s="1" t="s">
        <v>193</v>
      </c>
      <c r="E79" s="1">
        <v>0</v>
      </c>
      <c r="G79" s="1">
        <v>0</v>
      </c>
      <c r="I79" s="1">
        <v>-1196891645</v>
      </c>
      <c r="K79" s="1" t="s">
        <v>193</v>
      </c>
      <c r="M79" s="1">
        <v>0</v>
      </c>
      <c r="O79" s="1">
        <v>0</v>
      </c>
      <c r="Q79" s="1">
        <v>-1196891645</v>
      </c>
    </row>
    <row r="80" spans="1:17" ht="21" x14ac:dyDescent="0.25">
      <c r="A80" s="4" t="s">
        <v>194</v>
      </c>
      <c r="C80" s="1" t="s">
        <v>193</v>
      </c>
      <c r="E80" s="1">
        <v>0</v>
      </c>
      <c r="G80" s="1">
        <v>0</v>
      </c>
      <c r="I80" s="1">
        <v>-58457346892</v>
      </c>
      <c r="K80" s="1" t="s">
        <v>193</v>
      </c>
      <c r="M80" s="1">
        <v>0</v>
      </c>
      <c r="O80" s="1">
        <v>0</v>
      </c>
      <c r="Q80" s="1">
        <v>-58457346892</v>
      </c>
    </row>
    <row r="81" spans="1:17" ht="21" x14ac:dyDescent="0.25">
      <c r="A81" s="4" t="s">
        <v>195</v>
      </c>
      <c r="C81" s="1" t="s">
        <v>193</v>
      </c>
      <c r="E81" s="1">
        <v>0</v>
      </c>
      <c r="G81" s="1">
        <v>0</v>
      </c>
      <c r="I81" s="1">
        <v>-18601908600</v>
      </c>
      <c r="K81" s="1" t="s">
        <v>193</v>
      </c>
      <c r="M81" s="1">
        <v>0</v>
      </c>
      <c r="O81" s="1">
        <v>0</v>
      </c>
      <c r="Q81" s="1">
        <v>-18601908600</v>
      </c>
    </row>
    <row r="82" spans="1:17" ht="21" x14ac:dyDescent="0.25">
      <c r="A82" s="4" t="s">
        <v>196</v>
      </c>
      <c r="C82" s="1" t="s">
        <v>193</v>
      </c>
      <c r="E82" s="1">
        <v>0</v>
      </c>
      <c r="G82" s="1">
        <v>0</v>
      </c>
      <c r="I82" s="1">
        <v>-23873391675</v>
      </c>
      <c r="K82" s="1" t="s">
        <v>193</v>
      </c>
      <c r="M82" s="1">
        <v>0</v>
      </c>
      <c r="O82" s="1">
        <v>0</v>
      </c>
      <c r="Q82" s="1">
        <v>-23873391675</v>
      </c>
    </row>
    <row r="83" spans="1:17" ht="21" x14ac:dyDescent="0.25">
      <c r="A83" s="4" t="s">
        <v>197</v>
      </c>
      <c r="C83" s="1" t="s">
        <v>193</v>
      </c>
      <c r="E83" s="1">
        <v>0</v>
      </c>
      <c r="G83" s="1">
        <v>0</v>
      </c>
      <c r="I83" s="1">
        <v>-14888758190</v>
      </c>
      <c r="K83" s="1" t="s">
        <v>193</v>
      </c>
      <c r="M83" s="1">
        <v>0</v>
      </c>
      <c r="O83" s="1">
        <v>0</v>
      </c>
      <c r="Q83" s="1">
        <v>-14888758190</v>
      </c>
    </row>
    <row r="84" spans="1:17" ht="21" x14ac:dyDescent="0.25">
      <c r="A84" s="4" t="s">
        <v>198</v>
      </c>
      <c r="C84" s="1" t="s">
        <v>193</v>
      </c>
      <c r="E84" s="1">
        <v>0</v>
      </c>
      <c r="G84" s="1">
        <v>0</v>
      </c>
      <c r="I84" s="1">
        <v>-4084873825</v>
      </c>
      <c r="K84" s="1" t="s">
        <v>193</v>
      </c>
      <c r="M84" s="1">
        <v>0</v>
      </c>
      <c r="O84" s="1">
        <v>0</v>
      </c>
      <c r="Q84" s="1">
        <v>-4084873825</v>
      </c>
    </row>
    <row r="85" spans="1:17" ht="21" x14ac:dyDescent="0.25">
      <c r="A85" s="4" t="s">
        <v>199</v>
      </c>
      <c r="C85" s="1" t="s">
        <v>193</v>
      </c>
      <c r="E85" s="1">
        <v>0</v>
      </c>
      <c r="G85" s="1">
        <v>0</v>
      </c>
      <c r="I85" s="1">
        <v>-514115032</v>
      </c>
      <c r="K85" s="1" t="s">
        <v>193</v>
      </c>
      <c r="M85" s="1">
        <v>0</v>
      </c>
      <c r="O85" s="1">
        <v>0</v>
      </c>
      <c r="Q85" s="1">
        <v>-514115032</v>
      </c>
    </row>
    <row r="86" spans="1:17" ht="21" x14ac:dyDescent="0.25">
      <c r="A86" s="4" t="s">
        <v>200</v>
      </c>
      <c r="C86" s="1" t="s">
        <v>193</v>
      </c>
      <c r="E86" s="1">
        <v>0</v>
      </c>
      <c r="G86" s="1">
        <v>0</v>
      </c>
      <c r="I86" s="1">
        <v>-2644704375</v>
      </c>
      <c r="K86" s="1" t="s">
        <v>193</v>
      </c>
      <c r="M86" s="1">
        <v>0</v>
      </c>
      <c r="O86" s="1">
        <v>0</v>
      </c>
      <c r="Q86" s="1">
        <v>-2644704375</v>
      </c>
    </row>
    <row r="87" spans="1:17" ht="21" x14ac:dyDescent="0.25">
      <c r="A87" s="4" t="s">
        <v>201</v>
      </c>
      <c r="C87" s="1" t="s">
        <v>193</v>
      </c>
      <c r="E87" s="1">
        <v>0</v>
      </c>
      <c r="G87" s="1">
        <v>0</v>
      </c>
      <c r="I87" s="1">
        <v>-1183718120</v>
      </c>
      <c r="K87" s="1" t="s">
        <v>193</v>
      </c>
      <c r="M87" s="1">
        <v>0</v>
      </c>
      <c r="O87" s="1">
        <v>0</v>
      </c>
      <c r="Q87" s="1">
        <v>-1183718120</v>
      </c>
    </row>
    <row r="88" spans="1:17" ht="21" x14ac:dyDescent="0.25">
      <c r="A88" s="4" t="s">
        <v>102</v>
      </c>
      <c r="C88" s="1" t="s">
        <v>102</v>
      </c>
      <c r="E88" s="5">
        <f>SUM(E8:E87)</f>
        <v>32744780395434</v>
      </c>
      <c r="G88" s="5">
        <f>SUM(G8:G87)</f>
        <v>27803248674676</v>
      </c>
      <c r="I88" s="5">
        <f>SUM(I8:I87)</f>
        <v>4816086012408</v>
      </c>
      <c r="K88" s="1" t="s">
        <v>102</v>
      </c>
      <c r="M88" s="5">
        <f>SUM(M8:M87)</f>
        <v>32744780395434</v>
      </c>
      <c r="O88" s="5">
        <f>SUM(O8:O87)</f>
        <v>23138342052171</v>
      </c>
      <c r="Q88" s="5">
        <f>SUM(Q8:Q87)</f>
        <v>9480992634910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0"/>
  <sheetViews>
    <sheetView rightToLeft="1" workbookViewId="0">
      <selection activeCell="C100" sqref="C100"/>
    </sheetView>
  </sheetViews>
  <sheetFormatPr defaultRowHeight="18.75" x14ac:dyDescent="0.25"/>
  <cols>
    <col min="1" max="1" width="31.5703125" style="1" customWidth="1"/>
    <col min="2" max="2" width="1" style="1" customWidth="1"/>
    <col min="3" max="3" width="21" style="1" customWidth="1"/>
    <col min="4" max="4" width="1" style="1" customWidth="1"/>
    <col min="5" max="5" width="15" style="1" customWidth="1"/>
    <col min="6" max="6" width="1" style="1" customWidth="1"/>
    <col min="7" max="7" width="20" style="1" customWidth="1"/>
    <col min="8" max="8" width="1" style="1" customWidth="1"/>
    <col min="9" max="9" width="26" style="1" customWidth="1"/>
    <col min="10" max="10" width="1" style="1" customWidth="1"/>
    <col min="11" max="11" width="21" style="1" customWidth="1"/>
    <col min="12" max="12" width="1" style="1" customWidth="1"/>
    <col min="13" max="13" width="15" style="1" customWidth="1"/>
    <col min="14" max="14" width="1" style="1" customWidth="1"/>
    <col min="15" max="15" width="16" style="1" customWidth="1"/>
    <col min="16" max="16" width="1" style="1" customWidth="1"/>
    <col min="17" max="17" width="13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</row>
    <row r="3" spans="1:17" ht="26.25" x14ac:dyDescent="0.25">
      <c r="A3" s="2" t="s">
        <v>1</v>
      </c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</row>
    <row r="4" spans="1:17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</row>
    <row r="6" spans="1:17" ht="26.25" x14ac:dyDescent="0.25">
      <c r="A6" s="3" t="s">
        <v>3</v>
      </c>
      <c r="C6" s="3" t="s">
        <v>4</v>
      </c>
      <c r="D6" s="3" t="s">
        <v>4</v>
      </c>
      <c r="E6" s="3" t="s">
        <v>4</v>
      </c>
      <c r="F6" s="3" t="s">
        <v>4</v>
      </c>
      <c r="G6" s="3" t="s">
        <v>4</v>
      </c>
      <c r="H6" s="3" t="s">
        <v>4</v>
      </c>
      <c r="I6" s="3" t="s">
        <v>4</v>
      </c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6</v>
      </c>
    </row>
    <row r="7" spans="1:17" ht="27" thickBot="1" x14ac:dyDescent="0.3">
      <c r="A7" s="3" t="s">
        <v>3</v>
      </c>
      <c r="C7" s="3" t="s">
        <v>103</v>
      </c>
      <c r="E7" s="3" t="s">
        <v>104</v>
      </c>
      <c r="G7" s="3" t="s">
        <v>105</v>
      </c>
      <c r="I7" s="3" t="s">
        <v>106</v>
      </c>
      <c r="K7" s="3" t="s">
        <v>103</v>
      </c>
      <c r="M7" s="3" t="s">
        <v>104</v>
      </c>
      <c r="O7" s="3" t="s">
        <v>105</v>
      </c>
      <c r="Q7" s="3" t="s">
        <v>106</v>
      </c>
    </row>
    <row r="8" spans="1:17" ht="21" x14ac:dyDescent="0.25">
      <c r="A8" s="4" t="s">
        <v>107</v>
      </c>
      <c r="C8" s="1">
        <v>69000000</v>
      </c>
      <c r="E8" s="1">
        <v>6133</v>
      </c>
      <c r="G8" s="1" t="s">
        <v>108</v>
      </c>
      <c r="I8" s="1" t="s">
        <v>180</v>
      </c>
      <c r="K8" s="1">
        <v>0</v>
      </c>
      <c r="M8" s="1">
        <v>0</v>
      </c>
      <c r="O8" s="1">
        <v>0</v>
      </c>
      <c r="Q8" s="1">
        <v>0</v>
      </c>
    </row>
    <row r="10" spans="1:17" x14ac:dyDescent="0.25">
      <c r="I10" s="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45"/>
  <sheetViews>
    <sheetView rightToLeft="1" workbookViewId="0">
      <selection activeCell="C100" sqref="C100"/>
    </sheetView>
  </sheetViews>
  <sheetFormatPr defaultRowHeight="18.75" x14ac:dyDescent="0.25"/>
  <cols>
    <col min="1" max="1" width="26.570312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</row>
    <row r="3" spans="1:11" ht="26.25" x14ac:dyDescent="0.25">
      <c r="A3" s="2" t="s">
        <v>1</v>
      </c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</row>
    <row r="4" spans="1:11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</row>
    <row r="6" spans="1:11" ht="27" thickBot="1" x14ac:dyDescent="0.3">
      <c r="A6" s="3" t="s">
        <v>110</v>
      </c>
      <c r="C6" s="3" t="s">
        <v>4</v>
      </c>
      <c r="E6" s="3" t="s">
        <v>5</v>
      </c>
      <c r="F6" s="3" t="s">
        <v>5</v>
      </c>
      <c r="G6" s="3" t="s">
        <v>5</v>
      </c>
      <c r="I6" s="3" t="s">
        <v>6</v>
      </c>
      <c r="J6" s="3" t="s">
        <v>6</v>
      </c>
      <c r="K6" s="3" t="s">
        <v>6</v>
      </c>
    </row>
    <row r="7" spans="1:11" ht="27" thickBot="1" x14ac:dyDescent="0.3">
      <c r="A7" s="3" t="s">
        <v>110</v>
      </c>
      <c r="C7" s="3" t="s">
        <v>111</v>
      </c>
      <c r="E7" s="3" t="s">
        <v>112</v>
      </c>
      <c r="G7" s="3" t="s">
        <v>113</v>
      </c>
      <c r="I7" s="3" t="s">
        <v>111</v>
      </c>
      <c r="K7" s="3" t="s">
        <v>109</v>
      </c>
    </row>
    <row r="8" spans="1:11" ht="21" x14ac:dyDescent="0.25">
      <c r="A8" s="4" t="s">
        <v>114</v>
      </c>
      <c r="C8" s="1">
        <v>10208710</v>
      </c>
      <c r="E8" s="1">
        <v>2359510834646</v>
      </c>
      <c r="G8" s="1">
        <v>2359445330000</v>
      </c>
      <c r="I8" s="1">
        <v>75713356</v>
      </c>
      <c r="K8" s="7">
        <v>1.6767319284829676E-6</v>
      </c>
    </row>
    <row r="9" spans="1:11" ht="21" x14ac:dyDescent="0.25">
      <c r="A9" s="4" t="s">
        <v>115</v>
      </c>
      <c r="C9" s="1">
        <v>12955057505</v>
      </c>
      <c r="E9" s="1">
        <v>2805200687595</v>
      </c>
      <c r="G9" s="1">
        <v>2818145735800</v>
      </c>
      <c r="I9" s="1">
        <v>10009300</v>
      </c>
      <c r="K9" s="7">
        <v>2.2166383552942188E-7</v>
      </c>
    </row>
    <row r="10" spans="1:11" ht="21" x14ac:dyDescent="0.25">
      <c r="A10" s="4" t="s">
        <v>116</v>
      </c>
      <c r="C10" s="1">
        <v>176923956472</v>
      </c>
      <c r="E10" s="1">
        <v>6809511191059</v>
      </c>
      <c r="G10" s="1">
        <v>6873509354125</v>
      </c>
      <c r="I10" s="1">
        <v>112925793406</v>
      </c>
      <c r="K10" s="7">
        <v>2.5008306771279768E-3</v>
      </c>
    </row>
    <row r="11" spans="1:11" ht="21" x14ac:dyDescent="0.25">
      <c r="A11" s="4" t="s">
        <v>117</v>
      </c>
      <c r="C11" s="1">
        <v>2774736</v>
      </c>
      <c r="E11" s="1">
        <v>183252066195</v>
      </c>
      <c r="G11" s="1">
        <v>183244905820</v>
      </c>
      <c r="I11" s="1">
        <v>9935111</v>
      </c>
      <c r="K11" s="7">
        <v>2.2002086166570591E-7</v>
      </c>
    </row>
    <row r="12" spans="1:11" ht="21" x14ac:dyDescent="0.25">
      <c r="A12" s="4" t="s">
        <v>118</v>
      </c>
      <c r="C12" s="1">
        <v>100000000000</v>
      </c>
      <c r="E12" s="1">
        <v>0</v>
      </c>
      <c r="G12" s="1">
        <v>0</v>
      </c>
      <c r="I12" s="1">
        <v>100000000000</v>
      </c>
      <c r="K12" s="7">
        <v>2.2145787970129969E-3</v>
      </c>
    </row>
    <row r="13" spans="1:11" ht="21" x14ac:dyDescent="0.25">
      <c r="A13" s="4" t="s">
        <v>118</v>
      </c>
      <c r="C13" s="1">
        <v>200000000000</v>
      </c>
      <c r="E13" s="1">
        <v>0</v>
      </c>
      <c r="G13" s="1">
        <v>0</v>
      </c>
      <c r="I13" s="1">
        <v>200000000000</v>
      </c>
      <c r="K13" s="7">
        <v>4.4291575940259937E-3</v>
      </c>
    </row>
    <row r="14" spans="1:11" ht="21" x14ac:dyDescent="0.25">
      <c r="A14" s="4" t="s">
        <v>118</v>
      </c>
      <c r="C14" s="1">
        <v>200000000000</v>
      </c>
      <c r="E14" s="1">
        <v>0</v>
      </c>
      <c r="G14" s="1">
        <v>0</v>
      </c>
      <c r="I14" s="1">
        <v>200000000000</v>
      </c>
      <c r="K14" s="7">
        <v>4.4291575940259937E-3</v>
      </c>
    </row>
    <row r="15" spans="1:11" ht="21" x14ac:dyDescent="0.25">
      <c r="A15" s="4" t="s">
        <v>118</v>
      </c>
      <c r="C15" s="1">
        <v>150000000000</v>
      </c>
      <c r="E15" s="1">
        <v>0</v>
      </c>
      <c r="G15" s="1">
        <v>0</v>
      </c>
      <c r="I15" s="1">
        <v>150000000000</v>
      </c>
      <c r="K15" s="7">
        <v>3.3218681955194951E-3</v>
      </c>
    </row>
    <row r="16" spans="1:11" ht="21" x14ac:dyDescent="0.25">
      <c r="A16" s="4" t="s">
        <v>119</v>
      </c>
      <c r="C16" s="1">
        <v>100000000000</v>
      </c>
      <c r="E16" s="1">
        <v>0</v>
      </c>
      <c r="G16" s="1">
        <v>100000000000</v>
      </c>
      <c r="I16" s="1">
        <v>0</v>
      </c>
      <c r="K16" s="7">
        <v>0</v>
      </c>
    </row>
    <row r="17" spans="1:11" ht="21" x14ac:dyDescent="0.25">
      <c r="A17" s="4" t="s">
        <v>119</v>
      </c>
      <c r="C17" s="1">
        <v>200000000000</v>
      </c>
      <c r="E17" s="1">
        <v>0</v>
      </c>
      <c r="G17" s="1">
        <v>200000000000</v>
      </c>
      <c r="I17" s="1">
        <v>0</v>
      </c>
      <c r="K17" s="7">
        <v>0</v>
      </c>
    </row>
    <row r="18" spans="1:11" ht="21" x14ac:dyDescent="0.25">
      <c r="A18" s="4" t="s">
        <v>117</v>
      </c>
      <c r="C18" s="1">
        <v>300000000000</v>
      </c>
      <c r="E18" s="1">
        <v>0</v>
      </c>
      <c r="G18" s="1">
        <v>0</v>
      </c>
      <c r="I18" s="1">
        <v>300000000000</v>
      </c>
      <c r="K18" s="7">
        <v>6.6437363910389902E-3</v>
      </c>
    </row>
    <row r="19" spans="1:11" ht="21" x14ac:dyDescent="0.25">
      <c r="A19" s="4" t="s">
        <v>120</v>
      </c>
      <c r="C19" s="1">
        <v>400000000000</v>
      </c>
      <c r="E19" s="1">
        <v>0</v>
      </c>
      <c r="G19" s="1">
        <v>0</v>
      </c>
      <c r="I19" s="1">
        <v>400000000000</v>
      </c>
      <c r="K19" s="7">
        <v>8.8583151880519875E-3</v>
      </c>
    </row>
    <row r="20" spans="1:11" ht="21" x14ac:dyDescent="0.25">
      <c r="A20" s="4" t="s">
        <v>121</v>
      </c>
      <c r="C20" s="1">
        <v>500000000000</v>
      </c>
      <c r="E20" s="1">
        <v>0</v>
      </c>
      <c r="G20" s="1">
        <v>0</v>
      </c>
      <c r="I20" s="1">
        <v>500000000000</v>
      </c>
      <c r="K20" s="7">
        <v>1.1072893985064985E-2</v>
      </c>
    </row>
    <row r="21" spans="1:11" ht="21" x14ac:dyDescent="0.25">
      <c r="A21" s="4" t="s">
        <v>119</v>
      </c>
      <c r="C21" s="1">
        <v>150000000000</v>
      </c>
      <c r="E21" s="1">
        <v>0</v>
      </c>
      <c r="G21" s="1">
        <v>150000000000</v>
      </c>
      <c r="I21" s="1">
        <v>0</v>
      </c>
      <c r="K21" s="7">
        <v>0</v>
      </c>
    </row>
    <row r="22" spans="1:11" ht="21" x14ac:dyDescent="0.25">
      <c r="A22" s="4" t="s">
        <v>119</v>
      </c>
      <c r="C22" s="1">
        <v>200000000000</v>
      </c>
      <c r="E22" s="1">
        <v>0</v>
      </c>
      <c r="G22" s="1">
        <v>200000000000</v>
      </c>
      <c r="I22" s="1">
        <v>0</v>
      </c>
      <c r="K22" s="7">
        <v>0</v>
      </c>
    </row>
    <row r="23" spans="1:11" ht="21" x14ac:dyDescent="0.25">
      <c r="A23" s="4" t="s">
        <v>118</v>
      </c>
      <c r="C23" s="1">
        <v>500000000000</v>
      </c>
      <c r="E23" s="1">
        <v>0</v>
      </c>
      <c r="G23" s="1">
        <v>0</v>
      </c>
      <c r="I23" s="1">
        <v>500000000000</v>
      </c>
      <c r="K23" s="7">
        <v>1.1072893985064985E-2</v>
      </c>
    </row>
    <row r="24" spans="1:11" ht="21" x14ac:dyDescent="0.25">
      <c r="A24" s="4" t="s">
        <v>119</v>
      </c>
      <c r="C24" s="1">
        <v>200000000000</v>
      </c>
      <c r="E24" s="1">
        <v>0</v>
      </c>
      <c r="G24" s="1">
        <v>0</v>
      </c>
      <c r="I24" s="1">
        <v>200000000000</v>
      </c>
      <c r="K24" s="7">
        <v>4.4291575940259937E-3</v>
      </c>
    </row>
    <row r="25" spans="1:11" ht="21" x14ac:dyDescent="0.25">
      <c r="A25" s="4" t="s">
        <v>119</v>
      </c>
      <c r="C25" s="1">
        <v>300000000000</v>
      </c>
      <c r="E25" s="1">
        <v>0</v>
      </c>
      <c r="G25" s="1">
        <v>0</v>
      </c>
      <c r="I25" s="1">
        <v>300000000000</v>
      </c>
      <c r="K25" s="7">
        <v>6.6437363910389902E-3</v>
      </c>
    </row>
    <row r="26" spans="1:11" ht="21" x14ac:dyDescent="0.25">
      <c r="A26" s="4" t="s">
        <v>119</v>
      </c>
      <c r="C26" s="1">
        <v>200000000000</v>
      </c>
      <c r="E26" s="1">
        <v>0</v>
      </c>
      <c r="G26" s="1">
        <v>0</v>
      </c>
      <c r="I26" s="1">
        <v>200000000000</v>
      </c>
      <c r="K26" s="7">
        <v>4.4291575940259937E-3</v>
      </c>
    </row>
    <row r="27" spans="1:11" ht="21" x14ac:dyDescent="0.25">
      <c r="A27" s="4" t="s">
        <v>119</v>
      </c>
      <c r="C27" s="1">
        <v>150000000000</v>
      </c>
      <c r="E27" s="1">
        <v>0</v>
      </c>
      <c r="G27" s="1">
        <v>0</v>
      </c>
      <c r="I27" s="1">
        <v>150000000000</v>
      </c>
      <c r="K27" s="7">
        <v>3.3218681955194951E-3</v>
      </c>
    </row>
    <row r="28" spans="1:11" ht="21" x14ac:dyDescent="0.25">
      <c r="A28" s="4" t="s">
        <v>123</v>
      </c>
      <c r="C28" s="1">
        <v>150000000000</v>
      </c>
      <c r="E28" s="1">
        <v>0</v>
      </c>
      <c r="G28" s="1">
        <v>0</v>
      </c>
      <c r="I28" s="1">
        <v>150000000000</v>
      </c>
      <c r="K28" s="7">
        <v>3.3218681955194951E-3</v>
      </c>
    </row>
    <row r="29" spans="1:11" ht="21" x14ac:dyDescent="0.25">
      <c r="A29" s="4" t="s">
        <v>123</v>
      </c>
      <c r="C29" s="1">
        <v>500000000000</v>
      </c>
      <c r="E29" s="1">
        <v>0</v>
      </c>
      <c r="G29" s="1">
        <v>0</v>
      </c>
      <c r="I29" s="1">
        <v>500000000000</v>
      </c>
      <c r="K29" s="7">
        <v>1.1072893985064985E-2</v>
      </c>
    </row>
    <row r="30" spans="1:11" ht="21" x14ac:dyDescent="0.25">
      <c r="A30" s="4" t="s">
        <v>115</v>
      </c>
      <c r="C30" s="1">
        <v>600000000000</v>
      </c>
      <c r="E30" s="1">
        <v>0</v>
      </c>
      <c r="G30" s="1">
        <v>0</v>
      </c>
      <c r="I30" s="1">
        <v>600000000000</v>
      </c>
      <c r="K30" s="7">
        <v>1.328747278207798E-2</v>
      </c>
    </row>
    <row r="31" spans="1:11" ht="21" x14ac:dyDescent="0.25">
      <c r="A31" s="4" t="s">
        <v>123</v>
      </c>
      <c r="C31" s="1">
        <v>700000000000</v>
      </c>
      <c r="E31" s="1">
        <v>0</v>
      </c>
      <c r="G31" s="1">
        <v>0</v>
      </c>
      <c r="I31" s="1">
        <v>700000000000</v>
      </c>
      <c r="K31" s="7">
        <v>1.5502051579090978E-2</v>
      </c>
    </row>
    <row r="32" spans="1:11" ht="21" x14ac:dyDescent="0.25">
      <c r="A32" s="4" t="s">
        <v>115</v>
      </c>
      <c r="C32" s="1">
        <v>600000000000</v>
      </c>
      <c r="E32" s="1">
        <v>0</v>
      </c>
      <c r="G32" s="1">
        <v>0</v>
      </c>
      <c r="I32" s="1">
        <v>600000000000</v>
      </c>
      <c r="K32" s="7">
        <v>1.328747278207798E-2</v>
      </c>
    </row>
    <row r="33" spans="1:11" ht="21" x14ac:dyDescent="0.25">
      <c r="A33" s="4" t="s">
        <v>123</v>
      </c>
      <c r="C33" s="1">
        <v>100000000000</v>
      </c>
      <c r="E33" s="1">
        <v>0</v>
      </c>
      <c r="G33" s="1">
        <v>0</v>
      </c>
      <c r="I33" s="1">
        <v>100000000000</v>
      </c>
      <c r="K33" s="7">
        <v>2.2145787970129969E-3</v>
      </c>
    </row>
    <row r="34" spans="1:11" ht="21" x14ac:dyDescent="0.25">
      <c r="A34" s="4" t="s">
        <v>115</v>
      </c>
      <c r="C34" s="1">
        <v>200000000000</v>
      </c>
      <c r="E34" s="1">
        <v>0</v>
      </c>
      <c r="G34" s="1">
        <v>0</v>
      </c>
      <c r="I34" s="1">
        <v>200000000000</v>
      </c>
      <c r="K34" s="7">
        <v>4.4291575940259937E-3</v>
      </c>
    </row>
    <row r="35" spans="1:11" ht="21" x14ac:dyDescent="0.25">
      <c r="A35" s="4" t="s">
        <v>121</v>
      </c>
      <c r="C35" s="1">
        <v>300000000000</v>
      </c>
      <c r="E35" s="1">
        <v>0</v>
      </c>
      <c r="G35" s="1">
        <v>0</v>
      </c>
      <c r="I35" s="1">
        <v>300000000000</v>
      </c>
      <c r="K35" s="7">
        <v>6.6437363910389902E-3</v>
      </c>
    </row>
    <row r="36" spans="1:11" ht="21" x14ac:dyDescent="0.25">
      <c r="A36" s="4" t="s">
        <v>124</v>
      </c>
      <c r="C36" s="1">
        <v>0</v>
      </c>
      <c r="E36" s="1">
        <v>300000000000</v>
      </c>
      <c r="G36" s="1">
        <v>0</v>
      </c>
      <c r="I36" s="1">
        <v>300000000000</v>
      </c>
      <c r="K36" s="7">
        <v>6.6437363910389902E-3</v>
      </c>
    </row>
    <row r="37" spans="1:11" ht="21" x14ac:dyDescent="0.25">
      <c r="A37" s="4" t="s">
        <v>121</v>
      </c>
      <c r="C37" s="1">
        <v>0</v>
      </c>
      <c r="E37" s="1">
        <v>150000000000</v>
      </c>
      <c r="G37" s="1">
        <v>0</v>
      </c>
      <c r="I37" s="1">
        <v>150000000000</v>
      </c>
      <c r="K37" s="7">
        <v>3.3218681955194951E-3</v>
      </c>
    </row>
    <row r="38" spans="1:11" ht="21" x14ac:dyDescent="0.25">
      <c r="A38" s="4" t="s">
        <v>123</v>
      </c>
      <c r="C38" s="1">
        <v>0</v>
      </c>
      <c r="E38" s="1">
        <v>230000000000</v>
      </c>
      <c r="G38" s="1">
        <v>0</v>
      </c>
      <c r="I38" s="1">
        <v>230000000000</v>
      </c>
      <c r="K38" s="7">
        <v>5.0935312331298931E-3</v>
      </c>
    </row>
    <row r="39" spans="1:11" ht="21" x14ac:dyDescent="0.25">
      <c r="A39" s="4" t="s">
        <v>125</v>
      </c>
      <c r="C39" s="1">
        <v>0</v>
      </c>
      <c r="E39" s="1">
        <v>1000000000000</v>
      </c>
      <c r="G39" s="1">
        <v>0</v>
      </c>
      <c r="I39" s="1">
        <v>1000000000000</v>
      </c>
      <c r="K39" s="7">
        <v>2.214578797012997E-2</v>
      </c>
    </row>
    <row r="40" spans="1:11" ht="21" x14ac:dyDescent="0.25">
      <c r="A40" s="4" t="s">
        <v>115</v>
      </c>
      <c r="C40" s="1">
        <v>0</v>
      </c>
      <c r="E40" s="1">
        <v>300000000000</v>
      </c>
      <c r="G40" s="1">
        <v>0</v>
      </c>
      <c r="I40" s="1">
        <v>300000000000</v>
      </c>
      <c r="K40" s="7">
        <v>6.6437363910389902E-3</v>
      </c>
    </row>
    <row r="41" spans="1:11" ht="21" x14ac:dyDescent="0.25">
      <c r="A41" s="4" t="s">
        <v>115</v>
      </c>
      <c r="C41" s="1">
        <v>0</v>
      </c>
      <c r="E41" s="1">
        <v>900000000000</v>
      </c>
      <c r="G41" s="1">
        <v>0</v>
      </c>
      <c r="I41" s="1">
        <v>900000000000</v>
      </c>
      <c r="K41" s="7">
        <v>1.993120917311697E-2</v>
      </c>
    </row>
    <row r="42" spans="1:11" ht="21" x14ac:dyDescent="0.25">
      <c r="A42" s="4" t="s">
        <v>115</v>
      </c>
      <c r="C42" s="1">
        <v>0</v>
      </c>
      <c r="E42" s="1">
        <v>200000000000</v>
      </c>
      <c r="G42" s="1">
        <v>0</v>
      </c>
      <c r="I42" s="1">
        <v>200000000000</v>
      </c>
      <c r="K42" s="7">
        <v>4.4291575940259937E-3</v>
      </c>
    </row>
    <row r="43" spans="1:11" ht="21" x14ac:dyDescent="0.25">
      <c r="A43" s="4" t="s">
        <v>115</v>
      </c>
      <c r="C43" s="1">
        <v>0</v>
      </c>
      <c r="E43" s="1">
        <v>690000000000</v>
      </c>
      <c r="G43" s="1">
        <v>0</v>
      </c>
      <c r="I43" s="1">
        <v>690000000000</v>
      </c>
      <c r="K43" s="7">
        <v>1.5280593699389678E-2</v>
      </c>
    </row>
    <row r="44" spans="1:11" ht="21.75" thickBot="1" x14ac:dyDescent="0.3">
      <c r="A44" s="4" t="s">
        <v>124</v>
      </c>
      <c r="C44" s="1">
        <v>0</v>
      </c>
      <c r="E44" s="1">
        <v>700000000000</v>
      </c>
      <c r="G44" s="1">
        <v>0</v>
      </c>
      <c r="I44" s="1">
        <v>700000000000</v>
      </c>
      <c r="K44" s="7">
        <v>1.5502051579090978E-2</v>
      </c>
    </row>
    <row r="45" spans="1:11" ht="21.75" thickBot="1" x14ac:dyDescent="0.3">
      <c r="A45" s="4" t="s">
        <v>102</v>
      </c>
      <c r="C45" s="5">
        <f>SUM(C8:C44)</f>
        <v>7189891997423</v>
      </c>
      <c r="D45" s="4"/>
      <c r="E45" s="5">
        <f>SUM(E8:E44)</f>
        <v>16627474779495</v>
      </c>
      <c r="F45" s="4"/>
      <c r="G45" s="5">
        <f>SUM(G8:G44)</f>
        <v>12884345325745</v>
      </c>
      <c r="H45" s="4"/>
      <c r="I45" s="5">
        <f>SUM(I8:I44)</f>
        <v>10933021451173</v>
      </c>
      <c r="J45" s="4"/>
      <c r="K45" s="6">
        <f>SUM(K8:K44)</f>
        <v>0.24212037493055991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workbookViewId="0">
      <selection activeCell="C100" sqref="C100"/>
    </sheetView>
  </sheetViews>
  <sheetFormatPr defaultRowHeight="18.75" x14ac:dyDescent="0.25"/>
  <cols>
    <col min="1" max="1" width="19.285156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</row>
    <row r="3" spans="1:7" ht="26.25" x14ac:dyDescent="0.25">
      <c r="A3" s="2" t="s">
        <v>126</v>
      </c>
      <c r="B3" s="2" t="s">
        <v>126</v>
      </c>
      <c r="C3" s="2" t="s">
        <v>126</v>
      </c>
      <c r="D3" s="2" t="s">
        <v>126</v>
      </c>
      <c r="E3" s="2" t="s">
        <v>126</v>
      </c>
      <c r="F3" s="2" t="s">
        <v>126</v>
      </c>
      <c r="G3" s="2" t="s">
        <v>126</v>
      </c>
    </row>
    <row r="4" spans="1:7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</row>
    <row r="6" spans="1:7" ht="26.25" x14ac:dyDescent="0.25">
      <c r="A6" s="3" t="s">
        <v>130</v>
      </c>
      <c r="C6" s="3" t="s">
        <v>111</v>
      </c>
      <c r="E6" s="3" t="s">
        <v>170</v>
      </c>
      <c r="G6" s="3" t="s">
        <v>13</v>
      </c>
    </row>
    <row r="7" spans="1:7" ht="21" x14ac:dyDescent="0.25">
      <c r="A7" s="4" t="s">
        <v>178</v>
      </c>
      <c r="C7" s="1">
        <f>+'سرمایه‌گذاری در سهام'!I133</f>
        <v>6354450741757</v>
      </c>
      <c r="E7" s="7">
        <f>+C7/$C$10</f>
        <v>0.96289308292246134</v>
      </c>
      <c r="G7" s="7">
        <v>0.14072431879358563</v>
      </c>
    </row>
    <row r="8" spans="1:7" ht="21" x14ac:dyDescent="0.25">
      <c r="A8" s="4" t="s">
        <v>179</v>
      </c>
      <c r="C8" s="1">
        <f>+'درآمد سپرده بانکی'!C40</f>
        <v>228850722432</v>
      </c>
      <c r="E8" s="7">
        <f t="shared" ref="E8:E9" si="0">+C8/$C$10</f>
        <v>3.4677863848017167E-2</v>
      </c>
      <c r="G8" s="7">
        <v>5.0680795757901383E-3</v>
      </c>
    </row>
    <row r="9" spans="1:7" ht="21" x14ac:dyDescent="0.25">
      <c r="A9" s="4" t="s">
        <v>183</v>
      </c>
      <c r="C9" s="1">
        <f>+'سایر درآمدها'!C10</f>
        <v>16030127716</v>
      </c>
      <c r="E9" s="7">
        <f t="shared" si="0"/>
        <v>2.4290532295214847E-3</v>
      </c>
      <c r="G9" s="7">
        <v>3.5499980953263981E-4</v>
      </c>
    </row>
    <row r="10" spans="1:7" ht="21" x14ac:dyDescent="0.25">
      <c r="A10" s="4" t="s">
        <v>102</v>
      </c>
      <c r="C10" s="5">
        <f>SUM(C7:C9)</f>
        <v>6599331591905</v>
      </c>
      <c r="D10" s="4"/>
      <c r="E10" s="10">
        <f>SUM(E7:E9)</f>
        <v>1</v>
      </c>
      <c r="F10" s="4"/>
      <c r="G10" s="6">
        <f>SUM(G7:G9)</f>
        <v>0.1461473981789084</v>
      </c>
    </row>
    <row r="11" spans="1:7" ht="19.5" thickTop="1" x14ac:dyDescent="0.25"/>
    <row r="12" spans="1:7" x14ac:dyDescent="0.45">
      <c r="C12" s="12"/>
      <c r="G12" s="12"/>
    </row>
    <row r="13" spans="1:7" x14ac:dyDescent="0.45">
      <c r="C13" s="13"/>
    </row>
    <row r="14" spans="1:7" x14ac:dyDescent="0.45">
      <c r="C14" s="1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100" sqref="C100"/>
    </sheetView>
  </sheetViews>
  <sheetFormatPr defaultRowHeight="18.75" x14ac:dyDescent="0.25"/>
  <cols>
    <col min="1" max="1" width="29.71093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2" spans="1:5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</row>
    <row r="3" spans="1:5" ht="26.25" x14ac:dyDescent="0.25">
      <c r="A3" s="2" t="s">
        <v>126</v>
      </c>
      <c r="B3" s="2" t="s">
        <v>126</v>
      </c>
      <c r="C3" s="2" t="s">
        <v>126</v>
      </c>
      <c r="D3" s="2" t="s">
        <v>126</v>
      </c>
      <c r="E3" s="2" t="s">
        <v>126</v>
      </c>
    </row>
    <row r="4" spans="1:5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</row>
    <row r="5" spans="1:5" ht="24" x14ac:dyDescent="0.25">
      <c r="E5" s="11" t="s">
        <v>181</v>
      </c>
    </row>
    <row r="6" spans="1:5" ht="26.25" x14ac:dyDescent="0.25">
      <c r="A6" s="3" t="s">
        <v>175</v>
      </c>
      <c r="C6" s="3" t="s">
        <v>128</v>
      </c>
      <c r="E6" s="3" t="s">
        <v>182</v>
      </c>
    </row>
    <row r="7" spans="1:5" ht="26.25" x14ac:dyDescent="0.25">
      <c r="A7" s="3" t="s">
        <v>175</v>
      </c>
      <c r="C7" s="3" t="s">
        <v>111</v>
      </c>
      <c r="E7" s="3" t="s">
        <v>111</v>
      </c>
    </row>
    <row r="8" spans="1:5" ht="21" x14ac:dyDescent="0.25">
      <c r="A8" s="4" t="s">
        <v>176</v>
      </c>
      <c r="C8" s="1">
        <v>5040244321</v>
      </c>
      <c r="E8" s="1">
        <v>61266655122</v>
      </c>
    </row>
    <row r="9" spans="1:5" ht="21" x14ac:dyDescent="0.25">
      <c r="A9" s="4" t="s">
        <v>177</v>
      </c>
      <c r="C9" s="1">
        <v>10989883395</v>
      </c>
      <c r="E9" s="1">
        <v>15695678253</v>
      </c>
    </row>
    <row r="10" spans="1:5" ht="21" x14ac:dyDescent="0.25">
      <c r="A10" s="4" t="s">
        <v>102</v>
      </c>
      <c r="C10" s="5">
        <f>SUM(C8:C9)</f>
        <v>16030127716</v>
      </c>
      <c r="D10" s="4"/>
      <c r="E10" s="5">
        <f>SUM(E8:E9)</f>
        <v>76962333375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3"/>
  <sheetViews>
    <sheetView rightToLeft="1" topLeftCell="A112" workbookViewId="0">
      <selection activeCell="C137" sqref="C137"/>
    </sheetView>
  </sheetViews>
  <sheetFormatPr defaultRowHeight="18.75" x14ac:dyDescent="0.25"/>
  <cols>
    <col min="1" max="1" width="33.710937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</row>
    <row r="3" spans="1:21" ht="26.25" x14ac:dyDescent="0.25">
      <c r="A3" s="2" t="s">
        <v>126</v>
      </c>
      <c r="B3" s="2" t="s">
        <v>126</v>
      </c>
      <c r="C3" s="2" t="s">
        <v>126</v>
      </c>
      <c r="D3" s="2" t="s">
        <v>126</v>
      </c>
      <c r="E3" s="2" t="s">
        <v>126</v>
      </c>
      <c r="F3" s="2" t="s">
        <v>126</v>
      </c>
      <c r="G3" s="2" t="s">
        <v>126</v>
      </c>
      <c r="H3" s="2" t="s">
        <v>126</v>
      </c>
      <c r="I3" s="2" t="s">
        <v>126</v>
      </c>
      <c r="J3" s="2" t="s">
        <v>126</v>
      </c>
      <c r="K3" s="2" t="s">
        <v>126</v>
      </c>
      <c r="L3" s="2" t="s">
        <v>126</v>
      </c>
      <c r="M3" s="2" t="s">
        <v>126</v>
      </c>
      <c r="N3" s="2" t="s">
        <v>126</v>
      </c>
      <c r="O3" s="2" t="s">
        <v>126</v>
      </c>
      <c r="P3" s="2" t="s">
        <v>126</v>
      </c>
      <c r="Q3" s="2" t="s">
        <v>126</v>
      </c>
      <c r="R3" s="2" t="s">
        <v>126</v>
      </c>
      <c r="S3" s="2" t="s">
        <v>126</v>
      </c>
      <c r="T3" s="2" t="s">
        <v>126</v>
      </c>
      <c r="U3" s="2" t="s">
        <v>126</v>
      </c>
    </row>
    <row r="4" spans="1:21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  <c r="R4" s="2" t="s">
        <v>2</v>
      </c>
      <c r="S4" s="2" t="s">
        <v>2</v>
      </c>
      <c r="T4" s="2" t="s">
        <v>2</v>
      </c>
      <c r="U4" s="2" t="s">
        <v>2</v>
      </c>
    </row>
    <row r="6" spans="1:21" ht="26.25" x14ac:dyDescent="0.25">
      <c r="A6" s="3" t="s">
        <v>3</v>
      </c>
      <c r="C6" s="3" t="s">
        <v>128</v>
      </c>
      <c r="D6" s="3" t="s">
        <v>128</v>
      </c>
      <c r="E6" s="3" t="s">
        <v>128</v>
      </c>
      <c r="F6" s="3" t="s">
        <v>128</v>
      </c>
      <c r="G6" s="3" t="s">
        <v>128</v>
      </c>
      <c r="H6" s="3" t="s">
        <v>128</v>
      </c>
      <c r="I6" s="3" t="s">
        <v>128</v>
      </c>
      <c r="J6" s="3" t="s">
        <v>128</v>
      </c>
      <c r="K6" s="3" t="s">
        <v>128</v>
      </c>
      <c r="M6" s="3" t="s">
        <v>129</v>
      </c>
      <c r="N6" s="3" t="s">
        <v>129</v>
      </c>
      <c r="O6" s="3" t="s">
        <v>129</v>
      </c>
      <c r="P6" s="3" t="s">
        <v>129</v>
      </c>
      <c r="Q6" s="3" t="s">
        <v>129</v>
      </c>
      <c r="R6" s="3" t="s">
        <v>129</v>
      </c>
      <c r="S6" s="3" t="s">
        <v>129</v>
      </c>
      <c r="T6" s="3" t="s">
        <v>129</v>
      </c>
      <c r="U6" s="3" t="s">
        <v>129</v>
      </c>
    </row>
    <row r="7" spans="1:21" ht="26.25" x14ac:dyDescent="0.25">
      <c r="A7" s="3" t="s">
        <v>3</v>
      </c>
      <c r="C7" s="3" t="s">
        <v>167</v>
      </c>
      <c r="E7" s="3" t="s">
        <v>168</v>
      </c>
      <c r="G7" s="3" t="s">
        <v>169</v>
      </c>
      <c r="I7" s="3" t="s">
        <v>111</v>
      </c>
      <c r="K7" s="3" t="s">
        <v>170</v>
      </c>
      <c r="M7" s="3" t="s">
        <v>167</v>
      </c>
      <c r="O7" s="3" t="s">
        <v>168</v>
      </c>
      <c r="Q7" s="3" t="s">
        <v>169</v>
      </c>
      <c r="S7" s="3" t="s">
        <v>111</v>
      </c>
      <c r="U7" s="3" t="s">
        <v>170</v>
      </c>
    </row>
    <row r="8" spans="1:21" ht="21" x14ac:dyDescent="0.25">
      <c r="A8" s="4" t="s">
        <v>53</v>
      </c>
      <c r="C8" s="1">
        <v>0</v>
      </c>
      <c r="E8" s="1">
        <v>-16567610218</v>
      </c>
      <c r="G8" s="1">
        <v>100969134659</v>
      </c>
      <c r="I8" s="1">
        <f>+G8+E8+C8</f>
        <v>84401524441</v>
      </c>
      <c r="K8" s="7">
        <f>+I8/$I$133</f>
        <v>1.3282269053778684E-2</v>
      </c>
      <c r="M8" s="1">
        <v>0</v>
      </c>
      <c r="O8" s="1">
        <v>12137958151</v>
      </c>
      <c r="Q8" s="1">
        <v>289759060867</v>
      </c>
      <c r="S8" s="1">
        <f>+Q8+O8+M8</f>
        <v>301897019018</v>
      </c>
      <c r="U8" s="7">
        <f>+S8/$S$133</f>
        <v>2.3195913041559279E-2</v>
      </c>
    </row>
    <row r="9" spans="1:21" ht="21" x14ac:dyDescent="0.25">
      <c r="A9" s="4" t="s">
        <v>54</v>
      </c>
      <c r="C9" s="1">
        <v>0</v>
      </c>
      <c r="E9" s="1">
        <v>25796052807</v>
      </c>
      <c r="G9" s="1">
        <v>83431365166</v>
      </c>
      <c r="I9" s="1">
        <f t="shared" ref="I9:I72" si="0">+G9+E9+C9</f>
        <v>109227417973</v>
      </c>
      <c r="K9" s="7">
        <f t="shared" ref="K9:K72" si="1">+I9/$I$133</f>
        <v>1.7189120257905834E-2</v>
      </c>
      <c r="M9" s="1">
        <v>0</v>
      </c>
      <c r="O9" s="1">
        <v>118584802096</v>
      </c>
      <c r="Q9" s="1">
        <v>82968907706</v>
      </c>
      <c r="S9" s="1">
        <f t="shared" ref="S9:S72" si="2">+Q9+O9+M9</f>
        <v>201553709802</v>
      </c>
      <c r="U9" s="7">
        <f t="shared" ref="U9:U72" si="3">+S9/$S$133</f>
        <v>1.5486149353108106E-2</v>
      </c>
    </row>
    <row r="10" spans="1:21" ht="21" x14ac:dyDescent="0.25">
      <c r="A10" s="4" t="s">
        <v>23</v>
      </c>
      <c r="C10" s="1">
        <v>0</v>
      </c>
      <c r="E10" s="1">
        <v>0</v>
      </c>
      <c r="G10" s="1">
        <v>211912124519</v>
      </c>
      <c r="I10" s="1">
        <f t="shared" si="0"/>
        <v>211912124519</v>
      </c>
      <c r="K10" s="7">
        <f t="shared" si="1"/>
        <v>3.3348613929204289E-2</v>
      </c>
      <c r="M10" s="1">
        <v>0</v>
      </c>
      <c r="O10" s="1">
        <v>0</v>
      </c>
      <c r="Q10" s="1">
        <v>211912124519</v>
      </c>
      <c r="S10" s="1">
        <f t="shared" si="2"/>
        <v>211912124519</v>
      </c>
      <c r="U10" s="7">
        <f t="shared" si="3"/>
        <v>1.6282026330646644E-2</v>
      </c>
    </row>
    <row r="11" spans="1:21" ht="21" x14ac:dyDescent="0.25">
      <c r="A11" s="4" t="s">
        <v>85</v>
      </c>
      <c r="C11" s="1">
        <v>0</v>
      </c>
      <c r="E11" s="1">
        <v>0</v>
      </c>
      <c r="G11" s="1">
        <v>1997373192</v>
      </c>
      <c r="I11" s="1">
        <f t="shared" si="0"/>
        <v>1997373192</v>
      </c>
      <c r="K11" s="7">
        <f t="shared" si="1"/>
        <v>3.1432664649906909E-4</v>
      </c>
      <c r="M11" s="1">
        <v>0</v>
      </c>
      <c r="O11" s="1">
        <v>0</v>
      </c>
      <c r="Q11" s="1">
        <v>2382551261</v>
      </c>
      <c r="S11" s="1">
        <f t="shared" si="2"/>
        <v>2382551261</v>
      </c>
      <c r="U11" s="7">
        <f t="shared" si="3"/>
        <v>1.8306060804104302E-4</v>
      </c>
    </row>
    <row r="12" spans="1:21" ht="21" x14ac:dyDescent="0.25">
      <c r="A12" s="4" t="s">
        <v>18</v>
      </c>
      <c r="C12" s="1">
        <v>0</v>
      </c>
      <c r="E12" s="1">
        <v>0</v>
      </c>
      <c r="G12" s="1">
        <v>11479636664</v>
      </c>
      <c r="I12" s="1">
        <f t="shared" si="0"/>
        <v>11479636664</v>
      </c>
      <c r="K12" s="7">
        <f t="shared" si="1"/>
        <v>1.8065505785675334E-3</v>
      </c>
      <c r="M12" s="1">
        <v>0</v>
      </c>
      <c r="O12" s="1">
        <v>0</v>
      </c>
      <c r="Q12" s="1">
        <v>27430625413</v>
      </c>
      <c r="S12" s="1">
        <f t="shared" si="2"/>
        <v>27430625413</v>
      </c>
      <c r="U12" s="7">
        <f t="shared" si="3"/>
        <v>2.1076008097900339E-3</v>
      </c>
    </row>
    <row r="13" spans="1:21" ht="21" x14ac:dyDescent="0.25">
      <c r="A13" s="4" t="s">
        <v>90</v>
      </c>
      <c r="C13" s="1">
        <v>0</v>
      </c>
      <c r="E13" s="1">
        <v>16160215101</v>
      </c>
      <c r="G13" s="1">
        <v>1863477702</v>
      </c>
      <c r="I13" s="1">
        <f t="shared" si="0"/>
        <v>18023692803</v>
      </c>
      <c r="K13" s="7">
        <f t="shared" si="1"/>
        <v>2.8363887825207162E-3</v>
      </c>
      <c r="M13" s="1">
        <v>0</v>
      </c>
      <c r="O13" s="1">
        <v>68636033510</v>
      </c>
      <c r="Q13" s="1">
        <v>25687358251</v>
      </c>
      <c r="S13" s="1">
        <f t="shared" si="2"/>
        <v>94323391761</v>
      </c>
      <c r="U13" s="7">
        <f t="shared" si="3"/>
        <v>7.2472301985288395E-3</v>
      </c>
    </row>
    <row r="14" spans="1:21" ht="21" x14ac:dyDescent="0.25">
      <c r="A14" s="4" t="s">
        <v>21</v>
      </c>
      <c r="C14" s="1">
        <v>0</v>
      </c>
      <c r="E14" s="1">
        <v>129664269130</v>
      </c>
      <c r="G14" s="1">
        <v>13508569984</v>
      </c>
      <c r="I14" s="1">
        <f t="shared" si="0"/>
        <v>143172839114</v>
      </c>
      <c r="K14" s="7">
        <f t="shared" si="1"/>
        <v>2.2531111646387998E-2</v>
      </c>
      <c r="M14" s="1">
        <v>0</v>
      </c>
      <c r="O14" s="1">
        <v>126516831734</v>
      </c>
      <c r="Q14" s="1">
        <v>13508569984</v>
      </c>
      <c r="S14" s="1">
        <f t="shared" si="2"/>
        <v>140025401718</v>
      </c>
      <c r="U14" s="7">
        <f t="shared" si="3"/>
        <v>1.0758691995121942E-2</v>
      </c>
    </row>
    <row r="15" spans="1:21" ht="21" x14ac:dyDescent="0.25">
      <c r="A15" s="4" t="s">
        <v>69</v>
      </c>
      <c r="C15" s="1">
        <v>0</v>
      </c>
      <c r="E15" s="1">
        <v>0</v>
      </c>
      <c r="G15" s="1">
        <v>3701856334</v>
      </c>
      <c r="I15" s="1">
        <f t="shared" si="0"/>
        <v>3701856334</v>
      </c>
      <c r="K15" s="7">
        <f t="shared" si="1"/>
        <v>5.8256118183023955E-4</v>
      </c>
      <c r="M15" s="1">
        <v>0</v>
      </c>
      <c r="O15" s="1">
        <v>0</v>
      </c>
      <c r="Q15" s="1">
        <v>3701856334</v>
      </c>
      <c r="S15" s="1">
        <f t="shared" si="2"/>
        <v>3701856334</v>
      </c>
      <c r="U15" s="7">
        <f t="shared" si="3"/>
        <v>2.844279082155817E-4</v>
      </c>
    </row>
    <row r="16" spans="1:21" ht="21" x14ac:dyDescent="0.25">
      <c r="A16" s="4" t="s">
        <v>17</v>
      </c>
      <c r="C16" s="1">
        <v>0</v>
      </c>
      <c r="E16" s="1">
        <v>9630864362</v>
      </c>
      <c r="G16" s="1">
        <v>3624329734</v>
      </c>
      <c r="I16" s="1">
        <f t="shared" si="0"/>
        <v>13255194096</v>
      </c>
      <c r="K16" s="7">
        <f t="shared" si="1"/>
        <v>2.0859700758865196E-3</v>
      </c>
      <c r="M16" s="1">
        <v>0</v>
      </c>
      <c r="O16" s="1">
        <v>33324746665</v>
      </c>
      <c r="Q16" s="1">
        <v>22354200987</v>
      </c>
      <c r="S16" s="1">
        <f t="shared" si="2"/>
        <v>55678947652</v>
      </c>
      <c r="U16" s="7">
        <f t="shared" si="3"/>
        <v>4.2780284223486115E-3</v>
      </c>
    </row>
    <row r="17" spans="1:21" ht="21" x14ac:dyDescent="0.25">
      <c r="A17" s="4" t="s">
        <v>42</v>
      </c>
      <c r="C17" s="1">
        <v>0</v>
      </c>
      <c r="E17" s="1">
        <v>0</v>
      </c>
      <c r="G17" s="1">
        <v>0</v>
      </c>
      <c r="I17" s="1">
        <f t="shared" si="0"/>
        <v>0</v>
      </c>
      <c r="K17" s="7">
        <f t="shared" si="1"/>
        <v>0</v>
      </c>
      <c r="M17" s="1">
        <v>0</v>
      </c>
      <c r="O17" s="1">
        <v>0</v>
      </c>
      <c r="Q17" s="1">
        <v>0</v>
      </c>
      <c r="S17" s="1">
        <f t="shared" si="2"/>
        <v>0</v>
      </c>
      <c r="U17" s="7">
        <f t="shared" si="3"/>
        <v>0</v>
      </c>
    </row>
    <row r="18" spans="1:21" ht="21" x14ac:dyDescent="0.25">
      <c r="A18" s="4" t="s">
        <v>76</v>
      </c>
      <c r="C18" s="1">
        <v>0</v>
      </c>
      <c r="E18" s="1">
        <v>0</v>
      </c>
      <c r="G18" s="1">
        <v>7297858791</v>
      </c>
      <c r="I18" s="1">
        <f t="shared" si="0"/>
        <v>7297858791</v>
      </c>
      <c r="K18" s="7">
        <f t="shared" si="1"/>
        <v>1.1484641375915598E-3</v>
      </c>
      <c r="M18" s="1">
        <v>0</v>
      </c>
      <c r="O18" s="1">
        <v>0</v>
      </c>
      <c r="Q18" s="1">
        <v>52482005776</v>
      </c>
      <c r="S18" s="1">
        <f t="shared" si="2"/>
        <v>52482005776</v>
      </c>
      <c r="U18" s="7">
        <f t="shared" si="3"/>
        <v>4.0323950404893691E-3</v>
      </c>
    </row>
    <row r="19" spans="1:21" ht="21" x14ac:dyDescent="0.25">
      <c r="A19" s="4" t="s">
        <v>81</v>
      </c>
      <c r="C19" s="1">
        <v>0</v>
      </c>
      <c r="E19" s="1">
        <v>104905898726</v>
      </c>
      <c r="G19" s="1">
        <v>45117261182</v>
      </c>
      <c r="I19" s="1">
        <f t="shared" si="0"/>
        <v>150023159908</v>
      </c>
      <c r="K19" s="7">
        <f t="shared" si="1"/>
        <v>2.3609146723280561E-2</v>
      </c>
      <c r="M19" s="1">
        <v>0</v>
      </c>
      <c r="O19" s="1">
        <v>308747428044</v>
      </c>
      <c r="Q19" s="1">
        <v>68880499129</v>
      </c>
      <c r="S19" s="1">
        <f t="shared" si="2"/>
        <v>377627927173</v>
      </c>
      <c r="U19" s="7">
        <f t="shared" si="3"/>
        <v>2.9014610973177334E-2</v>
      </c>
    </row>
    <row r="20" spans="1:21" ht="21" x14ac:dyDescent="0.25">
      <c r="A20" s="4" t="s">
        <v>86</v>
      </c>
      <c r="C20" s="1">
        <v>0</v>
      </c>
      <c r="E20" s="1">
        <v>0</v>
      </c>
      <c r="G20" s="1">
        <v>19541946831</v>
      </c>
      <c r="I20" s="1">
        <f t="shared" si="0"/>
        <v>19541946831</v>
      </c>
      <c r="K20" s="7">
        <f t="shared" si="1"/>
        <v>3.0753164396387575E-3</v>
      </c>
      <c r="M20" s="1">
        <v>0</v>
      </c>
      <c r="O20" s="1">
        <v>0</v>
      </c>
      <c r="Q20" s="1">
        <v>42513455955</v>
      </c>
      <c r="S20" s="1">
        <f t="shared" si="2"/>
        <v>42513455955</v>
      </c>
      <c r="U20" s="7">
        <f t="shared" si="3"/>
        <v>3.2664728874634698E-3</v>
      </c>
    </row>
    <row r="21" spans="1:21" ht="21" x14ac:dyDescent="0.25">
      <c r="A21" s="4" t="s">
        <v>27</v>
      </c>
      <c r="C21" s="1">
        <v>0</v>
      </c>
      <c r="E21" s="1">
        <v>20715610061</v>
      </c>
      <c r="G21" s="1">
        <v>28909049177</v>
      </c>
      <c r="I21" s="1">
        <f t="shared" si="0"/>
        <v>49624659238</v>
      </c>
      <c r="K21" s="7">
        <f t="shared" si="1"/>
        <v>7.8094333019062519E-3</v>
      </c>
      <c r="M21" s="1">
        <v>0</v>
      </c>
      <c r="O21" s="1">
        <v>30708827671</v>
      </c>
      <c r="Q21" s="1">
        <v>82848441858</v>
      </c>
      <c r="S21" s="1">
        <f t="shared" si="2"/>
        <v>113557269529</v>
      </c>
      <c r="U21" s="7">
        <f t="shared" si="3"/>
        <v>8.7250432541519807E-3</v>
      </c>
    </row>
    <row r="22" spans="1:21" ht="21" x14ac:dyDescent="0.25">
      <c r="A22" s="4" t="s">
        <v>84</v>
      </c>
      <c r="C22" s="1">
        <v>0</v>
      </c>
      <c r="E22" s="1">
        <v>79174678734</v>
      </c>
      <c r="G22" s="1">
        <v>17142549473</v>
      </c>
      <c r="I22" s="1">
        <f t="shared" si="0"/>
        <v>96317228207</v>
      </c>
      <c r="K22" s="7">
        <f t="shared" si="1"/>
        <v>1.5157443518142431E-2</v>
      </c>
      <c r="M22" s="1">
        <v>0</v>
      </c>
      <c r="O22" s="1">
        <v>250197323432</v>
      </c>
      <c r="Q22" s="1">
        <v>17142549473</v>
      </c>
      <c r="S22" s="1">
        <f t="shared" si="2"/>
        <v>267339872905</v>
      </c>
      <c r="U22" s="7">
        <f t="shared" si="3"/>
        <v>2.054075414396906E-2</v>
      </c>
    </row>
    <row r="23" spans="1:21" ht="21" x14ac:dyDescent="0.25">
      <c r="A23" s="4" t="s">
        <v>28</v>
      </c>
      <c r="C23" s="1">
        <v>0</v>
      </c>
      <c r="E23" s="1">
        <v>-7654255374</v>
      </c>
      <c r="G23" s="1">
        <v>17788805907</v>
      </c>
      <c r="I23" s="1">
        <f t="shared" si="0"/>
        <v>10134550533</v>
      </c>
      <c r="K23" s="7">
        <f t="shared" si="1"/>
        <v>1.5948743557649809E-3</v>
      </c>
      <c r="M23" s="1">
        <v>0</v>
      </c>
      <c r="O23" s="1">
        <v>38424817276</v>
      </c>
      <c r="Q23" s="1">
        <v>17788805907</v>
      </c>
      <c r="S23" s="1">
        <f t="shared" si="2"/>
        <v>56213623183</v>
      </c>
      <c r="U23" s="7">
        <f t="shared" si="3"/>
        <v>4.3191096067964315E-3</v>
      </c>
    </row>
    <row r="24" spans="1:21" ht="21" x14ac:dyDescent="0.25">
      <c r="A24" s="4" t="s">
        <v>38</v>
      </c>
      <c r="C24" s="1">
        <v>0</v>
      </c>
      <c r="E24" s="1">
        <v>19067366318</v>
      </c>
      <c r="G24" s="1">
        <v>27678437668</v>
      </c>
      <c r="I24" s="1">
        <f t="shared" si="0"/>
        <v>46745803986</v>
      </c>
      <c r="K24" s="7">
        <f t="shared" si="1"/>
        <v>7.3563878115883901E-3</v>
      </c>
      <c r="M24" s="1">
        <v>0</v>
      </c>
      <c r="O24" s="1">
        <v>34772289876</v>
      </c>
      <c r="Q24" s="1">
        <v>57843957072</v>
      </c>
      <c r="S24" s="1">
        <f t="shared" si="2"/>
        <v>92616246948</v>
      </c>
      <c r="U24" s="7">
        <f t="shared" si="3"/>
        <v>7.1160636743925545E-3</v>
      </c>
    </row>
    <row r="25" spans="1:21" ht="21" x14ac:dyDescent="0.25">
      <c r="A25" s="4" t="s">
        <v>34</v>
      </c>
      <c r="C25" s="1">
        <v>0</v>
      </c>
      <c r="E25" s="1">
        <v>0</v>
      </c>
      <c r="G25" s="1">
        <v>66708830420</v>
      </c>
      <c r="I25" s="1">
        <f t="shared" si="0"/>
        <v>66708830420</v>
      </c>
      <c r="K25" s="7">
        <f t="shared" si="1"/>
        <v>1.0497969554101079E-2</v>
      </c>
      <c r="M25" s="1">
        <v>0</v>
      </c>
      <c r="O25" s="1">
        <v>0</v>
      </c>
      <c r="Q25" s="1">
        <v>66708830420</v>
      </c>
      <c r="S25" s="1">
        <f t="shared" si="2"/>
        <v>66708830420</v>
      </c>
      <c r="U25" s="7">
        <f t="shared" si="3"/>
        <v>5.1254968815514718E-3</v>
      </c>
    </row>
    <row r="26" spans="1:21" ht="21" x14ac:dyDescent="0.25">
      <c r="A26" s="4" t="s">
        <v>46</v>
      </c>
      <c r="C26" s="1">
        <v>0</v>
      </c>
      <c r="E26" s="1">
        <v>93694248967</v>
      </c>
      <c r="G26" s="1">
        <v>11866059506</v>
      </c>
      <c r="I26" s="1">
        <f t="shared" si="0"/>
        <v>105560308473</v>
      </c>
      <c r="K26" s="7">
        <f t="shared" si="1"/>
        <v>1.6612027185816641E-2</v>
      </c>
      <c r="M26" s="1">
        <v>0</v>
      </c>
      <c r="O26" s="1">
        <v>220550257305</v>
      </c>
      <c r="Q26" s="1">
        <v>26242436616</v>
      </c>
      <c r="S26" s="1">
        <f t="shared" si="2"/>
        <v>246792693921</v>
      </c>
      <c r="U26" s="7">
        <f t="shared" si="3"/>
        <v>1.8962035087674564E-2</v>
      </c>
    </row>
    <row r="27" spans="1:21" ht="21" x14ac:dyDescent="0.25">
      <c r="A27" s="4" t="s">
        <v>60</v>
      </c>
      <c r="C27" s="1">
        <v>0</v>
      </c>
      <c r="E27" s="1">
        <v>51535332852</v>
      </c>
      <c r="G27" s="1">
        <v>28599368471</v>
      </c>
      <c r="I27" s="1">
        <f t="shared" si="0"/>
        <v>80134701323</v>
      </c>
      <c r="K27" s="7">
        <f t="shared" si="1"/>
        <v>1.261079904143577E-2</v>
      </c>
      <c r="M27" s="1">
        <v>0</v>
      </c>
      <c r="O27" s="1">
        <v>173538788247</v>
      </c>
      <c r="Q27" s="1">
        <v>151161443927</v>
      </c>
      <c r="S27" s="1">
        <f t="shared" si="2"/>
        <v>324700232174</v>
      </c>
      <c r="U27" s="7">
        <f t="shared" si="3"/>
        <v>2.4947971909696626E-2</v>
      </c>
    </row>
    <row r="28" spans="1:21" ht="21" x14ac:dyDescent="0.25">
      <c r="A28" s="4" t="s">
        <v>44</v>
      </c>
      <c r="C28" s="1">
        <v>0</v>
      </c>
      <c r="E28" s="1">
        <v>0</v>
      </c>
      <c r="G28" s="1">
        <v>-5898293437</v>
      </c>
      <c r="I28" s="1">
        <f t="shared" si="0"/>
        <v>-5898293437</v>
      </c>
      <c r="K28" s="7">
        <f t="shared" si="1"/>
        <v>-9.2821451872158621E-4</v>
      </c>
      <c r="M28" s="1">
        <v>0</v>
      </c>
      <c r="O28" s="1">
        <v>0</v>
      </c>
      <c r="Q28" s="1">
        <v>-5898293437</v>
      </c>
      <c r="S28" s="1">
        <f t="shared" si="2"/>
        <v>-5898293437</v>
      </c>
      <c r="U28" s="7">
        <f t="shared" si="3"/>
        <v>-4.5318864725224202E-4</v>
      </c>
    </row>
    <row r="29" spans="1:21" ht="21" x14ac:dyDescent="0.25">
      <c r="A29" s="4" t="s">
        <v>59</v>
      </c>
      <c r="C29" s="1">
        <v>0</v>
      </c>
      <c r="E29" s="1">
        <v>-91149119</v>
      </c>
      <c r="G29" s="1">
        <v>1676059715</v>
      </c>
      <c r="I29" s="1">
        <f t="shared" si="0"/>
        <v>1584910596</v>
      </c>
      <c r="K29" s="7">
        <f t="shared" si="1"/>
        <v>2.4941740213439337E-4</v>
      </c>
      <c r="M29" s="1">
        <v>0</v>
      </c>
      <c r="O29" s="1">
        <v>8860597180</v>
      </c>
      <c r="Q29" s="1">
        <v>1676059715</v>
      </c>
      <c r="S29" s="1">
        <f t="shared" si="2"/>
        <v>10536656895</v>
      </c>
      <c r="U29" s="7">
        <f t="shared" si="3"/>
        <v>8.095720119402494E-4</v>
      </c>
    </row>
    <row r="30" spans="1:21" ht="21" x14ac:dyDescent="0.25">
      <c r="A30" s="4" t="s">
        <v>55</v>
      </c>
      <c r="C30" s="1">
        <v>0</v>
      </c>
      <c r="E30" s="1">
        <v>226986602756</v>
      </c>
      <c r="G30" s="1">
        <v>123064213009</v>
      </c>
      <c r="I30" s="1">
        <f t="shared" si="0"/>
        <v>350050815765</v>
      </c>
      <c r="K30" s="7">
        <f t="shared" si="1"/>
        <v>5.5087501656864095E-2</v>
      </c>
      <c r="M30" s="1">
        <v>0</v>
      </c>
      <c r="O30" s="1">
        <v>573504051759</v>
      </c>
      <c r="Q30" s="1">
        <v>266573257354</v>
      </c>
      <c r="S30" s="1">
        <f t="shared" si="2"/>
        <v>840077309113</v>
      </c>
      <c r="U30" s="7">
        <f t="shared" si="3"/>
        <v>6.4546381656091903E-2</v>
      </c>
    </row>
    <row r="31" spans="1:21" ht="21" x14ac:dyDescent="0.25">
      <c r="A31" s="4" t="s">
        <v>43</v>
      </c>
      <c r="C31" s="1">
        <v>0</v>
      </c>
      <c r="E31" s="1">
        <v>4576605435</v>
      </c>
      <c r="G31" s="1">
        <v>-5061</v>
      </c>
      <c r="I31" s="1">
        <f t="shared" si="0"/>
        <v>4576600374</v>
      </c>
      <c r="K31" s="7">
        <f t="shared" si="1"/>
        <v>7.2021966334962482E-4</v>
      </c>
      <c r="M31" s="1">
        <v>0</v>
      </c>
      <c r="O31" s="1">
        <v>8041248367</v>
      </c>
      <c r="Q31" s="1">
        <v>-5061</v>
      </c>
      <c r="S31" s="1">
        <f t="shared" si="2"/>
        <v>8041243306</v>
      </c>
      <c r="U31" s="7">
        <f t="shared" si="3"/>
        <v>6.1783975568462156E-4</v>
      </c>
    </row>
    <row r="32" spans="1:21" ht="21" x14ac:dyDescent="0.25">
      <c r="A32" s="4" t="s">
        <v>35</v>
      </c>
      <c r="C32" s="1">
        <v>0</v>
      </c>
      <c r="E32" s="1">
        <v>0</v>
      </c>
      <c r="G32" s="1">
        <v>91735190470</v>
      </c>
      <c r="I32" s="1">
        <f t="shared" si="0"/>
        <v>91735190470</v>
      </c>
      <c r="K32" s="7">
        <f t="shared" si="1"/>
        <v>1.4436368176903249E-2</v>
      </c>
      <c r="M32" s="1">
        <v>0</v>
      </c>
      <c r="O32" s="1">
        <v>0</v>
      </c>
      <c r="Q32" s="1">
        <v>114088824012</v>
      </c>
      <c r="S32" s="1">
        <f t="shared" si="2"/>
        <v>114088824012</v>
      </c>
      <c r="U32" s="7">
        <f t="shared" si="3"/>
        <v>8.7658846364373228E-3</v>
      </c>
    </row>
    <row r="33" spans="1:21" ht="21" x14ac:dyDescent="0.25">
      <c r="A33" s="4" t="s">
        <v>101</v>
      </c>
      <c r="C33" s="1">
        <v>0</v>
      </c>
      <c r="E33" s="1">
        <v>3646784606</v>
      </c>
      <c r="G33" s="1">
        <v>2772329667</v>
      </c>
      <c r="I33" s="1">
        <f t="shared" si="0"/>
        <v>6419114273</v>
      </c>
      <c r="K33" s="7">
        <f t="shared" si="1"/>
        <v>1.0101761007946881E-3</v>
      </c>
      <c r="M33" s="1">
        <v>0</v>
      </c>
      <c r="O33" s="1">
        <v>3646784606</v>
      </c>
      <c r="Q33" s="1">
        <v>2772329667</v>
      </c>
      <c r="S33" s="1">
        <f t="shared" si="2"/>
        <v>6419114273</v>
      </c>
      <c r="U33" s="7">
        <f t="shared" si="3"/>
        <v>4.9320532201565831E-4</v>
      </c>
    </row>
    <row r="34" spans="1:21" ht="21" x14ac:dyDescent="0.25">
      <c r="A34" s="4" t="s">
        <v>63</v>
      </c>
      <c r="C34" s="1">
        <v>0</v>
      </c>
      <c r="E34" s="1">
        <v>23707945178</v>
      </c>
      <c r="G34" s="1">
        <v>8191207716</v>
      </c>
      <c r="I34" s="1">
        <f t="shared" si="0"/>
        <v>31899152894</v>
      </c>
      <c r="K34" s="7">
        <f t="shared" si="1"/>
        <v>5.0199701265100866E-3</v>
      </c>
      <c r="M34" s="1">
        <v>0</v>
      </c>
      <c r="O34" s="1">
        <v>95540610191</v>
      </c>
      <c r="Q34" s="1">
        <v>8191207716</v>
      </c>
      <c r="S34" s="1">
        <f t="shared" si="2"/>
        <v>103731817907</v>
      </c>
      <c r="U34" s="7">
        <f t="shared" si="3"/>
        <v>7.9701158879948112E-3</v>
      </c>
    </row>
    <row r="35" spans="1:21" ht="21" x14ac:dyDescent="0.25">
      <c r="A35" s="4" t="s">
        <v>24</v>
      </c>
      <c r="C35" s="1">
        <v>0</v>
      </c>
      <c r="E35" s="1">
        <v>97154076751</v>
      </c>
      <c r="G35" s="1">
        <v>64952434160</v>
      </c>
      <c r="I35" s="1">
        <f t="shared" si="0"/>
        <v>162106510911</v>
      </c>
      <c r="K35" s="7">
        <f t="shared" si="1"/>
        <v>2.5510703835620211E-2</v>
      </c>
      <c r="M35" s="1">
        <v>0</v>
      </c>
      <c r="O35" s="1">
        <v>185393804267</v>
      </c>
      <c r="Q35" s="1">
        <v>79448570114</v>
      </c>
      <c r="S35" s="1">
        <f t="shared" si="2"/>
        <v>264842374381</v>
      </c>
      <c r="U35" s="7">
        <f t="shared" si="3"/>
        <v>2.0348861694111275E-2</v>
      </c>
    </row>
    <row r="36" spans="1:21" ht="21" x14ac:dyDescent="0.25">
      <c r="A36" s="4" t="s">
        <v>62</v>
      </c>
      <c r="C36" s="1">
        <v>0</v>
      </c>
      <c r="E36" s="1">
        <v>0</v>
      </c>
      <c r="G36" s="1">
        <v>21036445690</v>
      </c>
      <c r="I36" s="1">
        <f t="shared" si="0"/>
        <v>21036445690</v>
      </c>
      <c r="K36" s="7">
        <f t="shared" si="1"/>
        <v>3.3105057454868932E-3</v>
      </c>
      <c r="M36" s="1">
        <v>0</v>
      </c>
      <c r="O36" s="1">
        <v>0</v>
      </c>
      <c r="Q36" s="1">
        <v>44312126496</v>
      </c>
      <c r="S36" s="1">
        <f t="shared" si="2"/>
        <v>44312126496</v>
      </c>
      <c r="U36" s="7">
        <f t="shared" si="3"/>
        <v>3.4046716864948798E-3</v>
      </c>
    </row>
    <row r="37" spans="1:21" ht="21" x14ac:dyDescent="0.25">
      <c r="A37" s="4" t="s">
        <v>40</v>
      </c>
      <c r="C37" s="1">
        <v>0</v>
      </c>
      <c r="E37" s="1">
        <v>0</v>
      </c>
      <c r="G37" s="1">
        <v>16963016379</v>
      </c>
      <c r="I37" s="1">
        <f t="shared" si="0"/>
        <v>16963016379</v>
      </c>
      <c r="K37" s="7">
        <f t="shared" si="1"/>
        <v>2.6694701191923536E-3</v>
      </c>
      <c r="M37" s="1">
        <v>0</v>
      </c>
      <c r="O37" s="1">
        <v>0</v>
      </c>
      <c r="Q37" s="1">
        <v>16963016379</v>
      </c>
      <c r="S37" s="1">
        <f t="shared" si="2"/>
        <v>16963016379</v>
      </c>
      <c r="U37" s="7">
        <f t="shared" si="3"/>
        <v>1.3033340114775023E-3</v>
      </c>
    </row>
    <row r="38" spans="1:21" ht="21" x14ac:dyDescent="0.25">
      <c r="A38" s="4" t="s">
        <v>91</v>
      </c>
      <c r="C38" s="1">
        <v>0</v>
      </c>
      <c r="E38" s="1">
        <v>0</v>
      </c>
      <c r="G38" s="1">
        <v>60318090842</v>
      </c>
      <c r="I38" s="1">
        <f t="shared" si="0"/>
        <v>60318090842</v>
      </c>
      <c r="K38" s="7">
        <f t="shared" si="1"/>
        <v>9.4922587794459955E-3</v>
      </c>
      <c r="M38" s="1">
        <v>0</v>
      </c>
      <c r="O38" s="1">
        <v>0</v>
      </c>
      <c r="Q38" s="1">
        <v>158233754446</v>
      </c>
      <c r="S38" s="1">
        <f t="shared" si="2"/>
        <v>158233754446</v>
      </c>
      <c r="U38" s="7">
        <f t="shared" si="3"/>
        <v>1.2157710004251553E-2</v>
      </c>
    </row>
    <row r="39" spans="1:21" ht="21" x14ac:dyDescent="0.25">
      <c r="A39" s="4" t="s">
        <v>58</v>
      </c>
      <c r="C39" s="1">
        <v>0</v>
      </c>
      <c r="E39" s="1">
        <v>361035079027</v>
      </c>
      <c r="G39" s="1">
        <v>183756355286</v>
      </c>
      <c r="I39" s="1">
        <f t="shared" si="0"/>
        <v>544791434313</v>
      </c>
      <c r="K39" s="7">
        <f t="shared" si="1"/>
        <v>8.5733835456936067E-2</v>
      </c>
      <c r="M39" s="1">
        <v>0</v>
      </c>
      <c r="O39" s="1">
        <v>454154303239</v>
      </c>
      <c r="Q39" s="1">
        <v>233740796656</v>
      </c>
      <c r="S39" s="1">
        <f t="shared" si="2"/>
        <v>687895099895</v>
      </c>
      <c r="U39" s="7">
        <f t="shared" si="3"/>
        <v>5.2853635225619068E-2</v>
      </c>
    </row>
    <row r="40" spans="1:21" ht="21" x14ac:dyDescent="0.25">
      <c r="A40" s="4" t="s">
        <v>64</v>
      </c>
      <c r="C40" s="1">
        <v>0</v>
      </c>
      <c r="E40" s="1">
        <v>0</v>
      </c>
      <c r="G40" s="1">
        <v>19810931289</v>
      </c>
      <c r="I40" s="1">
        <f t="shared" si="0"/>
        <v>19810931289</v>
      </c>
      <c r="K40" s="7">
        <f t="shared" si="1"/>
        <v>3.1176465274671866E-3</v>
      </c>
      <c r="M40" s="1">
        <v>0</v>
      </c>
      <c r="O40" s="1">
        <v>0</v>
      </c>
      <c r="Q40" s="1">
        <v>55076326716</v>
      </c>
      <c r="S40" s="1">
        <f t="shared" si="2"/>
        <v>55076326716</v>
      </c>
      <c r="U40" s="7">
        <f t="shared" si="3"/>
        <v>4.2317267302221127E-3</v>
      </c>
    </row>
    <row r="41" spans="1:21" ht="21" x14ac:dyDescent="0.25">
      <c r="A41" s="4" t="s">
        <v>20</v>
      </c>
      <c r="C41" s="1">
        <v>0</v>
      </c>
      <c r="E41" s="1">
        <v>0</v>
      </c>
      <c r="G41" s="1">
        <v>22230765180</v>
      </c>
      <c r="I41" s="1">
        <f t="shared" si="0"/>
        <v>22230765180</v>
      </c>
      <c r="K41" s="7">
        <f t="shared" si="1"/>
        <v>3.498455819936565E-3</v>
      </c>
      <c r="M41" s="1">
        <v>0</v>
      </c>
      <c r="O41" s="1">
        <v>0</v>
      </c>
      <c r="Q41" s="1">
        <v>22230765180</v>
      </c>
      <c r="S41" s="1">
        <f t="shared" si="2"/>
        <v>22230765180</v>
      </c>
      <c r="U41" s="7">
        <f t="shared" si="3"/>
        <v>1.7080754809700807E-3</v>
      </c>
    </row>
    <row r="42" spans="1:21" ht="21" x14ac:dyDescent="0.25">
      <c r="A42" s="4" t="s">
        <v>26</v>
      </c>
      <c r="C42" s="1">
        <v>25684683550</v>
      </c>
      <c r="E42" s="1">
        <v>128171338692</v>
      </c>
      <c r="G42" s="1">
        <v>128686807656</v>
      </c>
      <c r="I42" s="1">
        <f t="shared" si="0"/>
        <v>282542829898</v>
      </c>
      <c r="K42" s="7">
        <f t="shared" si="1"/>
        <v>4.4463768999156196E-2</v>
      </c>
      <c r="M42" s="1">
        <v>25684683550</v>
      </c>
      <c r="O42" s="1">
        <v>273458314601</v>
      </c>
      <c r="Q42" s="1">
        <v>143985915724</v>
      </c>
      <c r="S42" s="1">
        <f t="shared" si="2"/>
        <v>443128913875</v>
      </c>
      <c r="U42" s="7">
        <f t="shared" si="3"/>
        <v>3.4047304560606673E-2</v>
      </c>
    </row>
    <row r="43" spans="1:21" ht="21" x14ac:dyDescent="0.25">
      <c r="A43" s="4" t="s">
        <v>45</v>
      </c>
      <c r="C43" s="1">
        <v>0</v>
      </c>
      <c r="E43" s="1">
        <v>261811923855</v>
      </c>
      <c r="G43" s="1">
        <v>0</v>
      </c>
      <c r="I43" s="1">
        <f t="shared" si="0"/>
        <v>261811923855</v>
      </c>
      <c r="K43" s="7">
        <f t="shared" si="1"/>
        <v>4.1201346032089824E-2</v>
      </c>
      <c r="M43" s="1">
        <v>0</v>
      </c>
      <c r="O43" s="1">
        <v>465933119985</v>
      </c>
      <c r="Q43" s="1">
        <v>11559523786</v>
      </c>
      <c r="S43" s="1">
        <f t="shared" si="2"/>
        <v>477492643771</v>
      </c>
      <c r="U43" s="7">
        <f t="shared" si="3"/>
        <v>3.668760254381969E-2</v>
      </c>
    </row>
    <row r="44" spans="1:21" ht="21" x14ac:dyDescent="0.25">
      <c r="A44" s="4" t="s">
        <v>146</v>
      </c>
      <c r="C44" s="1">
        <v>0</v>
      </c>
      <c r="E44" s="1">
        <v>0</v>
      </c>
      <c r="G44" s="1">
        <v>0</v>
      </c>
      <c r="I44" s="1">
        <f t="shared" si="0"/>
        <v>0</v>
      </c>
      <c r="K44" s="7">
        <f t="shared" si="1"/>
        <v>0</v>
      </c>
      <c r="M44" s="1">
        <v>0</v>
      </c>
      <c r="O44" s="1">
        <v>0</v>
      </c>
      <c r="Q44" s="1">
        <v>25010284429</v>
      </c>
      <c r="S44" s="1">
        <f t="shared" si="2"/>
        <v>25010284429</v>
      </c>
      <c r="U44" s="7">
        <f t="shared" si="3"/>
        <v>1.9216366714941251E-3</v>
      </c>
    </row>
    <row r="45" spans="1:21" ht="21" x14ac:dyDescent="0.25">
      <c r="A45" s="4" t="s">
        <v>147</v>
      </c>
      <c r="C45" s="1">
        <v>0</v>
      </c>
      <c r="E45" s="1">
        <v>0</v>
      </c>
      <c r="G45" s="1">
        <v>0</v>
      </c>
      <c r="I45" s="1">
        <f t="shared" si="0"/>
        <v>0</v>
      </c>
      <c r="K45" s="7">
        <f t="shared" si="1"/>
        <v>0</v>
      </c>
      <c r="M45" s="1">
        <v>0</v>
      </c>
      <c r="O45" s="1">
        <v>0</v>
      </c>
      <c r="Q45" s="1">
        <v>777941487</v>
      </c>
      <c r="S45" s="1">
        <f t="shared" si="2"/>
        <v>777941487</v>
      </c>
      <c r="U45" s="7">
        <f t="shared" si="3"/>
        <v>5.9772246650760793E-5</v>
      </c>
    </row>
    <row r="46" spans="1:21" ht="21" x14ac:dyDescent="0.25">
      <c r="A46" s="4" t="s">
        <v>148</v>
      </c>
      <c r="C46" s="1">
        <v>0</v>
      </c>
      <c r="E46" s="1">
        <v>0</v>
      </c>
      <c r="G46" s="1">
        <v>0</v>
      </c>
      <c r="I46" s="1">
        <f t="shared" si="0"/>
        <v>0</v>
      </c>
      <c r="K46" s="7">
        <f t="shared" si="1"/>
        <v>0</v>
      </c>
      <c r="M46" s="1">
        <v>0</v>
      </c>
      <c r="O46" s="1">
        <v>0</v>
      </c>
      <c r="Q46" s="1">
        <v>58079832046</v>
      </c>
      <c r="S46" s="1">
        <f t="shared" si="2"/>
        <v>58079832046</v>
      </c>
      <c r="U46" s="7">
        <f t="shared" si="3"/>
        <v>4.4624976357486293E-3</v>
      </c>
    </row>
    <row r="47" spans="1:21" ht="21" x14ac:dyDescent="0.25">
      <c r="A47" s="4" t="s">
        <v>149</v>
      </c>
      <c r="C47" s="1">
        <v>0</v>
      </c>
      <c r="E47" s="1">
        <v>0</v>
      </c>
      <c r="G47" s="1">
        <v>0</v>
      </c>
      <c r="I47" s="1">
        <f t="shared" si="0"/>
        <v>0</v>
      </c>
      <c r="K47" s="7">
        <f t="shared" si="1"/>
        <v>0</v>
      </c>
      <c r="M47" s="1">
        <v>0</v>
      </c>
      <c r="O47" s="1">
        <v>0</v>
      </c>
      <c r="Q47" s="1">
        <v>143811671453</v>
      </c>
      <c r="S47" s="1">
        <f t="shared" si="2"/>
        <v>143811671453</v>
      </c>
      <c r="U47" s="7">
        <f t="shared" si="3"/>
        <v>1.1049605710701595E-2</v>
      </c>
    </row>
    <row r="48" spans="1:21" ht="21" x14ac:dyDescent="0.25">
      <c r="A48" s="4" t="s">
        <v>150</v>
      </c>
      <c r="C48" s="1">
        <v>0</v>
      </c>
      <c r="E48" s="1">
        <v>0</v>
      </c>
      <c r="G48" s="1">
        <v>0</v>
      </c>
      <c r="I48" s="1">
        <f t="shared" si="0"/>
        <v>0</v>
      </c>
      <c r="K48" s="7">
        <f t="shared" si="1"/>
        <v>0</v>
      </c>
      <c r="M48" s="1">
        <v>0</v>
      </c>
      <c r="O48" s="1">
        <v>0</v>
      </c>
      <c r="Q48" s="1">
        <v>27070873671</v>
      </c>
      <c r="S48" s="1">
        <f t="shared" si="2"/>
        <v>27070873671</v>
      </c>
      <c r="U48" s="7">
        <f t="shared" si="3"/>
        <v>2.0799596951108462E-3</v>
      </c>
    </row>
    <row r="49" spans="1:21" ht="21" x14ac:dyDescent="0.25">
      <c r="A49" s="4" t="s">
        <v>151</v>
      </c>
      <c r="C49" s="1">
        <v>0</v>
      </c>
      <c r="E49" s="1">
        <v>0</v>
      </c>
      <c r="G49" s="1">
        <v>0</v>
      </c>
      <c r="I49" s="1">
        <f t="shared" si="0"/>
        <v>0</v>
      </c>
      <c r="K49" s="7">
        <f t="shared" si="1"/>
        <v>0</v>
      </c>
      <c r="M49" s="1">
        <v>0</v>
      </c>
      <c r="O49" s="1">
        <v>0</v>
      </c>
      <c r="Q49" s="1">
        <v>20400436849</v>
      </c>
      <c r="S49" s="1">
        <f t="shared" si="2"/>
        <v>20400436849</v>
      </c>
      <c r="U49" s="7">
        <f t="shared" si="3"/>
        <v>1.5674442917603356E-3</v>
      </c>
    </row>
    <row r="50" spans="1:21" ht="21" x14ac:dyDescent="0.25">
      <c r="A50" s="4" t="s">
        <v>72</v>
      </c>
      <c r="C50" s="1">
        <v>0</v>
      </c>
      <c r="E50" s="1">
        <v>23024027115</v>
      </c>
      <c r="G50" s="1">
        <v>0</v>
      </c>
      <c r="I50" s="1">
        <f t="shared" si="0"/>
        <v>23024027115</v>
      </c>
      <c r="K50" s="7">
        <f t="shared" si="1"/>
        <v>3.6232914614794665E-3</v>
      </c>
      <c r="M50" s="1">
        <v>0</v>
      </c>
      <c r="O50" s="1">
        <v>39712137848</v>
      </c>
      <c r="Q50" s="1">
        <v>-4970</v>
      </c>
      <c r="S50" s="1">
        <f t="shared" si="2"/>
        <v>39712132878</v>
      </c>
      <c r="U50" s="7">
        <f t="shared" si="3"/>
        <v>3.0512364246896156E-3</v>
      </c>
    </row>
    <row r="51" spans="1:21" ht="21" x14ac:dyDescent="0.25">
      <c r="A51" s="4" t="s">
        <v>152</v>
      </c>
      <c r="C51" s="1">
        <v>0</v>
      </c>
      <c r="E51" s="1">
        <v>0</v>
      </c>
      <c r="G51" s="1">
        <v>0</v>
      </c>
      <c r="I51" s="1">
        <f t="shared" si="0"/>
        <v>0</v>
      </c>
      <c r="K51" s="7">
        <f t="shared" si="1"/>
        <v>0</v>
      </c>
      <c r="M51" s="1">
        <v>0</v>
      </c>
      <c r="O51" s="1">
        <v>0</v>
      </c>
      <c r="Q51" s="1">
        <v>15111769765</v>
      </c>
      <c r="S51" s="1">
        <f t="shared" si="2"/>
        <v>15111769765</v>
      </c>
      <c r="U51" s="7">
        <f t="shared" si="3"/>
        <v>1.161095589857762E-3</v>
      </c>
    </row>
    <row r="52" spans="1:21" ht="21" x14ac:dyDescent="0.25">
      <c r="A52" s="4" t="s">
        <v>94</v>
      </c>
      <c r="C52" s="1">
        <v>0</v>
      </c>
      <c r="E52" s="1">
        <v>1110439098</v>
      </c>
      <c r="G52" s="1">
        <v>0</v>
      </c>
      <c r="I52" s="1">
        <f t="shared" si="0"/>
        <v>1110439098</v>
      </c>
      <c r="K52" s="7">
        <f t="shared" si="1"/>
        <v>1.7474981601524927E-4</v>
      </c>
      <c r="M52" s="1">
        <v>0</v>
      </c>
      <c r="O52" s="1">
        <v>1110439098</v>
      </c>
      <c r="Q52" s="1">
        <v>91110347</v>
      </c>
      <c r="S52" s="1">
        <f t="shared" si="2"/>
        <v>1201549445</v>
      </c>
      <c r="U52" s="7">
        <f t="shared" si="3"/>
        <v>9.2319680836901744E-5</v>
      </c>
    </row>
    <row r="53" spans="1:21" ht="21" x14ac:dyDescent="0.25">
      <c r="A53" s="4" t="s">
        <v>153</v>
      </c>
      <c r="C53" s="1">
        <v>0</v>
      </c>
      <c r="E53" s="1">
        <v>0</v>
      </c>
      <c r="G53" s="1">
        <v>0</v>
      </c>
      <c r="I53" s="1">
        <f t="shared" si="0"/>
        <v>0</v>
      </c>
      <c r="K53" s="7">
        <f t="shared" si="1"/>
        <v>0</v>
      </c>
      <c r="M53" s="1">
        <v>0</v>
      </c>
      <c r="O53" s="1">
        <v>0</v>
      </c>
      <c r="Q53" s="1">
        <v>16307911738</v>
      </c>
      <c r="S53" s="1">
        <f t="shared" si="2"/>
        <v>16307911738</v>
      </c>
      <c r="U53" s="7">
        <f t="shared" si="3"/>
        <v>1.2529997937525772E-3</v>
      </c>
    </row>
    <row r="54" spans="1:21" ht="21" x14ac:dyDescent="0.25">
      <c r="A54" s="4" t="s">
        <v>154</v>
      </c>
      <c r="C54" s="1">
        <v>0</v>
      </c>
      <c r="E54" s="1">
        <v>0</v>
      </c>
      <c r="G54" s="1">
        <v>0</v>
      </c>
      <c r="I54" s="1">
        <f t="shared" si="0"/>
        <v>0</v>
      </c>
      <c r="K54" s="7">
        <f t="shared" si="1"/>
        <v>0</v>
      </c>
      <c r="M54" s="1">
        <v>0</v>
      </c>
      <c r="O54" s="1">
        <v>0</v>
      </c>
      <c r="Q54" s="1">
        <v>942539131</v>
      </c>
      <c r="S54" s="1">
        <f t="shared" si="2"/>
        <v>942539131</v>
      </c>
      <c r="U54" s="7">
        <f t="shared" si="3"/>
        <v>7.2418918848745934E-5</v>
      </c>
    </row>
    <row r="55" spans="1:21" ht="21" x14ac:dyDescent="0.25">
      <c r="A55" s="4" t="s">
        <v>155</v>
      </c>
      <c r="C55" s="1">
        <v>0</v>
      </c>
      <c r="E55" s="1">
        <v>0</v>
      </c>
      <c r="G55" s="1">
        <v>0</v>
      </c>
      <c r="I55" s="1">
        <f t="shared" si="0"/>
        <v>0</v>
      </c>
      <c r="K55" s="7">
        <f t="shared" si="1"/>
        <v>0</v>
      </c>
      <c r="M55" s="1">
        <v>0</v>
      </c>
      <c r="O55" s="1">
        <v>0</v>
      </c>
      <c r="Q55" s="1">
        <v>8489305538</v>
      </c>
      <c r="S55" s="1">
        <f t="shared" si="2"/>
        <v>8489305538</v>
      </c>
      <c r="U55" s="7">
        <f t="shared" si="3"/>
        <v>6.5226610611526055E-4</v>
      </c>
    </row>
    <row r="56" spans="1:21" ht="21" x14ac:dyDescent="0.25">
      <c r="A56" s="4" t="s">
        <v>22</v>
      </c>
      <c r="C56" s="1">
        <v>0</v>
      </c>
      <c r="E56" s="1">
        <v>190993482001</v>
      </c>
      <c r="G56" s="1">
        <v>0</v>
      </c>
      <c r="I56" s="1">
        <f t="shared" si="0"/>
        <v>190993482001</v>
      </c>
      <c r="K56" s="7">
        <f t="shared" si="1"/>
        <v>3.005664687050363E-2</v>
      </c>
      <c r="M56" s="1">
        <v>0</v>
      </c>
      <c r="O56" s="1">
        <v>512527155366</v>
      </c>
      <c r="Q56" s="1">
        <v>70411153894</v>
      </c>
      <c r="S56" s="1">
        <f t="shared" si="2"/>
        <v>582938309260</v>
      </c>
      <c r="U56" s="7">
        <f t="shared" si="3"/>
        <v>4.4789399955560145E-2</v>
      </c>
    </row>
    <row r="57" spans="1:21" ht="21" x14ac:dyDescent="0.25">
      <c r="A57" s="4" t="s">
        <v>156</v>
      </c>
      <c r="C57" s="1">
        <v>0</v>
      </c>
      <c r="E57" s="1">
        <v>0</v>
      </c>
      <c r="G57" s="1">
        <v>0</v>
      </c>
      <c r="I57" s="1">
        <f t="shared" si="0"/>
        <v>0</v>
      </c>
      <c r="K57" s="7">
        <f t="shared" si="1"/>
        <v>0</v>
      </c>
      <c r="M57" s="1">
        <v>0</v>
      </c>
      <c r="O57" s="1">
        <v>0</v>
      </c>
      <c r="Q57" s="1">
        <v>2913824197</v>
      </c>
      <c r="S57" s="1">
        <f t="shared" si="2"/>
        <v>2913824197</v>
      </c>
      <c r="U57" s="7">
        <f t="shared" si="3"/>
        <v>2.238803579838377E-4</v>
      </c>
    </row>
    <row r="58" spans="1:21" ht="21" x14ac:dyDescent="0.25">
      <c r="A58" s="4" t="s">
        <v>61</v>
      </c>
      <c r="C58" s="1">
        <v>0</v>
      </c>
      <c r="E58" s="1">
        <v>62450857991</v>
      </c>
      <c r="G58" s="1">
        <v>0</v>
      </c>
      <c r="I58" s="1">
        <f t="shared" si="0"/>
        <v>62450857991</v>
      </c>
      <c r="K58" s="7">
        <f t="shared" si="1"/>
        <v>9.8278923748069524E-3</v>
      </c>
      <c r="M58" s="1">
        <v>0</v>
      </c>
      <c r="O58" s="1">
        <v>77008001371</v>
      </c>
      <c r="Q58" s="1">
        <v>1815441861</v>
      </c>
      <c r="S58" s="1">
        <f t="shared" si="2"/>
        <v>78823443232</v>
      </c>
      <c r="U58" s="7">
        <f t="shared" si="3"/>
        <v>6.0563093361870619E-3</v>
      </c>
    </row>
    <row r="59" spans="1:21" ht="21" x14ac:dyDescent="0.25">
      <c r="A59" s="4" t="s">
        <v>157</v>
      </c>
      <c r="C59" s="1">
        <v>0</v>
      </c>
      <c r="E59" s="1">
        <v>0</v>
      </c>
      <c r="G59" s="1">
        <v>0</v>
      </c>
      <c r="I59" s="1">
        <f t="shared" si="0"/>
        <v>0</v>
      </c>
      <c r="K59" s="7">
        <f t="shared" si="1"/>
        <v>0</v>
      </c>
      <c r="M59" s="1">
        <v>0</v>
      </c>
      <c r="O59" s="1">
        <v>0</v>
      </c>
      <c r="Q59" s="1">
        <v>26922997163</v>
      </c>
      <c r="S59" s="1">
        <f t="shared" si="2"/>
        <v>26922997163</v>
      </c>
      <c r="U59" s="7">
        <f t="shared" si="3"/>
        <v>2.0685977723213637E-3</v>
      </c>
    </row>
    <row r="60" spans="1:21" ht="21" x14ac:dyDescent="0.25">
      <c r="A60" s="4" t="s">
        <v>158</v>
      </c>
      <c r="C60" s="1">
        <v>0</v>
      </c>
      <c r="E60" s="1">
        <v>0</v>
      </c>
      <c r="G60" s="1">
        <v>0</v>
      </c>
      <c r="I60" s="1">
        <f t="shared" si="0"/>
        <v>0</v>
      </c>
      <c r="K60" s="7">
        <f t="shared" si="1"/>
        <v>0</v>
      </c>
      <c r="M60" s="1">
        <v>0</v>
      </c>
      <c r="O60" s="1">
        <v>0</v>
      </c>
      <c r="Q60" s="1">
        <v>10687876268</v>
      </c>
      <c r="S60" s="1">
        <f t="shared" si="2"/>
        <v>10687876268</v>
      </c>
      <c r="U60" s="7">
        <f t="shared" si="3"/>
        <v>8.2119077994834947E-4</v>
      </c>
    </row>
    <row r="61" spans="1:21" ht="21" x14ac:dyDescent="0.25">
      <c r="A61" s="4" t="s">
        <v>30</v>
      </c>
      <c r="C61" s="1">
        <v>0</v>
      </c>
      <c r="E61" s="1">
        <v>17305139155</v>
      </c>
      <c r="G61" s="1">
        <v>0</v>
      </c>
      <c r="I61" s="1">
        <f t="shared" si="0"/>
        <v>17305139155</v>
      </c>
      <c r="K61" s="7">
        <f t="shared" si="1"/>
        <v>2.7233099851231429E-3</v>
      </c>
      <c r="M61" s="1">
        <v>0</v>
      </c>
      <c r="O61" s="1">
        <v>135767375740</v>
      </c>
      <c r="Q61" s="1">
        <v>8484053990</v>
      </c>
      <c r="S61" s="1">
        <f t="shared" si="2"/>
        <v>144251429730</v>
      </c>
      <c r="U61" s="7">
        <f t="shared" si="3"/>
        <v>1.1083394036223252E-2</v>
      </c>
    </row>
    <row r="62" spans="1:21" ht="21" x14ac:dyDescent="0.25">
      <c r="A62" s="4" t="s">
        <v>159</v>
      </c>
      <c r="C62" s="1">
        <v>0</v>
      </c>
      <c r="E62" s="1">
        <v>0</v>
      </c>
      <c r="G62" s="1">
        <v>0</v>
      </c>
      <c r="I62" s="1">
        <f t="shared" si="0"/>
        <v>0</v>
      </c>
      <c r="K62" s="7">
        <f t="shared" si="1"/>
        <v>0</v>
      </c>
      <c r="M62" s="1">
        <v>0</v>
      </c>
      <c r="O62" s="1">
        <v>0</v>
      </c>
      <c r="Q62" s="1">
        <v>1088606272</v>
      </c>
      <c r="S62" s="1">
        <f t="shared" si="2"/>
        <v>1088606272</v>
      </c>
      <c r="U62" s="7">
        <f t="shared" si="3"/>
        <v>8.3641820988972654E-5</v>
      </c>
    </row>
    <row r="63" spans="1:21" ht="21" x14ac:dyDescent="0.25">
      <c r="A63" s="4" t="s">
        <v>160</v>
      </c>
      <c r="C63" s="1">
        <v>0</v>
      </c>
      <c r="E63" s="1">
        <v>0</v>
      </c>
      <c r="G63" s="1">
        <v>0</v>
      </c>
      <c r="I63" s="1">
        <f t="shared" si="0"/>
        <v>0</v>
      </c>
      <c r="K63" s="7">
        <f t="shared" si="1"/>
        <v>0</v>
      </c>
      <c r="M63" s="1">
        <v>0</v>
      </c>
      <c r="O63" s="1">
        <v>0</v>
      </c>
      <c r="Q63" s="1">
        <v>17168137218</v>
      </c>
      <c r="S63" s="1">
        <f t="shared" si="2"/>
        <v>17168137218</v>
      </c>
      <c r="U63" s="7">
        <f t="shared" si="3"/>
        <v>1.3190942371330329E-3</v>
      </c>
    </row>
    <row r="64" spans="1:21" ht="21" x14ac:dyDescent="0.25">
      <c r="A64" s="4" t="s">
        <v>161</v>
      </c>
      <c r="C64" s="1">
        <v>0</v>
      </c>
      <c r="E64" s="1">
        <v>0</v>
      </c>
      <c r="G64" s="1">
        <v>0</v>
      </c>
      <c r="I64" s="1">
        <f t="shared" si="0"/>
        <v>0</v>
      </c>
      <c r="K64" s="7">
        <f t="shared" si="1"/>
        <v>0</v>
      </c>
      <c r="M64" s="1">
        <v>0</v>
      </c>
      <c r="O64" s="1">
        <v>0</v>
      </c>
      <c r="Q64" s="1">
        <v>22704442899</v>
      </c>
      <c r="S64" s="1">
        <f t="shared" si="2"/>
        <v>22704442899</v>
      </c>
      <c r="U64" s="7">
        <f t="shared" si="3"/>
        <v>1.7444699681213203E-3</v>
      </c>
    </row>
    <row r="65" spans="1:21" ht="21" x14ac:dyDescent="0.25">
      <c r="A65" s="4" t="s">
        <v>162</v>
      </c>
      <c r="C65" s="1">
        <v>0</v>
      </c>
      <c r="E65" s="1">
        <v>0</v>
      </c>
      <c r="G65" s="1">
        <v>0</v>
      </c>
      <c r="I65" s="1">
        <f t="shared" si="0"/>
        <v>0</v>
      </c>
      <c r="K65" s="7">
        <f t="shared" si="1"/>
        <v>0</v>
      </c>
      <c r="M65" s="1">
        <v>0</v>
      </c>
      <c r="O65" s="1">
        <v>0</v>
      </c>
      <c r="Q65" s="1">
        <v>49763998</v>
      </c>
      <c r="S65" s="1">
        <f t="shared" si="2"/>
        <v>49763998</v>
      </c>
      <c r="U65" s="7">
        <f t="shared" si="3"/>
        <v>3.8235600138188376E-6</v>
      </c>
    </row>
    <row r="66" spans="1:21" ht="21" x14ac:dyDescent="0.25">
      <c r="A66" s="4" t="s">
        <v>39</v>
      </c>
      <c r="C66" s="1">
        <v>0</v>
      </c>
      <c r="E66" s="1">
        <v>47592577118</v>
      </c>
      <c r="G66" s="1">
        <v>0</v>
      </c>
      <c r="I66" s="1">
        <f t="shared" si="0"/>
        <v>47592577118</v>
      </c>
      <c r="K66" s="7">
        <f t="shared" si="1"/>
        <v>7.4896445109338744E-3</v>
      </c>
      <c r="M66" s="1">
        <v>0</v>
      </c>
      <c r="O66" s="1">
        <v>87004974037</v>
      </c>
      <c r="Q66" s="1">
        <v>12097513137</v>
      </c>
      <c r="S66" s="1">
        <f t="shared" si="2"/>
        <v>99102487174</v>
      </c>
      <c r="U66" s="7">
        <f t="shared" si="3"/>
        <v>7.614426542427331E-3</v>
      </c>
    </row>
    <row r="67" spans="1:21" ht="21" x14ac:dyDescent="0.25">
      <c r="A67" s="4" t="s">
        <v>163</v>
      </c>
      <c r="C67" s="1">
        <v>0</v>
      </c>
      <c r="E67" s="1">
        <v>0</v>
      </c>
      <c r="G67" s="1">
        <v>0</v>
      </c>
      <c r="I67" s="1">
        <f t="shared" si="0"/>
        <v>0</v>
      </c>
      <c r="K67" s="7">
        <f t="shared" si="1"/>
        <v>0</v>
      </c>
      <c r="M67" s="1">
        <v>0</v>
      </c>
      <c r="O67" s="1">
        <v>0</v>
      </c>
      <c r="Q67" s="1">
        <v>43806836069</v>
      </c>
      <c r="S67" s="1">
        <f t="shared" si="2"/>
        <v>43806836069</v>
      </c>
      <c r="U67" s="7">
        <f t="shared" si="3"/>
        <v>3.3658482729893445E-3</v>
      </c>
    </row>
    <row r="68" spans="1:21" ht="21" x14ac:dyDescent="0.25">
      <c r="A68" s="4" t="s">
        <v>164</v>
      </c>
      <c r="C68" s="1">
        <v>0</v>
      </c>
      <c r="E68" s="1">
        <v>0</v>
      </c>
      <c r="G68" s="1">
        <v>0</v>
      </c>
      <c r="I68" s="1">
        <f t="shared" si="0"/>
        <v>0</v>
      </c>
      <c r="K68" s="7">
        <f t="shared" si="1"/>
        <v>0</v>
      </c>
      <c r="M68" s="1">
        <v>0</v>
      </c>
      <c r="O68" s="1">
        <v>0</v>
      </c>
      <c r="Q68" s="1">
        <v>12565074982</v>
      </c>
      <c r="S68" s="1">
        <f t="shared" si="2"/>
        <v>12565074982</v>
      </c>
      <c r="U68" s="7">
        <f t="shared" si="3"/>
        <v>9.6542320156452557E-4</v>
      </c>
    </row>
    <row r="69" spans="1:21" ht="21" x14ac:dyDescent="0.25">
      <c r="A69" s="4" t="s">
        <v>56</v>
      </c>
      <c r="C69" s="1">
        <v>0</v>
      </c>
      <c r="E69" s="1">
        <v>15996711611</v>
      </c>
      <c r="G69" s="1">
        <v>0</v>
      </c>
      <c r="I69" s="1">
        <f t="shared" si="0"/>
        <v>15996711611</v>
      </c>
      <c r="K69" s="7">
        <f t="shared" si="1"/>
        <v>2.5174027246573517E-3</v>
      </c>
      <c r="M69" s="1">
        <v>0</v>
      </c>
      <c r="O69" s="1">
        <v>42442732761</v>
      </c>
      <c r="Q69" s="1">
        <v>24016664818</v>
      </c>
      <c r="S69" s="1">
        <f t="shared" si="2"/>
        <v>66459397579</v>
      </c>
      <c r="U69" s="7">
        <f t="shared" si="3"/>
        <v>5.1063319937749542E-3</v>
      </c>
    </row>
    <row r="70" spans="1:21" ht="21" x14ac:dyDescent="0.25">
      <c r="A70" s="4" t="s">
        <v>83</v>
      </c>
      <c r="C70" s="1">
        <v>0</v>
      </c>
      <c r="E70" s="1">
        <v>63084211322</v>
      </c>
      <c r="G70" s="1">
        <v>0</v>
      </c>
      <c r="I70" s="1">
        <f t="shared" si="0"/>
        <v>63084211322</v>
      </c>
      <c r="K70" s="7">
        <f t="shared" si="1"/>
        <v>9.9275631971548293E-3</v>
      </c>
      <c r="M70" s="1">
        <v>0</v>
      </c>
      <c r="O70" s="1">
        <v>96886023898</v>
      </c>
      <c r="Q70" s="1">
        <v>4832413454</v>
      </c>
      <c r="S70" s="1">
        <f t="shared" si="2"/>
        <v>101718437352</v>
      </c>
      <c r="U70" s="7">
        <f t="shared" si="3"/>
        <v>7.8154200899864124E-3</v>
      </c>
    </row>
    <row r="71" spans="1:21" ht="21" x14ac:dyDescent="0.25">
      <c r="A71" s="4" t="s">
        <v>165</v>
      </c>
      <c r="C71" s="1">
        <v>0</v>
      </c>
      <c r="E71" s="1">
        <v>0</v>
      </c>
      <c r="G71" s="1">
        <v>0</v>
      </c>
      <c r="I71" s="1">
        <f t="shared" si="0"/>
        <v>0</v>
      </c>
      <c r="K71" s="7">
        <f t="shared" si="1"/>
        <v>0</v>
      </c>
      <c r="M71" s="1">
        <v>0</v>
      </c>
      <c r="O71" s="1">
        <v>0</v>
      </c>
      <c r="Q71" s="1">
        <v>41155658468</v>
      </c>
      <c r="S71" s="1">
        <f t="shared" si="2"/>
        <v>41155658468</v>
      </c>
      <c r="U71" s="7">
        <f t="shared" si="3"/>
        <v>3.1621480665727348E-3</v>
      </c>
    </row>
    <row r="72" spans="1:21" ht="21" x14ac:dyDescent="0.25">
      <c r="A72" s="4" t="s">
        <v>166</v>
      </c>
      <c r="C72" s="1">
        <v>0</v>
      </c>
      <c r="E72" s="1">
        <v>0</v>
      </c>
      <c r="G72" s="1">
        <v>0</v>
      </c>
      <c r="I72" s="1">
        <f t="shared" si="0"/>
        <v>0</v>
      </c>
      <c r="K72" s="7">
        <f t="shared" si="1"/>
        <v>0</v>
      </c>
      <c r="M72" s="1">
        <v>0</v>
      </c>
      <c r="O72" s="1">
        <v>0</v>
      </c>
      <c r="Q72" s="1">
        <v>12967440894</v>
      </c>
      <c r="S72" s="1">
        <f t="shared" si="2"/>
        <v>12967440894</v>
      </c>
      <c r="U72" s="7">
        <f t="shared" si="3"/>
        <v>9.9633852737992623E-4</v>
      </c>
    </row>
    <row r="73" spans="1:21" ht="21" x14ac:dyDescent="0.25">
      <c r="A73" s="4" t="s">
        <v>87</v>
      </c>
      <c r="C73" s="1">
        <v>0</v>
      </c>
      <c r="E73" s="1">
        <v>3596823055</v>
      </c>
      <c r="G73" s="1">
        <v>0</v>
      </c>
      <c r="I73" s="1">
        <f t="shared" ref="I73:I124" si="4">+G73+E73+C73</f>
        <v>3596823055</v>
      </c>
      <c r="K73" s="7">
        <f t="shared" ref="K73:K132" si="5">+I73/$I$133</f>
        <v>5.6603209327978543E-4</v>
      </c>
      <c r="M73" s="1">
        <v>0</v>
      </c>
      <c r="O73" s="1">
        <v>10960526515</v>
      </c>
      <c r="Q73" s="1">
        <v>6988944365</v>
      </c>
      <c r="S73" s="1">
        <f t="shared" ref="S73:S132" si="6">+Q73+O73+M73</f>
        <v>17949470880</v>
      </c>
      <c r="U73" s="7">
        <f t="shared" ref="U73:U132" si="7">+S73/$S$133</f>
        <v>1.3791271176800068E-3</v>
      </c>
    </row>
    <row r="74" spans="1:21" ht="21" x14ac:dyDescent="0.25">
      <c r="A74" s="4" t="s">
        <v>75</v>
      </c>
      <c r="C74" s="1">
        <v>0</v>
      </c>
      <c r="E74" s="1">
        <v>68118023673</v>
      </c>
      <c r="G74" s="1">
        <v>0</v>
      </c>
      <c r="I74" s="1">
        <f t="shared" si="4"/>
        <v>68118023673</v>
      </c>
      <c r="K74" s="7">
        <f t="shared" si="5"/>
        <v>1.071973431556815E-2</v>
      </c>
      <c r="M74" s="1">
        <v>0</v>
      </c>
      <c r="O74" s="1">
        <v>92260345611</v>
      </c>
      <c r="Q74" s="1">
        <v>1320603606</v>
      </c>
      <c r="S74" s="1">
        <f t="shared" si="6"/>
        <v>93580949217</v>
      </c>
      <c r="U74" s="7">
        <f t="shared" si="7"/>
        <v>7.1901854726650468E-3</v>
      </c>
    </row>
    <row r="75" spans="1:21" ht="21" x14ac:dyDescent="0.25">
      <c r="A75" s="4" t="s">
        <v>49</v>
      </c>
      <c r="C75" s="1">
        <v>0</v>
      </c>
      <c r="E75" s="1">
        <v>554757440608</v>
      </c>
      <c r="G75" s="1">
        <v>0</v>
      </c>
      <c r="I75" s="1">
        <f t="shared" si="4"/>
        <v>554757440608</v>
      </c>
      <c r="K75" s="7">
        <f t="shared" si="5"/>
        <v>8.730218600366553E-2</v>
      </c>
      <c r="M75" s="1">
        <v>298328806226</v>
      </c>
      <c r="O75" s="1">
        <v>734883699613</v>
      </c>
      <c r="Q75" s="1">
        <v>2574589658</v>
      </c>
      <c r="S75" s="1">
        <f t="shared" si="6"/>
        <v>1035787095497</v>
      </c>
      <c r="U75" s="7">
        <f t="shared" si="7"/>
        <v>7.9583519820330406E-2</v>
      </c>
    </row>
    <row r="76" spans="1:21" ht="21" x14ac:dyDescent="0.25">
      <c r="A76" s="4" t="s">
        <v>16</v>
      </c>
      <c r="C76" s="1">
        <v>0</v>
      </c>
      <c r="E76" s="1">
        <v>159176830492</v>
      </c>
      <c r="G76" s="1">
        <v>0</v>
      </c>
      <c r="I76" s="1">
        <f t="shared" si="4"/>
        <v>159176830492</v>
      </c>
      <c r="K76" s="7">
        <f t="shared" si="5"/>
        <v>2.5049659988077545E-2</v>
      </c>
      <c r="M76" s="1">
        <v>0</v>
      </c>
      <c r="O76" s="1">
        <v>473265246155</v>
      </c>
      <c r="Q76" s="1">
        <v>21004300954</v>
      </c>
      <c r="S76" s="1">
        <f t="shared" si="6"/>
        <v>494269547109</v>
      </c>
      <c r="U76" s="7">
        <f t="shared" si="7"/>
        <v>3.7976636772116233E-2</v>
      </c>
    </row>
    <row r="77" spans="1:21" ht="21" x14ac:dyDescent="0.25">
      <c r="A77" s="4" t="s">
        <v>78</v>
      </c>
      <c r="C77" s="1">
        <v>0</v>
      </c>
      <c r="E77" s="1">
        <v>201230210357</v>
      </c>
      <c r="G77" s="1">
        <v>0</v>
      </c>
      <c r="I77" s="1">
        <f t="shared" si="4"/>
        <v>201230210357</v>
      </c>
      <c r="K77" s="7">
        <f t="shared" si="5"/>
        <v>3.1667600951669352E-2</v>
      </c>
      <c r="M77" s="1">
        <v>0</v>
      </c>
      <c r="O77" s="1">
        <v>388224672173</v>
      </c>
      <c r="Q77" s="1">
        <v>2505006119</v>
      </c>
      <c r="S77" s="1">
        <f t="shared" si="6"/>
        <v>390729678292</v>
      </c>
      <c r="U77" s="7">
        <f t="shared" si="7"/>
        <v>3.0021269073469328E-2</v>
      </c>
    </row>
    <row r="78" spans="1:21" ht="21" x14ac:dyDescent="0.25">
      <c r="A78" s="4" t="s">
        <v>32</v>
      </c>
      <c r="C78" s="1">
        <v>0</v>
      </c>
      <c r="E78" s="1">
        <v>18468737642</v>
      </c>
      <c r="G78" s="1">
        <v>0</v>
      </c>
      <c r="I78" s="1">
        <f t="shared" si="4"/>
        <v>18468737642</v>
      </c>
      <c r="K78" s="7">
        <f t="shared" si="5"/>
        <v>2.9064254949112108E-3</v>
      </c>
      <c r="M78" s="1">
        <v>0</v>
      </c>
      <c r="O78" s="1">
        <v>64132188577</v>
      </c>
      <c r="Q78" s="1">
        <v>0</v>
      </c>
      <c r="S78" s="1">
        <f t="shared" si="6"/>
        <v>64132188577</v>
      </c>
      <c r="U78" s="7">
        <f t="shared" si="7"/>
        <v>4.92752354506779E-3</v>
      </c>
    </row>
    <row r="79" spans="1:21" ht="21" x14ac:dyDescent="0.25">
      <c r="A79" s="4" t="s">
        <v>89</v>
      </c>
      <c r="C79" s="1">
        <v>0</v>
      </c>
      <c r="E79" s="1">
        <v>16143468298</v>
      </c>
      <c r="G79" s="1">
        <v>0</v>
      </c>
      <c r="I79" s="1">
        <f t="shared" si="4"/>
        <v>16143468298</v>
      </c>
      <c r="K79" s="7">
        <f t="shared" si="5"/>
        <v>2.5404978264944966E-3</v>
      </c>
      <c r="M79" s="1">
        <v>0</v>
      </c>
      <c r="O79" s="1">
        <v>31850710846</v>
      </c>
      <c r="Q79" s="1">
        <v>0</v>
      </c>
      <c r="S79" s="1">
        <f t="shared" si="6"/>
        <v>31850710846</v>
      </c>
      <c r="U79" s="7">
        <f t="shared" si="7"/>
        <v>2.4472130314463791E-3</v>
      </c>
    </row>
    <row r="80" spans="1:21" ht="21" x14ac:dyDescent="0.25">
      <c r="A80" s="4" t="s">
        <v>73</v>
      </c>
      <c r="C80" s="1">
        <v>0</v>
      </c>
      <c r="E80" s="1">
        <v>160989954159</v>
      </c>
      <c r="G80" s="1">
        <v>0</v>
      </c>
      <c r="I80" s="1">
        <f t="shared" si="4"/>
        <v>160989954159</v>
      </c>
      <c r="K80" s="7">
        <f t="shared" si="5"/>
        <v>2.5334991284311447E-2</v>
      </c>
      <c r="M80" s="1">
        <v>0</v>
      </c>
      <c r="O80" s="1">
        <v>193077930337</v>
      </c>
      <c r="Q80" s="1">
        <v>0</v>
      </c>
      <c r="S80" s="1">
        <f t="shared" si="6"/>
        <v>193077930337</v>
      </c>
      <c r="U80" s="7">
        <f t="shared" si="7"/>
        <v>1.4834922507380782E-2</v>
      </c>
    </row>
    <row r="81" spans="1:21" ht="21" x14ac:dyDescent="0.25">
      <c r="A81" s="4" t="s">
        <v>80</v>
      </c>
      <c r="C81" s="1">
        <v>0</v>
      </c>
      <c r="E81" s="1">
        <v>34123118173</v>
      </c>
      <c r="G81" s="1">
        <v>0</v>
      </c>
      <c r="I81" s="1">
        <f t="shared" si="4"/>
        <v>34123118173</v>
      </c>
      <c r="K81" s="7">
        <f t="shared" si="5"/>
        <v>5.3699555728344492E-3</v>
      </c>
      <c r="M81" s="1">
        <v>0</v>
      </c>
      <c r="O81" s="1">
        <v>63483831761</v>
      </c>
      <c r="Q81" s="1">
        <v>0</v>
      </c>
      <c r="S81" s="1">
        <f t="shared" si="6"/>
        <v>63483831761</v>
      </c>
      <c r="U81" s="7">
        <f t="shared" si="7"/>
        <v>4.8777077887785843E-3</v>
      </c>
    </row>
    <row r="82" spans="1:21" ht="21" x14ac:dyDescent="0.25">
      <c r="A82" s="4" t="s">
        <v>52</v>
      </c>
      <c r="C82" s="1">
        <v>0</v>
      </c>
      <c r="E82" s="1">
        <v>28636687324</v>
      </c>
      <c r="G82" s="1">
        <v>0</v>
      </c>
      <c r="I82" s="1">
        <f t="shared" si="4"/>
        <v>28636687324</v>
      </c>
      <c r="K82" s="7">
        <f t="shared" si="5"/>
        <v>4.5065558752103857E-3</v>
      </c>
      <c r="M82" s="1">
        <v>0</v>
      </c>
      <c r="O82" s="1">
        <v>42362133915</v>
      </c>
      <c r="Q82" s="1">
        <v>0</v>
      </c>
      <c r="S82" s="1">
        <f t="shared" si="6"/>
        <v>42362133915</v>
      </c>
      <c r="U82" s="7">
        <f t="shared" si="7"/>
        <v>3.2548462311535508E-3</v>
      </c>
    </row>
    <row r="83" spans="1:21" ht="21" x14ac:dyDescent="0.25">
      <c r="A83" s="4" t="s">
        <v>65</v>
      </c>
      <c r="C83" s="1">
        <v>0</v>
      </c>
      <c r="E83" s="1">
        <v>13283544993</v>
      </c>
      <c r="G83" s="1">
        <v>0</v>
      </c>
      <c r="I83" s="1">
        <f t="shared" si="4"/>
        <v>13283544993</v>
      </c>
      <c r="K83" s="7">
        <f t="shared" si="5"/>
        <v>2.0904316569345396E-3</v>
      </c>
      <c r="M83" s="1">
        <v>0</v>
      </c>
      <c r="O83" s="1">
        <v>41134695087</v>
      </c>
      <c r="Q83" s="1">
        <v>0</v>
      </c>
      <c r="S83" s="1">
        <f t="shared" si="6"/>
        <v>41134695087</v>
      </c>
      <c r="U83" s="7">
        <f t="shared" si="7"/>
        <v>3.1605373691093587E-3</v>
      </c>
    </row>
    <row r="84" spans="1:21" ht="21" x14ac:dyDescent="0.25">
      <c r="A84" s="4" t="s">
        <v>77</v>
      </c>
      <c r="C84" s="1">
        <v>0</v>
      </c>
      <c r="E84" s="1">
        <v>10250794653</v>
      </c>
      <c r="G84" s="1">
        <v>0</v>
      </c>
      <c r="I84" s="1">
        <f t="shared" si="4"/>
        <v>10250794653</v>
      </c>
      <c r="K84" s="7">
        <f t="shared" si="5"/>
        <v>1.6131676945166883E-3</v>
      </c>
      <c r="M84" s="1">
        <v>0</v>
      </c>
      <c r="O84" s="1">
        <v>20997607920</v>
      </c>
      <c r="Q84" s="1">
        <v>0</v>
      </c>
      <c r="S84" s="1">
        <f t="shared" si="6"/>
        <v>20997607920</v>
      </c>
      <c r="U84" s="7">
        <f t="shared" si="7"/>
        <v>1.6133272497269558E-3</v>
      </c>
    </row>
    <row r="85" spans="1:21" ht="21" x14ac:dyDescent="0.25">
      <c r="A85" s="4" t="s">
        <v>41</v>
      </c>
      <c r="C85" s="1">
        <v>0</v>
      </c>
      <c r="E85" s="1">
        <v>-15596822562</v>
      </c>
      <c r="G85" s="1">
        <v>0</v>
      </c>
      <c r="I85" s="1">
        <f t="shared" si="4"/>
        <v>-15596822562</v>
      </c>
      <c r="K85" s="7">
        <f t="shared" si="5"/>
        <v>-2.4544721795557571E-3</v>
      </c>
      <c r="M85" s="1">
        <v>0</v>
      </c>
      <c r="O85" s="1">
        <v>59105473827</v>
      </c>
      <c r="Q85" s="1">
        <v>0</v>
      </c>
      <c r="S85" s="1">
        <f t="shared" si="6"/>
        <v>59105473827</v>
      </c>
      <c r="U85" s="7">
        <f t="shared" si="7"/>
        <v>4.5413016519037126E-3</v>
      </c>
    </row>
    <row r="86" spans="1:21" ht="21" x14ac:dyDescent="0.25">
      <c r="A86" s="4" t="s">
        <v>74</v>
      </c>
      <c r="C86" s="1">
        <v>0</v>
      </c>
      <c r="E86" s="1">
        <v>495138880404</v>
      </c>
      <c r="G86" s="1">
        <v>0</v>
      </c>
      <c r="I86" s="1">
        <f t="shared" si="4"/>
        <v>495138880404</v>
      </c>
      <c r="K86" s="7">
        <f t="shared" si="5"/>
        <v>7.7920012370273642E-2</v>
      </c>
      <c r="M86" s="1">
        <v>0</v>
      </c>
      <c r="O86" s="1">
        <v>675159636453</v>
      </c>
      <c r="Q86" s="1">
        <v>0</v>
      </c>
      <c r="S86" s="1">
        <f t="shared" si="6"/>
        <v>675159636453</v>
      </c>
      <c r="U86" s="7">
        <f t="shared" si="7"/>
        <v>5.1875120421115563E-2</v>
      </c>
    </row>
    <row r="87" spans="1:21" ht="21" x14ac:dyDescent="0.25">
      <c r="A87" s="4" t="s">
        <v>67</v>
      </c>
      <c r="C87" s="1">
        <v>0</v>
      </c>
      <c r="E87" s="1">
        <v>15517470197</v>
      </c>
      <c r="G87" s="1">
        <v>0</v>
      </c>
      <c r="I87" s="1">
        <f t="shared" si="4"/>
        <v>15517470197</v>
      </c>
      <c r="K87" s="7">
        <f t="shared" si="5"/>
        <v>2.4419844967921542E-3</v>
      </c>
      <c r="M87" s="1">
        <v>0</v>
      </c>
      <c r="O87" s="1">
        <v>18628100931</v>
      </c>
      <c r="Q87" s="1">
        <v>0</v>
      </c>
      <c r="S87" s="1">
        <f t="shared" si="6"/>
        <v>18628100931</v>
      </c>
      <c r="U87" s="7">
        <f t="shared" si="7"/>
        <v>1.4312688834436705E-3</v>
      </c>
    </row>
    <row r="88" spans="1:21" ht="21" x14ac:dyDescent="0.25">
      <c r="A88" s="4" t="s">
        <v>66</v>
      </c>
      <c r="C88" s="1">
        <v>0</v>
      </c>
      <c r="E88" s="1">
        <v>32610034131</v>
      </c>
      <c r="G88" s="1">
        <v>0</v>
      </c>
      <c r="I88" s="1">
        <f t="shared" si="4"/>
        <v>32610034131</v>
      </c>
      <c r="K88" s="7">
        <f t="shared" si="5"/>
        <v>5.1318415164838234E-3</v>
      </c>
      <c r="M88" s="1">
        <v>0</v>
      </c>
      <c r="O88" s="1">
        <v>113413083675</v>
      </c>
      <c r="Q88" s="1">
        <v>0</v>
      </c>
      <c r="S88" s="1">
        <f t="shared" si="6"/>
        <v>113413083675</v>
      </c>
      <c r="U88" s="7">
        <f t="shared" si="7"/>
        <v>8.7139648985521609E-3</v>
      </c>
    </row>
    <row r="89" spans="1:21" ht="21" x14ac:dyDescent="0.25">
      <c r="A89" s="4" t="s">
        <v>79</v>
      </c>
      <c r="C89" s="1">
        <v>0</v>
      </c>
      <c r="E89" s="1">
        <v>127561490783</v>
      </c>
      <c r="G89" s="1">
        <v>0</v>
      </c>
      <c r="I89" s="1">
        <f t="shared" si="4"/>
        <v>127561490783</v>
      </c>
      <c r="K89" s="7">
        <f t="shared" si="5"/>
        <v>2.0074353546366362E-2</v>
      </c>
      <c r="M89" s="1">
        <v>0</v>
      </c>
      <c r="O89" s="1">
        <v>188127769557</v>
      </c>
      <c r="Q89" s="1">
        <v>0</v>
      </c>
      <c r="S89" s="1">
        <f t="shared" si="6"/>
        <v>188127769557</v>
      </c>
      <c r="U89" s="7">
        <f t="shared" si="7"/>
        <v>1.4454582551166205E-2</v>
      </c>
    </row>
    <row r="90" spans="1:21" ht="21" x14ac:dyDescent="0.25">
      <c r="A90" s="4" t="s">
        <v>48</v>
      </c>
      <c r="C90" s="1">
        <v>0</v>
      </c>
      <c r="E90" s="1">
        <v>196971236709</v>
      </c>
      <c r="G90" s="1">
        <v>0</v>
      </c>
      <c r="I90" s="1">
        <f t="shared" si="4"/>
        <v>196971236709</v>
      </c>
      <c r="K90" s="7">
        <f t="shared" si="5"/>
        <v>3.0997366210527524E-2</v>
      </c>
      <c r="M90" s="1">
        <v>0</v>
      </c>
      <c r="O90" s="1">
        <v>328088841095</v>
      </c>
      <c r="Q90" s="1">
        <v>0</v>
      </c>
      <c r="S90" s="1">
        <f t="shared" si="6"/>
        <v>328088841095</v>
      </c>
      <c r="U90" s="7">
        <f t="shared" si="7"/>
        <v>2.5208331810297968E-2</v>
      </c>
    </row>
    <row r="91" spans="1:21" ht="21" x14ac:dyDescent="0.25">
      <c r="A91" s="4" t="s">
        <v>88</v>
      </c>
      <c r="C91" s="1">
        <v>0</v>
      </c>
      <c r="E91" s="1">
        <v>442173628</v>
      </c>
      <c r="G91" s="1">
        <v>0</v>
      </c>
      <c r="I91" s="1">
        <f t="shared" si="4"/>
        <v>442173628</v>
      </c>
      <c r="K91" s="7">
        <f t="shared" si="5"/>
        <v>6.9584869876218342E-5</v>
      </c>
      <c r="M91" s="1">
        <v>0</v>
      </c>
      <c r="O91" s="1">
        <v>978451815</v>
      </c>
      <c r="Q91" s="1">
        <v>0</v>
      </c>
      <c r="S91" s="1">
        <f t="shared" si="6"/>
        <v>978451815</v>
      </c>
      <c r="U91" s="7">
        <f t="shared" si="7"/>
        <v>7.5178228953438718E-5</v>
      </c>
    </row>
    <row r="92" spans="1:21" ht="21" x14ac:dyDescent="0.25">
      <c r="A92" s="4" t="s">
        <v>51</v>
      </c>
      <c r="C92" s="1">
        <v>0</v>
      </c>
      <c r="E92" s="1">
        <v>23926641848</v>
      </c>
      <c r="G92" s="1">
        <v>0</v>
      </c>
      <c r="I92" s="1">
        <f t="shared" si="4"/>
        <v>23926641848</v>
      </c>
      <c r="K92" s="7">
        <f t="shared" si="5"/>
        <v>3.7653359543368347E-3</v>
      </c>
      <c r="M92" s="1">
        <v>0</v>
      </c>
      <c r="O92" s="1">
        <v>53125016341</v>
      </c>
      <c r="Q92" s="1">
        <v>0</v>
      </c>
      <c r="S92" s="1">
        <f t="shared" si="6"/>
        <v>53125016341</v>
      </c>
      <c r="U92" s="7">
        <f t="shared" si="7"/>
        <v>4.0818000236821795E-3</v>
      </c>
    </row>
    <row r="93" spans="1:21" ht="21" x14ac:dyDescent="0.25">
      <c r="A93" s="4" t="s">
        <v>97</v>
      </c>
      <c r="C93" s="1">
        <v>0</v>
      </c>
      <c r="E93" s="1">
        <v>1759438850</v>
      </c>
      <c r="G93" s="1">
        <v>0</v>
      </c>
      <c r="I93" s="1">
        <f t="shared" si="4"/>
        <v>1759438850</v>
      </c>
      <c r="K93" s="7">
        <f t="shared" si="5"/>
        <v>2.7688291584954778E-4</v>
      </c>
      <c r="M93" s="1">
        <v>0</v>
      </c>
      <c r="O93" s="1">
        <v>1759438850</v>
      </c>
      <c r="Q93" s="1">
        <v>0</v>
      </c>
      <c r="S93" s="1">
        <f t="shared" si="6"/>
        <v>1759438850</v>
      </c>
      <c r="U93" s="7">
        <f t="shared" si="7"/>
        <v>1.3518447681031172E-4</v>
      </c>
    </row>
    <row r="94" spans="1:21" ht="21" x14ac:dyDescent="0.25">
      <c r="A94" s="4" t="s">
        <v>82</v>
      </c>
      <c r="C94" s="1">
        <v>0</v>
      </c>
      <c r="E94" s="1">
        <v>49722487362</v>
      </c>
      <c r="G94" s="1">
        <v>0</v>
      </c>
      <c r="I94" s="1">
        <f t="shared" si="4"/>
        <v>49722487362</v>
      </c>
      <c r="K94" s="7">
        <f t="shared" si="5"/>
        <v>7.8248285151159697E-3</v>
      </c>
      <c r="M94" s="1">
        <v>0</v>
      </c>
      <c r="O94" s="1">
        <v>70176044785</v>
      </c>
      <c r="Q94" s="1">
        <v>0</v>
      </c>
      <c r="S94" s="1">
        <f t="shared" si="6"/>
        <v>70176044785</v>
      </c>
      <c r="U94" s="7">
        <f t="shared" si="7"/>
        <v>5.3918963417667115E-3</v>
      </c>
    </row>
    <row r="95" spans="1:21" ht="21" x14ac:dyDescent="0.25">
      <c r="A95" s="4" t="s">
        <v>96</v>
      </c>
      <c r="C95" s="1">
        <v>0</v>
      </c>
      <c r="E95" s="1">
        <v>515415171</v>
      </c>
      <c r="G95" s="1">
        <v>0</v>
      </c>
      <c r="I95" s="1">
        <f t="shared" si="4"/>
        <v>515415171</v>
      </c>
      <c r="K95" s="7">
        <f t="shared" si="5"/>
        <v>8.1110892498237886E-5</v>
      </c>
      <c r="M95" s="1">
        <v>0</v>
      </c>
      <c r="O95" s="1">
        <v>515415171</v>
      </c>
      <c r="Q95" s="1">
        <v>0</v>
      </c>
      <c r="S95" s="1">
        <f t="shared" si="6"/>
        <v>515415171</v>
      </c>
      <c r="U95" s="7">
        <f t="shared" si="7"/>
        <v>3.9601336660113167E-5</v>
      </c>
    </row>
    <row r="96" spans="1:21" ht="21" x14ac:dyDescent="0.25">
      <c r="A96" s="4" t="s">
        <v>71</v>
      </c>
      <c r="C96" s="1">
        <v>0</v>
      </c>
      <c r="E96" s="1">
        <v>94552409156</v>
      </c>
      <c r="G96" s="1">
        <v>0</v>
      </c>
      <c r="I96" s="1">
        <f t="shared" si="4"/>
        <v>94552409156</v>
      </c>
      <c r="K96" s="7">
        <f t="shared" si="5"/>
        <v>1.4879713919988047E-2</v>
      </c>
      <c r="M96" s="1">
        <v>0</v>
      </c>
      <c r="O96" s="1">
        <v>155092960913</v>
      </c>
      <c r="Q96" s="1">
        <v>0</v>
      </c>
      <c r="S96" s="1">
        <f t="shared" si="6"/>
        <v>155092960913</v>
      </c>
      <c r="U96" s="7">
        <f t="shared" si="7"/>
        <v>1.191639071627072E-2</v>
      </c>
    </row>
    <row r="97" spans="1:21" ht="21" x14ac:dyDescent="0.25">
      <c r="A97" s="4" t="s">
        <v>100</v>
      </c>
      <c r="C97" s="1">
        <v>0</v>
      </c>
      <c r="E97" s="1">
        <v>-9202581019</v>
      </c>
      <c r="G97" s="1">
        <v>0</v>
      </c>
      <c r="I97" s="1">
        <f t="shared" si="4"/>
        <v>-9202581019</v>
      </c>
      <c r="K97" s="7">
        <f t="shared" si="5"/>
        <v>-1.4482103006208046E-3</v>
      </c>
      <c r="M97" s="1">
        <v>0</v>
      </c>
      <c r="O97" s="1">
        <v>-9202581019</v>
      </c>
      <c r="Q97" s="1">
        <v>0</v>
      </c>
      <c r="S97" s="1">
        <f t="shared" si="6"/>
        <v>-9202581019</v>
      </c>
      <c r="U97" s="7">
        <f t="shared" si="7"/>
        <v>-7.0706981396825494E-4</v>
      </c>
    </row>
    <row r="98" spans="1:21" ht="21" x14ac:dyDescent="0.25">
      <c r="A98" s="4" t="s">
        <v>29</v>
      </c>
      <c r="C98" s="1">
        <v>0</v>
      </c>
      <c r="E98" s="1">
        <v>26447603106</v>
      </c>
      <c r="G98" s="1">
        <v>0</v>
      </c>
      <c r="I98" s="1">
        <f t="shared" si="4"/>
        <v>26447603106</v>
      </c>
      <c r="K98" s="7">
        <f t="shared" si="5"/>
        <v>4.1620596619318922E-3</v>
      </c>
      <c r="M98" s="1">
        <v>0</v>
      </c>
      <c r="O98" s="1">
        <v>76916204789</v>
      </c>
      <c r="Q98" s="1">
        <v>0</v>
      </c>
      <c r="S98" s="1">
        <f t="shared" si="6"/>
        <v>76916204789</v>
      </c>
      <c r="U98" s="7">
        <f t="shared" si="7"/>
        <v>5.9097688462635455E-3</v>
      </c>
    </row>
    <row r="99" spans="1:21" ht="21" x14ac:dyDescent="0.25">
      <c r="A99" s="4" t="s">
        <v>92</v>
      </c>
      <c r="C99" s="1">
        <v>0</v>
      </c>
      <c r="E99" s="1">
        <v>34277030565</v>
      </c>
      <c r="G99" s="1">
        <v>0</v>
      </c>
      <c r="I99" s="1">
        <f t="shared" si="4"/>
        <v>34277030565</v>
      </c>
      <c r="K99" s="7">
        <f t="shared" si="5"/>
        <v>5.3941767680651545E-3</v>
      </c>
      <c r="M99" s="1">
        <v>0</v>
      </c>
      <c r="O99" s="1">
        <v>98701850203</v>
      </c>
      <c r="Q99" s="1">
        <v>0</v>
      </c>
      <c r="S99" s="1">
        <f t="shared" si="6"/>
        <v>98701850203</v>
      </c>
      <c r="U99" s="7">
        <f t="shared" si="7"/>
        <v>7.5836440578212283E-3</v>
      </c>
    </row>
    <row r="100" spans="1:21" ht="21" x14ac:dyDescent="0.25">
      <c r="A100" s="4" t="s">
        <v>31</v>
      </c>
      <c r="C100" s="1">
        <v>0</v>
      </c>
      <c r="E100" s="1">
        <v>759493950</v>
      </c>
      <c r="G100" s="1">
        <v>0</v>
      </c>
      <c r="I100" s="1">
        <f t="shared" si="4"/>
        <v>759493950</v>
      </c>
      <c r="K100" s="7">
        <f t="shared" si="5"/>
        <v>1.1952157328235117E-4</v>
      </c>
      <c r="M100" s="1">
        <v>0</v>
      </c>
      <c r="O100" s="1">
        <v>1269949450</v>
      </c>
      <c r="Q100" s="1">
        <v>0</v>
      </c>
      <c r="S100" s="1">
        <f t="shared" si="6"/>
        <v>1269949450</v>
      </c>
      <c r="U100" s="7">
        <f t="shared" si="7"/>
        <v>9.7575117187956347E-5</v>
      </c>
    </row>
    <row r="101" spans="1:21" ht="21" x14ac:dyDescent="0.25">
      <c r="A101" s="4" t="s">
        <v>95</v>
      </c>
      <c r="C101" s="1">
        <v>0</v>
      </c>
      <c r="E101" s="1">
        <v>7151267799</v>
      </c>
      <c r="G101" s="1">
        <v>0</v>
      </c>
      <c r="I101" s="1">
        <f t="shared" si="4"/>
        <v>7151267799</v>
      </c>
      <c r="K101" s="7">
        <f t="shared" si="5"/>
        <v>1.1253951111788272E-3</v>
      </c>
      <c r="M101" s="1">
        <v>0</v>
      </c>
      <c r="O101" s="1">
        <v>7151267799</v>
      </c>
      <c r="Q101" s="1">
        <v>0</v>
      </c>
      <c r="S101" s="1">
        <f t="shared" si="6"/>
        <v>7151267799</v>
      </c>
      <c r="U101" s="7">
        <f t="shared" si="7"/>
        <v>5.4945950291949302E-4</v>
      </c>
    </row>
    <row r="102" spans="1:21" ht="21" x14ac:dyDescent="0.25">
      <c r="A102" s="4" t="s">
        <v>37</v>
      </c>
      <c r="C102" s="1">
        <v>0</v>
      </c>
      <c r="E102" s="1">
        <v>11463078208</v>
      </c>
      <c r="G102" s="1">
        <v>0</v>
      </c>
      <c r="I102" s="1">
        <f t="shared" si="4"/>
        <v>11463078208</v>
      </c>
      <c r="K102" s="7">
        <f t="shared" si="5"/>
        <v>1.8039447741207085E-3</v>
      </c>
      <c r="M102" s="1">
        <v>0</v>
      </c>
      <c r="O102" s="1">
        <v>76272538782</v>
      </c>
      <c r="Q102" s="1">
        <v>0</v>
      </c>
      <c r="S102" s="1">
        <f t="shared" si="6"/>
        <v>76272538782</v>
      </c>
      <c r="U102" s="7">
        <f t="shared" si="7"/>
        <v>5.860313502932416E-3</v>
      </c>
    </row>
    <row r="103" spans="1:21" ht="21" x14ac:dyDescent="0.25">
      <c r="A103" s="4" t="s">
        <v>57</v>
      </c>
      <c r="C103" s="1">
        <v>0</v>
      </c>
      <c r="E103" s="1">
        <v>37897060794</v>
      </c>
      <c r="G103" s="1">
        <v>0</v>
      </c>
      <c r="I103" s="1">
        <f t="shared" si="4"/>
        <v>37897060794</v>
      </c>
      <c r="K103" s="7">
        <f t="shared" si="5"/>
        <v>5.9638609746342133E-3</v>
      </c>
      <c r="M103" s="1">
        <v>0</v>
      </c>
      <c r="O103" s="1">
        <v>92450696453</v>
      </c>
      <c r="Q103" s="1">
        <v>0</v>
      </c>
      <c r="S103" s="1">
        <f t="shared" si="6"/>
        <v>92450696453</v>
      </c>
      <c r="U103" s="7">
        <f t="shared" si="7"/>
        <v>7.1033437909750301E-3</v>
      </c>
    </row>
    <row r="104" spans="1:21" ht="21" x14ac:dyDescent="0.25">
      <c r="A104" s="4" t="s">
        <v>25</v>
      </c>
      <c r="C104" s="1">
        <v>0</v>
      </c>
      <c r="E104" s="1">
        <v>30882593887</v>
      </c>
      <c r="G104" s="1">
        <v>0</v>
      </c>
      <c r="I104" s="1">
        <f t="shared" si="4"/>
        <v>30882593887</v>
      </c>
      <c r="K104" s="7">
        <f t="shared" si="5"/>
        <v>4.859994221697435E-3</v>
      </c>
      <c r="M104" s="1">
        <v>0</v>
      </c>
      <c r="O104" s="1">
        <v>62321699522</v>
      </c>
      <c r="Q104" s="1">
        <v>0</v>
      </c>
      <c r="S104" s="1">
        <f t="shared" si="6"/>
        <v>62321699522</v>
      </c>
      <c r="U104" s="7">
        <f t="shared" si="7"/>
        <v>4.7884166839961646E-3</v>
      </c>
    </row>
    <row r="105" spans="1:21" ht="21" x14ac:dyDescent="0.25">
      <c r="A105" s="4" t="s">
        <v>50</v>
      </c>
      <c r="C105" s="1">
        <v>0</v>
      </c>
      <c r="E105" s="1">
        <v>145780329004</v>
      </c>
      <c r="G105" s="1">
        <v>0</v>
      </c>
      <c r="I105" s="1">
        <f t="shared" si="4"/>
        <v>145780329004</v>
      </c>
      <c r="K105" s="7">
        <f t="shared" si="5"/>
        <v>2.294145236598244E-2</v>
      </c>
      <c r="M105" s="1">
        <v>0</v>
      </c>
      <c r="O105" s="1">
        <v>256955585587</v>
      </c>
      <c r="Q105" s="1">
        <v>0</v>
      </c>
      <c r="S105" s="1">
        <f t="shared" si="6"/>
        <v>256955585587</v>
      </c>
      <c r="U105" s="7">
        <f t="shared" si="7"/>
        <v>1.9742889274649057E-2</v>
      </c>
    </row>
    <row r="106" spans="1:21" ht="21" x14ac:dyDescent="0.25">
      <c r="A106" s="4" t="s">
        <v>36</v>
      </c>
      <c r="C106" s="1">
        <v>0</v>
      </c>
      <c r="E106" s="1">
        <v>44716741101</v>
      </c>
      <c r="G106" s="1">
        <v>0</v>
      </c>
      <c r="I106" s="1">
        <f t="shared" si="4"/>
        <v>44716741101</v>
      </c>
      <c r="K106" s="7">
        <f t="shared" si="5"/>
        <v>7.0370741576691901E-3</v>
      </c>
      <c r="M106" s="1">
        <v>0</v>
      </c>
      <c r="O106" s="1">
        <v>61296498033</v>
      </c>
      <c r="Q106" s="1">
        <v>0</v>
      </c>
      <c r="S106" s="1">
        <f t="shared" si="6"/>
        <v>61296498033</v>
      </c>
      <c r="U106" s="7">
        <f t="shared" si="7"/>
        <v>4.7096464971746006E-3</v>
      </c>
    </row>
    <row r="107" spans="1:21" ht="21" x14ac:dyDescent="0.25">
      <c r="A107" s="4" t="s">
        <v>98</v>
      </c>
      <c r="C107" s="1">
        <v>0</v>
      </c>
      <c r="E107" s="1">
        <v>16147745880</v>
      </c>
      <c r="G107" s="1">
        <v>0</v>
      </c>
      <c r="I107" s="1">
        <f t="shared" si="4"/>
        <v>16147745880</v>
      </c>
      <c r="K107" s="7">
        <f t="shared" si="5"/>
        <v>2.5411709896322465E-3</v>
      </c>
      <c r="M107" s="1">
        <v>0</v>
      </c>
      <c r="O107" s="1">
        <v>16147745880</v>
      </c>
      <c r="Q107" s="1">
        <v>0</v>
      </c>
      <c r="S107" s="1">
        <f t="shared" si="6"/>
        <v>16147745880</v>
      </c>
      <c r="U107" s="7">
        <f t="shared" si="7"/>
        <v>1.2406936327759653E-3</v>
      </c>
    </row>
    <row r="108" spans="1:21" ht="21" x14ac:dyDescent="0.25">
      <c r="A108" s="4" t="s">
        <v>15</v>
      </c>
      <c r="C108" s="1">
        <v>0</v>
      </c>
      <c r="E108" s="1">
        <v>18841590144</v>
      </c>
      <c r="G108" s="1">
        <v>0</v>
      </c>
      <c r="I108" s="1">
        <f t="shared" si="4"/>
        <v>18841590144</v>
      </c>
      <c r="K108" s="7">
        <f t="shared" si="5"/>
        <v>2.9651012982422329E-3</v>
      </c>
      <c r="M108" s="1">
        <v>0</v>
      </c>
      <c r="O108" s="1">
        <v>16518426901</v>
      </c>
      <c r="Q108" s="1">
        <v>0</v>
      </c>
      <c r="S108" s="1">
        <f t="shared" si="6"/>
        <v>16518426901</v>
      </c>
      <c r="U108" s="7">
        <f t="shared" si="7"/>
        <v>1.269174486138614E-3</v>
      </c>
    </row>
    <row r="109" spans="1:21" ht="21" x14ac:dyDescent="0.25">
      <c r="A109" s="4" t="s">
        <v>68</v>
      </c>
      <c r="C109" s="1">
        <v>0</v>
      </c>
      <c r="E109" s="1">
        <v>19680961986</v>
      </c>
      <c r="G109" s="1">
        <v>0</v>
      </c>
      <c r="I109" s="1">
        <f t="shared" si="4"/>
        <v>19680961986</v>
      </c>
      <c r="K109" s="7">
        <f t="shared" si="5"/>
        <v>3.0971932564793523E-3</v>
      </c>
      <c r="M109" s="1">
        <v>0</v>
      </c>
      <c r="O109" s="1">
        <v>70414311320</v>
      </c>
      <c r="Q109" s="1">
        <v>0</v>
      </c>
      <c r="S109" s="1">
        <f t="shared" si="6"/>
        <v>70414311320</v>
      </c>
      <c r="U109" s="7">
        <f t="shared" si="7"/>
        <v>5.4102032791606318E-3</v>
      </c>
    </row>
    <row r="110" spans="1:21" ht="21" x14ac:dyDescent="0.25">
      <c r="A110" s="4" t="s">
        <v>47</v>
      </c>
      <c r="C110" s="1">
        <v>0</v>
      </c>
      <c r="E110" s="1">
        <v>23604074724</v>
      </c>
      <c r="G110" s="1">
        <v>0</v>
      </c>
      <c r="I110" s="1">
        <f t="shared" si="4"/>
        <v>23604074724</v>
      </c>
      <c r="K110" s="7">
        <f t="shared" si="5"/>
        <v>3.7145735616283169E-3</v>
      </c>
      <c r="M110" s="1">
        <v>0</v>
      </c>
      <c r="O110" s="1">
        <v>46440265844</v>
      </c>
      <c r="Q110" s="1">
        <v>0</v>
      </c>
      <c r="S110" s="1">
        <f t="shared" si="6"/>
        <v>46440265844</v>
      </c>
      <c r="U110" s="7">
        <f t="shared" si="7"/>
        <v>3.5681848454425851E-3</v>
      </c>
    </row>
    <row r="111" spans="1:21" ht="21" x14ac:dyDescent="0.25">
      <c r="A111" s="4" t="s">
        <v>33</v>
      </c>
      <c r="C111" s="1">
        <v>0</v>
      </c>
      <c r="E111" s="1">
        <v>36411772475</v>
      </c>
      <c r="G111" s="1">
        <v>0</v>
      </c>
      <c r="I111" s="1">
        <f t="shared" si="4"/>
        <v>36411772475</v>
      </c>
      <c r="K111" s="7">
        <f t="shared" si="5"/>
        <v>5.7301211315916468E-3</v>
      </c>
      <c r="M111" s="1">
        <v>0</v>
      </c>
      <c r="O111" s="1">
        <v>159227552245</v>
      </c>
      <c r="Q111" s="1">
        <v>0</v>
      </c>
      <c r="S111" s="1">
        <f t="shared" si="6"/>
        <v>159227552245</v>
      </c>
      <c r="U111" s="7">
        <f t="shared" si="7"/>
        <v>1.2234067324378397E-2</v>
      </c>
    </row>
    <row r="112" spans="1:21" ht="21" x14ac:dyDescent="0.25">
      <c r="A112" s="4" t="s">
        <v>70</v>
      </c>
      <c r="C112" s="1">
        <v>0</v>
      </c>
      <c r="E112" s="1">
        <v>78092624299</v>
      </c>
      <c r="G112" s="1">
        <v>0</v>
      </c>
      <c r="I112" s="1">
        <f t="shared" si="4"/>
        <v>78092624299</v>
      </c>
      <c r="K112" s="7">
        <f t="shared" si="5"/>
        <v>1.2289437352284433E-2</v>
      </c>
      <c r="M112" s="1">
        <v>0</v>
      </c>
      <c r="O112" s="1">
        <v>157944885996</v>
      </c>
      <c r="Q112" s="1">
        <v>0</v>
      </c>
      <c r="S112" s="1">
        <f t="shared" si="6"/>
        <v>157944885996</v>
      </c>
      <c r="U112" s="7">
        <f t="shared" si="7"/>
        <v>1.2135515126447045E-2</v>
      </c>
    </row>
    <row r="113" spans="1:21" ht="21" x14ac:dyDescent="0.25">
      <c r="A113" s="4" t="s">
        <v>19</v>
      </c>
      <c r="C113" s="1">
        <v>0</v>
      </c>
      <c r="E113" s="1">
        <v>51436547179</v>
      </c>
      <c r="G113" s="1">
        <v>0</v>
      </c>
      <c r="I113" s="1">
        <f t="shared" si="4"/>
        <v>51436547179</v>
      </c>
      <c r="K113" s="7">
        <f t="shared" si="5"/>
        <v>8.0945701319226591E-3</v>
      </c>
      <c r="M113" s="1">
        <v>0</v>
      </c>
      <c r="O113" s="1">
        <v>76288261558</v>
      </c>
      <c r="Q113" s="1">
        <v>0</v>
      </c>
      <c r="S113" s="1">
        <f t="shared" si="6"/>
        <v>76288261558</v>
      </c>
      <c r="U113" s="7">
        <f t="shared" si="7"/>
        <v>5.8615215444892824E-3</v>
      </c>
    </row>
    <row r="114" spans="1:21" ht="21" x14ac:dyDescent="0.25">
      <c r="A114" s="4" t="s">
        <v>93</v>
      </c>
      <c r="C114" s="1">
        <v>0</v>
      </c>
      <c r="E114" s="1">
        <v>20567973518</v>
      </c>
      <c r="G114" s="1">
        <v>0</v>
      </c>
      <c r="I114" s="1">
        <f t="shared" si="4"/>
        <v>20567973518</v>
      </c>
      <c r="K114" s="7">
        <f t="shared" si="5"/>
        <v>3.2367822733822896E-3</v>
      </c>
      <c r="M114" s="1">
        <v>0</v>
      </c>
      <c r="O114" s="1">
        <v>41387583677</v>
      </c>
      <c r="Q114" s="1">
        <v>0</v>
      </c>
      <c r="S114" s="1">
        <f t="shared" si="6"/>
        <v>41387583677</v>
      </c>
      <c r="U114" s="7">
        <f t="shared" si="7"/>
        <v>3.1799677754178516E-3</v>
      </c>
    </row>
    <row r="115" spans="1:21" ht="21" x14ac:dyDescent="0.25">
      <c r="A115" s="4" t="s">
        <v>99</v>
      </c>
      <c r="C115" s="1">
        <v>0</v>
      </c>
      <c r="E115" s="1">
        <v>-1196891645</v>
      </c>
      <c r="G115" s="1">
        <v>2967248786</v>
      </c>
      <c r="I115" s="1">
        <f t="shared" si="4"/>
        <v>1770357141</v>
      </c>
      <c r="K115" s="7">
        <f t="shared" si="5"/>
        <v>2.7860112745330649E-4</v>
      </c>
      <c r="M115" s="1">
        <v>0</v>
      </c>
      <c r="O115" s="1">
        <v>-1196891645</v>
      </c>
      <c r="Q115" s="1">
        <v>2967248786</v>
      </c>
      <c r="S115" s="1">
        <f t="shared" si="6"/>
        <v>1770357141</v>
      </c>
      <c r="U115" s="7">
        <f t="shared" si="7"/>
        <v>1.3602337124332811E-4</v>
      </c>
    </row>
    <row r="116" spans="1:21" ht="21" x14ac:dyDescent="0.25">
      <c r="A116" s="4" t="s">
        <v>194</v>
      </c>
      <c r="C116" s="1">
        <v>0</v>
      </c>
      <c r="E116" s="1">
        <v>-58457346892</v>
      </c>
      <c r="G116" s="1">
        <v>0</v>
      </c>
      <c r="I116" s="1">
        <f t="shared" si="4"/>
        <v>-58457346892</v>
      </c>
      <c r="K116" s="7">
        <f t="shared" si="5"/>
        <v>-9.1994334786261317E-3</v>
      </c>
      <c r="M116" s="1">
        <v>0</v>
      </c>
      <c r="O116" s="1">
        <v>-58457346892</v>
      </c>
      <c r="Q116" s="1">
        <v>0</v>
      </c>
      <c r="S116" s="1">
        <f t="shared" si="6"/>
        <v>-58457346892</v>
      </c>
      <c r="U116" s="7">
        <f t="shared" si="7"/>
        <v>-4.4915035582588862E-3</v>
      </c>
    </row>
    <row r="117" spans="1:21" ht="21" x14ac:dyDescent="0.25">
      <c r="A117" s="4" t="s">
        <v>195</v>
      </c>
      <c r="C117" s="1">
        <v>0</v>
      </c>
      <c r="E117" s="1">
        <v>-18601908600</v>
      </c>
      <c r="G117" s="1">
        <v>0</v>
      </c>
      <c r="I117" s="1">
        <f t="shared" si="4"/>
        <v>-18601908600</v>
      </c>
      <c r="K117" s="7">
        <f t="shared" si="5"/>
        <v>-2.9273826103901135E-3</v>
      </c>
      <c r="M117" s="1">
        <v>0</v>
      </c>
      <c r="O117" s="1">
        <v>-18601908600</v>
      </c>
      <c r="Q117" s="1">
        <v>0</v>
      </c>
      <c r="S117" s="1">
        <f t="shared" si="6"/>
        <v>-18601908600</v>
      </c>
      <c r="U117" s="7">
        <f t="shared" si="7"/>
        <v>-1.4292564255724137E-3</v>
      </c>
    </row>
    <row r="118" spans="1:21" ht="21" x14ac:dyDescent="0.25">
      <c r="A118" s="4" t="s">
        <v>196</v>
      </c>
      <c r="C118" s="1">
        <v>0</v>
      </c>
      <c r="E118" s="1">
        <v>-23873391675</v>
      </c>
      <c r="G118" s="1">
        <v>0</v>
      </c>
      <c r="I118" s="1">
        <f t="shared" si="4"/>
        <v>-23873391675</v>
      </c>
      <c r="K118" s="7">
        <f t="shared" si="5"/>
        <v>-3.7569559738846962E-3</v>
      </c>
      <c r="M118" s="1">
        <v>0</v>
      </c>
      <c r="O118" s="1">
        <v>-23873391675</v>
      </c>
      <c r="Q118" s="1">
        <v>0</v>
      </c>
      <c r="S118" s="1">
        <f t="shared" si="6"/>
        <v>-23873391675</v>
      </c>
      <c r="U118" s="7">
        <f t="shared" si="7"/>
        <v>-1.8342848137475915E-3</v>
      </c>
    </row>
    <row r="119" spans="1:21" ht="21" x14ac:dyDescent="0.25">
      <c r="A119" s="4" t="s">
        <v>197</v>
      </c>
      <c r="C119" s="1">
        <v>0</v>
      </c>
      <c r="E119" s="1">
        <v>-14888758190</v>
      </c>
      <c r="G119" s="1">
        <v>0</v>
      </c>
      <c r="I119" s="1">
        <f t="shared" si="4"/>
        <v>-14888758190</v>
      </c>
      <c r="K119" s="7">
        <f t="shared" si="5"/>
        <v>-2.343044079665534E-3</v>
      </c>
      <c r="M119" s="1">
        <v>0</v>
      </c>
      <c r="O119" s="1">
        <v>-14888758190</v>
      </c>
      <c r="Q119" s="1">
        <v>0</v>
      </c>
      <c r="S119" s="1">
        <f t="shared" si="6"/>
        <v>-14888758190</v>
      </c>
      <c r="U119" s="7">
        <f t="shared" si="7"/>
        <v>-1.1439607499120494E-3</v>
      </c>
    </row>
    <row r="120" spans="1:21" ht="21" x14ac:dyDescent="0.25">
      <c r="A120" s="4" t="s">
        <v>198</v>
      </c>
      <c r="C120" s="1">
        <v>0</v>
      </c>
      <c r="E120" s="1">
        <v>-4084873825</v>
      </c>
      <c r="G120" s="1">
        <v>0</v>
      </c>
      <c r="I120" s="1">
        <f t="shared" si="4"/>
        <v>-4084873825</v>
      </c>
      <c r="K120" s="7">
        <f t="shared" si="5"/>
        <v>-6.4283664961899383E-4</v>
      </c>
      <c r="M120" s="1">
        <v>0</v>
      </c>
      <c r="O120" s="1">
        <v>-4084873825</v>
      </c>
      <c r="Q120" s="1">
        <v>0</v>
      </c>
      <c r="S120" s="1">
        <f t="shared" si="6"/>
        <v>-4084873825</v>
      </c>
      <c r="U120" s="7">
        <f t="shared" si="7"/>
        <v>-3.1385662017680346E-4</v>
      </c>
    </row>
    <row r="121" spans="1:21" ht="21" x14ac:dyDescent="0.25">
      <c r="A121" s="4" t="s">
        <v>199</v>
      </c>
      <c r="C121" s="1">
        <v>0</v>
      </c>
      <c r="E121" s="1">
        <v>-514115032</v>
      </c>
      <c r="G121" s="1">
        <v>0</v>
      </c>
      <c r="I121" s="1">
        <f t="shared" si="4"/>
        <v>-514115032</v>
      </c>
      <c r="K121" s="7">
        <f t="shared" si="5"/>
        <v>-8.0906289606054552E-5</v>
      </c>
      <c r="M121" s="1">
        <v>0</v>
      </c>
      <c r="O121" s="1">
        <v>-514115032</v>
      </c>
      <c r="Q121" s="1">
        <v>0</v>
      </c>
      <c r="S121" s="1">
        <f t="shared" si="6"/>
        <v>-514115032</v>
      </c>
      <c r="U121" s="7">
        <f t="shared" si="7"/>
        <v>-3.9501441963292258E-5</v>
      </c>
    </row>
    <row r="122" spans="1:21" ht="21" x14ac:dyDescent="0.25">
      <c r="A122" s="4" t="s">
        <v>200</v>
      </c>
      <c r="C122" s="1">
        <v>0</v>
      </c>
      <c r="E122" s="1">
        <v>-2644704375</v>
      </c>
      <c r="G122" s="1">
        <v>0</v>
      </c>
      <c r="I122" s="1">
        <f t="shared" si="4"/>
        <v>-2644704375</v>
      </c>
      <c r="K122" s="7">
        <f t="shared" si="5"/>
        <v>-4.161971636070534E-4</v>
      </c>
      <c r="M122" s="1">
        <v>0</v>
      </c>
      <c r="O122" s="1">
        <v>-2644704375</v>
      </c>
      <c r="Q122" s="1">
        <v>0</v>
      </c>
      <c r="S122" s="1">
        <f t="shared" si="6"/>
        <v>-2644704375</v>
      </c>
      <c r="U122" s="7">
        <f t="shared" si="7"/>
        <v>-2.0320284348178256E-4</v>
      </c>
    </row>
    <row r="123" spans="1:21" ht="21" x14ac:dyDescent="0.25">
      <c r="A123" s="4" t="s">
        <v>201</v>
      </c>
      <c r="C123" s="1">
        <v>0</v>
      </c>
      <c r="E123" s="1">
        <v>-1183718120</v>
      </c>
      <c r="G123" s="1">
        <v>0</v>
      </c>
      <c r="I123" s="1">
        <f t="shared" si="4"/>
        <v>-1183718120</v>
      </c>
      <c r="K123" s="7">
        <f t="shared" si="5"/>
        <v>-1.8628173670801057E-4</v>
      </c>
      <c r="M123" s="1">
        <v>0</v>
      </c>
      <c r="O123" s="1">
        <v>-1183718120</v>
      </c>
      <c r="Q123" s="1">
        <v>0</v>
      </c>
      <c r="S123" s="1">
        <f t="shared" si="6"/>
        <v>-1183718120</v>
      </c>
      <c r="U123" s="7">
        <f t="shared" si="7"/>
        <v>-9.0949631323126575E-5</v>
      </c>
    </row>
    <row r="124" spans="1:21" ht="21" x14ac:dyDescent="0.25">
      <c r="A124" s="4" t="s">
        <v>192</v>
      </c>
      <c r="C124" s="1">
        <v>0</v>
      </c>
      <c r="E124" s="1">
        <v>0</v>
      </c>
      <c r="G124" s="1">
        <v>67279213072</v>
      </c>
      <c r="I124" s="1">
        <f t="shared" si="4"/>
        <v>67279213072</v>
      </c>
      <c r="K124" s="7">
        <f t="shared" si="5"/>
        <v>1.0587730679834864E-2</v>
      </c>
      <c r="M124" s="1">
        <v>0</v>
      </c>
      <c r="Q124" s="1">
        <v>67279213072</v>
      </c>
      <c r="S124" s="1">
        <f t="shared" si="6"/>
        <v>67279213072</v>
      </c>
      <c r="U124" s="7">
        <f t="shared" si="7"/>
        <v>5.169321581905393E-3</v>
      </c>
    </row>
    <row r="125" spans="1:21" ht="21" x14ac:dyDescent="0.25">
      <c r="A125" s="4" t="s">
        <v>184</v>
      </c>
      <c r="C125" s="1">
        <v>0</v>
      </c>
      <c r="E125" s="1">
        <v>0</v>
      </c>
      <c r="G125" s="1">
        <v>0</v>
      </c>
      <c r="I125" s="1">
        <v>0</v>
      </c>
      <c r="K125" s="7">
        <f t="shared" si="5"/>
        <v>0</v>
      </c>
      <c r="M125" s="1">
        <v>0</v>
      </c>
      <c r="Q125" s="1">
        <v>6371960348</v>
      </c>
      <c r="S125" s="1">
        <f t="shared" si="6"/>
        <v>6371960348</v>
      </c>
      <c r="U125" s="7">
        <f t="shared" si="7"/>
        <v>4.8958230398313187E-4</v>
      </c>
    </row>
    <row r="126" spans="1:21" ht="21" x14ac:dyDescent="0.25">
      <c r="A126" s="4" t="s">
        <v>185</v>
      </c>
      <c r="C126" s="1">
        <v>0</v>
      </c>
      <c r="E126" s="1">
        <v>0</v>
      </c>
      <c r="G126" s="1">
        <v>0</v>
      </c>
      <c r="I126" s="1">
        <v>0</v>
      </c>
      <c r="K126" s="7">
        <f t="shared" si="5"/>
        <v>0</v>
      </c>
      <c r="M126" s="1">
        <v>0</v>
      </c>
      <c r="Q126" s="1">
        <v>9631267965</v>
      </c>
      <c r="S126" s="1">
        <f t="shared" si="6"/>
        <v>9631267965</v>
      </c>
      <c r="U126" s="7">
        <f t="shared" si="7"/>
        <v>7.4000748640308859E-4</v>
      </c>
    </row>
    <row r="127" spans="1:21" ht="21" x14ac:dyDescent="0.25">
      <c r="A127" s="4" t="s">
        <v>186</v>
      </c>
      <c r="C127" s="1">
        <v>0</v>
      </c>
      <c r="E127" s="1">
        <v>0</v>
      </c>
      <c r="G127" s="1">
        <v>0</v>
      </c>
      <c r="I127" s="1">
        <v>0</v>
      </c>
      <c r="K127" s="7">
        <f t="shared" si="5"/>
        <v>0</v>
      </c>
      <c r="M127" s="1">
        <v>0</v>
      </c>
      <c r="Q127" s="1">
        <v>3547858334</v>
      </c>
      <c r="S127" s="1">
        <f t="shared" si="6"/>
        <v>3547858334</v>
      </c>
      <c r="U127" s="7">
        <f t="shared" si="7"/>
        <v>2.7259564757189161E-4</v>
      </c>
    </row>
    <row r="128" spans="1:21" ht="21" x14ac:dyDescent="0.25">
      <c r="A128" s="4" t="s">
        <v>187</v>
      </c>
      <c r="C128" s="1">
        <v>0</v>
      </c>
      <c r="E128" s="1">
        <v>0</v>
      </c>
      <c r="G128" s="1">
        <v>0</v>
      </c>
      <c r="I128" s="1">
        <v>0</v>
      </c>
      <c r="K128" s="7">
        <f t="shared" si="5"/>
        <v>0</v>
      </c>
      <c r="M128" s="1">
        <v>0</v>
      </c>
      <c r="Q128" s="1">
        <v>26930217893</v>
      </c>
      <c r="S128" s="1">
        <f t="shared" si="6"/>
        <v>26930217893</v>
      </c>
      <c r="U128" s="7">
        <f t="shared" si="7"/>
        <v>2.0691525688732522E-3</v>
      </c>
    </row>
    <row r="129" spans="1:21" ht="21" x14ac:dyDescent="0.25">
      <c r="A129" s="4" t="s">
        <v>188</v>
      </c>
      <c r="C129" s="1">
        <v>0</v>
      </c>
      <c r="E129" s="1">
        <v>0</v>
      </c>
      <c r="G129" s="1">
        <v>0</v>
      </c>
      <c r="I129" s="1">
        <v>0</v>
      </c>
      <c r="K129" s="7">
        <f t="shared" si="5"/>
        <v>0</v>
      </c>
      <c r="M129" s="1">
        <v>0</v>
      </c>
      <c r="Q129" s="1">
        <v>5724984521</v>
      </c>
      <c r="S129" s="1">
        <f t="shared" si="6"/>
        <v>5724984521</v>
      </c>
      <c r="U129" s="7">
        <f t="shared" si="7"/>
        <v>4.3987265440826098E-4</v>
      </c>
    </row>
    <row r="130" spans="1:21" ht="21" x14ac:dyDescent="0.25">
      <c r="A130" s="4" t="s">
        <v>189</v>
      </c>
      <c r="C130" s="1">
        <v>0</v>
      </c>
      <c r="E130" s="1">
        <v>0</v>
      </c>
      <c r="G130" s="1">
        <v>0</v>
      </c>
      <c r="I130" s="1">
        <v>0</v>
      </c>
      <c r="K130" s="7">
        <f t="shared" si="5"/>
        <v>0</v>
      </c>
      <c r="M130" s="1">
        <v>0</v>
      </c>
      <c r="Q130" s="1">
        <v>3107020157</v>
      </c>
      <c r="S130" s="1">
        <f t="shared" si="6"/>
        <v>3107020157</v>
      </c>
      <c r="U130" s="7">
        <f t="shared" si="7"/>
        <v>2.387243491657227E-4</v>
      </c>
    </row>
    <row r="131" spans="1:21" ht="21" x14ac:dyDescent="0.25">
      <c r="A131" s="4" t="s">
        <v>190</v>
      </c>
      <c r="C131" s="1">
        <v>0</v>
      </c>
      <c r="E131" s="1">
        <v>0</v>
      </c>
      <c r="G131" s="1">
        <v>0</v>
      </c>
      <c r="I131" s="1">
        <v>0</v>
      </c>
      <c r="K131" s="7">
        <f t="shared" si="5"/>
        <v>0</v>
      </c>
      <c r="M131" s="1">
        <v>0</v>
      </c>
      <c r="Q131" s="1">
        <v>258908446</v>
      </c>
      <c r="S131" s="1">
        <f t="shared" si="6"/>
        <v>258908446</v>
      </c>
      <c r="U131" s="7">
        <f t="shared" si="7"/>
        <v>1.9892935076590382E-5</v>
      </c>
    </row>
    <row r="132" spans="1:21" ht="21" x14ac:dyDescent="0.25">
      <c r="A132" s="4" t="s">
        <v>191</v>
      </c>
      <c r="C132" s="1">
        <v>0</v>
      </c>
      <c r="E132" s="1">
        <v>0</v>
      </c>
      <c r="G132" s="1">
        <v>0</v>
      </c>
      <c r="I132" s="1">
        <v>0</v>
      </c>
      <c r="K132" s="7">
        <f t="shared" si="5"/>
        <v>0</v>
      </c>
      <c r="M132" s="1">
        <v>0</v>
      </c>
      <c r="Q132" s="1">
        <v>3823632228</v>
      </c>
      <c r="S132" s="1">
        <f t="shared" si="6"/>
        <v>3823632228</v>
      </c>
      <c r="U132" s="7">
        <f t="shared" si="7"/>
        <v>2.9378442010486843E-4</v>
      </c>
    </row>
    <row r="133" spans="1:21" ht="21" x14ac:dyDescent="0.25">
      <c r="A133" s="4" t="s">
        <v>102</v>
      </c>
      <c r="C133" s="5">
        <f>SUM(C8:C132)</f>
        <v>25684683550</v>
      </c>
      <c r="E133" s="5">
        <f t="shared" ref="E133:U133" si="8">SUM(E8:E132)</f>
        <v>4816086012408</v>
      </c>
      <c r="F133" s="4">
        <f t="shared" si="8"/>
        <v>0</v>
      </c>
      <c r="G133" s="5">
        <f t="shared" si="8"/>
        <v>1512680045799</v>
      </c>
      <c r="H133" s="4">
        <f t="shared" si="8"/>
        <v>0</v>
      </c>
      <c r="I133" s="5">
        <f t="shared" si="8"/>
        <v>6354450741757</v>
      </c>
      <c r="J133" s="1">
        <f t="shared" si="8"/>
        <v>0</v>
      </c>
      <c r="K133" s="10">
        <f t="shared" si="8"/>
        <v>1</v>
      </c>
      <c r="L133" s="1">
        <f t="shared" si="8"/>
        <v>0</v>
      </c>
      <c r="M133" s="5">
        <f t="shared" si="8"/>
        <v>324013489776</v>
      </c>
      <c r="N133" s="4">
        <f t="shared" si="8"/>
        <v>0</v>
      </c>
      <c r="O133" s="5">
        <f t="shared" si="8"/>
        <v>9480992634910</v>
      </c>
      <c r="P133" s="4">
        <f t="shared" si="8"/>
        <v>0</v>
      </c>
      <c r="Q133" s="5">
        <f t="shared" si="8"/>
        <v>3210089184436</v>
      </c>
      <c r="R133" s="4">
        <f t="shared" si="8"/>
        <v>0</v>
      </c>
      <c r="S133" s="5">
        <f t="shared" si="8"/>
        <v>13015095309122</v>
      </c>
      <c r="T133" s="1">
        <f t="shared" si="8"/>
        <v>0</v>
      </c>
      <c r="U133" s="10">
        <f t="shared" si="8"/>
        <v>1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C100" sqref="C100"/>
    </sheetView>
  </sheetViews>
  <sheetFormatPr defaultRowHeight="18.75" x14ac:dyDescent="0.25"/>
  <cols>
    <col min="1" max="1" width="23.85546875" style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1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1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</row>
    <row r="3" spans="1:19" ht="26.25" x14ac:dyDescent="0.25">
      <c r="A3" s="2" t="s">
        <v>126</v>
      </c>
      <c r="B3" s="2" t="s">
        <v>126</v>
      </c>
      <c r="C3" s="2" t="s">
        <v>126</v>
      </c>
      <c r="D3" s="2" t="s">
        <v>126</v>
      </c>
      <c r="E3" s="2" t="s">
        <v>126</v>
      </c>
      <c r="F3" s="2" t="s">
        <v>126</v>
      </c>
      <c r="G3" s="2" t="s">
        <v>126</v>
      </c>
      <c r="H3" s="2" t="s">
        <v>126</v>
      </c>
      <c r="I3" s="2" t="s">
        <v>126</v>
      </c>
      <c r="J3" s="2" t="s">
        <v>126</v>
      </c>
      <c r="K3" s="2" t="s">
        <v>126</v>
      </c>
      <c r="L3" s="2" t="s">
        <v>126</v>
      </c>
      <c r="M3" s="2" t="s">
        <v>126</v>
      </c>
      <c r="N3" s="2" t="s">
        <v>126</v>
      </c>
      <c r="O3" s="2" t="s">
        <v>126</v>
      </c>
      <c r="P3" s="2" t="s">
        <v>126</v>
      </c>
      <c r="Q3" s="2" t="s">
        <v>126</v>
      </c>
      <c r="R3" s="2" t="s">
        <v>126</v>
      </c>
      <c r="S3" s="2" t="s">
        <v>126</v>
      </c>
    </row>
    <row r="4" spans="1:19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  <c r="R4" s="2" t="s">
        <v>2</v>
      </c>
      <c r="S4" s="2" t="s">
        <v>2</v>
      </c>
    </row>
    <row r="6" spans="1:19" ht="26.25" x14ac:dyDescent="0.25">
      <c r="A6" s="3" t="s">
        <v>3</v>
      </c>
      <c r="C6" s="3" t="s">
        <v>135</v>
      </c>
      <c r="D6" s="3" t="s">
        <v>135</v>
      </c>
      <c r="E6" s="3" t="s">
        <v>135</v>
      </c>
      <c r="F6" s="3" t="s">
        <v>135</v>
      </c>
      <c r="G6" s="3" t="s">
        <v>135</v>
      </c>
      <c r="I6" s="3" t="s">
        <v>128</v>
      </c>
      <c r="J6" s="3" t="s">
        <v>128</v>
      </c>
      <c r="K6" s="3" t="s">
        <v>128</v>
      </c>
      <c r="L6" s="3" t="s">
        <v>128</v>
      </c>
      <c r="M6" s="3" t="s">
        <v>128</v>
      </c>
      <c r="O6" s="3" t="s">
        <v>129</v>
      </c>
      <c r="P6" s="3" t="s">
        <v>129</v>
      </c>
      <c r="Q6" s="3" t="s">
        <v>129</v>
      </c>
      <c r="R6" s="3" t="s">
        <v>129</v>
      </c>
      <c r="S6" s="3" t="s">
        <v>129</v>
      </c>
    </row>
    <row r="7" spans="1:19" ht="26.25" x14ac:dyDescent="0.25">
      <c r="A7" s="3" t="s">
        <v>3</v>
      </c>
      <c r="C7" s="3" t="s">
        <v>136</v>
      </c>
      <c r="E7" s="3" t="s">
        <v>137</v>
      </c>
      <c r="G7" s="3" t="s">
        <v>138</v>
      </c>
      <c r="I7" s="3" t="s">
        <v>139</v>
      </c>
      <c r="K7" s="3" t="s">
        <v>132</v>
      </c>
      <c r="M7" s="3" t="s">
        <v>140</v>
      </c>
      <c r="O7" s="3" t="s">
        <v>139</v>
      </c>
      <c r="Q7" s="3" t="s">
        <v>132</v>
      </c>
      <c r="S7" s="3" t="s">
        <v>140</v>
      </c>
    </row>
    <row r="8" spans="1:19" ht="21" x14ac:dyDescent="0.25">
      <c r="A8" s="4" t="s">
        <v>26</v>
      </c>
      <c r="C8" s="1" t="s">
        <v>141</v>
      </c>
      <c r="E8" s="1">
        <v>2414936</v>
      </c>
      <c r="G8" s="1">
        <v>11000</v>
      </c>
      <c r="I8" s="1">
        <v>26564296000</v>
      </c>
      <c r="K8" s="1">
        <v>879612450</v>
      </c>
      <c r="M8" s="1">
        <v>25684683550</v>
      </c>
      <c r="O8" s="1">
        <v>26564296000</v>
      </c>
      <c r="Q8" s="1">
        <v>879612450</v>
      </c>
      <c r="S8" s="1">
        <v>25684683550</v>
      </c>
    </row>
    <row r="9" spans="1:19" ht="21" x14ac:dyDescent="0.25">
      <c r="A9" s="4" t="s">
        <v>49</v>
      </c>
      <c r="C9" s="1" t="s">
        <v>122</v>
      </c>
      <c r="E9" s="1">
        <v>1602415001</v>
      </c>
      <c r="G9" s="1">
        <v>190</v>
      </c>
      <c r="I9" s="1">
        <v>0</v>
      </c>
      <c r="K9" s="1">
        <v>0</v>
      </c>
      <c r="M9" s="1">
        <v>0</v>
      </c>
      <c r="O9" s="1">
        <v>304458850190</v>
      </c>
      <c r="Q9" s="1">
        <v>6130043964</v>
      </c>
      <c r="S9" s="1">
        <v>298328806226</v>
      </c>
    </row>
    <row r="10" spans="1:19" ht="21" x14ac:dyDescent="0.25">
      <c r="A10" s="4" t="s">
        <v>102</v>
      </c>
      <c r="C10" s="1" t="s">
        <v>102</v>
      </c>
      <c r="E10" s="1" t="s">
        <v>102</v>
      </c>
      <c r="G10" s="1" t="s">
        <v>102</v>
      </c>
      <c r="I10" s="5">
        <f>SUM(I8:I9)</f>
        <v>26564296000</v>
      </c>
      <c r="K10" s="5">
        <f>SUM(K8:K9)</f>
        <v>879612450</v>
      </c>
      <c r="L10" s="4"/>
      <c r="M10" s="5">
        <f>SUM(M8:M9)</f>
        <v>25684683550</v>
      </c>
      <c r="N10" s="4"/>
      <c r="O10" s="5">
        <f>SUM(O8:O9)</f>
        <v>331023146190</v>
      </c>
      <c r="P10" s="4"/>
      <c r="Q10" s="5">
        <f>SUM(Q8:Q9)</f>
        <v>7009656414</v>
      </c>
      <c r="R10" s="4"/>
      <c r="S10" s="5">
        <f>SUM(S8:S9)</f>
        <v>324013489776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41"/>
  <sheetViews>
    <sheetView rightToLeft="1" topLeftCell="A28" workbookViewId="0">
      <selection activeCell="C100" sqref="C100"/>
    </sheetView>
  </sheetViews>
  <sheetFormatPr defaultRowHeight="18.75" x14ac:dyDescent="0.25"/>
  <cols>
    <col min="1" max="1" width="26.140625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</row>
    <row r="3" spans="1:9" ht="26.25" x14ac:dyDescent="0.25">
      <c r="A3" s="2" t="s">
        <v>126</v>
      </c>
      <c r="B3" s="2" t="s">
        <v>126</v>
      </c>
      <c r="C3" s="2" t="s">
        <v>126</v>
      </c>
      <c r="D3" s="2" t="s">
        <v>126</v>
      </c>
      <c r="E3" s="2" t="s">
        <v>126</v>
      </c>
      <c r="F3" s="2" t="s">
        <v>126</v>
      </c>
      <c r="G3" s="2" t="s">
        <v>126</v>
      </c>
      <c r="H3" s="2" t="s">
        <v>126</v>
      </c>
      <c r="I3" s="2" t="s">
        <v>126</v>
      </c>
    </row>
    <row r="4" spans="1:9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</row>
    <row r="6" spans="1:9" ht="27" thickBot="1" x14ac:dyDescent="0.3">
      <c r="A6" s="3" t="s">
        <v>171</v>
      </c>
      <c r="B6" s="3" t="s">
        <v>171</v>
      </c>
      <c r="C6" s="3" t="s">
        <v>128</v>
      </c>
      <c r="D6" s="3" t="s">
        <v>128</v>
      </c>
      <c r="E6" s="3" t="s">
        <v>128</v>
      </c>
      <c r="G6" s="3" t="s">
        <v>129</v>
      </c>
      <c r="H6" s="3" t="s">
        <v>129</v>
      </c>
      <c r="I6" s="3" t="s">
        <v>129</v>
      </c>
    </row>
    <row r="7" spans="1:9" ht="27" thickBot="1" x14ac:dyDescent="0.3">
      <c r="A7" s="3" t="s">
        <v>172</v>
      </c>
      <c r="C7" s="3" t="s">
        <v>173</v>
      </c>
      <c r="E7" s="3" t="s">
        <v>174</v>
      </c>
      <c r="G7" s="3" t="s">
        <v>173</v>
      </c>
      <c r="I7" s="3" t="s">
        <v>174</v>
      </c>
    </row>
    <row r="8" spans="1:9" ht="21" x14ac:dyDescent="0.25">
      <c r="A8" s="4" t="s">
        <v>114</v>
      </c>
      <c r="C8" s="1">
        <v>12740</v>
      </c>
      <c r="E8" s="7">
        <f>+C8/$C$40</f>
        <v>5.5669476873884567E-8</v>
      </c>
      <c r="G8" s="1">
        <v>39530</v>
      </c>
      <c r="I8" s="7">
        <f>+G8/$G$40</f>
        <v>1.0095046379985007E-7</v>
      </c>
    </row>
    <row r="9" spans="1:9" ht="21" x14ac:dyDescent="0.25">
      <c r="A9" s="4" t="s">
        <v>115</v>
      </c>
      <c r="C9" s="1">
        <v>2670</v>
      </c>
      <c r="E9" s="7">
        <f t="shared" ref="E9:E39" si="0">+C9/$C$40</f>
        <v>1.1666993975924003E-8</v>
      </c>
      <c r="G9" s="1">
        <v>65816</v>
      </c>
      <c r="I9" s="7">
        <f t="shared" ref="I9:I39" si="1">+G9/$G$40</f>
        <v>1.6807881926260897E-7</v>
      </c>
    </row>
    <row r="10" spans="1:9" ht="21" x14ac:dyDescent="0.25">
      <c r="A10" s="4" t="s">
        <v>116</v>
      </c>
      <c r="C10" s="1">
        <v>1354897206</v>
      </c>
      <c r="E10" s="7">
        <f t="shared" si="0"/>
        <v>5.9204410263663902E-3</v>
      </c>
      <c r="G10" s="1">
        <v>10699897469</v>
      </c>
      <c r="I10" s="7">
        <f t="shared" si="1"/>
        <v>2.7325059754778447E-2</v>
      </c>
    </row>
    <row r="11" spans="1:9" ht="21" x14ac:dyDescent="0.25">
      <c r="A11" s="4" t="s">
        <v>117</v>
      </c>
      <c r="C11" s="1">
        <v>11403</v>
      </c>
      <c r="E11" s="7">
        <f t="shared" si="0"/>
        <v>4.9827240564592283E-8</v>
      </c>
      <c r="G11" s="1">
        <v>36538</v>
      </c>
      <c r="I11" s="7">
        <f t="shared" si="1"/>
        <v>9.3309588826686614E-8</v>
      </c>
    </row>
    <row r="12" spans="1:9" ht="21" x14ac:dyDescent="0.25">
      <c r="A12" s="4" t="s">
        <v>118</v>
      </c>
      <c r="C12" s="1">
        <v>2589041095</v>
      </c>
      <c r="E12" s="7">
        <f t="shared" si="0"/>
        <v>1.1313231033252691E-2</v>
      </c>
      <c r="G12" s="1">
        <v>9025542287</v>
      </c>
      <c r="I12" s="7">
        <f t="shared" si="1"/>
        <v>2.3049144445176056E-2</v>
      </c>
    </row>
    <row r="13" spans="1:9" ht="21" x14ac:dyDescent="0.25">
      <c r="A13" s="4" t="s">
        <v>118</v>
      </c>
      <c r="C13" s="1">
        <v>0</v>
      </c>
      <c r="E13" s="7">
        <f t="shared" si="0"/>
        <v>0</v>
      </c>
      <c r="G13" s="1">
        <v>4893287668</v>
      </c>
      <c r="I13" s="7">
        <f t="shared" si="1"/>
        <v>1.249632328840594E-2</v>
      </c>
    </row>
    <row r="14" spans="1:9" ht="21" x14ac:dyDescent="0.25">
      <c r="A14" s="4" t="s">
        <v>118</v>
      </c>
      <c r="C14" s="1">
        <v>5178082184</v>
      </c>
      <c r="E14" s="7">
        <f t="shared" si="0"/>
        <v>2.2626462040287416E-2</v>
      </c>
      <c r="G14" s="1">
        <v>25541659753</v>
      </c>
      <c r="I14" s="7">
        <f t="shared" si="1"/>
        <v>6.5227482880933829E-2</v>
      </c>
    </row>
    <row r="15" spans="1:9" ht="21" x14ac:dyDescent="0.25">
      <c r="A15" s="4" t="s">
        <v>118</v>
      </c>
      <c r="C15" s="1">
        <v>5178082190</v>
      </c>
      <c r="E15" s="7">
        <f t="shared" si="0"/>
        <v>2.2626462066505381E-2</v>
      </c>
      <c r="G15" s="1">
        <v>14064802446</v>
      </c>
      <c r="I15" s="7">
        <f t="shared" si="1"/>
        <v>3.5918247664481803E-2</v>
      </c>
    </row>
    <row r="16" spans="1:9" ht="21" x14ac:dyDescent="0.25">
      <c r="A16" s="4" t="s">
        <v>118</v>
      </c>
      <c r="C16" s="1">
        <v>3883561643</v>
      </c>
      <c r="E16" s="7">
        <f t="shared" si="0"/>
        <v>1.6969846552063867E-2</v>
      </c>
      <c r="G16" s="1">
        <v>10163250423</v>
      </c>
      <c r="I16" s="7">
        <f t="shared" si="1"/>
        <v>2.5954587501033962E-2</v>
      </c>
    </row>
    <row r="17" spans="1:9" ht="21" x14ac:dyDescent="0.25">
      <c r="A17" s="4" t="s">
        <v>119</v>
      </c>
      <c r="C17" s="1">
        <v>0</v>
      </c>
      <c r="E17" s="7">
        <f t="shared" si="0"/>
        <v>0</v>
      </c>
      <c r="G17" s="1">
        <v>4789726025</v>
      </c>
      <c r="I17" s="7">
        <f t="shared" si="1"/>
        <v>1.2231850839816906E-2</v>
      </c>
    </row>
    <row r="18" spans="1:9" ht="21" x14ac:dyDescent="0.25">
      <c r="A18" s="4" t="s">
        <v>119</v>
      </c>
      <c r="C18" s="1">
        <v>0</v>
      </c>
      <c r="E18" s="7">
        <f t="shared" si="0"/>
        <v>0</v>
      </c>
      <c r="G18" s="1">
        <v>6213698629</v>
      </c>
      <c r="I18" s="7">
        <f t="shared" si="1"/>
        <v>1.5868347040476665E-2</v>
      </c>
    </row>
    <row r="19" spans="1:9" ht="21" x14ac:dyDescent="0.25">
      <c r="A19" s="4" t="s">
        <v>119</v>
      </c>
      <c r="C19" s="1">
        <v>279452068</v>
      </c>
      <c r="E19" s="7">
        <f t="shared" si="0"/>
        <v>1.2211107093316497E-3</v>
      </c>
      <c r="G19" s="1">
        <v>4142465753</v>
      </c>
      <c r="I19" s="7">
        <f t="shared" si="1"/>
        <v>1.0578898027835699E-2</v>
      </c>
    </row>
    <row r="20" spans="1:9" ht="21" x14ac:dyDescent="0.25">
      <c r="A20" s="4" t="s">
        <v>119</v>
      </c>
      <c r="C20" s="1">
        <v>550684942</v>
      </c>
      <c r="E20" s="7">
        <f t="shared" si="0"/>
        <v>2.4063063299423443E-3</v>
      </c>
      <c r="G20" s="1">
        <v>7767123288</v>
      </c>
      <c r="I20" s="7">
        <f t="shared" si="1"/>
        <v>1.9835433805064924E-2</v>
      </c>
    </row>
    <row r="21" spans="1:9" ht="21" x14ac:dyDescent="0.25">
      <c r="A21" s="4" t="s">
        <v>117</v>
      </c>
      <c r="C21" s="1">
        <v>7767123271</v>
      </c>
      <c r="E21" s="7">
        <f t="shared" si="0"/>
        <v>3.3939693038582824E-2</v>
      </c>
      <c r="G21" s="1">
        <v>18336986278</v>
      </c>
      <c r="I21" s="7">
        <f t="shared" si="1"/>
        <v>4.682841561992377E-2</v>
      </c>
    </row>
    <row r="22" spans="1:9" ht="21" x14ac:dyDescent="0.25">
      <c r="A22" s="4" t="s">
        <v>120</v>
      </c>
      <c r="C22" s="1">
        <v>10356164371</v>
      </c>
      <c r="E22" s="7">
        <f t="shared" si="0"/>
        <v>4.5252924093683818E-2</v>
      </c>
      <c r="G22" s="1">
        <v>24109589024</v>
      </c>
      <c r="I22" s="7">
        <f t="shared" si="1"/>
        <v>6.1570305944765362E-2</v>
      </c>
    </row>
    <row r="23" spans="1:9" ht="21" x14ac:dyDescent="0.25">
      <c r="A23" s="4" t="s">
        <v>121</v>
      </c>
      <c r="C23" s="1">
        <v>12945205472</v>
      </c>
      <c r="E23" s="7">
        <f t="shared" si="0"/>
        <v>5.6566155153154468E-2</v>
      </c>
      <c r="G23" s="1">
        <v>29712328757</v>
      </c>
      <c r="I23" s="7">
        <f t="shared" si="1"/>
        <v>7.5878405479199926E-2</v>
      </c>
    </row>
    <row r="24" spans="1:9" ht="21" x14ac:dyDescent="0.25">
      <c r="A24" s="4" t="s">
        <v>119</v>
      </c>
      <c r="C24" s="1">
        <v>404794523</v>
      </c>
      <c r="E24" s="7">
        <f t="shared" si="0"/>
        <v>1.7688147046172398E-3</v>
      </c>
      <c r="G24" s="1">
        <v>5307534245</v>
      </c>
      <c r="I24" s="7">
        <f t="shared" si="1"/>
        <v>1.3554213095530915E-2</v>
      </c>
    </row>
    <row r="25" spans="1:9" ht="21" x14ac:dyDescent="0.25">
      <c r="A25" s="4" t="s">
        <v>119</v>
      </c>
      <c r="C25" s="1">
        <v>531506854</v>
      </c>
      <c r="E25" s="7">
        <f t="shared" si="0"/>
        <v>2.3225045931761492E-3</v>
      </c>
      <c r="G25" s="1">
        <v>6558904109</v>
      </c>
      <c r="I25" s="7">
        <f t="shared" si="1"/>
        <v>1.6749921877619339E-2</v>
      </c>
    </row>
    <row r="26" spans="1:9" ht="21" x14ac:dyDescent="0.25">
      <c r="A26" s="4" t="s">
        <v>118</v>
      </c>
      <c r="C26" s="1">
        <v>12805479444</v>
      </c>
      <c r="E26" s="7">
        <f t="shared" si="0"/>
        <v>5.595559982470661E-2</v>
      </c>
      <c r="G26" s="1">
        <v>27415842441</v>
      </c>
      <c r="I26" s="7">
        <f t="shared" si="1"/>
        <v>7.0013711355491115E-2</v>
      </c>
    </row>
    <row r="27" spans="1:9" ht="21" x14ac:dyDescent="0.25">
      <c r="A27" s="4" t="s">
        <v>119</v>
      </c>
      <c r="C27" s="1">
        <v>5178082190</v>
      </c>
      <c r="E27" s="7">
        <f t="shared" si="0"/>
        <v>2.2626462066505381E-2</v>
      </c>
      <c r="G27" s="1">
        <v>10853916465</v>
      </c>
      <c r="I27" s="7">
        <f t="shared" si="1"/>
        <v>2.7718388595663526E-2</v>
      </c>
    </row>
    <row r="28" spans="1:9" ht="21" x14ac:dyDescent="0.25">
      <c r="A28" s="4" t="s">
        <v>119</v>
      </c>
      <c r="C28" s="1">
        <v>7767123271</v>
      </c>
      <c r="E28" s="7">
        <f t="shared" si="0"/>
        <v>3.3939693038582824E-2</v>
      </c>
      <c r="G28" s="1">
        <v>16031586058</v>
      </c>
      <c r="I28" s="7">
        <f t="shared" si="1"/>
        <v>4.0940957450096384E-2</v>
      </c>
    </row>
    <row r="29" spans="1:9" ht="21" x14ac:dyDescent="0.25">
      <c r="A29" s="4" t="s">
        <v>119</v>
      </c>
      <c r="C29" s="1">
        <v>6575342444</v>
      </c>
      <c r="E29" s="7">
        <f t="shared" si="0"/>
        <v>2.8732015237372812E-2</v>
      </c>
      <c r="G29" s="1">
        <v>10443835593</v>
      </c>
      <c r="I29" s="7">
        <f t="shared" si="1"/>
        <v>2.6671137034220395E-2</v>
      </c>
    </row>
    <row r="30" spans="1:9" ht="21" x14ac:dyDescent="0.25">
      <c r="A30" s="4" t="s">
        <v>119</v>
      </c>
      <c r="C30" s="1">
        <v>7441619186</v>
      </c>
      <c r="E30" s="7">
        <f t="shared" si="0"/>
        <v>3.2517350642015913E-2</v>
      </c>
      <c r="G30" s="1">
        <v>7441619186</v>
      </c>
      <c r="I30" s="7">
        <f t="shared" si="1"/>
        <v>1.9004171723970727E-2</v>
      </c>
    </row>
    <row r="31" spans="1:9" ht="21" x14ac:dyDescent="0.25">
      <c r="A31" s="4" t="s">
        <v>123</v>
      </c>
      <c r="C31" s="1">
        <v>7311641583</v>
      </c>
      <c r="E31" s="7">
        <f t="shared" si="0"/>
        <v>3.1949392622837615E-2</v>
      </c>
      <c r="G31" s="1">
        <v>7311641583</v>
      </c>
      <c r="I31" s="7">
        <f t="shared" si="1"/>
        <v>1.8672239032181129E-2</v>
      </c>
    </row>
    <row r="32" spans="1:9" ht="21" x14ac:dyDescent="0.25">
      <c r="A32" s="4" t="s">
        <v>123</v>
      </c>
      <c r="C32" s="1">
        <v>23939612783</v>
      </c>
      <c r="E32" s="7">
        <f t="shared" si="0"/>
        <v>0.10460798431655964</v>
      </c>
      <c r="G32" s="1">
        <v>23939612783</v>
      </c>
      <c r="I32" s="7">
        <f t="shared" si="1"/>
        <v>6.1136225996272948E-2</v>
      </c>
    </row>
    <row r="33" spans="1:9" ht="21" x14ac:dyDescent="0.25">
      <c r="A33" s="4" t="s">
        <v>115</v>
      </c>
      <c r="C33" s="1">
        <v>28209381500</v>
      </c>
      <c r="E33" s="7">
        <f t="shared" si="0"/>
        <v>0.12326542472848015</v>
      </c>
      <c r="G33" s="1">
        <v>28209381500</v>
      </c>
      <c r="I33" s="7">
        <f t="shared" si="1"/>
        <v>7.2040226307409833E-2</v>
      </c>
    </row>
    <row r="34" spans="1:9" ht="21" x14ac:dyDescent="0.25">
      <c r="A34" s="4" t="s">
        <v>123</v>
      </c>
      <c r="C34" s="1">
        <v>32307453020</v>
      </c>
      <c r="E34" s="7">
        <f t="shared" si="0"/>
        <v>0.14117260665235495</v>
      </c>
      <c r="G34" s="1">
        <v>32307453020</v>
      </c>
      <c r="I34" s="7">
        <f t="shared" si="1"/>
        <v>8.2505751747049508E-2</v>
      </c>
    </row>
    <row r="35" spans="1:9" ht="21" x14ac:dyDescent="0.25">
      <c r="A35" s="4" t="s">
        <v>115</v>
      </c>
      <c r="C35" s="1">
        <v>26145493516</v>
      </c>
      <c r="E35" s="7">
        <f t="shared" si="0"/>
        <v>0.11424693458754009</v>
      </c>
      <c r="G35" s="1">
        <v>26145493516</v>
      </c>
      <c r="I35" s="7">
        <f t="shared" si="1"/>
        <v>6.6769534447664383E-2</v>
      </c>
    </row>
    <row r="36" spans="1:9" ht="21" x14ac:dyDescent="0.25">
      <c r="A36" s="4" t="s">
        <v>123</v>
      </c>
      <c r="C36" s="1">
        <v>4271948708</v>
      </c>
      <c r="E36" s="7">
        <f t="shared" si="0"/>
        <v>1.8666966232843567E-2</v>
      </c>
      <c r="G36" s="1">
        <v>4271948708</v>
      </c>
      <c r="I36" s="7">
        <f t="shared" si="1"/>
        <v>1.090956750320694E-2</v>
      </c>
    </row>
    <row r="37" spans="1:9" ht="21" x14ac:dyDescent="0.25">
      <c r="A37" s="4" t="s">
        <v>115</v>
      </c>
      <c r="C37" s="1">
        <v>7522317468</v>
      </c>
      <c r="E37" s="7">
        <f t="shared" si="0"/>
        <v>3.2869974750615691E-2</v>
      </c>
      <c r="G37" s="1">
        <v>7522317468</v>
      </c>
      <c r="I37" s="7">
        <f t="shared" si="1"/>
        <v>1.9210256444328708E-2</v>
      </c>
    </row>
    <row r="38" spans="1:9" ht="21" x14ac:dyDescent="0.25">
      <c r="A38" s="4" t="s">
        <v>134</v>
      </c>
      <c r="C38" s="1">
        <v>1812328767</v>
      </c>
      <c r="E38" s="7">
        <f t="shared" si="0"/>
        <v>7.9192617254617136E-3</v>
      </c>
      <c r="G38" s="1">
        <v>1812328767</v>
      </c>
      <c r="I38" s="7">
        <f t="shared" si="1"/>
        <v>4.6282678873377286E-3</v>
      </c>
    </row>
    <row r="39" spans="1:9" ht="21.75" thickBot="1" x14ac:dyDescent="0.3">
      <c r="A39" s="4" t="s">
        <v>121</v>
      </c>
      <c r="C39" s="1">
        <v>6544275920</v>
      </c>
      <c r="E39" s="7">
        <f t="shared" si="0"/>
        <v>2.8596265069447381E-2</v>
      </c>
      <c r="G39" s="1">
        <v>6544275920</v>
      </c>
      <c r="I39" s="7">
        <f t="shared" si="1"/>
        <v>1.6712564871191261E-2</v>
      </c>
    </row>
    <row r="40" spans="1:9" ht="21.75" thickBot="1" x14ac:dyDescent="0.3">
      <c r="A40" s="4" t="s">
        <v>102</v>
      </c>
      <c r="C40" s="5">
        <f>SUM(C8:C39)</f>
        <v>228850722432</v>
      </c>
      <c r="D40" s="4"/>
      <c r="E40" s="10">
        <f>SUM(E8:E39)</f>
        <v>1</v>
      </c>
      <c r="F40" s="4"/>
      <c r="G40" s="5">
        <f>SUM(G8:G39)</f>
        <v>391578191046</v>
      </c>
      <c r="H40" s="4"/>
      <c r="I40" s="10">
        <f>SUM(I8:I39)</f>
        <v>1.0000000000000002</v>
      </c>
    </row>
    <row r="41" spans="1:9" ht="19.5" thickTop="1" x14ac:dyDescent="0.25"/>
  </sheetData>
  <mergeCells count="11">
    <mergeCell ref="G7"/>
    <mergeCell ref="I7"/>
    <mergeCell ref="G6:I6"/>
    <mergeCell ref="A2:I2"/>
    <mergeCell ref="A3:I3"/>
    <mergeCell ref="A4:I4"/>
    <mergeCell ref="A7"/>
    <mergeCell ref="A6:B6"/>
    <mergeCell ref="C7"/>
    <mergeCell ref="E7"/>
    <mergeCell ref="C6: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40"/>
  <sheetViews>
    <sheetView rightToLeft="1" topLeftCell="A21" workbookViewId="0">
      <selection activeCell="C100" sqref="C100"/>
    </sheetView>
  </sheetViews>
  <sheetFormatPr defaultRowHeight="18.75" x14ac:dyDescent="0.25"/>
  <cols>
    <col min="1" max="1" width="26.140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</row>
    <row r="3" spans="1:13" ht="26.25" x14ac:dyDescent="0.25">
      <c r="A3" s="2" t="s">
        <v>126</v>
      </c>
      <c r="B3" s="2" t="s">
        <v>126</v>
      </c>
      <c r="C3" s="2" t="s">
        <v>126</v>
      </c>
      <c r="D3" s="2" t="s">
        <v>126</v>
      </c>
      <c r="E3" s="2" t="s">
        <v>126</v>
      </c>
      <c r="F3" s="2" t="s">
        <v>126</v>
      </c>
      <c r="G3" s="2" t="s">
        <v>126</v>
      </c>
      <c r="H3" s="2" t="s">
        <v>126</v>
      </c>
      <c r="I3" s="2" t="s">
        <v>126</v>
      </c>
      <c r="J3" s="2" t="s">
        <v>126</v>
      </c>
      <c r="K3" s="2" t="s">
        <v>126</v>
      </c>
      <c r="L3" s="2" t="s">
        <v>126</v>
      </c>
      <c r="M3" s="2" t="s">
        <v>126</v>
      </c>
    </row>
    <row r="4" spans="1:13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</row>
    <row r="6" spans="1:13" ht="27" thickBot="1" x14ac:dyDescent="0.3">
      <c r="A6" s="9" t="s">
        <v>127</v>
      </c>
      <c r="C6" s="3" t="s">
        <v>128</v>
      </c>
      <c r="D6" s="3" t="s">
        <v>128</v>
      </c>
      <c r="E6" s="3" t="s">
        <v>128</v>
      </c>
      <c r="F6" s="3" t="s">
        <v>128</v>
      </c>
      <c r="G6" s="3" t="s">
        <v>128</v>
      </c>
      <c r="I6" s="3" t="s">
        <v>129</v>
      </c>
      <c r="J6" s="3" t="s">
        <v>129</v>
      </c>
      <c r="K6" s="3" t="s">
        <v>129</v>
      </c>
      <c r="L6" s="3" t="s">
        <v>129</v>
      </c>
      <c r="M6" s="3" t="s">
        <v>129</v>
      </c>
    </row>
    <row r="7" spans="1:13" ht="27" thickBot="1" x14ac:dyDescent="0.3">
      <c r="A7" s="3" t="s">
        <v>130</v>
      </c>
      <c r="C7" s="3" t="s">
        <v>131</v>
      </c>
      <c r="E7" s="3" t="s">
        <v>132</v>
      </c>
      <c r="G7" s="3" t="s">
        <v>133</v>
      </c>
      <c r="I7" s="3" t="s">
        <v>131</v>
      </c>
      <c r="K7" s="3" t="s">
        <v>132</v>
      </c>
      <c r="M7" s="3" t="s">
        <v>133</v>
      </c>
    </row>
    <row r="8" spans="1:13" ht="21" x14ac:dyDescent="0.25">
      <c r="A8" s="4" t="s">
        <v>114</v>
      </c>
      <c r="C8" s="1">
        <v>12740</v>
      </c>
      <c r="E8" s="1">
        <v>0</v>
      </c>
      <c r="G8" s="1">
        <f>+C8-E8</f>
        <v>12740</v>
      </c>
      <c r="I8" s="1">
        <v>39530</v>
      </c>
      <c r="K8" s="1">
        <v>0</v>
      </c>
      <c r="M8" s="1">
        <f>+I8-K8</f>
        <v>39530</v>
      </c>
    </row>
    <row r="9" spans="1:13" ht="21" x14ac:dyDescent="0.25">
      <c r="A9" s="4" t="s">
        <v>115</v>
      </c>
      <c r="C9" s="1">
        <v>2670</v>
      </c>
      <c r="E9" s="1">
        <v>0</v>
      </c>
      <c r="G9" s="1">
        <f t="shared" ref="G9:G39" si="0">+C9-E9</f>
        <v>2670</v>
      </c>
      <c r="I9" s="1">
        <v>65816</v>
      </c>
      <c r="K9" s="1">
        <v>0</v>
      </c>
      <c r="M9" s="1">
        <f t="shared" ref="M9:M39" si="1">+I9-K9</f>
        <v>65816</v>
      </c>
    </row>
    <row r="10" spans="1:13" ht="21" x14ac:dyDescent="0.25">
      <c r="A10" s="4" t="s">
        <v>116</v>
      </c>
      <c r="C10" s="1">
        <v>1354897206</v>
      </c>
      <c r="E10" s="1">
        <v>0</v>
      </c>
      <c r="G10" s="1">
        <f t="shared" si="0"/>
        <v>1354897206</v>
      </c>
      <c r="I10" s="1">
        <v>10699897469</v>
      </c>
      <c r="K10" s="1">
        <v>0</v>
      </c>
      <c r="M10" s="1">
        <f t="shared" si="1"/>
        <v>10699897469</v>
      </c>
    </row>
    <row r="11" spans="1:13" ht="21" x14ac:dyDescent="0.25">
      <c r="A11" s="4" t="s">
        <v>117</v>
      </c>
      <c r="C11" s="1">
        <v>11403</v>
      </c>
      <c r="E11" s="1">
        <v>0</v>
      </c>
      <c r="G11" s="1">
        <f t="shared" si="0"/>
        <v>11403</v>
      </c>
      <c r="I11" s="1">
        <v>36538</v>
      </c>
      <c r="K11" s="1">
        <v>0</v>
      </c>
      <c r="M11" s="1">
        <f t="shared" si="1"/>
        <v>36538</v>
      </c>
    </row>
    <row r="12" spans="1:13" ht="21" x14ac:dyDescent="0.25">
      <c r="A12" s="4" t="s">
        <v>118</v>
      </c>
      <c r="C12" s="1">
        <v>2589041095</v>
      </c>
      <c r="E12" s="1">
        <v>0</v>
      </c>
      <c r="G12" s="1">
        <f t="shared" si="0"/>
        <v>2589041095</v>
      </c>
      <c r="I12" s="1">
        <v>9042465739</v>
      </c>
      <c r="K12" s="1">
        <v>16923452</v>
      </c>
      <c r="M12" s="1">
        <f t="shared" si="1"/>
        <v>9025542287</v>
      </c>
    </row>
    <row r="13" spans="1:13" ht="21" x14ac:dyDescent="0.25">
      <c r="A13" s="4" t="s">
        <v>118</v>
      </c>
      <c r="C13" s="1">
        <v>0</v>
      </c>
      <c r="E13" s="1">
        <v>0</v>
      </c>
      <c r="G13" s="1">
        <f t="shared" si="0"/>
        <v>0</v>
      </c>
      <c r="I13" s="1">
        <v>4893287668</v>
      </c>
      <c r="K13" s="1">
        <v>0</v>
      </c>
      <c r="M13" s="1">
        <f t="shared" si="1"/>
        <v>4893287668</v>
      </c>
    </row>
    <row r="14" spans="1:13" ht="21" x14ac:dyDescent="0.25">
      <c r="A14" s="4" t="s">
        <v>118</v>
      </c>
      <c r="C14" s="1">
        <v>5178082184</v>
      </c>
      <c r="E14" s="1">
        <v>0</v>
      </c>
      <c r="G14" s="1">
        <f t="shared" si="0"/>
        <v>5178082184</v>
      </c>
      <c r="I14" s="1">
        <v>25565753404</v>
      </c>
      <c r="K14" s="1">
        <v>24093651</v>
      </c>
      <c r="M14" s="1">
        <f t="shared" si="1"/>
        <v>25541659753</v>
      </c>
    </row>
    <row r="15" spans="1:13" ht="21" x14ac:dyDescent="0.25">
      <c r="A15" s="4" t="s">
        <v>118</v>
      </c>
      <c r="C15" s="1">
        <v>5178082190</v>
      </c>
      <c r="E15" s="1">
        <v>0</v>
      </c>
      <c r="G15" s="1">
        <f t="shared" si="0"/>
        <v>5178082190</v>
      </c>
      <c r="I15" s="1">
        <v>14093150666</v>
      </c>
      <c r="K15" s="1">
        <v>28348220</v>
      </c>
      <c r="M15" s="1">
        <f t="shared" si="1"/>
        <v>14064802446</v>
      </c>
    </row>
    <row r="16" spans="1:13" ht="21" x14ac:dyDescent="0.25">
      <c r="A16" s="4" t="s">
        <v>118</v>
      </c>
      <c r="C16" s="1">
        <v>3883561643</v>
      </c>
      <c r="E16" s="1">
        <v>0</v>
      </c>
      <c r="G16" s="1">
        <f t="shared" si="0"/>
        <v>3883561643</v>
      </c>
      <c r="I16" s="1">
        <v>10187671226</v>
      </c>
      <c r="K16" s="1">
        <v>24420803</v>
      </c>
      <c r="M16" s="1">
        <f t="shared" si="1"/>
        <v>10163250423</v>
      </c>
    </row>
    <row r="17" spans="1:13" ht="21" x14ac:dyDescent="0.25">
      <c r="A17" s="4" t="s">
        <v>119</v>
      </c>
      <c r="C17" s="1">
        <v>0</v>
      </c>
      <c r="E17" s="1">
        <v>0</v>
      </c>
      <c r="G17" s="1">
        <f t="shared" si="0"/>
        <v>0</v>
      </c>
      <c r="I17" s="1">
        <v>4789726025</v>
      </c>
      <c r="K17" s="1">
        <v>0</v>
      </c>
      <c r="M17" s="1">
        <f t="shared" si="1"/>
        <v>4789726025</v>
      </c>
    </row>
    <row r="18" spans="1:13" ht="21" x14ac:dyDescent="0.25">
      <c r="A18" s="4" t="s">
        <v>119</v>
      </c>
      <c r="C18" s="1">
        <v>0</v>
      </c>
      <c r="E18" s="1">
        <v>0</v>
      </c>
      <c r="G18" s="1">
        <f t="shared" si="0"/>
        <v>0</v>
      </c>
      <c r="I18" s="1">
        <v>6213698629</v>
      </c>
      <c r="K18" s="1">
        <v>0</v>
      </c>
      <c r="M18" s="1">
        <f t="shared" si="1"/>
        <v>6213698629</v>
      </c>
    </row>
    <row r="19" spans="1:13" ht="21" x14ac:dyDescent="0.25">
      <c r="A19" s="4" t="s">
        <v>119</v>
      </c>
      <c r="C19" s="1">
        <v>279452068</v>
      </c>
      <c r="E19" s="1">
        <v>0</v>
      </c>
      <c r="G19" s="1">
        <f t="shared" si="0"/>
        <v>279452068</v>
      </c>
      <c r="I19" s="1">
        <v>4142465753</v>
      </c>
      <c r="K19" s="1">
        <v>0</v>
      </c>
      <c r="M19" s="1">
        <f t="shared" si="1"/>
        <v>4142465753</v>
      </c>
    </row>
    <row r="20" spans="1:13" ht="21" x14ac:dyDescent="0.25">
      <c r="A20" s="4" t="s">
        <v>119</v>
      </c>
      <c r="C20" s="1">
        <v>550684942</v>
      </c>
      <c r="E20" s="1">
        <v>0</v>
      </c>
      <c r="G20" s="1">
        <f t="shared" si="0"/>
        <v>550684942</v>
      </c>
      <c r="I20" s="1">
        <v>7767123288</v>
      </c>
      <c r="K20" s="1">
        <v>0</v>
      </c>
      <c r="M20" s="1">
        <f t="shared" si="1"/>
        <v>7767123288</v>
      </c>
    </row>
    <row r="21" spans="1:13" ht="21" x14ac:dyDescent="0.25">
      <c r="A21" s="4" t="s">
        <v>117</v>
      </c>
      <c r="C21" s="1">
        <v>7767123271</v>
      </c>
      <c r="E21" s="1">
        <v>0</v>
      </c>
      <c r="G21" s="1">
        <f t="shared" si="0"/>
        <v>7767123271</v>
      </c>
      <c r="I21" s="1">
        <v>18336986278</v>
      </c>
      <c r="K21" s="1">
        <v>0</v>
      </c>
      <c r="M21" s="1">
        <f t="shared" si="1"/>
        <v>18336986278</v>
      </c>
    </row>
    <row r="22" spans="1:13" ht="21" x14ac:dyDescent="0.25">
      <c r="A22" s="4" t="s">
        <v>120</v>
      </c>
      <c r="C22" s="1">
        <v>10356164371</v>
      </c>
      <c r="E22" s="1">
        <v>0</v>
      </c>
      <c r="G22" s="1">
        <f t="shared" si="0"/>
        <v>10356164371</v>
      </c>
      <c r="I22" s="1">
        <v>24109589024</v>
      </c>
      <c r="K22" s="1">
        <v>0</v>
      </c>
      <c r="M22" s="1">
        <f t="shared" si="1"/>
        <v>24109589024</v>
      </c>
    </row>
    <row r="23" spans="1:13" ht="21" x14ac:dyDescent="0.25">
      <c r="A23" s="4" t="s">
        <v>121</v>
      </c>
      <c r="C23" s="1">
        <v>12945205472</v>
      </c>
      <c r="E23" s="1">
        <v>0</v>
      </c>
      <c r="G23" s="1">
        <f t="shared" si="0"/>
        <v>12945205472</v>
      </c>
      <c r="I23" s="1">
        <v>29712328757</v>
      </c>
      <c r="K23" s="1">
        <v>0</v>
      </c>
      <c r="M23" s="1">
        <f t="shared" si="1"/>
        <v>29712328757</v>
      </c>
    </row>
    <row r="24" spans="1:13" ht="21" x14ac:dyDescent="0.25">
      <c r="A24" s="4" t="s">
        <v>119</v>
      </c>
      <c r="C24" s="1">
        <v>404794523</v>
      </c>
      <c r="E24" s="1">
        <v>0</v>
      </c>
      <c r="G24" s="1">
        <f t="shared" si="0"/>
        <v>404794523</v>
      </c>
      <c r="I24" s="1">
        <v>5307534245</v>
      </c>
      <c r="K24" s="1">
        <v>0</v>
      </c>
      <c r="M24" s="1">
        <f t="shared" si="1"/>
        <v>5307534245</v>
      </c>
    </row>
    <row r="25" spans="1:13" ht="21" x14ac:dyDescent="0.25">
      <c r="A25" s="4" t="s">
        <v>119</v>
      </c>
      <c r="C25" s="1">
        <v>531506854</v>
      </c>
      <c r="E25" s="1">
        <v>0</v>
      </c>
      <c r="G25" s="1">
        <f t="shared" si="0"/>
        <v>531506854</v>
      </c>
      <c r="I25" s="1">
        <v>6558904109</v>
      </c>
      <c r="K25" s="1">
        <v>0</v>
      </c>
      <c r="M25" s="1">
        <f t="shared" si="1"/>
        <v>6558904109</v>
      </c>
    </row>
    <row r="26" spans="1:13" ht="21" x14ac:dyDescent="0.25">
      <c r="A26" s="4" t="s">
        <v>118</v>
      </c>
      <c r="C26" s="1">
        <v>12805479444</v>
      </c>
      <c r="E26" s="1">
        <v>0</v>
      </c>
      <c r="G26" s="1">
        <f t="shared" si="0"/>
        <v>12805479444</v>
      </c>
      <c r="I26" s="1">
        <v>27449315058</v>
      </c>
      <c r="K26" s="1">
        <v>33472617</v>
      </c>
      <c r="M26" s="1">
        <f t="shared" si="1"/>
        <v>27415842441</v>
      </c>
    </row>
    <row r="27" spans="1:13" ht="21" x14ac:dyDescent="0.25">
      <c r="A27" s="4" t="s">
        <v>119</v>
      </c>
      <c r="C27" s="1">
        <v>5178082190</v>
      </c>
      <c r="E27" s="1">
        <v>0</v>
      </c>
      <c r="G27" s="1">
        <f t="shared" si="0"/>
        <v>5178082190</v>
      </c>
      <c r="I27" s="1">
        <v>10865753419</v>
      </c>
      <c r="K27" s="1">
        <v>11836954</v>
      </c>
      <c r="M27" s="1">
        <f t="shared" si="1"/>
        <v>10853916465</v>
      </c>
    </row>
    <row r="28" spans="1:13" ht="21" x14ac:dyDescent="0.25">
      <c r="A28" s="4" t="s">
        <v>119</v>
      </c>
      <c r="C28" s="1">
        <v>7767123271</v>
      </c>
      <c r="E28" s="1">
        <v>0</v>
      </c>
      <c r="G28" s="1">
        <f t="shared" si="0"/>
        <v>7767123271</v>
      </c>
      <c r="I28" s="1">
        <v>16043835598</v>
      </c>
      <c r="K28" s="1">
        <v>12249540</v>
      </c>
      <c r="M28" s="1">
        <f t="shared" si="1"/>
        <v>16031586058</v>
      </c>
    </row>
    <row r="29" spans="1:13" ht="21" x14ac:dyDescent="0.25">
      <c r="A29" s="4" t="s">
        <v>119</v>
      </c>
      <c r="C29" s="1">
        <v>6575342444</v>
      </c>
      <c r="E29" s="1">
        <v>0</v>
      </c>
      <c r="G29" s="1">
        <f t="shared" si="0"/>
        <v>6575342444</v>
      </c>
      <c r="I29" s="1">
        <v>10443835593</v>
      </c>
      <c r="K29" s="1">
        <v>0</v>
      </c>
      <c r="M29" s="1">
        <f t="shared" si="1"/>
        <v>10443835593</v>
      </c>
    </row>
    <row r="30" spans="1:13" ht="21" x14ac:dyDescent="0.25">
      <c r="A30" s="4" t="s">
        <v>119</v>
      </c>
      <c r="C30" s="1">
        <v>7450684922</v>
      </c>
      <c r="E30" s="1">
        <v>9065736</v>
      </c>
      <c r="G30" s="1">
        <f t="shared" si="0"/>
        <v>7441619186</v>
      </c>
      <c r="I30" s="1">
        <v>7450684922</v>
      </c>
      <c r="K30" s="1">
        <v>9065736</v>
      </c>
      <c r="M30" s="1">
        <f t="shared" si="1"/>
        <v>7441619186</v>
      </c>
    </row>
    <row r="31" spans="1:13" ht="21" x14ac:dyDescent="0.25">
      <c r="A31" s="4" t="s">
        <v>123</v>
      </c>
      <c r="C31" s="1">
        <v>7323287663</v>
      </c>
      <c r="E31" s="1">
        <v>11646080</v>
      </c>
      <c r="G31" s="1">
        <f t="shared" si="0"/>
        <v>7311641583</v>
      </c>
      <c r="I31" s="1">
        <v>7323287663</v>
      </c>
      <c r="K31" s="1">
        <v>11646080</v>
      </c>
      <c r="M31" s="1">
        <f t="shared" si="1"/>
        <v>7311641583</v>
      </c>
    </row>
    <row r="32" spans="1:13" ht="21" x14ac:dyDescent="0.25">
      <c r="A32" s="4" t="s">
        <v>123</v>
      </c>
      <c r="C32" s="1">
        <v>23986301362</v>
      </c>
      <c r="E32" s="1">
        <v>46688579</v>
      </c>
      <c r="G32" s="1">
        <f t="shared" si="0"/>
        <v>23939612783</v>
      </c>
      <c r="I32" s="1">
        <v>23986301362</v>
      </c>
      <c r="K32" s="1">
        <v>46688579</v>
      </c>
      <c r="M32" s="1">
        <f t="shared" si="1"/>
        <v>23939612783</v>
      </c>
    </row>
    <row r="33" spans="1:13" ht="21" x14ac:dyDescent="0.25">
      <c r="A33" s="4" t="s">
        <v>115</v>
      </c>
      <c r="C33" s="1">
        <v>28273972599</v>
      </c>
      <c r="E33" s="1">
        <v>64591099</v>
      </c>
      <c r="G33" s="1">
        <f t="shared" si="0"/>
        <v>28209381500</v>
      </c>
      <c r="I33" s="1">
        <v>28273972599</v>
      </c>
      <c r="K33" s="1">
        <v>64591099</v>
      </c>
      <c r="M33" s="1">
        <f t="shared" si="1"/>
        <v>28209381500</v>
      </c>
    </row>
    <row r="34" spans="1:13" ht="21" x14ac:dyDescent="0.25">
      <c r="A34" s="4" t="s">
        <v>123</v>
      </c>
      <c r="C34" s="1">
        <v>32391780798</v>
      </c>
      <c r="E34" s="1">
        <v>84327778</v>
      </c>
      <c r="G34" s="1">
        <f t="shared" si="0"/>
        <v>32307453020</v>
      </c>
      <c r="I34" s="1">
        <v>32391780798</v>
      </c>
      <c r="K34" s="1">
        <v>84327778</v>
      </c>
      <c r="M34" s="1">
        <f t="shared" si="1"/>
        <v>32307453020</v>
      </c>
    </row>
    <row r="35" spans="1:13" ht="21" x14ac:dyDescent="0.25">
      <c r="A35" s="4" t="s">
        <v>115</v>
      </c>
      <c r="C35" s="1">
        <v>26235616435</v>
      </c>
      <c r="E35" s="1">
        <v>90122919</v>
      </c>
      <c r="G35" s="1">
        <f t="shared" si="0"/>
        <v>26145493516</v>
      </c>
      <c r="I35" s="1">
        <v>26235616435</v>
      </c>
      <c r="K35" s="1">
        <v>90122919</v>
      </c>
      <c r="M35" s="1">
        <f t="shared" si="1"/>
        <v>26145493516</v>
      </c>
    </row>
    <row r="36" spans="1:13" ht="21" x14ac:dyDescent="0.25">
      <c r="A36" s="4" t="s">
        <v>123</v>
      </c>
      <c r="C36" s="1">
        <v>4287671215</v>
      </c>
      <c r="E36" s="1">
        <v>15722507</v>
      </c>
      <c r="G36" s="1">
        <f t="shared" si="0"/>
        <v>4271948708</v>
      </c>
      <c r="I36" s="1">
        <v>4287671215</v>
      </c>
      <c r="K36" s="1">
        <v>15722507</v>
      </c>
      <c r="M36" s="1">
        <f t="shared" si="1"/>
        <v>4271948708</v>
      </c>
    </row>
    <row r="37" spans="1:13" ht="21" x14ac:dyDescent="0.25">
      <c r="A37" s="4" t="s">
        <v>115</v>
      </c>
      <c r="C37" s="1">
        <v>7556164372</v>
      </c>
      <c r="E37" s="1">
        <v>33846904</v>
      </c>
      <c r="G37" s="1">
        <f t="shared" si="0"/>
        <v>7522317468</v>
      </c>
      <c r="I37" s="1">
        <v>7556164372</v>
      </c>
      <c r="K37" s="1">
        <v>33846904</v>
      </c>
      <c r="M37" s="1">
        <f t="shared" si="1"/>
        <v>7522317468</v>
      </c>
    </row>
    <row r="38" spans="1:13" ht="21" x14ac:dyDescent="0.25">
      <c r="A38" s="4" t="s">
        <v>134</v>
      </c>
      <c r="C38" s="1">
        <v>1812328767</v>
      </c>
      <c r="E38" s="1">
        <v>0</v>
      </c>
      <c r="G38" s="1">
        <f t="shared" si="0"/>
        <v>1812328767</v>
      </c>
      <c r="I38" s="1">
        <v>1812328767</v>
      </c>
      <c r="K38" s="1">
        <v>0</v>
      </c>
      <c r="M38" s="1">
        <f t="shared" si="1"/>
        <v>1812328767</v>
      </c>
    </row>
    <row r="39" spans="1:13" ht="21.75" thickBot="1" x14ac:dyDescent="0.3">
      <c r="A39" s="4" t="s">
        <v>121</v>
      </c>
      <c r="C39" s="1">
        <v>6567123285</v>
      </c>
      <c r="E39" s="1">
        <v>22847365</v>
      </c>
      <c r="G39" s="1">
        <f t="shared" si="0"/>
        <v>6544275920</v>
      </c>
      <c r="I39" s="1">
        <v>6567123285</v>
      </c>
      <c r="K39" s="1">
        <v>22847365</v>
      </c>
      <c r="M39" s="1">
        <f t="shared" si="1"/>
        <v>6544275920</v>
      </c>
    </row>
    <row r="40" spans="1:13" ht="21.75" thickBot="1" x14ac:dyDescent="0.3">
      <c r="A40" s="4" t="s">
        <v>102</v>
      </c>
      <c r="C40" s="5">
        <f>SUM(C8:C39)</f>
        <v>229229581399</v>
      </c>
      <c r="D40" s="4"/>
      <c r="E40" s="5">
        <f>SUM(E8:E39)</f>
        <v>378858967</v>
      </c>
      <c r="F40" s="4"/>
      <c r="G40" s="5">
        <f>SUM(G8:G39)</f>
        <v>228850722432</v>
      </c>
      <c r="H40" s="4"/>
      <c r="I40" s="5">
        <f>SUM(I8:I39)</f>
        <v>392108395250</v>
      </c>
      <c r="J40" s="4"/>
      <c r="K40" s="5">
        <f>SUM(K8:K39)</f>
        <v>530204204</v>
      </c>
      <c r="L40" s="4"/>
      <c r="M40" s="5">
        <f>SUM(M8:M39)</f>
        <v>391578191046</v>
      </c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سهام</vt:lpstr>
      <vt:lpstr>تبعی</vt:lpstr>
      <vt:lpstr>سپرده</vt:lpstr>
      <vt:lpstr>جمع درآمدها</vt:lpstr>
      <vt:lpstr>سایر درآمدها</vt:lpstr>
      <vt:lpstr>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Pirzadeh, Keyvan</cp:lastModifiedBy>
  <dcterms:modified xsi:type="dcterms:W3CDTF">2025-12-24T12:52:17Z</dcterms:modified>
</cp:coreProperties>
</file>