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آذر 99\تارنما\"/>
    </mc:Choice>
  </mc:AlternateContent>
  <xr:revisionPtr revIDLastSave="0" documentId="13_ncr:1_{56E1B6A6-6D67-41C8-A9C4-2A60FA4783A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S9" i="11" l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8" i="11"/>
  <c r="O73" i="11"/>
  <c r="S10" i="8"/>
  <c r="S8" i="8"/>
  <c r="S11" i="8" l="1"/>
  <c r="E7" i="15"/>
  <c r="K73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8" i="11"/>
  <c r="G11" i="15" l="1"/>
  <c r="E11" i="15"/>
  <c r="E8" i="15"/>
  <c r="E9" i="15"/>
  <c r="E10" i="15"/>
  <c r="C11" i="15"/>
  <c r="E10" i="14"/>
  <c r="C10" i="14"/>
  <c r="G10" i="13"/>
  <c r="K10" i="13"/>
  <c r="K9" i="13"/>
  <c r="K8" i="13"/>
  <c r="G9" i="13"/>
  <c r="G8" i="13"/>
  <c r="E10" i="13"/>
  <c r="I10" i="13"/>
  <c r="E31" i="12"/>
  <c r="C31" i="12"/>
  <c r="G31" i="12"/>
  <c r="I31" i="12"/>
  <c r="K31" i="12"/>
  <c r="M31" i="12"/>
  <c r="O31" i="12"/>
  <c r="Q31" i="12"/>
  <c r="S73" i="11"/>
  <c r="C73" i="11"/>
  <c r="E73" i="11"/>
  <c r="G73" i="11"/>
  <c r="I73" i="11"/>
  <c r="M73" i="11"/>
  <c r="Q73" i="11"/>
  <c r="E46" i="10"/>
  <c r="G46" i="10"/>
  <c r="I46" i="10"/>
  <c r="M46" i="10"/>
  <c r="O46" i="10"/>
  <c r="Q46" i="10"/>
  <c r="Q80" i="9"/>
  <c r="O80" i="9"/>
  <c r="M80" i="9"/>
  <c r="E80" i="9"/>
  <c r="G80" i="9"/>
  <c r="I80" i="9"/>
  <c r="U10" i="11" l="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70" i="11"/>
  <c r="U17" i="11"/>
  <c r="U33" i="11"/>
  <c r="U41" i="11"/>
  <c r="U53" i="11"/>
  <c r="U61" i="11"/>
  <c r="U69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21" i="11"/>
  <c r="U49" i="11"/>
  <c r="U8" i="11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68" i="11"/>
  <c r="U72" i="11"/>
  <c r="U9" i="11"/>
  <c r="U13" i="11"/>
  <c r="U25" i="11"/>
  <c r="U29" i="11"/>
  <c r="U37" i="11"/>
  <c r="U45" i="11"/>
  <c r="U57" i="11"/>
  <c r="U65" i="11"/>
  <c r="O11" i="8"/>
  <c r="I11" i="8"/>
  <c r="K11" i="8"/>
  <c r="M11" i="8"/>
  <c r="Q11" i="8"/>
  <c r="U73" i="11" l="1"/>
  <c r="S12" i="7"/>
  <c r="O12" i="7"/>
  <c r="M12" i="7"/>
  <c r="I12" i="7"/>
  <c r="S11" i="6"/>
  <c r="AK29" i="3"/>
  <c r="Q11" i="6"/>
  <c r="O11" i="6"/>
  <c r="M11" i="6"/>
  <c r="K11" i="6"/>
  <c r="Q12" i="7"/>
  <c r="K12" i="7"/>
  <c r="Q29" i="3"/>
  <c r="S29" i="3"/>
  <c r="AG29" i="3"/>
  <c r="AI29" i="3"/>
  <c r="W62" i="1"/>
  <c r="U62" i="1"/>
  <c r="K62" i="1"/>
  <c r="E62" i="1"/>
  <c r="G62" i="1"/>
  <c r="O62" i="1"/>
  <c r="Y62" i="1" l="1"/>
</calcChain>
</file>

<file path=xl/sharedStrings.xml><?xml version="1.0" encoding="utf-8"?>
<sst xmlns="http://schemas.openxmlformats.org/spreadsheetml/2006/main" count="757" uniqueCount="213">
  <si>
    <t>صندوق سرمایه‌گذاری مشترک امید توسعه</t>
  </si>
  <si>
    <t>صورت وضعیت پورتفوی</t>
  </si>
  <si>
    <t>برای ماه منتهی به 1399/09/30</t>
  </si>
  <si>
    <t>نام شرکت</t>
  </si>
  <si>
    <t>1399/08/30</t>
  </si>
  <si>
    <t>تغییرات طی دوره</t>
  </si>
  <si>
    <t>1399/09/30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</si>
  <si>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</si>
  <si>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</si>
  <si>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</si>
  <si>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</si>
  <si>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</si>
  <si>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</si>
  <si>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</si>
  <si>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</si>
  <si>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</si>
  <si>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</si>
  <si>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</si>
  <si>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</si>
  <si>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</si>
  <si>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پالایش نفت تهران</t>
  </si>
  <si>
    <t>پتروشیمی پردیس</t>
  </si>
  <si>
    <t>پتروشیمی جم</t>
  </si>
  <si>
    <t>پتروشیمی غدیر</t>
  </si>
  <si>
    <t>تامین سرمایه بانک ملت</t>
  </si>
  <si>
    <t>تامین سرمایه لوتوس پارسیان</t>
  </si>
  <si>
    <t>تامین سرمایه نوین</t>
  </si>
  <si>
    <t>تراکتورسازی‌ایران‌</t>
  </si>
  <si>
    <t>توسعه‌معادن‌وفلزات‌</t>
  </si>
  <si>
    <t>ح . تامین سرمایه نوین</t>
  </si>
  <si>
    <t>ح. سرمایه گذاری نیروگاهی ایران</t>
  </si>
  <si>
    <t>داروپخش‌ (هلدینگ‌</t>
  </si>
  <si>
    <t>زرین معدن آسیا</t>
  </si>
  <si>
    <t>س. نفت و گاز و پتروشیمی تأمین</t>
  </si>
  <si>
    <t>سخت آژند</t>
  </si>
  <si>
    <t>سرمایه گذاری دارویی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</si>
  <si>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</si>
  <si>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</si>
  <si>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</si>
  <si>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</si>
  <si>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سرمایه‌گذاری‌صندوق‌بازنشستگی‌</t>
  </si>
  <si>
    <t>سیمان‌ خزر</t>
  </si>
  <si>
    <t>سیمان‌ داراب‌</t>
  </si>
  <si>
    <t>شرکت آهن و فولاد ارفع</t>
  </si>
  <si>
    <t>صنایع پتروشیمی خلیج فارس</t>
  </si>
  <si>
    <t>صنایع پتروشیمی کرمانشاه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</si>
  <si>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</si>
  <si>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</si>
  <si>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</si>
  <si>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 خوزستان</t>
  </si>
  <si>
    <t>فولاد خراسان</t>
  </si>
  <si>
    <t>فولاد مبارکه اصفهان</t>
  </si>
  <si>
    <t>گسترش نفت و گاز پارسیان</t>
  </si>
  <si>
    <t>گلتاش‌</t>
  </si>
  <si>
    <t>لیزینگ پارسیان</t>
  </si>
  <si>
    <t>مبین انرژی خلیج فارس</t>
  </si>
  <si>
    <t>مدیریت صنعت شوینده ت.ص.بهشهر</t>
  </si>
  <si>
    <t>معدنی و صنعتی گل گهر</t>
  </si>
  <si>
    <t>ملی‌ صنایع‌ مس‌ ایران‌</t>
  </si>
  <si>
    <t>کیمیدارو</t>
  </si>
  <si>
    <t>فولاد کاوه جنوب کیش</t>
  </si>
  <si>
    <t>سرمایه‌گذاری‌غدیر(هلدینگ‌</t>
  </si>
  <si>
    <t>توسعه معدنی و صنعتی صبانور</t>
  </si>
  <si>
    <t>پتروشیمی بوعلی سینا</t>
  </si>
  <si>
    <t>مدیریت سرمایه گذاری کوثربهمن</t>
  </si>
  <si>
    <t>صنایع چوب خزر کاسپین</t>
  </si>
  <si>
    <t>سرمایه گذاری صبا تامین</t>
  </si>
  <si>
    <t>ح . سرمایه گذاری صبا تامین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</si>
  <si>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</si>
  <si>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</si>
  <si>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</si>
  <si>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</si>
  <si>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</si>
  <si>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</si>
  <si>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</si>
  <si>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</si>
  <si>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</si>
  <si>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</si>
  <si>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</si>
  <si>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</si>
  <si>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</si>
  <si>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</si>
  <si>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</si>
  <si>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</si>
  <si>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</si>
  <si>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</si>
  <si>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</si>
  <si>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</si>
  <si>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</si>
  <si>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</si>
  <si>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</si>
  <si>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</si>
  <si>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</si>
  <si>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</si>
  <si>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</si>
  <si>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</si>
  <si>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</si>
  <si>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</si>
  <si>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</si>
  <si>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اسنادخزانه-م18بودجه97-000525</t>
  </si>
  <si>
    <t>1398/03/22</t>
  </si>
  <si>
    <t>1400/05/25</t>
  </si>
  <si>
    <t>اسنادخزانه-م18بودجه98-010614</t>
  </si>
  <si>
    <t>1398/11/12</t>
  </si>
  <si>
    <t>1401/06/14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</si>
  <si>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</si>
  <si>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</si>
  <si>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</si>
  <si>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</si>
  <si>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</si>
  <si>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</si>
  <si>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</si>
  <si>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</si>
  <si>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</si>
  <si>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</si>
  <si>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</si>
  <si>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</si>
  <si>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</si>
  <si>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</si>
  <si>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</si>
  <si>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</si>
  <si>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</si>
  <si>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</si>
  <si>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</si>
  <si>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</si>
  <si>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</si>
  <si>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</si>
  <si>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</si>
  <si>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</si>
  <si>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</si>
  <si>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</si>
  <si>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</si>
  <si>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دولت4-ش.خ 0008</t>
  </si>
  <si>
    <t>1399/06/04</t>
  </si>
  <si>
    <t>1400/08/04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</si>
  <si>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</si>
  <si>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</si>
  <si>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</si>
  <si>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</si>
  <si>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</si>
  <si>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</si>
  <si>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</si>
  <si>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</si>
  <si>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</si>
  <si>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</si>
  <si>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</si>
  <si>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</si>
  <si>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</si>
  <si>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سپرده کوتاه مدت</t>
  </si>
  <si>
    <t>1391/11/11</t>
  </si>
  <si>
    <t>قرض الحسنه</t>
  </si>
  <si>
    <t>1397/11/10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</si>
  <si>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</si>
  <si>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</si>
  <si>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</si>
  <si>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</si>
  <si>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</si>
  <si>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</si>
  <si>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</si>
  <si>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</si>
  <si>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</si>
  <si>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</si>
  <si>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</si>
  <si>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</si>
  <si>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</si>
  <si>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</si>
  <si>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</si>
  <si>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</si>
  <si>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</si>
  <si>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</si>
  <si>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</si>
  <si>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1399/09/25</t>
  </si>
  <si>
    <t>1399/07/30</t>
  </si>
  <si>
    <t>بهای فروش</t>
  </si>
  <si>
    <t>ارزش دفتری</t>
  </si>
  <si>
    <t>سود و زیان ناشی از تغییر قیمت</t>
  </si>
  <si>
    <t>سود و زیان ناشی از فروش</t>
  </si>
  <si>
    <t>شیرپاستوریزه پگاه گیلان</t>
  </si>
  <si>
    <t>کشاورزی و دامپروری ملارد شیر</t>
  </si>
  <si>
    <t>سکه تمام بهارتحویلی 1روزه رفاه</t>
  </si>
  <si>
    <t>توسعه و عمران امید</t>
  </si>
  <si>
    <t>بانک  آینده</t>
  </si>
  <si>
    <t>ح . سرمایه گذاری صدرتامین</t>
  </si>
  <si>
    <t>سرمایه گذاری مالی سپهرصادرات</t>
  </si>
  <si>
    <t>ح . فولاد خراسان</t>
  </si>
  <si>
    <t>بانک صادرات ایران</t>
  </si>
  <si>
    <t>سکه تمام بهارتحویل1روزه صادرات</t>
  </si>
  <si>
    <t>توسعه‌ معادن‌ روی‌ ایران‌</t>
  </si>
  <si>
    <t>تهیه توزیع غذای دنا آفرین فدک</t>
  </si>
  <si>
    <t>اسنادخزانه-م11بودجه98-001013</t>
  </si>
  <si>
    <t>اسنادخزانه-م3بودجه97-990721</t>
  </si>
  <si>
    <t>اسنادخزانه-م14بودجه98-010318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</si>
  <si>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</si>
  <si>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</si>
  <si>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</si>
  <si>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</si>
  <si>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</si>
  <si>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</si>
  <si>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</si>
  <si>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</si>
  <si>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</si>
  <si>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</si>
  <si>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</si>
  <si>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</si>
  <si>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</si>
  <si>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</si>
  <si>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</si>
  <si>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1399/09/01</t>
  </si>
  <si>
    <t>سرمایه گذاری توسعه معادن و فلزات</t>
  </si>
  <si>
    <t>1399/04/19</t>
  </si>
  <si>
    <t>از ابتدای سال مالی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</si>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</sst>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name val="Calibri"/>
    </font>
    <font>
      <sz val="11"/>
      <name val="Calibri"/>
    </font>
    <font>
      <b/>
      <sz val="14"/>
      <color rgb="FF000000"/>
      <name val="B Mitra"/>
      <charset val="178"/>
    </font>
    <font>
      <sz val="14"/>
      <name val="B Mitra"/>
      <charset val="178"/>
    </font>
    <font>
      <b/>
      <sz val="14"/>
      <name val="B Mitra"/>
      <charset val="178"/>
    </font>
    <font>
      <sz val="14"/>
      <color rgb="FFFF0000"/>
      <name val="B Mitra"/>
      <charset val="178"/>
    </font>
    <font>
      <sz val="14"/>
      <name val="B Nazanin"/>
      <charset val="178"/>
    </font>
    <font>
      <sz val="14"/>
      <color theme="1"/>
      <name val="B Mitra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" fillId="0" borderId="0" xfId="0" applyFont="1" applyAlignment="1"/>
    <xf numFmtId="3" fontId="7" fillId="0" borderId="0" xfId="0" applyNumberFormat="1" applyFont="1" applyFill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444500</xdr:colOff>
      <xdr:row>39</xdr:row>
      <xdr:rowOff>20090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6EC08E-0741-4A40-BE4B-DCC5C37CB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67750" y="0"/>
          <a:ext cx="7080250" cy="7449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A17D-8776-4911-94A1-9E4C5F63562A}">
  <dimension ref="A1"/>
  <sheetViews>
    <sheetView rightToLeft="1" tabSelected="1" view="pageBreakPreview" zoomScaleNormal="100" zoomScaleSheetLayoutView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4"/>
  <sheetViews>
    <sheetView rightToLeft="1" topLeftCell="A64" workbookViewId="0">
      <selection activeCell="Q77" sqref="Q77"/>
    </sheetView>
  </sheetViews>
  <sheetFormatPr defaultRowHeight="21.75" x14ac:dyDescent="0.5"/>
  <cols>
    <col min="1" max="1" width="30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22.5" x14ac:dyDescent="0.5">
      <c r="A3" s="25" t="s">
        <v>155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22.5" x14ac:dyDescent="0.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x14ac:dyDescent="0.5">
      <c r="M5" s="2"/>
    </row>
    <row r="6" spans="1:21" ht="22.5" x14ac:dyDescent="0.5">
      <c r="A6" s="23" t="s">
        <v>3</v>
      </c>
      <c r="C6" s="24" t="s">
        <v>157</v>
      </c>
      <c r="D6" s="24" t="s">
        <v>157</v>
      </c>
      <c r="E6" s="24" t="s">
        <v>157</v>
      </c>
      <c r="F6" s="24" t="s">
        <v>157</v>
      </c>
      <c r="G6" s="24" t="s">
        <v>157</v>
      </c>
      <c r="H6" s="24" t="s">
        <v>157</v>
      </c>
      <c r="I6" s="24" t="s">
        <v>157</v>
      </c>
      <c r="J6" s="24" t="s">
        <v>157</v>
      </c>
      <c r="K6" s="24" t="s">
        <v>157</v>
      </c>
      <c r="M6" s="24" t="s">
        <v>158</v>
      </c>
      <c r="N6" s="24" t="s">
        <v>158</v>
      </c>
      <c r="O6" s="24" t="s">
        <v>158</v>
      </c>
      <c r="P6" s="24" t="s">
        <v>158</v>
      </c>
      <c r="Q6" s="24" t="s">
        <v>158</v>
      </c>
      <c r="R6" s="24" t="s">
        <v>158</v>
      </c>
      <c r="S6" s="24" t="s">
        <v>158</v>
      </c>
      <c r="T6" s="24" t="s">
        <v>158</v>
      </c>
      <c r="U6" s="24" t="s">
        <v>158</v>
      </c>
    </row>
    <row r="7" spans="1:21" ht="22.5" x14ac:dyDescent="0.5">
      <c r="A7" s="24" t="s">
        <v>3</v>
      </c>
      <c r="C7" s="24" t="s">
        <v>192</v>
      </c>
      <c r="E7" s="24" t="s">
        <v>193</v>
      </c>
      <c r="G7" s="24" t="s">
        <v>194</v>
      </c>
      <c r="I7" s="24" t="s">
        <v>144</v>
      </c>
      <c r="K7" s="24" t="s">
        <v>195</v>
      </c>
      <c r="M7" s="24" t="s">
        <v>192</v>
      </c>
      <c r="O7" s="24" t="s">
        <v>193</v>
      </c>
      <c r="Q7" s="24" t="s">
        <v>194</v>
      </c>
      <c r="S7" s="24" t="s">
        <v>144</v>
      </c>
      <c r="U7" s="24" t="s">
        <v>195</v>
      </c>
    </row>
    <row r="8" spans="1:21" x14ac:dyDescent="0.5">
      <c r="A8" s="1" t="s">
        <v>41</v>
      </c>
      <c r="C8" s="3">
        <v>0</v>
      </c>
      <c r="D8" s="3"/>
      <c r="E8" s="3">
        <v>18389925000</v>
      </c>
      <c r="F8" s="3"/>
      <c r="G8" s="3">
        <v>-2817759977</v>
      </c>
      <c r="H8" s="3"/>
      <c r="I8" s="3">
        <v>15572165023</v>
      </c>
      <c r="K8" s="4">
        <f>I8/$I$73</f>
        <v>1.2354373654419149E-2</v>
      </c>
      <c r="M8" s="3">
        <v>0</v>
      </c>
      <c r="N8" s="3"/>
      <c r="O8" s="3">
        <v>0</v>
      </c>
      <c r="P8" s="3"/>
      <c r="Q8" s="3">
        <v>-2817759977</v>
      </c>
      <c r="R8" s="3"/>
      <c r="S8" s="3">
        <f>M8+O8+Q8</f>
        <v>-2817759977</v>
      </c>
      <c r="U8" s="4">
        <f>S8/$S$73</f>
        <v>1.5669201570266476E-3</v>
      </c>
    </row>
    <row r="9" spans="1:21" x14ac:dyDescent="0.5">
      <c r="A9" s="1" t="s">
        <v>28</v>
      </c>
      <c r="C9" s="3">
        <v>0</v>
      </c>
      <c r="D9" s="3"/>
      <c r="E9" s="3">
        <v>13192219869</v>
      </c>
      <c r="F9" s="3"/>
      <c r="G9" s="3">
        <v>-5010011775</v>
      </c>
      <c r="H9" s="3"/>
      <c r="I9" s="3">
        <v>8182208094</v>
      </c>
      <c r="K9" s="4">
        <f t="shared" ref="K9:K72" si="0">I9/$I$73</f>
        <v>6.4914580575138516E-3</v>
      </c>
      <c r="M9" s="3">
        <v>293381400</v>
      </c>
      <c r="N9" s="3"/>
      <c r="O9" s="3">
        <v>-146853021107</v>
      </c>
      <c r="P9" s="3"/>
      <c r="Q9" s="3">
        <v>-17917059778</v>
      </c>
      <c r="R9" s="3"/>
      <c r="S9" s="3">
        <f t="shared" ref="S9:S72" si="1">M9+O9+Q9</f>
        <v>-164476699485</v>
      </c>
      <c r="U9" s="4">
        <f t="shared" ref="U9:U72" si="2">S9/$S$73</f>
        <v>9.1463381511526429E-2</v>
      </c>
    </row>
    <row r="10" spans="1:21" x14ac:dyDescent="0.5">
      <c r="A10" s="1" t="s">
        <v>43</v>
      </c>
      <c r="C10" s="3">
        <v>0</v>
      </c>
      <c r="D10" s="3"/>
      <c r="E10" s="3">
        <v>-469963283</v>
      </c>
      <c r="F10" s="3"/>
      <c r="G10" s="3">
        <v>1205560343</v>
      </c>
      <c r="H10" s="3"/>
      <c r="I10" s="3">
        <v>735597060</v>
      </c>
      <c r="K10" s="4">
        <f t="shared" si="0"/>
        <v>5.8359521138579592E-4</v>
      </c>
      <c r="M10" s="3">
        <v>0</v>
      </c>
      <c r="N10" s="3"/>
      <c r="O10" s="3">
        <v>0</v>
      </c>
      <c r="P10" s="3"/>
      <c r="Q10" s="3">
        <v>1205560343</v>
      </c>
      <c r="R10" s="3"/>
      <c r="S10" s="3">
        <f t="shared" si="1"/>
        <v>1205560343</v>
      </c>
      <c r="U10" s="4">
        <f t="shared" si="2"/>
        <v>-6.7039663327529014E-4</v>
      </c>
    </row>
    <row r="11" spans="1:21" x14ac:dyDescent="0.5">
      <c r="A11" s="1" t="s">
        <v>33</v>
      </c>
      <c r="C11" s="3">
        <v>0</v>
      </c>
      <c r="D11" s="3"/>
      <c r="E11" s="3">
        <v>47596135722</v>
      </c>
      <c r="F11" s="3"/>
      <c r="G11" s="3">
        <v>-25346494540</v>
      </c>
      <c r="H11" s="3"/>
      <c r="I11" s="3">
        <v>22249641182</v>
      </c>
      <c r="K11" s="4">
        <f t="shared" si="0"/>
        <v>1.7652033640356585E-2</v>
      </c>
      <c r="M11" s="3">
        <v>0</v>
      </c>
      <c r="N11" s="3"/>
      <c r="O11" s="3">
        <v>0</v>
      </c>
      <c r="P11" s="3"/>
      <c r="Q11" s="3">
        <v>3868322333</v>
      </c>
      <c r="R11" s="3"/>
      <c r="S11" s="3">
        <f t="shared" si="1"/>
        <v>3868322333</v>
      </c>
      <c r="U11" s="4">
        <f t="shared" si="2"/>
        <v>-2.1511243991432587E-3</v>
      </c>
    </row>
    <row r="12" spans="1:21" x14ac:dyDescent="0.5">
      <c r="A12" s="1" t="s">
        <v>23</v>
      </c>
      <c r="C12" s="3">
        <v>0</v>
      </c>
      <c r="D12" s="3"/>
      <c r="E12" s="3">
        <v>-6025833947</v>
      </c>
      <c r="F12" s="3"/>
      <c r="G12" s="3">
        <v>65207804190</v>
      </c>
      <c r="H12" s="3"/>
      <c r="I12" s="3">
        <v>59181970243</v>
      </c>
      <c r="K12" s="4">
        <f t="shared" si="0"/>
        <v>4.6952763017012969E-2</v>
      </c>
      <c r="M12" s="3">
        <v>0</v>
      </c>
      <c r="N12" s="3"/>
      <c r="O12" s="3">
        <v>0</v>
      </c>
      <c r="P12" s="3"/>
      <c r="Q12" s="3">
        <v>65207804190</v>
      </c>
      <c r="R12" s="3"/>
      <c r="S12" s="3">
        <f t="shared" si="1"/>
        <v>65207804190</v>
      </c>
      <c r="U12" s="4">
        <f t="shared" si="2"/>
        <v>-3.6261222962482902E-2</v>
      </c>
    </row>
    <row r="13" spans="1:21" x14ac:dyDescent="0.5">
      <c r="A13" s="1" t="s">
        <v>27</v>
      </c>
      <c r="C13" s="3">
        <v>0</v>
      </c>
      <c r="D13" s="3"/>
      <c r="E13" s="3">
        <v>29573375559</v>
      </c>
      <c r="F13" s="3"/>
      <c r="G13" s="3">
        <v>2991261050</v>
      </c>
      <c r="H13" s="3"/>
      <c r="I13" s="3">
        <v>32564636609</v>
      </c>
      <c r="K13" s="4">
        <f t="shared" si="0"/>
        <v>2.5835565446021471E-2</v>
      </c>
      <c r="M13" s="3">
        <v>0</v>
      </c>
      <c r="N13" s="3"/>
      <c r="O13" s="3">
        <v>21704857395</v>
      </c>
      <c r="P13" s="3"/>
      <c r="Q13" s="3">
        <v>2991261050</v>
      </c>
      <c r="R13" s="3"/>
      <c r="S13" s="3">
        <f t="shared" si="1"/>
        <v>24696118445</v>
      </c>
      <c r="U13" s="4">
        <f t="shared" si="2"/>
        <v>-1.3733194490535588E-2</v>
      </c>
    </row>
    <row r="14" spans="1:21" x14ac:dyDescent="0.5">
      <c r="A14" s="1" t="s">
        <v>30</v>
      </c>
      <c r="C14" s="3">
        <v>0</v>
      </c>
      <c r="D14" s="3"/>
      <c r="E14" s="3">
        <v>31880661200</v>
      </c>
      <c r="F14" s="3"/>
      <c r="G14" s="3">
        <v>-33928307393</v>
      </c>
      <c r="H14" s="3"/>
      <c r="I14" s="3">
        <v>-2047646193</v>
      </c>
      <c r="K14" s="4">
        <f t="shared" si="0"/>
        <v>-1.6245259501814148E-3</v>
      </c>
      <c r="M14" s="3">
        <v>0</v>
      </c>
      <c r="N14" s="3"/>
      <c r="O14" s="3">
        <v>0</v>
      </c>
      <c r="P14" s="3"/>
      <c r="Q14" s="3">
        <v>-33928307393</v>
      </c>
      <c r="R14" s="3"/>
      <c r="S14" s="3">
        <f t="shared" si="1"/>
        <v>-33928307393</v>
      </c>
      <c r="U14" s="4">
        <f t="shared" si="2"/>
        <v>1.8867096268607383E-2</v>
      </c>
    </row>
    <row r="15" spans="1:21" x14ac:dyDescent="0.5">
      <c r="A15" s="1" t="s">
        <v>47</v>
      </c>
      <c r="C15" s="3">
        <v>0</v>
      </c>
      <c r="D15" s="3"/>
      <c r="E15" s="3">
        <v>96976612540</v>
      </c>
      <c r="F15" s="3"/>
      <c r="G15" s="3">
        <v>606370873</v>
      </c>
      <c r="H15" s="3"/>
      <c r="I15" s="3">
        <v>97582983413</v>
      </c>
      <c r="K15" s="4">
        <f t="shared" si="0"/>
        <v>7.7418691467535702E-2</v>
      </c>
      <c r="M15" s="3">
        <v>0</v>
      </c>
      <c r="N15" s="3"/>
      <c r="O15" s="3">
        <v>25832754837</v>
      </c>
      <c r="P15" s="3"/>
      <c r="Q15" s="3">
        <v>421477586</v>
      </c>
      <c r="R15" s="3"/>
      <c r="S15" s="3">
        <f t="shared" si="1"/>
        <v>26254232423</v>
      </c>
      <c r="U15" s="4">
        <f t="shared" si="2"/>
        <v>-1.4599641675179229E-2</v>
      </c>
    </row>
    <row r="16" spans="1:21" x14ac:dyDescent="0.5">
      <c r="A16" s="1" t="s">
        <v>26</v>
      </c>
      <c r="C16" s="3">
        <v>0</v>
      </c>
      <c r="D16" s="3"/>
      <c r="E16" s="3">
        <v>22274161670</v>
      </c>
      <c r="F16" s="3"/>
      <c r="G16" s="3">
        <v>2147174542</v>
      </c>
      <c r="H16" s="3"/>
      <c r="I16" s="3">
        <v>24421336212</v>
      </c>
      <c r="K16" s="4">
        <f t="shared" si="0"/>
        <v>1.9374975300969436E-2</v>
      </c>
      <c r="M16" s="3">
        <v>0</v>
      </c>
      <c r="N16" s="3"/>
      <c r="O16" s="3">
        <v>46247194139</v>
      </c>
      <c r="P16" s="3"/>
      <c r="Q16" s="3">
        <v>2147174542</v>
      </c>
      <c r="R16" s="3"/>
      <c r="S16" s="3">
        <f t="shared" si="1"/>
        <v>48394368681</v>
      </c>
      <c r="U16" s="4">
        <f t="shared" si="2"/>
        <v>-2.6911487277767519E-2</v>
      </c>
    </row>
    <row r="17" spans="1:21" x14ac:dyDescent="0.5">
      <c r="A17" s="1" t="s">
        <v>67</v>
      </c>
      <c r="C17" s="3">
        <v>0</v>
      </c>
      <c r="D17" s="3"/>
      <c r="E17" s="3">
        <v>0</v>
      </c>
      <c r="F17" s="3"/>
      <c r="G17" s="3">
        <v>0</v>
      </c>
      <c r="H17" s="3"/>
      <c r="I17" s="3">
        <v>0</v>
      </c>
      <c r="K17" s="4">
        <f t="shared" si="0"/>
        <v>0</v>
      </c>
      <c r="M17" s="3">
        <v>0</v>
      </c>
      <c r="N17" s="3"/>
      <c r="O17" s="3">
        <v>0</v>
      </c>
      <c r="P17" s="3"/>
      <c r="Q17" s="3">
        <v>0</v>
      </c>
      <c r="R17" s="3"/>
      <c r="S17" s="3">
        <f t="shared" si="1"/>
        <v>0</v>
      </c>
      <c r="U17" s="4">
        <f t="shared" si="2"/>
        <v>0</v>
      </c>
    </row>
    <row r="18" spans="1:21" x14ac:dyDescent="0.5">
      <c r="A18" s="1" t="s">
        <v>58</v>
      </c>
      <c r="C18" s="3">
        <v>0</v>
      </c>
      <c r="D18" s="3"/>
      <c r="E18" s="3">
        <v>100861321203</v>
      </c>
      <c r="F18" s="3"/>
      <c r="G18" s="3">
        <v>-1811150268</v>
      </c>
      <c r="H18" s="3"/>
      <c r="I18" s="3">
        <v>99050170935</v>
      </c>
      <c r="K18" s="4">
        <f t="shared" si="0"/>
        <v>7.8582703205217472E-2</v>
      </c>
      <c r="M18" s="3">
        <v>0</v>
      </c>
      <c r="N18" s="3"/>
      <c r="O18" s="3">
        <v>-36164475274</v>
      </c>
      <c r="P18" s="3"/>
      <c r="Q18" s="3">
        <v>-1811150268</v>
      </c>
      <c r="R18" s="3"/>
      <c r="S18" s="3">
        <f t="shared" si="1"/>
        <v>-37975625542</v>
      </c>
      <c r="U18" s="4">
        <f t="shared" si="2"/>
        <v>2.1117757943602097E-2</v>
      </c>
    </row>
    <row r="19" spans="1:21" x14ac:dyDescent="0.5">
      <c r="A19" s="1" t="s">
        <v>18</v>
      </c>
      <c r="C19" s="3">
        <v>0</v>
      </c>
      <c r="D19" s="3"/>
      <c r="E19" s="3">
        <v>181074907282</v>
      </c>
      <c r="F19" s="3"/>
      <c r="G19" s="3">
        <v>-112712175649</v>
      </c>
      <c r="H19" s="3"/>
      <c r="I19" s="3">
        <v>68362731633</v>
      </c>
      <c r="K19" s="4">
        <f t="shared" si="0"/>
        <v>5.4236435934465359E-2</v>
      </c>
      <c r="M19" s="3">
        <v>0</v>
      </c>
      <c r="N19" s="3"/>
      <c r="O19" s="3">
        <v>-441362409044</v>
      </c>
      <c r="P19" s="3"/>
      <c r="Q19" s="3">
        <v>-280637565286</v>
      </c>
      <c r="R19" s="3"/>
      <c r="S19" s="3">
        <f t="shared" si="1"/>
        <v>-721999974330</v>
      </c>
      <c r="U19" s="4">
        <f t="shared" si="2"/>
        <v>0.40149491879534888</v>
      </c>
    </row>
    <row r="20" spans="1:21" x14ac:dyDescent="0.5">
      <c r="A20" s="1" t="s">
        <v>19</v>
      </c>
      <c r="C20" s="3">
        <v>0</v>
      </c>
      <c r="D20" s="3"/>
      <c r="E20" s="3">
        <v>138201934916</v>
      </c>
      <c r="F20" s="3"/>
      <c r="G20" s="3">
        <v>-49481482720</v>
      </c>
      <c r="H20" s="3"/>
      <c r="I20" s="3">
        <v>88720452196</v>
      </c>
      <c r="K20" s="4">
        <f t="shared" si="0"/>
        <v>7.0387490474157169E-2</v>
      </c>
      <c r="M20" s="3">
        <v>0</v>
      </c>
      <c r="N20" s="3"/>
      <c r="O20" s="3">
        <v>-208902670752</v>
      </c>
      <c r="P20" s="3"/>
      <c r="Q20" s="3">
        <v>-149629492533</v>
      </c>
      <c r="R20" s="3"/>
      <c r="S20" s="3">
        <f t="shared" si="1"/>
        <v>-358532163285</v>
      </c>
      <c r="U20" s="4">
        <f t="shared" si="2"/>
        <v>0.19937513421273065</v>
      </c>
    </row>
    <row r="21" spans="1:21" x14ac:dyDescent="0.5">
      <c r="A21" s="1" t="s">
        <v>20</v>
      </c>
      <c r="C21" s="3">
        <v>0</v>
      </c>
      <c r="D21" s="3"/>
      <c r="E21" s="3">
        <v>-791568257</v>
      </c>
      <c r="F21" s="3"/>
      <c r="G21" s="3">
        <v>0</v>
      </c>
      <c r="H21" s="3"/>
      <c r="I21" s="3">
        <v>-791568257</v>
      </c>
      <c r="K21" s="4">
        <f t="shared" si="0"/>
        <v>-6.2800066692789808E-4</v>
      </c>
      <c r="M21" s="3">
        <v>0</v>
      </c>
      <c r="N21" s="3"/>
      <c r="O21" s="3">
        <v>-16266966222</v>
      </c>
      <c r="P21" s="3"/>
      <c r="Q21" s="3">
        <v>2272178083</v>
      </c>
      <c r="R21" s="3"/>
      <c r="S21" s="3">
        <f t="shared" si="1"/>
        <v>-13994788139</v>
      </c>
      <c r="U21" s="4">
        <f t="shared" si="2"/>
        <v>7.7823220598311968E-3</v>
      </c>
    </row>
    <row r="22" spans="1:21" x14ac:dyDescent="0.5">
      <c r="A22" s="1" t="s">
        <v>177</v>
      </c>
      <c r="C22" s="3">
        <v>0</v>
      </c>
      <c r="D22" s="3"/>
      <c r="E22" s="3">
        <v>0</v>
      </c>
      <c r="F22" s="3"/>
      <c r="G22" s="3">
        <v>0</v>
      </c>
      <c r="H22" s="3"/>
      <c r="I22" s="3">
        <v>0</v>
      </c>
      <c r="K22" s="4">
        <f t="shared" si="0"/>
        <v>0</v>
      </c>
      <c r="M22" s="3">
        <v>0</v>
      </c>
      <c r="N22" s="3"/>
      <c r="O22" s="3">
        <v>0</v>
      </c>
      <c r="P22" s="3"/>
      <c r="Q22" s="3">
        <v>140709954</v>
      </c>
      <c r="R22" s="3"/>
      <c r="S22" s="3">
        <f t="shared" si="1"/>
        <v>140709954</v>
      </c>
      <c r="U22" s="4">
        <f t="shared" si="2"/>
        <v>-7.82469993954678E-5</v>
      </c>
    </row>
    <row r="23" spans="1:21" x14ac:dyDescent="0.5">
      <c r="A23" s="1" t="s">
        <v>178</v>
      </c>
      <c r="C23" s="3">
        <v>0</v>
      </c>
      <c r="D23" s="3"/>
      <c r="E23" s="3">
        <v>0</v>
      </c>
      <c r="F23" s="3"/>
      <c r="G23" s="3">
        <v>0</v>
      </c>
      <c r="H23" s="3"/>
      <c r="I23" s="3">
        <v>0</v>
      </c>
      <c r="K23" s="4">
        <f t="shared" si="0"/>
        <v>0</v>
      </c>
      <c r="M23" s="3">
        <v>0</v>
      </c>
      <c r="N23" s="3"/>
      <c r="O23" s="3">
        <v>0</v>
      </c>
      <c r="P23" s="3"/>
      <c r="Q23" s="3">
        <v>305741872</v>
      </c>
      <c r="R23" s="3"/>
      <c r="S23" s="3">
        <f t="shared" si="1"/>
        <v>305741872</v>
      </c>
      <c r="U23" s="4">
        <f t="shared" si="2"/>
        <v>-1.7001913079691002E-4</v>
      </c>
    </row>
    <row r="24" spans="1:21" x14ac:dyDescent="0.5">
      <c r="A24" s="1" t="s">
        <v>38</v>
      </c>
      <c r="C24" s="3">
        <v>0</v>
      </c>
      <c r="D24" s="3"/>
      <c r="E24" s="3">
        <v>47791066424</v>
      </c>
      <c r="F24" s="3"/>
      <c r="G24" s="3">
        <v>0</v>
      </c>
      <c r="H24" s="3"/>
      <c r="I24" s="3">
        <v>47791066424</v>
      </c>
      <c r="K24" s="4">
        <f t="shared" si="0"/>
        <v>3.7915645709713543E-2</v>
      </c>
      <c r="M24" s="3">
        <v>0</v>
      </c>
      <c r="N24" s="3"/>
      <c r="O24" s="3">
        <v>-7000075788</v>
      </c>
      <c r="P24" s="3"/>
      <c r="Q24" s="3">
        <v>290430276</v>
      </c>
      <c r="R24" s="3"/>
      <c r="S24" s="3">
        <f t="shared" si="1"/>
        <v>-6709645512</v>
      </c>
      <c r="U24" s="4">
        <f t="shared" si="2"/>
        <v>3.7311477503664541E-3</v>
      </c>
    </row>
    <row r="25" spans="1:21" x14ac:dyDescent="0.5">
      <c r="A25" s="1" t="s">
        <v>179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v>0</v>
      </c>
      <c r="K25" s="4">
        <f t="shared" si="0"/>
        <v>0</v>
      </c>
      <c r="M25" s="3">
        <v>0</v>
      </c>
      <c r="N25" s="3"/>
      <c r="O25" s="3">
        <v>0</v>
      </c>
      <c r="P25" s="3"/>
      <c r="Q25" s="3">
        <v>629791875</v>
      </c>
      <c r="R25" s="3"/>
      <c r="S25" s="3">
        <f t="shared" si="1"/>
        <v>629791875</v>
      </c>
      <c r="U25" s="4">
        <f t="shared" si="2"/>
        <v>-3.5021917825653993E-4</v>
      </c>
    </row>
    <row r="26" spans="1:21" x14ac:dyDescent="0.5">
      <c r="A26" s="1" t="s">
        <v>24</v>
      </c>
      <c r="C26" s="3">
        <v>0</v>
      </c>
      <c r="D26" s="3"/>
      <c r="E26" s="3">
        <v>12362538700</v>
      </c>
      <c r="F26" s="3"/>
      <c r="G26" s="3">
        <v>0</v>
      </c>
      <c r="H26" s="3"/>
      <c r="I26" s="3">
        <v>12362538700</v>
      </c>
      <c r="K26" s="4">
        <f t="shared" si="0"/>
        <v>9.8079761029653684E-3</v>
      </c>
      <c r="M26" s="3">
        <v>0</v>
      </c>
      <c r="N26" s="3"/>
      <c r="O26" s="3">
        <v>24418568176</v>
      </c>
      <c r="P26" s="3"/>
      <c r="Q26" s="3">
        <v>1898667857</v>
      </c>
      <c r="R26" s="3"/>
      <c r="S26" s="3">
        <f t="shared" si="1"/>
        <v>26317236033</v>
      </c>
      <c r="U26" s="4">
        <f t="shared" si="2"/>
        <v>-1.4634677174043667E-2</v>
      </c>
    </row>
    <row r="27" spans="1:21" x14ac:dyDescent="0.5">
      <c r="A27" s="1" t="s">
        <v>44</v>
      </c>
      <c r="C27" s="3">
        <v>0</v>
      </c>
      <c r="D27" s="3"/>
      <c r="E27" s="3">
        <v>211235625</v>
      </c>
      <c r="F27" s="3"/>
      <c r="G27" s="3">
        <v>0</v>
      </c>
      <c r="H27" s="3"/>
      <c r="I27" s="3">
        <v>211235625</v>
      </c>
      <c r="K27" s="4">
        <f t="shared" si="0"/>
        <v>1.6758644905960569E-4</v>
      </c>
      <c r="M27" s="3">
        <v>295800000</v>
      </c>
      <c r="N27" s="3"/>
      <c r="O27" s="3">
        <v>-1461750547</v>
      </c>
      <c r="P27" s="3"/>
      <c r="Q27" s="3">
        <v>-3940588563</v>
      </c>
      <c r="R27" s="3"/>
      <c r="S27" s="3">
        <f t="shared" si="1"/>
        <v>-5106539110</v>
      </c>
      <c r="U27" s="4">
        <f t="shared" si="2"/>
        <v>2.8396808562179097E-3</v>
      </c>
    </row>
    <row r="28" spans="1:21" x14ac:dyDescent="0.5">
      <c r="A28" s="1" t="s">
        <v>180</v>
      </c>
      <c r="C28" s="3">
        <v>0</v>
      </c>
      <c r="D28" s="3"/>
      <c r="E28" s="3">
        <v>0</v>
      </c>
      <c r="F28" s="3"/>
      <c r="G28" s="3">
        <v>0</v>
      </c>
      <c r="H28" s="3"/>
      <c r="I28" s="3">
        <v>0</v>
      </c>
      <c r="K28" s="4">
        <f t="shared" si="0"/>
        <v>0</v>
      </c>
      <c r="M28" s="3">
        <v>0</v>
      </c>
      <c r="N28" s="3"/>
      <c r="O28" s="3">
        <v>0</v>
      </c>
      <c r="P28" s="3"/>
      <c r="Q28" s="3">
        <v>5603117843</v>
      </c>
      <c r="R28" s="3"/>
      <c r="S28" s="3">
        <f t="shared" si="1"/>
        <v>5603117843</v>
      </c>
      <c r="U28" s="4">
        <f t="shared" si="2"/>
        <v>-3.1158219160099779E-3</v>
      </c>
    </row>
    <row r="29" spans="1:21" x14ac:dyDescent="0.5">
      <c r="A29" s="1" t="s">
        <v>16</v>
      </c>
      <c r="C29" s="3">
        <v>0</v>
      </c>
      <c r="D29" s="3"/>
      <c r="E29" s="3">
        <v>-66985901025</v>
      </c>
      <c r="F29" s="3"/>
      <c r="G29" s="3">
        <v>0</v>
      </c>
      <c r="H29" s="3"/>
      <c r="I29" s="3">
        <v>-66985901025</v>
      </c>
      <c r="K29" s="4">
        <f t="shared" si="0"/>
        <v>-5.3144109994883448E-2</v>
      </c>
      <c r="M29" s="3">
        <v>0</v>
      </c>
      <c r="N29" s="3"/>
      <c r="O29" s="3">
        <v>-100478852336</v>
      </c>
      <c r="P29" s="3"/>
      <c r="Q29" s="3">
        <v>2416677135</v>
      </c>
      <c r="R29" s="3"/>
      <c r="S29" s="3">
        <f t="shared" si="1"/>
        <v>-98062175201</v>
      </c>
      <c r="U29" s="4">
        <f t="shared" si="2"/>
        <v>5.4531116993122637E-2</v>
      </c>
    </row>
    <row r="30" spans="1:21" x14ac:dyDescent="0.5">
      <c r="A30" s="1" t="s">
        <v>181</v>
      </c>
      <c r="C30" s="3">
        <v>0</v>
      </c>
      <c r="D30" s="3"/>
      <c r="E30" s="3">
        <v>0</v>
      </c>
      <c r="F30" s="3"/>
      <c r="G30" s="3">
        <v>0</v>
      </c>
      <c r="H30" s="3"/>
      <c r="I30" s="3">
        <v>0</v>
      </c>
      <c r="K30" s="4">
        <f t="shared" si="0"/>
        <v>0</v>
      </c>
      <c r="M30" s="3">
        <v>0</v>
      </c>
      <c r="N30" s="3"/>
      <c r="O30" s="3">
        <v>0</v>
      </c>
      <c r="P30" s="3"/>
      <c r="Q30" s="3">
        <v>-45796326726</v>
      </c>
      <c r="R30" s="3"/>
      <c r="S30" s="3">
        <f t="shared" si="1"/>
        <v>-45796326726</v>
      </c>
      <c r="U30" s="4">
        <f t="shared" si="2"/>
        <v>2.5466749492676032E-2</v>
      </c>
    </row>
    <row r="31" spans="1:21" x14ac:dyDescent="0.5">
      <c r="A31" s="1" t="s">
        <v>182</v>
      </c>
      <c r="C31" s="3">
        <v>0</v>
      </c>
      <c r="D31" s="3"/>
      <c r="E31" s="3">
        <v>0</v>
      </c>
      <c r="F31" s="3"/>
      <c r="G31" s="3">
        <v>0</v>
      </c>
      <c r="H31" s="3"/>
      <c r="I31" s="3">
        <v>0</v>
      </c>
      <c r="K31" s="4">
        <f t="shared" si="0"/>
        <v>0</v>
      </c>
      <c r="M31" s="3">
        <v>0</v>
      </c>
      <c r="N31" s="3"/>
      <c r="O31" s="3">
        <v>0</v>
      </c>
      <c r="P31" s="3"/>
      <c r="Q31" s="3">
        <v>-20185280467</v>
      </c>
      <c r="R31" s="3"/>
      <c r="S31" s="3">
        <f t="shared" si="1"/>
        <v>-20185280467</v>
      </c>
      <c r="U31" s="4">
        <f t="shared" si="2"/>
        <v>1.1224775387949434E-2</v>
      </c>
    </row>
    <row r="32" spans="1:21" x14ac:dyDescent="0.5">
      <c r="A32" s="1" t="s">
        <v>183</v>
      </c>
      <c r="C32" s="3">
        <v>0</v>
      </c>
      <c r="D32" s="3"/>
      <c r="E32" s="3">
        <v>0</v>
      </c>
      <c r="F32" s="3"/>
      <c r="G32" s="3">
        <v>0</v>
      </c>
      <c r="H32" s="3"/>
      <c r="I32" s="3">
        <v>0</v>
      </c>
      <c r="K32" s="4">
        <f t="shared" si="0"/>
        <v>0</v>
      </c>
      <c r="M32" s="3">
        <v>0</v>
      </c>
      <c r="N32" s="3"/>
      <c r="O32" s="3">
        <v>0</v>
      </c>
      <c r="P32" s="3"/>
      <c r="Q32" s="3">
        <v>25508953854</v>
      </c>
      <c r="R32" s="3"/>
      <c r="S32" s="3">
        <f t="shared" si="1"/>
        <v>25508953854</v>
      </c>
      <c r="U32" s="4">
        <f t="shared" si="2"/>
        <v>-1.4185201828670585E-2</v>
      </c>
    </row>
    <row r="33" spans="1:21" x14ac:dyDescent="0.5">
      <c r="A33" s="1" t="s">
        <v>184</v>
      </c>
      <c r="C33" s="3">
        <v>0</v>
      </c>
      <c r="D33" s="3"/>
      <c r="E33" s="3">
        <v>0</v>
      </c>
      <c r="F33" s="3"/>
      <c r="G33" s="3">
        <v>0</v>
      </c>
      <c r="H33" s="3"/>
      <c r="I33" s="3">
        <v>0</v>
      </c>
      <c r="K33" s="4">
        <f t="shared" si="0"/>
        <v>0</v>
      </c>
      <c r="M33" s="3">
        <v>0</v>
      </c>
      <c r="N33" s="3"/>
      <c r="O33" s="3">
        <v>0</v>
      </c>
      <c r="P33" s="3"/>
      <c r="Q33" s="3">
        <v>5960129720</v>
      </c>
      <c r="R33" s="3"/>
      <c r="S33" s="3">
        <f t="shared" si="1"/>
        <v>5960129720</v>
      </c>
      <c r="U33" s="4">
        <f t="shared" si="2"/>
        <v>-3.3143516385326205E-3</v>
      </c>
    </row>
    <row r="34" spans="1:21" x14ac:dyDescent="0.5">
      <c r="A34" s="1" t="s">
        <v>185</v>
      </c>
      <c r="C34" s="3">
        <v>0</v>
      </c>
      <c r="D34" s="3"/>
      <c r="E34" s="3">
        <v>0</v>
      </c>
      <c r="F34" s="3"/>
      <c r="G34" s="3">
        <v>0</v>
      </c>
      <c r="H34" s="3"/>
      <c r="I34" s="3">
        <v>0</v>
      </c>
      <c r="K34" s="4">
        <f t="shared" si="0"/>
        <v>0</v>
      </c>
      <c r="M34" s="3">
        <v>0</v>
      </c>
      <c r="N34" s="3"/>
      <c r="O34" s="3">
        <v>0</v>
      </c>
      <c r="P34" s="3"/>
      <c r="Q34" s="3">
        <v>-1239698765</v>
      </c>
      <c r="R34" s="3"/>
      <c r="S34" s="3">
        <f t="shared" si="1"/>
        <v>-1239698765</v>
      </c>
      <c r="U34" s="4">
        <f t="shared" si="2"/>
        <v>6.8938057158001191E-4</v>
      </c>
    </row>
    <row r="35" spans="1:21" x14ac:dyDescent="0.5">
      <c r="A35" s="1" t="s">
        <v>186</v>
      </c>
      <c r="C35" s="3">
        <v>0</v>
      </c>
      <c r="D35" s="3"/>
      <c r="E35" s="3">
        <v>0</v>
      </c>
      <c r="F35" s="3"/>
      <c r="G35" s="3">
        <v>0</v>
      </c>
      <c r="H35" s="3"/>
      <c r="I35" s="3">
        <v>0</v>
      </c>
      <c r="K35" s="4">
        <f t="shared" si="0"/>
        <v>0</v>
      </c>
      <c r="M35" s="3">
        <v>0</v>
      </c>
      <c r="N35" s="3"/>
      <c r="O35" s="3">
        <v>0</v>
      </c>
      <c r="P35" s="3"/>
      <c r="Q35" s="3">
        <v>722526816</v>
      </c>
      <c r="R35" s="3"/>
      <c r="S35" s="3">
        <f t="shared" si="1"/>
        <v>722526816</v>
      </c>
      <c r="U35" s="4">
        <f t="shared" si="2"/>
        <v>-4.0178788868597932E-4</v>
      </c>
    </row>
    <row r="36" spans="1:21" x14ac:dyDescent="0.5">
      <c r="A36" s="1" t="s">
        <v>36</v>
      </c>
      <c r="C36" s="3">
        <v>0</v>
      </c>
      <c r="D36" s="3"/>
      <c r="E36" s="3">
        <v>5628404859</v>
      </c>
      <c r="F36" s="3"/>
      <c r="G36" s="3">
        <v>0</v>
      </c>
      <c r="H36" s="3"/>
      <c r="I36" s="3">
        <v>5628404859</v>
      </c>
      <c r="K36" s="4">
        <f t="shared" si="0"/>
        <v>4.4653660299470823E-3</v>
      </c>
      <c r="M36" s="3">
        <v>0</v>
      </c>
      <c r="N36" s="3"/>
      <c r="O36" s="3">
        <v>20836547736</v>
      </c>
      <c r="P36" s="3"/>
      <c r="Q36" s="3">
        <v>111339472</v>
      </c>
      <c r="R36" s="3"/>
      <c r="S36" s="3">
        <f t="shared" si="1"/>
        <v>20947887208</v>
      </c>
      <c r="U36" s="4">
        <f t="shared" si="2"/>
        <v>-1.1648851208498751E-2</v>
      </c>
    </row>
    <row r="37" spans="1:21" x14ac:dyDescent="0.5">
      <c r="A37" s="1" t="s">
        <v>187</v>
      </c>
      <c r="C37" s="3">
        <v>0</v>
      </c>
      <c r="D37" s="3"/>
      <c r="E37" s="3">
        <v>0</v>
      </c>
      <c r="F37" s="3"/>
      <c r="G37" s="3">
        <v>0</v>
      </c>
      <c r="H37" s="3"/>
      <c r="I37" s="3">
        <v>0</v>
      </c>
      <c r="K37" s="4">
        <f t="shared" si="0"/>
        <v>0</v>
      </c>
      <c r="M37" s="3">
        <v>0</v>
      </c>
      <c r="N37" s="3"/>
      <c r="O37" s="3">
        <v>0</v>
      </c>
      <c r="P37" s="3"/>
      <c r="Q37" s="3">
        <v>-13847073</v>
      </c>
      <c r="R37" s="3"/>
      <c r="S37" s="3">
        <f t="shared" si="1"/>
        <v>-13847073</v>
      </c>
      <c r="U37" s="4">
        <f t="shared" si="2"/>
        <v>7.7001795669693591E-6</v>
      </c>
    </row>
    <row r="38" spans="1:21" x14ac:dyDescent="0.5">
      <c r="A38" s="1" t="s">
        <v>51</v>
      </c>
      <c r="C38" s="3">
        <v>0</v>
      </c>
      <c r="D38" s="3"/>
      <c r="E38" s="3">
        <v>26282649611</v>
      </c>
      <c r="F38" s="3"/>
      <c r="G38" s="3">
        <v>0</v>
      </c>
      <c r="H38" s="3"/>
      <c r="I38" s="3">
        <v>26282649611</v>
      </c>
      <c r="K38" s="4">
        <f t="shared" si="0"/>
        <v>2.0851671777359131E-2</v>
      </c>
      <c r="M38" s="3">
        <v>0</v>
      </c>
      <c r="N38" s="3"/>
      <c r="O38" s="3">
        <v>-419785223032</v>
      </c>
      <c r="P38" s="3"/>
      <c r="Q38" s="3">
        <v>-39695215714</v>
      </c>
      <c r="R38" s="3"/>
      <c r="S38" s="3">
        <f t="shared" si="1"/>
        <v>-459480438746</v>
      </c>
      <c r="U38" s="4">
        <f t="shared" si="2"/>
        <v>0.25551117451710303</v>
      </c>
    </row>
    <row r="39" spans="1:21" x14ac:dyDescent="0.5">
      <c r="A39" s="1" t="s">
        <v>188</v>
      </c>
      <c r="C39" s="3">
        <v>0</v>
      </c>
      <c r="D39" s="3"/>
      <c r="E39" s="3">
        <v>0</v>
      </c>
      <c r="F39" s="3"/>
      <c r="G39" s="3">
        <v>0</v>
      </c>
      <c r="H39" s="3"/>
      <c r="I39" s="3">
        <v>0</v>
      </c>
      <c r="K39" s="4">
        <f t="shared" si="0"/>
        <v>0</v>
      </c>
      <c r="M39" s="3">
        <v>0</v>
      </c>
      <c r="N39" s="3"/>
      <c r="O39" s="3">
        <v>0</v>
      </c>
      <c r="P39" s="3"/>
      <c r="Q39" s="3">
        <v>1799689388</v>
      </c>
      <c r="R39" s="3"/>
      <c r="S39" s="3">
        <f t="shared" si="1"/>
        <v>1799689388</v>
      </c>
      <c r="U39" s="4">
        <f t="shared" si="2"/>
        <v>-1.0007841695042117E-3</v>
      </c>
    </row>
    <row r="40" spans="1:21" x14ac:dyDescent="0.5">
      <c r="A40" s="1" t="s">
        <v>21</v>
      </c>
      <c r="C40" s="3">
        <v>25739721870</v>
      </c>
      <c r="D40" s="3"/>
      <c r="E40" s="3">
        <v>4233845494</v>
      </c>
      <c r="F40" s="3"/>
      <c r="G40" s="3">
        <v>0</v>
      </c>
      <c r="H40" s="3"/>
      <c r="I40" s="3">
        <v>29973567364</v>
      </c>
      <c r="K40" s="4">
        <f t="shared" si="0"/>
        <v>2.3779907959093766E-2</v>
      </c>
      <c r="M40" s="3">
        <v>25739721870</v>
      </c>
      <c r="N40" s="3"/>
      <c r="O40" s="3">
        <v>-36019717076</v>
      </c>
      <c r="P40" s="3"/>
      <c r="Q40" s="3">
        <v>0</v>
      </c>
      <c r="R40" s="3"/>
      <c r="S40" s="3">
        <f t="shared" si="1"/>
        <v>-10279995206</v>
      </c>
      <c r="U40" s="4">
        <f t="shared" si="2"/>
        <v>5.7165733894653532E-3</v>
      </c>
    </row>
    <row r="41" spans="1:21" x14ac:dyDescent="0.5">
      <c r="A41" s="1" t="s">
        <v>29</v>
      </c>
      <c r="C41" s="3">
        <v>0</v>
      </c>
      <c r="D41" s="3"/>
      <c r="E41" s="3">
        <v>16634382659</v>
      </c>
      <c r="F41" s="3"/>
      <c r="G41" s="3">
        <v>0</v>
      </c>
      <c r="H41" s="3"/>
      <c r="I41" s="3">
        <v>16634382659</v>
      </c>
      <c r="K41" s="4">
        <f t="shared" si="0"/>
        <v>1.3197097421992583E-2</v>
      </c>
      <c r="M41" s="3">
        <v>0</v>
      </c>
      <c r="N41" s="3"/>
      <c r="O41" s="3">
        <v>-89092135311</v>
      </c>
      <c r="P41" s="3"/>
      <c r="Q41" s="3">
        <v>0</v>
      </c>
      <c r="R41" s="3"/>
      <c r="S41" s="3">
        <f t="shared" si="1"/>
        <v>-89092135311</v>
      </c>
      <c r="U41" s="4">
        <f t="shared" si="2"/>
        <v>4.9542992941499733E-2</v>
      </c>
    </row>
    <row r="42" spans="1:21" x14ac:dyDescent="0.5">
      <c r="A42" s="1" t="s">
        <v>52</v>
      </c>
      <c r="C42" s="3">
        <v>0</v>
      </c>
      <c r="D42" s="3"/>
      <c r="E42" s="3">
        <v>8771304230</v>
      </c>
      <c r="F42" s="3"/>
      <c r="G42" s="3">
        <v>0</v>
      </c>
      <c r="H42" s="3"/>
      <c r="I42" s="3">
        <v>8771304230</v>
      </c>
      <c r="K42" s="4">
        <f t="shared" si="0"/>
        <v>6.9588249118831113E-3</v>
      </c>
      <c r="M42" s="3">
        <v>0</v>
      </c>
      <c r="N42" s="3"/>
      <c r="O42" s="3">
        <v>-54244501454</v>
      </c>
      <c r="P42" s="3"/>
      <c r="Q42" s="3">
        <v>0</v>
      </c>
      <c r="R42" s="3"/>
      <c r="S42" s="3">
        <f t="shared" si="1"/>
        <v>-54244501454</v>
      </c>
      <c r="U42" s="4">
        <f t="shared" si="2"/>
        <v>3.0164671025893378E-2</v>
      </c>
    </row>
    <row r="43" spans="1:21" x14ac:dyDescent="0.5">
      <c r="A43" s="1" t="s">
        <v>45</v>
      </c>
      <c r="C43" s="3">
        <v>0</v>
      </c>
      <c r="D43" s="3"/>
      <c r="E43" s="3">
        <v>27813197090</v>
      </c>
      <c r="F43" s="3"/>
      <c r="G43" s="3">
        <v>0</v>
      </c>
      <c r="H43" s="3"/>
      <c r="I43" s="3">
        <v>27813197090</v>
      </c>
      <c r="K43" s="4">
        <f t="shared" si="0"/>
        <v>2.2065950936581168E-2</v>
      </c>
      <c r="M43" s="3">
        <v>0</v>
      </c>
      <c r="N43" s="3"/>
      <c r="O43" s="3">
        <v>-35886290944</v>
      </c>
      <c r="P43" s="3"/>
      <c r="Q43" s="3">
        <v>0</v>
      </c>
      <c r="R43" s="3"/>
      <c r="S43" s="3">
        <f t="shared" si="1"/>
        <v>-35886290944</v>
      </c>
      <c r="U43" s="4">
        <f t="shared" si="2"/>
        <v>1.9955905790437184E-2</v>
      </c>
    </row>
    <row r="44" spans="1:21" x14ac:dyDescent="0.5">
      <c r="A44" s="1" t="s">
        <v>35</v>
      </c>
      <c r="C44" s="3">
        <v>0</v>
      </c>
      <c r="D44" s="3"/>
      <c r="E44" s="3">
        <v>8846547975</v>
      </c>
      <c r="F44" s="3"/>
      <c r="G44" s="3">
        <v>0</v>
      </c>
      <c r="H44" s="3"/>
      <c r="I44" s="3">
        <v>8846547975</v>
      </c>
      <c r="K44" s="4">
        <f t="shared" si="0"/>
        <v>7.0185204866162866E-3</v>
      </c>
      <c r="M44" s="3">
        <v>0</v>
      </c>
      <c r="N44" s="3"/>
      <c r="O44" s="3">
        <v>2027862000</v>
      </c>
      <c r="P44" s="3"/>
      <c r="Q44" s="3">
        <v>0</v>
      </c>
      <c r="R44" s="3"/>
      <c r="S44" s="3">
        <f t="shared" si="1"/>
        <v>2027862000</v>
      </c>
      <c r="U44" s="4">
        <f t="shared" si="2"/>
        <v>-1.1276680304230084E-3</v>
      </c>
    </row>
    <row r="45" spans="1:21" x14ac:dyDescent="0.5">
      <c r="A45" s="1" t="s">
        <v>37</v>
      </c>
      <c r="C45" s="3">
        <v>0</v>
      </c>
      <c r="D45" s="3"/>
      <c r="E45" s="3">
        <v>46673455638</v>
      </c>
      <c r="F45" s="3"/>
      <c r="G45" s="3">
        <v>0</v>
      </c>
      <c r="H45" s="3"/>
      <c r="I45" s="3">
        <v>46673455638</v>
      </c>
      <c r="K45" s="4">
        <f t="shared" si="0"/>
        <v>3.7028975087480882E-2</v>
      </c>
      <c r="M45" s="3">
        <v>0</v>
      </c>
      <c r="N45" s="3"/>
      <c r="O45" s="3">
        <v>-15068840893</v>
      </c>
      <c r="P45" s="3"/>
      <c r="Q45" s="3">
        <v>0</v>
      </c>
      <c r="R45" s="3"/>
      <c r="S45" s="3">
        <f t="shared" si="1"/>
        <v>-15068840893</v>
      </c>
      <c r="U45" s="4">
        <f t="shared" si="2"/>
        <v>8.3795890107744003E-3</v>
      </c>
    </row>
    <row r="46" spans="1:21" x14ac:dyDescent="0.5">
      <c r="A46" s="1" t="s">
        <v>62</v>
      </c>
      <c r="C46" s="3">
        <v>0</v>
      </c>
      <c r="D46" s="3"/>
      <c r="E46" s="3">
        <v>7406369745</v>
      </c>
      <c r="F46" s="3"/>
      <c r="G46" s="3">
        <v>0</v>
      </c>
      <c r="H46" s="3"/>
      <c r="I46" s="3">
        <v>7406369745</v>
      </c>
      <c r="K46" s="4">
        <f t="shared" si="0"/>
        <v>5.8759369116220209E-3</v>
      </c>
      <c r="M46" s="3">
        <v>0</v>
      </c>
      <c r="N46" s="3"/>
      <c r="O46" s="3">
        <v>7406369745</v>
      </c>
      <c r="P46" s="3"/>
      <c r="Q46" s="3">
        <v>0</v>
      </c>
      <c r="R46" s="3"/>
      <c r="S46" s="3">
        <f t="shared" si="1"/>
        <v>7406369745</v>
      </c>
      <c r="U46" s="4">
        <f t="shared" si="2"/>
        <v>-4.1185871538244262E-3</v>
      </c>
    </row>
    <row r="47" spans="1:21" x14ac:dyDescent="0.5">
      <c r="A47" s="1" t="s">
        <v>60</v>
      </c>
      <c r="C47" s="3">
        <v>0</v>
      </c>
      <c r="D47" s="3"/>
      <c r="E47" s="3">
        <v>7413779309</v>
      </c>
      <c r="F47" s="3"/>
      <c r="G47" s="3">
        <v>0</v>
      </c>
      <c r="H47" s="3"/>
      <c r="I47" s="3">
        <v>7413779309</v>
      </c>
      <c r="K47" s="4">
        <f t="shared" si="0"/>
        <v>5.8818153827361616E-3</v>
      </c>
      <c r="M47" s="3">
        <v>0</v>
      </c>
      <c r="N47" s="3"/>
      <c r="O47" s="3">
        <v>7413779309</v>
      </c>
      <c r="P47" s="3"/>
      <c r="Q47" s="3">
        <v>0</v>
      </c>
      <c r="R47" s="3"/>
      <c r="S47" s="3">
        <f t="shared" si="1"/>
        <v>7413779309</v>
      </c>
      <c r="U47" s="4">
        <f t="shared" si="2"/>
        <v>-4.1227075172624583E-3</v>
      </c>
    </row>
    <row r="48" spans="1:21" x14ac:dyDescent="0.5">
      <c r="A48" s="1" t="s">
        <v>55</v>
      </c>
      <c r="C48" s="3">
        <v>0</v>
      </c>
      <c r="D48" s="3"/>
      <c r="E48" s="3">
        <v>18506188054</v>
      </c>
      <c r="F48" s="3"/>
      <c r="G48" s="3">
        <v>0</v>
      </c>
      <c r="H48" s="3"/>
      <c r="I48" s="3">
        <v>18506188054</v>
      </c>
      <c r="K48" s="4">
        <f t="shared" si="0"/>
        <v>1.4682117855826423E-2</v>
      </c>
      <c r="M48" s="3">
        <v>0</v>
      </c>
      <c r="N48" s="3"/>
      <c r="O48" s="3">
        <v>-16623922807</v>
      </c>
      <c r="P48" s="3"/>
      <c r="Q48" s="3">
        <v>0</v>
      </c>
      <c r="R48" s="3"/>
      <c r="S48" s="3">
        <f t="shared" si="1"/>
        <v>-16623922807</v>
      </c>
      <c r="U48" s="4">
        <f t="shared" si="2"/>
        <v>9.2443501035444318E-3</v>
      </c>
    </row>
    <row r="49" spans="1:21" x14ac:dyDescent="0.5">
      <c r="A49" s="1" t="s">
        <v>22</v>
      </c>
      <c r="C49" s="3">
        <v>0</v>
      </c>
      <c r="D49" s="3"/>
      <c r="E49" s="3">
        <v>57304370932</v>
      </c>
      <c r="F49" s="3"/>
      <c r="G49" s="3">
        <v>0</v>
      </c>
      <c r="H49" s="3"/>
      <c r="I49" s="3">
        <v>57304370932</v>
      </c>
      <c r="K49" s="4">
        <f t="shared" si="0"/>
        <v>4.5463145906796579E-2</v>
      </c>
      <c r="M49" s="3">
        <v>0</v>
      </c>
      <c r="N49" s="3"/>
      <c r="O49" s="3">
        <v>20476625642</v>
      </c>
      <c r="P49" s="3"/>
      <c r="Q49" s="3">
        <v>0</v>
      </c>
      <c r="R49" s="3"/>
      <c r="S49" s="3">
        <f t="shared" si="1"/>
        <v>20476625642</v>
      </c>
      <c r="U49" s="4">
        <f t="shared" si="2"/>
        <v>-1.1386788700327444E-2</v>
      </c>
    </row>
    <row r="50" spans="1:21" x14ac:dyDescent="0.5">
      <c r="A50" s="1" t="s">
        <v>54</v>
      </c>
      <c r="C50" s="3">
        <v>0</v>
      </c>
      <c r="D50" s="3"/>
      <c r="E50" s="3">
        <v>6177453764</v>
      </c>
      <c r="F50" s="3"/>
      <c r="G50" s="3">
        <v>0</v>
      </c>
      <c r="H50" s="3"/>
      <c r="I50" s="3">
        <v>6177453764</v>
      </c>
      <c r="K50" s="4">
        <f t="shared" si="0"/>
        <v>4.9009609081737777E-3</v>
      </c>
      <c r="M50" s="3">
        <v>0</v>
      </c>
      <c r="N50" s="3"/>
      <c r="O50" s="3">
        <v>7991467964</v>
      </c>
      <c r="P50" s="3"/>
      <c r="Q50" s="3">
        <v>0</v>
      </c>
      <c r="R50" s="3"/>
      <c r="S50" s="3">
        <f t="shared" si="1"/>
        <v>7991467964</v>
      </c>
      <c r="U50" s="4">
        <f t="shared" si="2"/>
        <v>-4.4439527636261486E-3</v>
      </c>
    </row>
    <row r="51" spans="1:21" x14ac:dyDescent="0.5">
      <c r="A51" s="1" t="s">
        <v>56</v>
      </c>
      <c r="C51" s="3">
        <v>0</v>
      </c>
      <c r="D51" s="3"/>
      <c r="E51" s="3">
        <v>15967992719</v>
      </c>
      <c r="F51" s="3"/>
      <c r="G51" s="3">
        <v>0</v>
      </c>
      <c r="H51" s="3"/>
      <c r="I51" s="3">
        <v>15967992719</v>
      </c>
      <c r="K51" s="4">
        <f t="shared" si="0"/>
        <v>1.2668408552709081E-2</v>
      </c>
      <c r="M51" s="3">
        <v>0</v>
      </c>
      <c r="N51" s="3"/>
      <c r="O51" s="3">
        <v>-5919318018</v>
      </c>
      <c r="P51" s="3"/>
      <c r="Q51" s="3">
        <v>0</v>
      </c>
      <c r="R51" s="3"/>
      <c r="S51" s="3">
        <f t="shared" si="1"/>
        <v>-5919318018</v>
      </c>
      <c r="U51" s="4">
        <f t="shared" si="2"/>
        <v>3.2916567748720012E-3</v>
      </c>
    </row>
    <row r="52" spans="1:21" x14ac:dyDescent="0.5">
      <c r="A52" s="1" t="s">
        <v>48</v>
      </c>
      <c r="C52" s="3">
        <v>0</v>
      </c>
      <c r="D52" s="3"/>
      <c r="E52" s="3">
        <v>48617991450</v>
      </c>
      <c r="F52" s="3"/>
      <c r="G52" s="3">
        <v>0</v>
      </c>
      <c r="H52" s="3"/>
      <c r="I52" s="3">
        <v>48617991450</v>
      </c>
      <c r="K52" s="4">
        <f t="shared" si="0"/>
        <v>3.8571697115558849E-2</v>
      </c>
      <c r="M52" s="3">
        <v>0</v>
      </c>
      <c r="N52" s="3"/>
      <c r="O52" s="3">
        <v>64587404700</v>
      </c>
      <c r="P52" s="3"/>
      <c r="Q52" s="3">
        <v>0</v>
      </c>
      <c r="R52" s="3"/>
      <c r="S52" s="3">
        <f t="shared" si="1"/>
        <v>64587404700</v>
      </c>
      <c r="U52" s="4">
        <f t="shared" si="2"/>
        <v>-3.5916226768972818E-2</v>
      </c>
    </row>
    <row r="53" spans="1:21" x14ac:dyDescent="0.5">
      <c r="A53" s="1" t="s">
        <v>25</v>
      </c>
      <c r="C53" s="3">
        <v>0</v>
      </c>
      <c r="D53" s="3"/>
      <c r="E53" s="3">
        <v>48418530944</v>
      </c>
      <c r="F53" s="3"/>
      <c r="G53" s="3">
        <v>0</v>
      </c>
      <c r="H53" s="3"/>
      <c r="I53" s="3">
        <v>48418530944</v>
      </c>
      <c r="K53" s="4">
        <f t="shared" si="0"/>
        <v>3.8413452605769498E-2</v>
      </c>
      <c r="M53" s="3">
        <v>0</v>
      </c>
      <c r="N53" s="3"/>
      <c r="O53" s="3">
        <v>27078511750</v>
      </c>
      <c r="P53" s="3"/>
      <c r="Q53" s="3">
        <v>0</v>
      </c>
      <c r="R53" s="3"/>
      <c r="S53" s="3">
        <f t="shared" si="1"/>
        <v>27078511750</v>
      </c>
      <c r="U53" s="4">
        <f t="shared" si="2"/>
        <v>-1.5058012829230388E-2</v>
      </c>
    </row>
    <row r="54" spans="1:21" x14ac:dyDescent="0.5">
      <c r="A54" s="1" t="s">
        <v>34</v>
      </c>
      <c r="C54" s="3">
        <v>0</v>
      </c>
      <c r="D54" s="3"/>
      <c r="E54" s="3">
        <v>-4046852103</v>
      </c>
      <c r="F54" s="3"/>
      <c r="G54" s="3">
        <v>0</v>
      </c>
      <c r="H54" s="3"/>
      <c r="I54" s="3">
        <v>-4046852103</v>
      </c>
      <c r="K54" s="4">
        <f t="shared" si="0"/>
        <v>-3.210621190488904E-3</v>
      </c>
      <c r="M54" s="3">
        <v>0</v>
      </c>
      <c r="N54" s="3"/>
      <c r="O54" s="3">
        <v>-18406649890</v>
      </c>
      <c r="P54" s="3"/>
      <c r="Q54" s="3">
        <v>0</v>
      </c>
      <c r="R54" s="3"/>
      <c r="S54" s="3">
        <f t="shared" si="1"/>
        <v>-18406649890</v>
      </c>
      <c r="U54" s="4">
        <f t="shared" si="2"/>
        <v>1.0235701752950736E-2</v>
      </c>
    </row>
    <row r="55" spans="1:21" x14ac:dyDescent="0.5">
      <c r="A55" s="1" t="s">
        <v>66</v>
      </c>
      <c r="C55" s="3">
        <v>0</v>
      </c>
      <c r="D55" s="3"/>
      <c r="E55" s="3">
        <v>10531887363</v>
      </c>
      <c r="F55" s="3"/>
      <c r="G55" s="3">
        <v>0</v>
      </c>
      <c r="H55" s="3"/>
      <c r="I55" s="3">
        <v>10531887363</v>
      </c>
      <c r="K55" s="4">
        <f t="shared" si="0"/>
        <v>8.3556057604436025E-3</v>
      </c>
      <c r="M55" s="3">
        <v>0</v>
      </c>
      <c r="N55" s="3"/>
      <c r="O55" s="3">
        <v>10531887363</v>
      </c>
      <c r="P55" s="3"/>
      <c r="Q55" s="3">
        <v>0</v>
      </c>
      <c r="R55" s="3"/>
      <c r="S55" s="3">
        <f t="shared" si="1"/>
        <v>10531887363</v>
      </c>
      <c r="U55" s="4">
        <f t="shared" si="2"/>
        <v>-5.8566473849163223E-3</v>
      </c>
    </row>
    <row r="56" spans="1:21" x14ac:dyDescent="0.5">
      <c r="A56" s="1" t="s">
        <v>64</v>
      </c>
      <c r="C56" s="3">
        <v>0</v>
      </c>
      <c r="D56" s="3"/>
      <c r="E56" s="3">
        <v>2542729144</v>
      </c>
      <c r="F56" s="3"/>
      <c r="G56" s="3">
        <v>0</v>
      </c>
      <c r="H56" s="3"/>
      <c r="I56" s="3">
        <v>2542729144</v>
      </c>
      <c r="K56" s="4">
        <f t="shared" si="0"/>
        <v>2.0173062577078598E-3</v>
      </c>
      <c r="M56" s="3">
        <v>0</v>
      </c>
      <c r="N56" s="3"/>
      <c r="O56" s="3">
        <v>2542729144</v>
      </c>
      <c r="P56" s="3"/>
      <c r="Q56" s="3">
        <v>0</v>
      </c>
      <c r="R56" s="3"/>
      <c r="S56" s="3">
        <f t="shared" si="1"/>
        <v>2542729144</v>
      </c>
      <c r="U56" s="4">
        <f t="shared" si="2"/>
        <v>-1.4139790408389044E-3</v>
      </c>
    </row>
    <row r="57" spans="1:21" x14ac:dyDescent="0.5">
      <c r="A57" s="1" t="s">
        <v>65</v>
      </c>
      <c r="C57" s="3">
        <v>0</v>
      </c>
      <c r="D57" s="3"/>
      <c r="E57" s="3">
        <v>228749052</v>
      </c>
      <c r="F57" s="3"/>
      <c r="G57" s="3">
        <v>0</v>
      </c>
      <c r="H57" s="3"/>
      <c r="I57" s="3">
        <v>228749052</v>
      </c>
      <c r="K57" s="4">
        <f t="shared" si="0"/>
        <v>1.814809474037871E-4</v>
      </c>
      <c r="M57" s="3">
        <v>0</v>
      </c>
      <c r="N57" s="3"/>
      <c r="O57" s="3">
        <v>228749052</v>
      </c>
      <c r="P57" s="3"/>
      <c r="Q57" s="3">
        <v>0</v>
      </c>
      <c r="R57" s="3"/>
      <c r="S57" s="3">
        <f t="shared" si="1"/>
        <v>228749052</v>
      </c>
      <c r="U57" s="4">
        <f t="shared" si="2"/>
        <v>-1.2720441180414169E-4</v>
      </c>
    </row>
    <row r="58" spans="1:21" x14ac:dyDescent="0.5">
      <c r="A58" s="1" t="s">
        <v>63</v>
      </c>
      <c r="C58" s="3">
        <v>0</v>
      </c>
      <c r="D58" s="3"/>
      <c r="E58" s="3">
        <v>28078368516</v>
      </c>
      <c r="F58" s="3"/>
      <c r="G58" s="3">
        <v>0</v>
      </c>
      <c r="H58" s="3"/>
      <c r="I58" s="3">
        <v>28078368516</v>
      </c>
      <c r="K58" s="4">
        <f t="shared" si="0"/>
        <v>2.2276328034077919E-2</v>
      </c>
      <c r="M58" s="3">
        <v>0</v>
      </c>
      <c r="N58" s="3"/>
      <c r="O58" s="3">
        <v>28078368516</v>
      </c>
      <c r="P58" s="3"/>
      <c r="Q58" s="3">
        <v>0</v>
      </c>
      <c r="R58" s="3"/>
      <c r="S58" s="3">
        <f t="shared" si="1"/>
        <v>28078368516</v>
      </c>
      <c r="U58" s="4">
        <f t="shared" si="2"/>
        <v>-1.5614020343558454E-2</v>
      </c>
    </row>
    <row r="59" spans="1:21" x14ac:dyDescent="0.5">
      <c r="A59" s="1" t="s">
        <v>39</v>
      </c>
      <c r="C59" s="3">
        <v>0</v>
      </c>
      <c r="D59" s="3"/>
      <c r="E59" s="3">
        <v>93085831954</v>
      </c>
      <c r="F59" s="3"/>
      <c r="G59" s="3">
        <v>0</v>
      </c>
      <c r="H59" s="3"/>
      <c r="I59" s="3">
        <v>93085831954</v>
      </c>
      <c r="K59" s="4">
        <f t="shared" si="0"/>
        <v>7.3850819599819095E-2</v>
      </c>
      <c r="M59" s="3">
        <v>0</v>
      </c>
      <c r="N59" s="3"/>
      <c r="O59" s="3">
        <v>-154453528573</v>
      </c>
      <c r="P59" s="3"/>
      <c r="Q59" s="3">
        <v>0</v>
      </c>
      <c r="R59" s="3"/>
      <c r="S59" s="3">
        <f t="shared" si="1"/>
        <v>-154453528573</v>
      </c>
      <c r="U59" s="4">
        <f t="shared" si="2"/>
        <v>8.5889624815593354E-2</v>
      </c>
    </row>
    <row r="60" spans="1:21" x14ac:dyDescent="0.5">
      <c r="A60" s="1" t="s">
        <v>40</v>
      </c>
      <c r="C60" s="3">
        <v>0</v>
      </c>
      <c r="D60" s="3"/>
      <c r="E60" s="3">
        <v>12347360511</v>
      </c>
      <c r="F60" s="3"/>
      <c r="G60" s="3">
        <v>0</v>
      </c>
      <c r="H60" s="3"/>
      <c r="I60" s="3">
        <v>12347360511</v>
      </c>
      <c r="K60" s="4">
        <f t="shared" si="0"/>
        <v>9.7959342951610962E-3</v>
      </c>
      <c r="M60" s="3">
        <v>0</v>
      </c>
      <c r="N60" s="3"/>
      <c r="O60" s="3">
        <v>-27624603177</v>
      </c>
      <c r="P60" s="3"/>
      <c r="Q60" s="3">
        <v>0</v>
      </c>
      <c r="R60" s="3"/>
      <c r="S60" s="3">
        <f t="shared" si="1"/>
        <v>-27624603177</v>
      </c>
      <c r="U60" s="4">
        <f t="shared" si="2"/>
        <v>1.5361687262656321E-2</v>
      </c>
    </row>
    <row r="61" spans="1:21" x14ac:dyDescent="0.5">
      <c r="A61" s="1" t="s">
        <v>61</v>
      </c>
      <c r="C61" s="3">
        <v>0</v>
      </c>
      <c r="D61" s="3"/>
      <c r="E61" s="3">
        <v>2886992329</v>
      </c>
      <c r="F61" s="3"/>
      <c r="G61" s="3">
        <v>0</v>
      </c>
      <c r="H61" s="3"/>
      <c r="I61" s="3">
        <v>2886992329</v>
      </c>
      <c r="K61" s="4">
        <f t="shared" si="0"/>
        <v>2.2904318004097601E-3</v>
      </c>
      <c r="M61" s="3">
        <v>0</v>
      </c>
      <c r="N61" s="3"/>
      <c r="O61" s="3">
        <v>2886992329</v>
      </c>
      <c r="P61" s="3"/>
      <c r="Q61" s="3">
        <v>0</v>
      </c>
      <c r="R61" s="3"/>
      <c r="S61" s="3">
        <f t="shared" si="1"/>
        <v>2886992329</v>
      </c>
      <c r="U61" s="4">
        <f t="shared" si="2"/>
        <v>-1.6054193793708664E-3</v>
      </c>
    </row>
    <row r="62" spans="1:21" x14ac:dyDescent="0.5">
      <c r="A62" s="1" t="s">
        <v>42</v>
      </c>
      <c r="C62" s="3">
        <v>0</v>
      </c>
      <c r="D62" s="3"/>
      <c r="E62" s="3">
        <v>62114270826</v>
      </c>
      <c r="F62" s="3"/>
      <c r="G62" s="3">
        <v>0</v>
      </c>
      <c r="H62" s="3"/>
      <c r="I62" s="3">
        <v>62114270826</v>
      </c>
      <c r="K62" s="4">
        <f t="shared" si="0"/>
        <v>4.9279140692560744E-2</v>
      </c>
      <c r="M62" s="3">
        <v>0</v>
      </c>
      <c r="N62" s="3"/>
      <c r="O62" s="3">
        <v>10101129632</v>
      </c>
      <c r="P62" s="3"/>
      <c r="Q62" s="3">
        <v>0</v>
      </c>
      <c r="R62" s="3"/>
      <c r="S62" s="3">
        <f t="shared" si="1"/>
        <v>10101129632</v>
      </c>
      <c r="U62" s="4">
        <f t="shared" si="2"/>
        <v>-5.6171085395184325E-3</v>
      </c>
    </row>
    <row r="63" spans="1:21" x14ac:dyDescent="0.5">
      <c r="A63" s="1" t="s">
        <v>53</v>
      </c>
      <c r="C63" s="3">
        <v>0</v>
      </c>
      <c r="D63" s="3"/>
      <c r="E63" s="3">
        <v>79490621789</v>
      </c>
      <c r="F63" s="3"/>
      <c r="G63" s="3">
        <v>0</v>
      </c>
      <c r="H63" s="3"/>
      <c r="I63" s="3">
        <v>79490621789</v>
      </c>
      <c r="K63" s="4">
        <f t="shared" si="0"/>
        <v>6.3064888032776822E-2</v>
      </c>
      <c r="M63" s="3">
        <v>0</v>
      </c>
      <c r="N63" s="3"/>
      <c r="O63" s="3">
        <v>1029374958</v>
      </c>
      <c r="P63" s="3"/>
      <c r="Q63" s="3">
        <v>0</v>
      </c>
      <c r="R63" s="3"/>
      <c r="S63" s="3">
        <f t="shared" si="1"/>
        <v>1029374958</v>
      </c>
      <c r="U63" s="4">
        <f t="shared" si="2"/>
        <v>-5.7242220203082214E-4</v>
      </c>
    </row>
    <row r="64" spans="1:21" x14ac:dyDescent="0.5">
      <c r="A64" s="1" t="s">
        <v>59</v>
      </c>
      <c r="C64" s="3">
        <v>0</v>
      </c>
      <c r="D64" s="3"/>
      <c r="E64" s="3">
        <v>15365830454</v>
      </c>
      <c r="F64" s="3"/>
      <c r="G64" s="3">
        <v>0</v>
      </c>
      <c r="H64" s="3"/>
      <c r="I64" s="3">
        <v>15365830454</v>
      </c>
      <c r="K64" s="4">
        <f t="shared" si="0"/>
        <v>1.2190675519992467E-2</v>
      </c>
      <c r="M64" s="3">
        <v>0</v>
      </c>
      <c r="N64" s="3"/>
      <c r="O64" s="3">
        <v>-4001228906</v>
      </c>
      <c r="P64" s="3"/>
      <c r="Q64" s="3">
        <v>0</v>
      </c>
      <c r="R64" s="3"/>
      <c r="S64" s="3">
        <f t="shared" si="1"/>
        <v>-4001228906</v>
      </c>
      <c r="U64" s="4">
        <f t="shared" si="2"/>
        <v>2.225032038521669E-3</v>
      </c>
    </row>
    <row r="65" spans="1:21" x14ac:dyDescent="0.5">
      <c r="A65" s="1" t="s">
        <v>46</v>
      </c>
      <c r="C65" s="3">
        <v>0</v>
      </c>
      <c r="D65" s="3"/>
      <c r="E65" s="3">
        <v>10086517744</v>
      </c>
      <c r="F65" s="3"/>
      <c r="G65" s="3">
        <v>0</v>
      </c>
      <c r="H65" s="3"/>
      <c r="I65" s="3">
        <v>10086517744</v>
      </c>
      <c r="K65" s="4">
        <f t="shared" si="0"/>
        <v>8.0022661522821496E-3</v>
      </c>
      <c r="M65" s="3">
        <v>0</v>
      </c>
      <c r="N65" s="3"/>
      <c r="O65" s="3">
        <v>-7341257562</v>
      </c>
      <c r="P65" s="3"/>
      <c r="Q65" s="3">
        <v>0</v>
      </c>
      <c r="R65" s="3"/>
      <c r="S65" s="3">
        <f t="shared" si="1"/>
        <v>-7341257562</v>
      </c>
      <c r="U65" s="4">
        <f t="shared" si="2"/>
        <v>4.0823791045783969E-3</v>
      </c>
    </row>
    <row r="66" spans="1:21" x14ac:dyDescent="0.5">
      <c r="A66" s="1" t="s">
        <v>17</v>
      </c>
      <c r="C66" s="3">
        <v>0</v>
      </c>
      <c r="D66" s="3"/>
      <c r="E66" s="3">
        <v>-71494388955</v>
      </c>
      <c r="F66" s="3"/>
      <c r="G66" s="3">
        <v>0</v>
      </c>
      <c r="H66" s="3"/>
      <c r="I66" s="3">
        <v>-71494388955</v>
      </c>
      <c r="K66" s="4">
        <f t="shared" si="0"/>
        <v>-5.6720975794943417E-2</v>
      </c>
      <c r="M66" s="3">
        <v>0</v>
      </c>
      <c r="N66" s="3"/>
      <c r="O66" s="3">
        <v>76584551622</v>
      </c>
      <c r="P66" s="3"/>
      <c r="Q66" s="3">
        <v>0</v>
      </c>
      <c r="R66" s="3"/>
      <c r="S66" s="3">
        <f t="shared" si="1"/>
        <v>76584551622</v>
      </c>
      <c r="U66" s="4">
        <f t="shared" si="2"/>
        <v>-4.2587686187921053E-2</v>
      </c>
    </row>
    <row r="67" spans="1:21" x14ac:dyDescent="0.5">
      <c r="A67" s="1" t="s">
        <v>31</v>
      </c>
      <c r="C67" s="3">
        <v>0</v>
      </c>
      <c r="D67" s="3"/>
      <c r="E67" s="3">
        <v>47137049159</v>
      </c>
      <c r="F67" s="3"/>
      <c r="G67" s="3">
        <v>0</v>
      </c>
      <c r="H67" s="3"/>
      <c r="I67" s="3">
        <v>47137049159</v>
      </c>
      <c r="K67" s="4">
        <f t="shared" si="0"/>
        <v>3.7396772858294534E-2</v>
      </c>
      <c r="M67" s="3">
        <v>0</v>
      </c>
      <c r="N67" s="3"/>
      <c r="O67" s="3">
        <v>21917810796</v>
      </c>
      <c r="P67" s="3"/>
      <c r="Q67" s="3">
        <v>0</v>
      </c>
      <c r="R67" s="3"/>
      <c r="S67" s="3">
        <f t="shared" si="1"/>
        <v>21917810796</v>
      </c>
      <c r="U67" s="4">
        <f t="shared" si="2"/>
        <v>-1.2188213266735838E-2</v>
      </c>
    </row>
    <row r="68" spans="1:21" x14ac:dyDescent="0.5">
      <c r="A68" s="1" t="s">
        <v>57</v>
      </c>
      <c r="C68" s="3">
        <v>0</v>
      </c>
      <c r="D68" s="3"/>
      <c r="E68" s="3">
        <v>305073945</v>
      </c>
      <c r="F68" s="3"/>
      <c r="G68" s="3">
        <v>0</v>
      </c>
      <c r="H68" s="3"/>
      <c r="I68" s="3">
        <v>305073945</v>
      </c>
      <c r="K68" s="4">
        <f t="shared" si="0"/>
        <v>2.4203426454773172E-4</v>
      </c>
      <c r="M68" s="3">
        <v>0</v>
      </c>
      <c r="N68" s="3"/>
      <c r="O68" s="3">
        <v>-1866527685</v>
      </c>
      <c r="P68" s="3"/>
      <c r="Q68" s="3">
        <v>0</v>
      </c>
      <c r="R68" s="3"/>
      <c r="S68" s="3">
        <f t="shared" si="1"/>
        <v>-1866527685</v>
      </c>
      <c r="U68" s="4">
        <f t="shared" si="2"/>
        <v>1.037952088590825E-3</v>
      </c>
    </row>
    <row r="69" spans="1:21" x14ac:dyDescent="0.5">
      <c r="A69" s="1" t="s">
        <v>49</v>
      </c>
      <c r="C69" s="3">
        <v>0</v>
      </c>
      <c r="D69" s="3"/>
      <c r="E69" s="3">
        <v>24029021815</v>
      </c>
      <c r="F69" s="3"/>
      <c r="G69" s="3">
        <v>0</v>
      </c>
      <c r="H69" s="3"/>
      <c r="I69" s="3">
        <v>24029021815</v>
      </c>
      <c r="K69" s="4">
        <f t="shared" si="0"/>
        <v>1.9063727722781854E-2</v>
      </c>
      <c r="M69" s="3">
        <v>0</v>
      </c>
      <c r="N69" s="3"/>
      <c r="O69" s="3">
        <v>16469662900</v>
      </c>
      <c r="P69" s="3"/>
      <c r="Q69" s="3">
        <v>0</v>
      </c>
      <c r="R69" s="3"/>
      <c r="S69" s="3">
        <f t="shared" si="1"/>
        <v>16469662900</v>
      </c>
      <c r="U69" s="4">
        <f t="shared" si="2"/>
        <v>-9.1585681492004356E-3</v>
      </c>
    </row>
    <row r="70" spans="1:21" x14ac:dyDescent="0.5">
      <c r="A70" s="1" t="s">
        <v>50</v>
      </c>
      <c r="C70" s="3">
        <v>0</v>
      </c>
      <c r="D70" s="3"/>
      <c r="E70" s="3">
        <v>2106744877</v>
      </c>
      <c r="F70" s="3"/>
      <c r="G70" s="3">
        <v>0</v>
      </c>
      <c r="H70" s="3"/>
      <c r="I70" s="3">
        <v>2106744877</v>
      </c>
      <c r="K70" s="4">
        <f t="shared" si="0"/>
        <v>1.6714126370064035E-3</v>
      </c>
      <c r="M70" s="3">
        <v>0</v>
      </c>
      <c r="N70" s="3"/>
      <c r="O70" s="3">
        <v>3649534195</v>
      </c>
      <c r="P70" s="3"/>
      <c r="Q70" s="3">
        <v>0</v>
      </c>
      <c r="R70" s="3"/>
      <c r="S70" s="3">
        <f t="shared" si="1"/>
        <v>3649534195</v>
      </c>
      <c r="U70" s="4">
        <f t="shared" si="2"/>
        <v>-2.0294591237653595E-3</v>
      </c>
    </row>
    <row r="71" spans="1:21" x14ac:dyDescent="0.5">
      <c r="A71" s="1" t="s">
        <v>15</v>
      </c>
      <c r="C71" s="3">
        <v>0</v>
      </c>
      <c r="D71" s="3"/>
      <c r="E71" s="3">
        <v>16248489110</v>
      </c>
      <c r="F71" s="3"/>
      <c r="G71" s="3">
        <v>0</v>
      </c>
      <c r="H71" s="3"/>
      <c r="I71" s="3">
        <v>16248489110</v>
      </c>
      <c r="K71" s="4">
        <f t="shared" si="0"/>
        <v>1.2890943904602138E-2</v>
      </c>
      <c r="M71" s="3">
        <v>0</v>
      </c>
      <c r="N71" s="3"/>
      <c r="O71" s="3">
        <v>6666046815</v>
      </c>
      <c r="P71" s="3"/>
      <c r="Q71" s="3">
        <v>0</v>
      </c>
      <c r="R71" s="3"/>
      <c r="S71" s="3">
        <f t="shared" si="1"/>
        <v>6666046815</v>
      </c>
      <c r="U71" s="4">
        <f t="shared" si="2"/>
        <v>-3.7069030745576466E-3</v>
      </c>
    </row>
    <row r="72" spans="1:21" x14ac:dyDescent="0.5">
      <c r="A72" s="1" t="s">
        <v>32</v>
      </c>
      <c r="C72" s="3">
        <v>0</v>
      </c>
      <c r="D72" s="3"/>
      <c r="E72" s="3">
        <v>41813567625</v>
      </c>
      <c r="F72" s="3"/>
      <c r="G72" s="3">
        <v>0</v>
      </c>
      <c r="H72" s="3"/>
      <c r="I72" s="3">
        <v>41813567625</v>
      </c>
      <c r="K72" s="4">
        <f t="shared" si="0"/>
        <v>3.317332159661724E-2</v>
      </c>
      <c r="M72" s="3">
        <v>0</v>
      </c>
      <c r="N72" s="3"/>
      <c r="O72" s="3">
        <v>37617788501</v>
      </c>
      <c r="P72" s="3"/>
      <c r="Q72" s="3">
        <v>0</v>
      </c>
      <c r="R72" s="3"/>
      <c r="S72" s="3">
        <f t="shared" si="1"/>
        <v>37617788501</v>
      </c>
      <c r="U72" s="4">
        <f t="shared" si="2"/>
        <v>-2.0918769357970102E-2</v>
      </c>
    </row>
    <row r="73" spans="1:21" ht="22.5" thickBot="1" x14ac:dyDescent="0.55000000000000004">
      <c r="C73" s="14">
        <f>SUM(C8:C72)</f>
        <v>25739721870</v>
      </c>
      <c r="D73" s="3"/>
      <c r="E73" s="14">
        <f>SUM(E8:E72)</f>
        <v>1393667158826</v>
      </c>
      <c r="F73" s="3"/>
      <c r="G73" s="14">
        <f>SUM(G8:G72)</f>
        <v>-158949211324</v>
      </c>
      <c r="H73" s="3"/>
      <c r="I73" s="14">
        <f>SUM(I8:I72)</f>
        <v>1260457669372</v>
      </c>
      <c r="K73" s="6">
        <f>SUM(K8:K72)</f>
        <v>1</v>
      </c>
      <c r="M73" s="14">
        <f>SUM(M8:M72)</f>
        <v>26328903270</v>
      </c>
      <c r="N73" s="3"/>
      <c r="O73" s="14">
        <f>SUM(O8:O72)</f>
        <v>-1350497397182</v>
      </c>
      <c r="P73" s="3"/>
      <c r="Q73" s="14">
        <f>SUM(Q8:Q72)</f>
        <v>-474110738354</v>
      </c>
      <c r="R73" s="3"/>
      <c r="S73" s="14">
        <f>SUM(S8:S72)</f>
        <v>-1798279232266</v>
      </c>
      <c r="U73" s="6">
        <f>SUM(U8:U72)</f>
        <v>0.99999999999999944</v>
      </c>
    </row>
    <row r="74" spans="1:21" ht="22.5" thickTop="1" x14ac:dyDescent="0.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rightToLeft="1" topLeftCell="A19" workbookViewId="0">
      <selection activeCell="O34" sqref="O34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2.5" x14ac:dyDescent="0.5">
      <c r="A3" s="25" t="s">
        <v>155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2.5" x14ac:dyDescent="0.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2.5" x14ac:dyDescent="0.5">
      <c r="A6" s="23" t="s">
        <v>159</v>
      </c>
      <c r="C6" s="24" t="s">
        <v>157</v>
      </c>
      <c r="D6" s="24" t="s">
        <v>157</v>
      </c>
      <c r="E6" s="24" t="s">
        <v>157</v>
      </c>
      <c r="F6" s="24" t="s">
        <v>157</v>
      </c>
      <c r="G6" s="24" t="s">
        <v>157</v>
      </c>
      <c r="H6" s="24" t="s">
        <v>157</v>
      </c>
      <c r="I6" s="24" t="s">
        <v>157</v>
      </c>
      <c r="K6" s="24" t="s">
        <v>158</v>
      </c>
      <c r="L6" s="24" t="s">
        <v>158</v>
      </c>
      <c r="M6" s="24" t="s">
        <v>158</v>
      </c>
      <c r="N6" s="24" t="s">
        <v>158</v>
      </c>
      <c r="O6" s="24" t="s">
        <v>158</v>
      </c>
      <c r="P6" s="24" t="s">
        <v>158</v>
      </c>
      <c r="Q6" s="24" t="s">
        <v>158</v>
      </c>
    </row>
    <row r="7" spans="1:17" ht="22.5" x14ac:dyDescent="0.5">
      <c r="A7" s="24" t="s">
        <v>159</v>
      </c>
      <c r="C7" s="24" t="s">
        <v>196</v>
      </c>
      <c r="E7" s="24" t="s">
        <v>193</v>
      </c>
      <c r="G7" s="24" t="s">
        <v>194</v>
      </c>
      <c r="I7" s="24" t="s">
        <v>197</v>
      </c>
      <c r="K7" s="24" t="s">
        <v>196</v>
      </c>
      <c r="M7" s="24" t="s">
        <v>193</v>
      </c>
      <c r="O7" s="24" t="s">
        <v>194</v>
      </c>
      <c r="Q7" s="24" t="s">
        <v>197</v>
      </c>
    </row>
    <row r="8" spans="1:17" x14ac:dyDescent="0.5">
      <c r="A8" s="1" t="s">
        <v>189</v>
      </c>
      <c r="C8" s="3">
        <v>0</v>
      </c>
      <c r="D8" s="3"/>
      <c r="E8" s="3">
        <v>0</v>
      </c>
      <c r="F8" s="3"/>
      <c r="G8" s="3">
        <v>0</v>
      </c>
      <c r="H8" s="3"/>
      <c r="I8" s="3">
        <v>0</v>
      </c>
      <c r="J8" s="3"/>
      <c r="K8" s="3">
        <v>0</v>
      </c>
      <c r="L8" s="3"/>
      <c r="M8" s="3">
        <v>0</v>
      </c>
      <c r="N8" s="3"/>
      <c r="O8" s="3">
        <v>2096575282</v>
      </c>
      <c r="P8" s="3"/>
      <c r="Q8" s="3">
        <v>2096575282</v>
      </c>
    </row>
    <row r="9" spans="1:17" x14ac:dyDescent="0.5">
      <c r="A9" s="1" t="s">
        <v>81</v>
      </c>
      <c r="C9" s="3">
        <v>0</v>
      </c>
      <c r="D9" s="3"/>
      <c r="E9" s="3">
        <v>1879892506</v>
      </c>
      <c r="F9" s="3"/>
      <c r="G9" s="3">
        <v>0</v>
      </c>
      <c r="H9" s="3"/>
      <c r="I9" s="3">
        <v>1879892506</v>
      </c>
      <c r="J9" s="3"/>
      <c r="K9" s="3">
        <v>0</v>
      </c>
      <c r="L9" s="3"/>
      <c r="M9" s="3">
        <v>1962677866</v>
      </c>
      <c r="N9" s="3"/>
      <c r="O9" s="3">
        <v>-88551991</v>
      </c>
      <c r="P9" s="3"/>
      <c r="Q9" s="3">
        <v>1874125875</v>
      </c>
    </row>
    <row r="10" spans="1:17" x14ac:dyDescent="0.5">
      <c r="A10" s="1" t="s">
        <v>111</v>
      </c>
      <c r="C10" s="3">
        <v>0</v>
      </c>
      <c r="D10" s="3"/>
      <c r="E10" s="3">
        <v>3034927915</v>
      </c>
      <c r="F10" s="3"/>
      <c r="G10" s="3">
        <v>0</v>
      </c>
      <c r="H10" s="3"/>
      <c r="I10" s="3">
        <v>3034927915</v>
      </c>
      <c r="J10" s="3"/>
      <c r="K10" s="3">
        <v>0</v>
      </c>
      <c r="L10" s="3"/>
      <c r="M10" s="3">
        <v>6418595108</v>
      </c>
      <c r="N10" s="3"/>
      <c r="O10" s="3">
        <v>3391058772</v>
      </c>
      <c r="P10" s="3"/>
      <c r="Q10" s="3">
        <v>9809653880</v>
      </c>
    </row>
    <row r="11" spans="1:17" x14ac:dyDescent="0.5">
      <c r="A11" s="1" t="s">
        <v>190</v>
      </c>
      <c r="C11" s="3">
        <v>0</v>
      </c>
      <c r="D11" s="3"/>
      <c r="E11" s="3">
        <v>0</v>
      </c>
      <c r="F11" s="3"/>
      <c r="G11" s="3">
        <v>0</v>
      </c>
      <c r="H11" s="3"/>
      <c r="I11" s="3">
        <v>0</v>
      </c>
      <c r="J11" s="3"/>
      <c r="K11" s="3">
        <v>0</v>
      </c>
      <c r="L11" s="3"/>
      <c r="M11" s="3">
        <v>0</v>
      </c>
      <c r="N11" s="3"/>
      <c r="O11" s="3">
        <v>342867747</v>
      </c>
      <c r="P11" s="3"/>
      <c r="Q11" s="3">
        <v>342867747</v>
      </c>
    </row>
    <row r="12" spans="1:17" x14ac:dyDescent="0.5">
      <c r="A12" s="1" t="s">
        <v>108</v>
      </c>
      <c r="C12" s="3">
        <v>0</v>
      </c>
      <c r="D12" s="3"/>
      <c r="E12" s="3">
        <v>1248242188</v>
      </c>
      <c r="F12" s="3"/>
      <c r="G12" s="3">
        <v>0</v>
      </c>
      <c r="H12" s="3"/>
      <c r="I12" s="3">
        <v>1248242188</v>
      </c>
      <c r="J12" s="3"/>
      <c r="K12" s="3">
        <v>0</v>
      </c>
      <c r="L12" s="3"/>
      <c r="M12" s="3">
        <v>2671593593</v>
      </c>
      <c r="N12" s="3"/>
      <c r="O12" s="3">
        <v>199689758</v>
      </c>
      <c r="P12" s="3"/>
      <c r="Q12" s="3">
        <v>2871283351</v>
      </c>
    </row>
    <row r="13" spans="1:17" x14ac:dyDescent="0.5">
      <c r="A13" s="1" t="s">
        <v>191</v>
      </c>
      <c r="C13" s="3">
        <v>0</v>
      </c>
      <c r="D13" s="3"/>
      <c r="E13" s="3">
        <v>0</v>
      </c>
      <c r="F13" s="3"/>
      <c r="G13" s="3">
        <v>0</v>
      </c>
      <c r="H13" s="3"/>
      <c r="I13" s="3">
        <v>0</v>
      </c>
      <c r="J13" s="3"/>
      <c r="K13" s="3">
        <v>0</v>
      </c>
      <c r="L13" s="3"/>
      <c r="M13" s="3">
        <v>0</v>
      </c>
      <c r="N13" s="3"/>
      <c r="O13" s="3">
        <v>2592552782</v>
      </c>
      <c r="P13" s="3"/>
      <c r="Q13" s="3">
        <v>2592552782</v>
      </c>
    </row>
    <row r="14" spans="1:17" x14ac:dyDescent="0.5">
      <c r="A14" s="1" t="s">
        <v>135</v>
      </c>
      <c r="C14" s="3">
        <v>2466188520</v>
      </c>
      <c r="D14" s="3"/>
      <c r="E14" s="3">
        <v>9198332500</v>
      </c>
      <c r="F14" s="3"/>
      <c r="G14" s="3">
        <v>0</v>
      </c>
      <c r="H14" s="3"/>
      <c r="I14" s="3">
        <v>11664521020</v>
      </c>
      <c r="J14" s="3"/>
      <c r="K14" s="3">
        <v>6595286889</v>
      </c>
      <c r="L14" s="3"/>
      <c r="M14" s="3">
        <v>14726847500</v>
      </c>
      <c r="N14" s="3"/>
      <c r="O14" s="3">
        <v>0</v>
      </c>
      <c r="P14" s="3"/>
      <c r="Q14" s="3">
        <v>21322134389</v>
      </c>
    </row>
    <row r="15" spans="1:17" x14ac:dyDescent="0.5">
      <c r="A15" s="1" t="s">
        <v>132</v>
      </c>
      <c r="C15" s="3">
        <v>2482581960</v>
      </c>
      <c r="D15" s="3"/>
      <c r="E15" s="3">
        <v>0</v>
      </c>
      <c r="F15" s="3"/>
      <c r="G15" s="3">
        <v>0</v>
      </c>
      <c r="H15" s="3"/>
      <c r="I15" s="3">
        <v>2482581960</v>
      </c>
      <c r="J15" s="3"/>
      <c r="K15" s="3">
        <v>6640095632</v>
      </c>
      <c r="L15" s="3"/>
      <c r="M15" s="3">
        <v>1129167500</v>
      </c>
      <c r="N15" s="3"/>
      <c r="O15" s="3">
        <v>0</v>
      </c>
      <c r="P15" s="3"/>
      <c r="Q15" s="3">
        <v>7769263132</v>
      </c>
    </row>
    <row r="16" spans="1:17" x14ac:dyDescent="0.5">
      <c r="A16" s="1" t="s">
        <v>84</v>
      </c>
      <c r="C16" s="3">
        <v>0</v>
      </c>
      <c r="D16" s="3"/>
      <c r="E16" s="3">
        <v>31823103</v>
      </c>
      <c r="F16" s="3"/>
      <c r="G16" s="3">
        <v>0</v>
      </c>
      <c r="H16" s="3"/>
      <c r="I16" s="3">
        <v>31823103</v>
      </c>
      <c r="J16" s="3"/>
      <c r="K16" s="3">
        <v>0</v>
      </c>
      <c r="L16" s="3"/>
      <c r="M16" s="3">
        <v>40285017</v>
      </c>
      <c r="N16" s="3"/>
      <c r="O16" s="3">
        <v>0</v>
      </c>
      <c r="P16" s="3"/>
      <c r="Q16" s="3">
        <v>40285017</v>
      </c>
    </row>
    <row r="17" spans="1:17" x14ac:dyDescent="0.5">
      <c r="A17" s="1" t="s">
        <v>99</v>
      </c>
      <c r="C17" s="3">
        <v>0</v>
      </c>
      <c r="D17" s="3"/>
      <c r="E17" s="3">
        <v>35381342</v>
      </c>
      <c r="F17" s="3"/>
      <c r="G17" s="3">
        <v>0</v>
      </c>
      <c r="H17" s="3"/>
      <c r="I17" s="3">
        <v>35381342</v>
      </c>
      <c r="J17" s="3"/>
      <c r="K17" s="3">
        <v>0</v>
      </c>
      <c r="L17" s="3"/>
      <c r="M17" s="3">
        <v>55399614</v>
      </c>
      <c r="N17" s="3"/>
      <c r="O17" s="3">
        <v>0</v>
      </c>
      <c r="P17" s="3"/>
      <c r="Q17" s="3">
        <v>55399614</v>
      </c>
    </row>
    <row r="18" spans="1:17" x14ac:dyDescent="0.5">
      <c r="A18" s="1" t="s">
        <v>105</v>
      </c>
      <c r="C18" s="3">
        <v>0</v>
      </c>
      <c r="D18" s="3"/>
      <c r="E18" s="3">
        <v>90221650</v>
      </c>
      <c r="F18" s="3"/>
      <c r="G18" s="3">
        <v>0</v>
      </c>
      <c r="H18" s="3"/>
      <c r="I18" s="3">
        <v>90221650</v>
      </c>
      <c r="J18" s="3"/>
      <c r="K18" s="3">
        <v>0</v>
      </c>
      <c r="L18" s="3"/>
      <c r="M18" s="3">
        <v>434296123</v>
      </c>
      <c r="N18" s="3"/>
      <c r="O18" s="3">
        <v>0</v>
      </c>
      <c r="P18" s="3"/>
      <c r="Q18" s="3">
        <v>434296123</v>
      </c>
    </row>
    <row r="19" spans="1:17" x14ac:dyDescent="0.5">
      <c r="A19" s="1" t="s">
        <v>90</v>
      </c>
      <c r="C19" s="3">
        <v>0</v>
      </c>
      <c r="D19" s="3"/>
      <c r="E19" s="3">
        <v>3708989781</v>
      </c>
      <c r="F19" s="3"/>
      <c r="G19" s="3">
        <v>0</v>
      </c>
      <c r="H19" s="3"/>
      <c r="I19" s="3">
        <v>3708989781</v>
      </c>
      <c r="J19" s="3"/>
      <c r="K19" s="3">
        <v>0</v>
      </c>
      <c r="L19" s="3"/>
      <c r="M19" s="3">
        <v>4131508408</v>
      </c>
      <c r="N19" s="3"/>
      <c r="O19" s="3">
        <v>0</v>
      </c>
      <c r="P19" s="3"/>
      <c r="Q19" s="3">
        <v>4131508408</v>
      </c>
    </row>
    <row r="20" spans="1:17" x14ac:dyDescent="0.5">
      <c r="A20" s="1" t="s">
        <v>123</v>
      </c>
      <c r="C20" s="3">
        <v>0</v>
      </c>
      <c r="D20" s="3"/>
      <c r="E20" s="3">
        <v>198005625</v>
      </c>
      <c r="F20" s="3"/>
      <c r="G20" s="3">
        <v>0</v>
      </c>
      <c r="H20" s="3"/>
      <c r="I20" s="3">
        <v>198005625</v>
      </c>
      <c r="J20" s="3"/>
      <c r="K20" s="3">
        <v>0</v>
      </c>
      <c r="L20" s="3"/>
      <c r="M20" s="3">
        <v>1483666309</v>
      </c>
      <c r="N20" s="3"/>
      <c r="O20" s="3">
        <v>0</v>
      </c>
      <c r="P20" s="3"/>
      <c r="Q20" s="3">
        <v>1483666309</v>
      </c>
    </row>
    <row r="21" spans="1:17" x14ac:dyDescent="0.5">
      <c r="A21" s="1" t="s">
        <v>117</v>
      </c>
      <c r="C21" s="3">
        <v>0</v>
      </c>
      <c r="D21" s="3"/>
      <c r="E21" s="3">
        <v>431010809</v>
      </c>
      <c r="F21" s="3"/>
      <c r="G21" s="3">
        <v>0</v>
      </c>
      <c r="H21" s="3"/>
      <c r="I21" s="3">
        <v>431010809</v>
      </c>
      <c r="J21" s="3"/>
      <c r="K21" s="3">
        <v>0</v>
      </c>
      <c r="L21" s="3"/>
      <c r="M21" s="3">
        <v>922051769</v>
      </c>
      <c r="N21" s="3"/>
      <c r="O21" s="3">
        <v>0</v>
      </c>
      <c r="P21" s="3"/>
      <c r="Q21" s="3">
        <v>922051769</v>
      </c>
    </row>
    <row r="22" spans="1:17" x14ac:dyDescent="0.5">
      <c r="A22" s="1" t="s">
        <v>129</v>
      </c>
      <c r="C22" s="3">
        <v>0</v>
      </c>
      <c r="D22" s="3"/>
      <c r="E22" s="3">
        <v>1600915233</v>
      </c>
      <c r="F22" s="3"/>
      <c r="G22" s="3">
        <v>0</v>
      </c>
      <c r="H22" s="3"/>
      <c r="I22" s="3">
        <v>1600915233</v>
      </c>
      <c r="J22" s="3"/>
      <c r="K22" s="3">
        <v>0</v>
      </c>
      <c r="L22" s="3"/>
      <c r="M22" s="3">
        <v>2175154922</v>
      </c>
      <c r="N22" s="3"/>
      <c r="O22" s="3">
        <v>0</v>
      </c>
      <c r="P22" s="3"/>
      <c r="Q22" s="3">
        <v>2175154922</v>
      </c>
    </row>
    <row r="23" spans="1:17" x14ac:dyDescent="0.5">
      <c r="A23" s="1" t="s">
        <v>93</v>
      </c>
      <c r="C23" s="3">
        <v>0</v>
      </c>
      <c r="D23" s="3"/>
      <c r="E23" s="3">
        <v>1865298089</v>
      </c>
      <c r="F23" s="3"/>
      <c r="G23" s="3">
        <v>0</v>
      </c>
      <c r="H23" s="3"/>
      <c r="I23" s="3">
        <v>1865298089</v>
      </c>
      <c r="J23" s="3"/>
      <c r="K23" s="3">
        <v>0</v>
      </c>
      <c r="L23" s="3"/>
      <c r="M23" s="3">
        <v>2055257262</v>
      </c>
      <c r="N23" s="3"/>
      <c r="O23" s="3">
        <v>0</v>
      </c>
      <c r="P23" s="3"/>
      <c r="Q23" s="3">
        <v>2055257262</v>
      </c>
    </row>
    <row r="24" spans="1:17" x14ac:dyDescent="0.5">
      <c r="A24" s="1" t="s">
        <v>120</v>
      </c>
      <c r="C24" s="3">
        <v>0</v>
      </c>
      <c r="D24" s="3"/>
      <c r="E24" s="3">
        <v>612398294</v>
      </c>
      <c r="F24" s="3"/>
      <c r="G24" s="3">
        <v>0</v>
      </c>
      <c r="H24" s="3"/>
      <c r="I24" s="3">
        <v>612398294</v>
      </c>
      <c r="J24" s="3"/>
      <c r="K24" s="3">
        <v>0</v>
      </c>
      <c r="L24" s="3"/>
      <c r="M24" s="3">
        <v>1319987345</v>
      </c>
      <c r="N24" s="3"/>
      <c r="O24" s="3">
        <v>0</v>
      </c>
      <c r="P24" s="3"/>
      <c r="Q24" s="3">
        <v>1319987345</v>
      </c>
    </row>
    <row r="25" spans="1:17" x14ac:dyDescent="0.5">
      <c r="A25" s="1" t="s">
        <v>114</v>
      </c>
      <c r="C25" s="3">
        <v>0</v>
      </c>
      <c r="D25" s="3"/>
      <c r="E25" s="3">
        <v>2499122824</v>
      </c>
      <c r="F25" s="3"/>
      <c r="G25" s="3">
        <v>0</v>
      </c>
      <c r="H25" s="3"/>
      <c r="I25" s="3">
        <v>2499122824</v>
      </c>
      <c r="J25" s="3"/>
      <c r="K25" s="3">
        <v>0</v>
      </c>
      <c r="L25" s="3"/>
      <c r="M25" s="3">
        <v>2925035108</v>
      </c>
      <c r="N25" s="3"/>
      <c r="O25" s="3">
        <v>0</v>
      </c>
      <c r="P25" s="3"/>
      <c r="Q25" s="3">
        <v>2925035108</v>
      </c>
    </row>
    <row r="26" spans="1:17" x14ac:dyDescent="0.5">
      <c r="A26" s="1" t="s">
        <v>87</v>
      </c>
      <c r="C26" s="3">
        <v>0</v>
      </c>
      <c r="D26" s="3"/>
      <c r="E26" s="3">
        <v>2762300220</v>
      </c>
      <c r="F26" s="3"/>
      <c r="G26" s="3">
        <v>0</v>
      </c>
      <c r="H26" s="3"/>
      <c r="I26" s="3">
        <v>2762300220</v>
      </c>
      <c r="J26" s="3"/>
      <c r="K26" s="3">
        <v>0</v>
      </c>
      <c r="L26" s="3"/>
      <c r="M26" s="3">
        <v>4065706106</v>
      </c>
      <c r="N26" s="3"/>
      <c r="O26" s="3">
        <v>0</v>
      </c>
      <c r="P26" s="3"/>
      <c r="Q26" s="3">
        <v>4065706106</v>
      </c>
    </row>
    <row r="27" spans="1:17" x14ac:dyDescent="0.5">
      <c r="A27" s="1" t="s">
        <v>126</v>
      </c>
      <c r="C27" s="3">
        <v>0</v>
      </c>
      <c r="D27" s="3"/>
      <c r="E27" s="3">
        <v>702337175</v>
      </c>
      <c r="F27" s="3"/>
      <c r="G27" s="3">
        <v>0</v>
      </c>
      <c r="H27" s="3"/>
      <c r="I27" s="3">
        <v>702337175</v>
      </c>
      <c r="J27" s="3"/>
      <c r="K27" s="3">
        <v>0</v>
      </c>
      <c r="L27" s="3"/>
      <c r="M27" s="3">
        <v>2416114484</v>
      </c>
      <c r="N27" s="3"/>
      <c r="O27" s="3">
        <v>0</v>
      </c>
      <c r="P27" s="3"/>
      <c r="Q27" s="3">
        <v>2416114484</v>
      </c>
    </row>
    <row r="28" spans="1:17" x14ac:dyDescent="0.5">
      <c r="A28" s="1" t="s">
        <v>77</v>
      </c>
      <c r="C28" s="3">
        <v>0</v>
      </c>
      <c r="D28" s="3"/>
      <c r="E28" s="3">
        <v>1532032530</v>
      </c>
      <c r="F28" s="3"/>
      <c r="G28" s="3">
        <v>0</v>
      </c>
      <c r="H28" s="3"/>
      <c r="I28" s="3">
        <v>1532032530</v>
      </c>
      <c r="J28" s="3"/>
      <c r="K28" s="3">
        <v>0</v>
      </c>
      <c r="L28" s="3"/>
      <c r="M28" s="3">
        <v>2276696069</v>
      </c>
      <c r="N28" s="3"/>
      <c r="O28" s="3">
        <v>0</v>
      </c>
      <c r="P28" s="3"/>
      <c r="Q28" s="3">
        <v>2276696069</v>
      </c>
    </row>
    <row r="29" spans="1:17" x14ac:dyDescent="0.5">
      <c r="A29" s="1" t="s">
        <v>96</v>
      </c>
      <c r="C29" s="3">
        <v>0</v>
      </c>
      <c r="D29" s="3"/>
      <c r="E29" s="3">
        <v>2997865147</v>
      </c>
      <c r="F29" s="3"/>
      <c r="G29" s="3">
        <v>0</v>
      </c>
      <c r="H29" s="3"/>
      <c r="I29" s="3">
        <v>2997865147</v>
      </c>
      <c r="J29" s="3"/>
      <c r="K29" s="3">
        <v>0</v>
      </c>
      <c r="L29" s="3"/>
      <c r="M29" s="3">
        <v>3199167993</v>
      </c>
      <c r="N29" s="3"/>
      <c r="O29" s="3">
        <v>0</v>
      </c>
      <c r="P29" s="3"/>
      <c r="Q29" s="3">
        <v>3199167993</v>
      </c>
    </row>
    <row r="30" spans="1:17" x14ac:dyDescent="0.5">
      <c r="A30" s="1" t="s">
        <v>102</v>
      </c>
      <c r="C30" s="3">
        <v>0</v>
      </c>
      <c r="D30" s="3"/>
      <c r="E30" s="3">
        <v>27406431</v>
      </c>
      <c r="F30" s="3"/>
      <c r="G30" s="3">
        <v>0</v>
      </c>
      <c r="H30" s="3"/>
      <c r="I30" s="3">
        <v>27406431</v>
      </c>
      <c r="J30" s="3"/>
      <c r="K30" s="3">
        <v>0</v>
      </c>
      <c r="L30" s="3"/>
      <c r="M30" s="3">
        <v>30879141</v>
      </c>
      <c r="N30" s="3"/>
      <c r="O30" s="3">
        <v>0</v>
      </c>
      <c r="P30" s="3"/>
      <c r="Q30" s="3">
        <v>30879141</v>
      </c>
    </row>
    <row r="31" spans="1:17" ht="22.5" thickBot="1" x14ac:dyDescent="0.55000000000000004">
      <c r="C31" s="5">
        <f>SUM(C8:C30)</f>
        <v>4948770480</v>
      </c>
      <c r="E31" s="5">
        <f>SUM(E8:E30)</f>
        <v>34456503362</v>
      </c>
      <c r="G31" s="5">
        <f>SUM(G8:G30)</f>
        <v>0</v>
      </c>
      <c r="I31" s="5">
        <f>SUM(I8:I30)</f>
        <v>39405273842</v>
      </c>
      <c r="K31" s="5">
        <f>SUM(K8:K30)</f>
        <v>13235382521</v>
      </c>
      <c r="M31" s="5">
        <f>SUM(M8:M30)</f>
        <v>54440087237</v>
      </c>
      <c r="O31" s="5">
        <f>SUM(O8:O30)</f>
        <v>8534192350</v>
      </c>
      <c r="Q31" s="5">
        <f>SUM(Q8:Q30)</f>
        <v>76209662108</v>
      </c>
    </row>
    <row r="32" spans="1:17" ht="22.5" thickTop="1" x14ac:dyDescent="0.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21" sqref="G21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2.5" x14ac:dyDescent="0.5">
      <c r="A3" s="25" t="s">
        <v>155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2.5" x14ac:dyDescent="0.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6" spans="1:11" ht="22.5" x14ac:dyDescent="0.5">
      <c r="A6" s="24" t="s">
        <v>198</v>
      </c>
      <c r="B6" s="24" t="s">
        <v>198</v>
      </c>
      <c r="C6" s="24" t="s">
        <v>198</v>
      </c>
      <c r="E6" s="24" t="s">
        <v>157</v>
      </c>
      <c r="F6" s="24" t="s">
        <v>157</v>
      </c>
      <c r="G6" s="24" t="s">
        <v>157</v>
      </c>
      <c r="I6" s="24" t="s">
        <v>158</v>
      </c>
      <c r="J6" s="24" t="s">
        <v>158</v>
      </c>
      <c r="K6" s="24" t="s">
        <v>158</v>
      </c>
    </row>
    <row r="7" spans="1:11" ht="22.5" x14ac:dyDescent="0.5">
      <c r="A7" s="24" t="s">
        <v>199</v>
      </c>
      <c r="C7" s="24" t="s">
        <v>141</v>
      </c>
      <c r="E7" s="24" t="s">
        <v>200</v>
      </c>
      <c r="G7" s="24" t="s">
        <v>201</v>
      </c>
      <c r="I7" s="24" t="s">
        <v>200</v>
      </c>
      <c r="K7" s="24" t="s">
        <v>201</v>
      </c>
    </row>
    <row r="8" spans="1:11" x14ac:dyDescent="0.5">
      <c r="A8" s="1" t="s">
        <v>147</v>
      </c>
      <c r="C8" s="8">
        <v>4491619461</v>
      </c>
      <c r="E8" s="2">
        <v>9330461</v>
      </c>
      <c r="G8" s="4">
        <f>E8/$E$10</f>
        <v>0.89784267628962766</v>
      </c>
      <c r="I8" s="2">
        <v>17825926731</v>
      </c>
      <c r="K8" s="4">
        <f>I8/$I$10</f>
        <v>0.7098931106750267</v>
      </c>
    </row>
    <row r="9" spans="1:11" x14ac:dyDescent="0.5">
      <c r="A9" s="1" t="s">
        <v>152</v>
      </c>
      <c r="C9" s="1" t="s">
        <v>153</v>
      </c>
      <c r="E9" s="2">
        <v>1061628</v>
      </c>
      <c r="G9" s="4">
        <f>E9/$E$10</f>
        <v>0.10215732371037238</v>
      </c>
      <c r="I9" s="2">
        <v>7284792704</v>
      </c>
      <c r="K9" s="4">
        <f>I9/$I$10</f>
        <v>0.29010688932497325</v>
      </c>
    </row>
    <row r="10" spans="1:11" ht="22.5" thickBot="1" x14ac:dyDescent="0.55000000000000004">
      <c r="E10" s="5">
        <f>SUM(E8:E9)</f>
        <v>10392089</v>
      </c>
      <c r="G10" s="18">
        <f>SUM(G8:G9)</f>
        <v>1</v>
      </c>
      <c r="I10" s="5">
        <f>SUM(I8:I9)</f>
        <v>25110719435</v>
      </c>
      <c r="K10" s="18">
        <f>SUM(K8:K9)</f>
        <v>1</v>
      </c>
    </row>
    <row r="11" spans="1:11" ht="22.5" thickTop="1" x14ac:dyDescent="0.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H7" sqref="H7"/>
    </sheetView>
  </sheetViews>
  <sheetFormatPr defaultRowHeight="21.75" x14ac:dyDescent="0.5"/>
  <cols>
    <col min="1" max="1" width="40.7109375" style="1" bestFit="1" customWidth="1"/>
    <col min="2" max="2" width="1" style="1" customWidth="1"/>
    <col min="3" max="3" width="18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25" t="s">
        <v>0</v>
      </c>
      <c r="B2" s="25"/>
      <c r="C2" s="25"/>
      <c r="D2" s="25"/>
      <c r="E2" s="25"/>
    </row>
    <row r="3" spans="1:5" ht="22.5" x14ac:dyDescent="0.5">
      <c r="A3" s="25" t="s">
        <v>155</v>
      </c>
      <c r="B3" s="25"/>
      <c r="C3" s="25"/>
      <c r="D3" s="25"/>
      <c r="E3" s="25"/>
    </row>
    <row r="4" spans="1:5" ht="22.5" x14ac:dyDescent="0.5">
      <c r="A4" s="25" t="s">
        <v>2</v>
      </c>
      <c r="B4" s="25"/>
      <c r="C4" s="25"/>
      <c r="D4" s="25"/>
      <c r="E4" s="25"/>
    </row>
    <row r="5" spans="1:5" ht="22.5" x14ac:dyDescent="0.55000000000000004">
      <c r="E5" s="19" t="s">
        <v>210</v>
      </c>
    </row>
    <row r="6" spans="1:5" ht="24" x14ac:dyDescent="0.5">
      <c r="A6" s="23" t="s">
        <v>202</v>
      </c>
      <c r="C6" s="24" t="s">
        <v>157</v>
      </c>
      <c r="E6" s="20" t="s">
        <v>211</v>
      </c>
    </row>
    <row r="7" spans="1:5" ht="22.5" x14ac:dyDescent="0.5">
      <c r="A7" s="24" t="s">
        <v>202</v>
      </c>
      <c r="C7" s="24" t="s">
        <v>144</v>
      </c>
      <c r="E7" s="24" t="s">
        <v>144</v>
      </c>
    </row>
    <row r="8" spans="1:5" x14ac:dyDescent="0.5">
      <c r="A8" s="1" t="s">
        <v>212</v>
      </c>
      <c r="C8" s="2">
        <v>6612292728</v>
      </c>
      <c r="E8" s="2">
        <v>25714495762</v>
      </c>
    </row>
    <row r="9" spans="1:5" x14ac:dyDescent="0.5">
      <c r="A9" s="1" t="s">
        <v>203</v>
      </c>
      <c r="C9" s="2">
        <v>10000</v>
      </c>
      <c r="E9" s="2">
        <v>10000</v>
      </c>
    </row>
    <row r="10" spans="1:5" ht="23.25" thickBot="1" x14ac:dyDescent="0.6">
      <c r="A10" s="7" t="s">
        <v>164</v>
      </c>
      <c r="C10" s="5">
        <f>SUM(C8:C9)</f>
        <v>6612302728</v>
      </c>
      <c r="E10" s="5">
        <f>SUM(E8:E9)</f>
        <v>25714505762</v>
      </c>
    </row>
    <row r="11" spans="1:5" ht="22.5" thickTop="1" x14ac:dyDescent="0.5"/>
  </sheetData>
  <mergeCells count="7">
    <mergeCell ref="A4:E4"/>
    <mergeCell ref="A3:E3"/>
    <mergeCell ref="A2:E2"/>
    <mergeCell ref="A6:A7"/>
    <mergeCell ref="C7"/>
    <mergeCell ref="C6"/>
    <mergeCell ref="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65"/>
  <sheetViews>
    <sheetView rightToLeft="1" workbookViewId="0">
      <selection activeCell="AA1" sqref="AA1:AB1048576"/>
    </sheetView>
  </sheetViews>
  <sheetFormatPr defaultRowHeight="21.75" x14ac:dyDescent="0.5"/>
  <cols>
    <col min="1" max="1" width="3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1.28515625" style="1" customWidth="1"/>
    <col min="26" max="26" width="1" style="1" customWidth="1"/>
    <col min="27" max="27" width="14.85546875" style="1" bestFit="1" customWidth="1"/>
    <col min="28" max="16384" width="9.140625" style="1"/>
  </cols>
  <sheetData>
    <row r="2" spans="1:28" ht="22.5" x14ac:dyDescent="0.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8" ht="22.5" x14ac:dyDescent="0.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8" ht="22.5" x14ac:dyDescent="0.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6" spans="1:28" ht="22.5" x14ac:dyDescent="0.5">
      <c r="A6" s="23" t="s">
        <v>3</v>
      </c>
      <c r="C6" s="24" t="s">
        <v>207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8" ht="22.5" x14ac:dyDescent="0.5">
      <c r="A7" s="23" t="s">
        <v>3</v>
      </c>
      <c r="C7" s="23" t="s">
        <v>7</v>
      </c>
      <c r="E7" s="23" t="s">
        <v>8</v>
      </c>
      <c r="G7" s="23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8" ht="22.5" x14ac:dyDescent="0.5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4" t="s">
        <v>13</v>
      </c>
      <c r="AA8" s="2"/>
    </row>
    <row r="9" spans="1:28" x14ac:dyDescent="0.5">
      <c r="A9" s="1" t="s">
        <v>15</v>
      </c>
      <c r="C9" s="3">
        <v>41912170</v>
      </c>
      <c r="D9" s="3"/>
      <c r="E9" s="3">
        <v>56804973320</v>
      </c>
      <c r="F9" s="3"/>
      <c r="G9" s="3">
        <v>124988377765.5</v>
      </c>
      <c r="H9" s="3"/>
      <c r="I9" s="3">
        <v>0</v>
      </c>
      <c r="J9" s="3"/>
      <c r="K9" s="3">
        <v>0</v>
      </c>
      <c r="L9" s="3"/>
      <c r="M9" s="3">
        <v>0</v>
      </c>
      <c r="N9" s="3"/>
      <c r="O9" s="3">
        <v>0</v>
      </c>
      <c r="P9" s="3"/>
      <c r="Q9" s="3">
        <v>41912170</v>
      </c>
      <c r="R9" s="3"/>
      <c r="S9" s="3">
        <v>3390</v>
      </c>
      <c r="T9" s="3"/>
      <c r="U9" s="3">
        <v>56804973320</v>
      </c>
      <c r="V9" s="3"/>
      <c r="W9" s="3">
        <v>141236866875.01501</v>
      </c>
      <c r="Y9" s="4">
        <v>6.4879430173224485E-3</v>
      </c>
      <c r="AA9" s="3"/>
      <c r="AB9" s="3"/>
    </row>
    <row r="10" spans="1:28" x14ac:dyDescent="0.5">
      <c r="A10" s="1" t="s">
        <v>16</v>
      </c>
      <c r="C10" s="3">
        <v>168467132</v>
      </c>
      <c r="D10" s="3"/>
      <c r="E10" s="3">
        <v>703593024087</v>
      </c>
      <c r="F10" s="3"/>
      <c r="G10" s="3">
        <v>885888541066.73401</v>
      </c>
      <c r="H10" s="3"/>
      <c r="I10" s="3">
        <v>0</v>
      </c>
      <c r="J10" s="3"/>
      <c r="K10" s="3">
        <v>0</v>
      </c>
      <c r="L10" s="3"/>
      <c r="M10" s="3">
        <v>0</v>
      </c>
      <c r="N10" s="3"/>
      <c r="O10" s="3">
        <v>0</v>
      </c>
      <c r="P10" s="3"/>
      <c r="Q10" s="3">
        <v>168467132</v>
      </c>
      <c r="R10" s="3"/>
      <c r="S10" s="3">
        <v>4890</v>
      </c>
      <c r="T10" s="3"/>
      <c r="U10" s="3">
        <v>703593024087</v>
      </c>
      <c r="V10" s="3"/>
      <c r="W10" s="3">
        <v>818902640040.89404</v>
      </c>
      <c r="Y10" s="4">
        <v>3.7617612050413675E-2</v>
      </c>
      <c r="AA10" s="3"/>
      <c r="AB10" s="3"/>
    </row>
    <row r="11" spans="1:28" x14ac:dyDescent="0.5">
      <c r="A11" s="1" t="s">
        <v>17</v>
      </c>
      <c r="C11" s="3">
        <v>9526136</v>
      </c>
      <c r="D11" s="3"/>
      <c r="E11" s="3">
        <v>774902395073</v>
      </c>
      <c r="F11" s="3"/>
      <c r="G11" s="3">
        <v>1086525323014.39</v>
      </c>
      <c r="H11" s="3"/>
      <c r="I11" s="3">
        <v>0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9526136</v>
      </c>
      <c r="R11" s="3"/>
      <c r="S11" s="3">
        <v>107190</v>
      </c>
      <c r="T11" s="3"/>
      <c r="U11" s="3">
        <v>774902395073</v>
      </c>
      <c r="V11" s="3"/>
      <c r="W11" s="3">
        <v>1015030934058.85</v>
      </c>
      <c r="Y11" s="4">
        <v>4.66270812055119E-2</v>
      </c>
      <c r="AA11" s="3"/>
      <c r="AB11" s="3"/>
    </row>
    <row r="12" spans="1:28" x14ac:dyDescent="0.5">
      <c r="A12" s="1" t="s">
        <v>18</v>
      </c>
      <c r="C12" s="3">
        <v>44535063</v>
      </c>
      <c r="D12" s="3"/>
      <c r="E12" s="3">
        <v>1727379614922</v>
      </c>
      <c r="F12" s="3"/>
      <c r="G12" s="3">
        <v>1213885576466.6101</v>
      </c>
      <c r="H12" s="3"/>
      <c r="I12" s="3">
        <v>0</v>
      </c>
      <c r="J12" s="3"/>
      <c r="K12" s="3">
        <v>0</v>
      </c>
      <c r="L12" s="3"/>
      <c r="M12" s="3">
        <v>-11000000</v>
      </c>
      <c r="N12" s="3"/>
      <c r="O12" s="3">
        <v>340852958545</v>
      </c>
      <c r="P12" s="3"/>
      <c r="Q12" s="3">
        <v>33535063</v>
      </c>
      <c r="R12" s="3"/>
      <c r="S12" s="3">
        <v>28240</v>
      </c>
      <c r="T12" s="3"/>
      <c r="U12" s="3">
        <v>1300723077703</v>
      </c>
      <c r="V12" s="3"/>
      <c r="W12" s="3">
        <v>941395349554.23596</v>
      </c>
      <c r="Y12" s="4">
        <v>4.3244512001849672E-2</v>
      </c>
      <c r="AA12" s="3"/>
      <c r="AB12" s="3"/>
    </row>
    <row r="13" spans="1:28" x14ac:dyDescent="0.5">
      <c r="A13" s="1" t="s">
        <v>19</v>
      </c>
      <c r="C13" s="3">
        <v>42325120</v>
      </c>
      <c r="D13" s="3"/>
      <c r="E13" s="3">
        <v>1704241587480</v>
      </c>
      <c r="F13" s="3"/>
      <c r="G13" s="3">
        <v>1246210717576.3201</v>
      </c>
      <c r="H13" s="3"/>
      <c r="I13" s="3">
        <v>0</v>
      </c>
      <c r="J13" s="3"/>
      <c r="K13" s="3">
        <v>0</v>
      </c>
      <c r="L13" s="3"/>
      <c r="M13" s="3">
        <v>-12000000</v>
      </c>
      <c r="N13" s="3"/>
      <c r="O13" s="3">
        <v>402254599289</v>
      </c>
      <c r="P13" s="3"/>
      <c r="Q13" s="3">
        <v>30325120</v>
      </c>
      <c r="R13" s="3"/>
      <c r="S13" s="3">
        <v>30940</v>
      </c>
      <c r="T13" s="3"/>
      <c r="U13" s="3">
        <v>1221055738287</v>
      </c>
      <c r="V13" s="3"/>
      <c r="W13" s="3">
        <v>932676570483.83997</v>
      </c>
      <c r="Y13" s="4">
        <v>4.2844000839000022E-2</v>
      </c>
      <c r="AA13" s="3"/>
      <c r="AB13" s="3"/>
    </row>
    <row r="14" spans="1:28" x14ac:dyDescent="0.5">
      <c r="A14" s="1" t="s">
        <v>20</v>
      </c>
      <c r="C14" s="3">
        <v>3619574</v>
      </c>
      <c r="D14" s="3"/>
      <c r="E14" s="3">
        <v>64873567604</v>
      </c>
      <c r="F14" s="3"/>
      <c r="G14" s="3">
        <v>43248411167.094002</v>
      </c>
      <c r="H14" s="3"/>
      <c r="I14" s="3">
        <v>0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3619574</v>
      </c>
      <c r="R14" s="3"/>
      <c r="S14" s="3">
        <v>11800</v>
      </c>
      <c r="T14" s="3"/>
      <c r="U14" s="3">
        <v>64873567604</v>
      </c>
      <c r="V14" s="3"/>
      <c r="W14" s="3">
        <v>42456842909.459999</v>
      </c>
      <c r="Y14" s="4">
        <v>1.950323478470733E-3</v>
      </c>
      <c r="AA14" s="3"/>
      <c r="AB14" s="3"/>
    </row>
    <row r="15" spans="1:28" x14ac:dyDescent="0.5">
      <c r="A15" s="1" t="s">
        <v>21</v>
      </c>
      <c r="C15" s="3">
        <v>3837106</v>
      </c>
      <c r="D15" s="3"/>
      <c r="E15" s="3">
        <v>280803634999</v>
      </c>
      <c r="F15" s="3"/>
      <c r="G15" s="3">
        <v>387911789802.81</v>
      </c>
      <c r="H15" s="3"/>
      <c r="I15" s="3">
        <v>0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3837106</v>
      </c>
      <c r="R15" s="3"/>
      <c r="S15" s="3">
        <v>102810</v>
      </c>
      <c r="T15" s="3"/>
      <c r="U15" s="3">
        <v>280803634999</v>
      </c>
      <c r="V15" s="3"/>
      <c r="W15" s="3">
        <v>392145635296.23297</v>
      </c>
      <c r="Y15" s="4">
        <v>1.8013841517350637E-2</v>
      </c>
      <c r="AA15" s="3"/>
      <c r="AB15" s="3"/>
    </row>
    <row r="16" spans="1:28" x14ac:dyDescent="0.5">
      <c r="A16" s="1" t="s">
        <v>22</v>
      </c>
      <c r="C16" s="3">
        <v>9007402</v>
      </c>
      <c r="D16" s="3"/>
      <c r="E16" s="3">
        <v>162512390511</v>
      </c>
      <c r="F16" s="3"/>
      <c r="G16" s="3">
        <v>379104228945.95398</v>
      </c>
      <c r="H16" s="3"/>
      <c r="I16" s="3">
        <v>0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9007402</v>
      </c>
      <c r="R16" s="3"/>
      <c r="S16" s="3">
        <v>48740</v>
      </c>
      <c r="T16" s="3"/>
      <c r="U16" s="3">
        <v>162512390511</v>
      </c>
      <c r="V16" s="3"/>
      <c r="W16" s="3">
        <v>436408599877.79401</v>
      </c>
      <c r="Y16" s="4">
        <v>2.0047132104553059E-2</v>
      </c>
      <c r="AA16" s="3"/>
      <c r="AB16" s="3"/>
    </row>
    <row r="17" spans="1:28" x14ac:dyDescent="0.5">
      <c r="A17" s="1" t="s">
        <v>23</v>
      </c>
      <c r="C17" s="3">
        <v>2937879</v>
      </c>
      <c r="D17" s="3"/>
      <c r="E17" s="3">
        <v>145554536022</v>
      </c>
      <c r="F17" s="3"/>
      <c r="G17" s="3">
        <v>151580369969.88501</v>
      </c>
      <c r="H17" s="3"/>
      <c r="I17" s="3">
        <v>0</v>
      </c>
      <c r="J17" s="3"/>
      <c r="K17" s="3">
        <v>0</v>
      </c>
      <c r="L17" s="3"/>
      <c r="M17" s="3">
        <v>-2937879</v>
      </c>
      <c r="N17" s="3"/>
      <c r="O17" s="3">
        <v>210762340212</v>
      </c>
      <c r="P17" s="3"/>
      <c r="Q17" s="3">
        <v>0</v>
      </c>
      <c r="R17" s="3"/>
      <c r="S17" s="3">
        <v>0</v>
      </c>
      <c r="T17" s="3"/>
      <c r="U17" s="3">
        <v>0</v>
      </c>
      <c r="V17" s="3"/>
      <c r="W17" s="3">
        <v>0</v>
      </c>
      <c r="Y17" s="4">
        <v>0</v>
      </c>
      <c r="AA17" s="3"/>
      <c r="AB17" s="3"/>
    </row>
    <row r="18" spans="1:28" x14ac:dyDescent="0.5">
      <c r="A18" s="1" t="s">
        <v>24</v>
      </c>
      <c r="C18" s="3">
        <v>10278129</v>
      </c>
      <c r="D18" s="3"/>
      <c r="E18" s="3">
        <v>79283418379</v>
      </c>
      <c r="F18" s="3"/>
      <c r="G18" s="3">
        <v>92361446157.348007</v>
      </c>
      <c r="H18" s="3"/>
      <c r="I18" s="3">
        <v>0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10278129</v>
      </c>
      <c r="R18" s="3"/>
      <c r="S18" s="3">
        <v>10250</v>
      </c>
      <c r="T18" s="3"/>
      <c r="U18" s="3">
        <v>79283418379</v>
      </c>
      <c r="V18" s="3"/>
      <c r="W18" s="3">
        <v>104723984857.61301</v>
      </c>
      <c r="Y18" s="4">
        <v>4.8106649583525033E-3</v>
      </c>
      <c r="AA18" s="3"/>
      <c r="AB18" s="3"/>
    </row>
    <row r="19" spans="1:28" x14ac:dyDescent="0.5">
      <c r="A19" s="1" t="s">
        <v>25</v>
      </c>
      <c r="C19" s="3">
        <v>18040128</v>
      </c>
      <c r="D19" s="3"/>
      <c r="E19" s="3">
        <v>135844089115</v>
      </c>
      <c r="F19" s="3"/>
      <c r="G19" s="3">
        <v>242092654718.39999</v>
      </c>
      <c r="H19" s="3"/>
      <c r="I19" s="3">
        <v>0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18040128</v>
      </c>
      <c r="R19" s="3"/>
      <c r="S19" s="3">
        <v>16200</v>
      </c>
      <c r="T19" s="3"/>
      <c r="U19" s="3">
        <v>135844089115</v>
      </c>
      <c r="V19" s="3"/>
      <c r="W19" s="3">
        <v>290511185662.08002</v>
      </c>
      <c r="Y19" s="4">
        <v>1.3345099336834585E-2</v>
      </c>
      <c r="AA19" s="3"/>
      <c r="AB19" s="3"/>
    </row>
    <row r="20" spans="1:28" x14ac:dyDescent="0.5">
      <c r="A20" s="1" t="s">
        <v>26</v>
      </c>
      <c r="C20" s="3">
        <v>97290407</v>
      </c>
      <c r="D20" s="3"/>
      <c r="E20" s="3">
        <v>712147787183</v>
      </c>
      <c r="F20" s="3"/>
      <c r="G20" s="3">
        <v>627657823718.49097</v>
      </c>
      <c r="H20" s="3"/>
      <c r="I20" s="3">
        <v>0</v>
      </c>
      <c r="J20" s="3"/>
      <c r="K20" s="3">
        <v>0</v>
      </c>
      <c r="L20" s="3"/>
      <c r="M20" s="3">
        <v>-1931229</v>
      </c>
      <c r="N20" s="3"/>
      <c r="O20" s="3">
        <v>14130407235</v>
      </c>
      <c r="P20" s="3"/>
      <c r="Q20" s="3">
        <v>95359178</v>
      </c>
      <c r="R20" s="3"/>
      <c r="S20" s="3">
        <v>6730</v>
      </c>
      <c r="T20" s="3"/>
      <c r="U20" s="3">
        <v>698011548048</v>
      </c>
      <c r="V20" s="3"/>
      <c r="W20" s="3">
        <v>637948752695.75696</v>
      </c>
      <c r="Y20" s="4">
        <v>2.9305203712319053E-2</v>
      </c>
      <c r="AA20" s="3"/>
      <c r="AB20" s="3"/>
    </row>
    <row r="21" spans="1:28" x14ac:dyDescent="0.5">
      <c r="A21" s="1" t="s">
        <v>27</v>
      </c>
      <c r="C21" s="3">
        <v>4519835</v>
      </c>
      <c r="D21" s="3"/>
      <c r="E21" s="3">
        <v>19991672994</v>
      </c>
      <c r="F21" s="3"/>
      <c r="G21" s="3">
        <v>100686829811.01801</v>
      </c>
      <c r="H21" s="3"/>
      <c r="I21" s="3">
        <v>0</v>
      </c>
      <c r="J21" s="3"/>
      <c r="K21" s="3">
        <v>0</v>
      </c>
      <c r="L21" s="3"/>
      <c r="M21" s="3">
        <v>-519835</v>
      </c>
      <c r="N21" s="3"/>
      <c r="O21" s="3">
        <v>15476422420</v>
      </c>
      <c r="P21" s="3"/>
      <c r="Q21" s="3">
        <v>4000000</v>
      </c>
      <c r="R21" s="3"/>
      <c r="S21" s="3">
        <v>29620</v>
      </c>
      <c r="T21" s="3"/>
      <c r="U21" s="3">
        <v>17692391863</v>
      </c>
      <c r="V21" s="3"/>
      <c r="W21" s="3">
        <v>117775044000</v>
      </c>
      <c r="Y21" s="4">
        <v>5.4101863857602857E-3</v>
      </c>
      <c r="AA21" s="3"/>
      <c r="AB21" s="3"/>
    </row>
    <row r="22" spans="1:28" x14ac:dyDescent="0.5">
      <c r="A22" s="1" t="s">
        <v>28</v>
      </c>
      <c r="C22" s="3">
        <v>49846195</v>
      </c>
      <c r="D22" s="3"/>
      <c r="E22" s="3">
        <v>786498811638</v>
      </c>
      <c r="F22" s="3"/>
      <c r="G22" s="3">
        <v>706577440592.83496</v>
      </c>
      <c r="H22" s="3"/>
      <c r="I22" s="3">
        <v>6600000</v>
      </c>
      <c r="J22" s="3"/>
      <c r="K22" s="3">
        <v>96527356166</v>
      </c>
      <c r="L22" s="3"/>
      <c r="M22" s="3">
        <v>-2000000</v>
      </c>
      <c r="N22" s="3"/>
      <c r="O22" s="3">
        <v>29761857235</v>
      </c>
      <c r="P22" s="3"/>
      <c r="Q22" s="3">
        <v>54446195</v>
      </c>
      <c r="R22" s="3"/>
      <c r="S22" s="3">
        <v>14440</v>
      </c>
      <c r="T22" s="3"/>
      <c r="U22" s="3">
        <v>851469142767</v>
      </c>
      <c r="V22" s="3"/>
      <c r="W22" s="3">
        <v>781525147617.98999</v>
      </c>
      <c r="Y22" s="4">
        <v>3.5900616719550089E-2</v>
      </c>
      <c r="AA22" s="3"/>
      <c r="AB22" s="3"/>
    </row>
    <row r="23" spans="1:28" x14ac:dyDescent="0.5">
      <c r="A23" s="1" t="s">
        <v>29</v>
      </c>
      <c r="C23" s="3">
        <v>64860270</v>
      </c>
      <c r="D23" s="3"/>
      <c r="E23" s="3">
        <v>409852033494</v>
      </c>
      <c r="F23" s="3"/>
      <c r="G23" s="3">
        <v>304125515523.14001</v>
      </c>
      <c r="H23" s="3"/>
      <c r="I23" s="3">
        <v>0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64860270</v>
      </c>
      <c r="R23" s="3"/>
      <c r="S23" s="3">
        <v>4975</v>
      </c>
      <c r="T23" s="3"/>
      <c r="U23" s="3">
        <v>409852033494</v>
      </c>
      <c r="V23" s="3"/>
      <c r="W23" s="3">
        <v>320759898182.66199</v>
      </c>
      <c r="Y23" s="4">
        <v>1.4734622678176995E-2</v>
      </c>
      <c r="AA23" s="3"/>
      <c r="AB23" s="3"/>
    </row>
    <row r="24" spans="1:28" x14ac:dyDescent="0.5">
      <c r="A24" s="1" t="s">
        <v>30</v>
      </c>
      <c r="C24" s="3">
        <v>3058797</v>
      </c>
      <c r="D24" s="3"/>
      <c r="E24" s="3">
        <v>28394812551</v>
      </c>
      <c r="F24" s="3"/>
      <c r="G24" s="3">
        <v>30442458744.394199</v>
      </c>
      <c r="H24" s="3"/>
      <c r="I24" s="3">
        <v>0</v>
      </c>
      <c r="J24" s="3"/>
      <c r="K24" s="3">
        <v>0</v>
      </c>
      <c r="L24" s="3"/>
      <c r="M24" s="3">
        <v>-3058797</v>
      </c>
      <c r="N24" s="3"/>
      <c r="O24" s="3">
        <v>0</v>
      </c>
      <c r="P24" s="3"/>
      <c r="Q24" s="3">
        <v>0</v>
      </c>
      <c r="R24" s="3"/>
      <c r="S24" s="3">
        <v>0</v>
      </c>
      <c r="T24" s="3"/>
      <c r="U24" s="3">
        <v>0</v>
      </c>
      <c r="V24" s="3"/>
      <c r="W24" s="3">
        <v>0</v>
      </c>
      <c r="Y24" s="4">
        <v>0</v>
      </c>
      <c r="AA24" s="3"/>
      <c r="AB24" s="3"/>
    </row>
    <row r="25" spans="1:28" x14ac:dyDescent="0.5">
      <c r="A25" s="1" t="s">
        <v>31</v>
      </c>
      <c r="C25" s="3">
        <v>4612762</v>
      </c>
      <c r="D25" s="3"/>
      <c r="E25" s="3">
        <v>414076338935</v>
      </c>
      <c r="F25" s="3"/>
      <c r="G25" s="3">
        <v>532080076310.24402</v>
      </c>
      <c r="H25" s="3"/>
      <c r="I25" s="3">
        <v>0</v>
      </c>
      <c r="J25" s="3"/>
      <c r="K25" s="3">
        <v>0</v>
      </c>
      <c r="L25" s="3"/>
      <c r="M25" s="3">
        <v>0</v>
      </c>
      <c r="N25" s="3"/>
      <c r="O25" s="3">
        <v>0</v>
      </c>
      <c r="P25" s="3"/>
      <c r="Q25" s="3">
        <v>4612762</v>
      </c>
      <c r="R25" s="3"/>
      <c r="S25" s="3">
        <v>126320</v>
      </c>
      <c r="T25" s="3"/>
      <c r="U25" s="3">
        <v>414076338935</v>
      </c>
      <c r="V25" s="3"/>
      <c r="W25" s="3">
        <v>579217125469.75195</v>
      </c>
      <c r="Y25" s="4">
        <v>2.660727179703418E-2</v>
      </c>
      <c r="AA25" s="3"/>
      <c r="AB25" s="3"/>
    </row>
    <row r="26" spans="1:28" x14ac:dyDescent="0.5">
      <c r="A26" s="1" t="s">
        <v>32</v>
      </c>
      <c r="C26" s="3">
        <v>5495955</v>
      </c>
      <c r="D26" s="3"/>
      <c r="E26" s="3">
        <v>78810674201</v>
      </c>
      <c r="F26" s="3"/>
      <c r="G26" s="3">
        <v>107582399102.133</v>
      </c>
      <c r="H26" s="3"/>
      <c r="I26" s="3">
        <v>3635786</v>
      </c>
      <c r="J26" s="3"/>
      <c r="K26" s="3">
        <v>0</v>
      </c>
      <c r="L26" s="3"/>
      <c r="M26" s="3">
        <v>0</v>
      </c>
      <c r="N26" s="3"/>
      <c r="O26" s="3">
        <v>0</v>
      </c>
      <c r="P26" s="3"/>
      <c r="Q26" s="3">
        <v>9131741</v>
      </c>
      <c r="R26" s="3"/>
      <c r="S26" s="3">
        <v>16458</v>
      </c>
      <c r="T26" s="3"/>
      <c r="U26" s="3">
        <v>78810674201</v>
      </c>
      <c r="V26" s="3"/>
      <c r="W26" s="3">
        <v>149395966727.401</v>
      </c>
      <c r="Y26" s="4">
        <v>6.8627444136304594E-3</v>
      </c>
      <c r="AA26" s="3"/>
      <c r="AB26" s="3"/>
    </row>
    <row r="27" spans="1:28" x14ac:dyDescent="0.5">
      <c r="A27" s="1" t="s">
        <v>33</v>
      </c>
      <c r="C27" s="3">
        <v>16067459</v>
      </c>
      <c r="D27" s="3"/>
      <c r="E27" s="3">
        <v>217344962470</v>
      </c>
      <c r="F27" s="3"/>
      <c r="G27" s="3">
        <v>245966607331.82999</v>
      </c>
      <c r="H27" s="3"/>
      <c r="I27" s="3">
        <v>0</v>
      </c>
      <c r="J27" s="3"/>
      <c r="K27" s="3">
        <v>0</v>
      </c>
      <c r="L27" s="3"/>
      <c r="M27" s="3">
        <v>-16067459</v>
      </c>
      <c r="N27" s="3"/>
      <c r="O27" s="3">
        <v>268216248513</v>
      </c>
      <c r="P27" s="3"/>
      <c r="Q27" s="3">
        <v>0</v>
      </c>
      <c r="R27" s="3"/>
      <c r="S27" s="3">
        <v>0</v>
      </c>
      <c r="T27" s="3"/>
      <c r="U27" s="3">
        <v>0</v>
      </c>
      <c r="V27" s="3"/>
      <c r="W27" s="3">
        <v>0</v>
      </c>
      <c r="Y27" s="4">
        <v>0</v>
      </c>
      <c r="AA27" s="3"/>
      <c r="AB27" s="3"/>
    </row>
    <row r="28" spans="1:28" x14ac:dyDescent="0.5">
      <c r="A28" s="1" t="s">
        <v>34</v>
      </c>
      <c r="C28" s="3">
        <v>7725000</v>
      </c>
      <c r="D28" s="3"/>
      <c r="E28" s="3">
        <v>58045741876</v>
      </c>
      <c r="F28" s="3"/>
      <c r="G28" s="3">
        <v>65517537285</v>
      </c>
      <c r="H28" s="3"/>
      <c r="I28" s="3">
        <v>0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7725000</v>
      </c>
      <c r="R28" s="3"/>
      <c r="S28" s="3">
        <v>8005</v>
      </c>
      <c r="T28" s="3"/>
      <c r="U28" s="3">
        <v>58045741876</v>
      </c>
      <c r="V28" s="3"/>
      <c r="W28" s="3">
        <v>61470685181.25</v>
      </c>
      <c r="Y28" s="4">
        <v>2.8237549551750141E-3</v>
      </c>
      <c r="AA28" s="3"/>
      <c r="AB28" s="3"/>
    </row>
    <row r="29" spans="1:28" x14ac:dyDescent="0.5">
      <c r="A29" s="1" t="s">
        <v>35</v>
      </c>
      <c r="C29" s="3">
        <v>2550000</v>
      </c>
      <c r="D29" s="3"/>
      <c r="E29" s="3">
        <v>24341345778</v>
      </c>
      <c r="F29" s="3"/>
      <c r="G29" s="3">
        <v>138148098750</v>
      </c>
      <c r="H29" s="3"/>
      <c r="I29" s="3">
        <v>0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2550000</v>
      </c>
      <c r="R29" s="3"/>
      <c r="S29" s="3">
        <v>57990</v>
      </c>
      <c r="T29" s="3"/>
      <c r="U29" s="3">
        <v>24341345778</v>
      </c>
      <c r="V29" s="3"/>
      <c r="W29" s="3">
        <v>146994646725</v>
      </c>
      <c r="Y29" s="4">
        <v>6.7524359107115923E-3</v>
      </c>
      <c r="AA29" s="3"/>
      <c r="AB29" s="3"/>
    </row>
    <row r="30" spans="1:28" x14ac:dyDescent="0.5">
      <c r="A30" s="1" t="s">
        <v>36</v>
      </c>
      <c r="C30" s="3">
        <v>3583604</v>
      </c>
      <c r="D30" s="3"/>
      <c r="E30" s="3">
        <v>14606892577</v>
      </c>
      <c r="F30" s="3"/>
      <c r="G30" s="3">
        <v>35302210221.942001</v>
      </c>
      <c r="H30" s="3"/>
      <c r="I30" s="3">
        <v>0</v>
      </c>
      <c r="J30" s="3"/>
      <c r="K30" s="3">
        <v>0</v>
      </c>
      <c r="L30" s="3"/>
      <c r="M30" s="3">
        <v>0</v>
      </c>
      <c r="N30" s="3"/>
      <c r="O30" s="3">
        <v>0</v>
      </c>
      <c r="P30" s="3"/>
      <c r="Q30" s="3">
        <v>3583604</v>
      </c>
      <c r="R30" s="3"/>
      <c r="S30" s="3">
        <v>11490</v>
      </c>
      <c r="T30" s="3"/>
      <c r="U30" s="3">
        <v>14606892577</v>
      </c>
      <c r="V30" s="3"/>
      <c r="W30" s="3">
        <v>40930615080.737999</v>
      </c>
      <c r="Y30" s="4">
        <v>1.8802137443532042E-3</v>
      </c>
      <c r="AA30" s="3"/>
      <c r="AB30" s="3"/>
    </row>
    <row r="31" spans="1:28" x14ac:dyDescent="0.5">
      <c r="A31" s="1" t="s">
        <v>37</v>
      </c>
      <c r="C31" s="3">
        <v>7338358</v>
      </c>
      <c r="D31" s="3"/>
      <c r="E31" s="3">
        <v>75467075351</v>
      </c>
      <c r="F31" s="3"/>
      <c r="G31" s="3">
        <v>95071756936.106705</v>
      </c>
      <c r="H31" s="3"/>
      <c r="I31" s="3">
        <v>3058797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10397155</v>
      </c>
      <c r="R31" s="3"/>
      <c r="S31" s="3">
        <v>16758</v>
      </c>
      <c r="T31" s="3"/>
      <c r="U31" s="3">
        <v>106920684902</v>
      </c>
      <c r="V31" s="3"/>
      <c r="W31" s="3">
        <v>173198822125.23499</v>
      </c>
      <c r="Y31" s="4">
        <v>7.9561669235433587E-3</v>
      </c>
      <c r="AA31" s="3"/>
      <c r="AB31" s="3"/>
    </row>
    <row r="32" spans="1:28" x14ac:dyDescent="0.5">
      <c r="A32" s="1" t="s">
        <v>38</v>
      </c>
      <c r="C32" s="3">
        <v>17048626</v>
      </c>
      <c r="D32" s="3"/>
      <c r="E32" s="3">
        <v>312781242026</v>
      </c>
      <c r="F32" s="3"/>
      <c r="G32" s="3">
        <v>326402815366.27802</v>
      </c>
      <c r="H32" s="3"/>
      <c r="I32" s="3">
        <v>0</v>
      </c>
      <c r="J32" s="3"/>
      <c r="K32" s="3">
        <v>0</v>
      </c>
      <c r="L32" s="3"/>
      <c r="M32" s="3">
        <v>0</v>
      </c>
      <c r="N32" s="3"/>
      <c r="O32" s="3">
        <v>0</v>
      </c>
      <c r="P32" s="3"/>
      <c r="Q32" s="3">
        <v>17048626</v>
      </c>
      <c r="R32" s="3"/>
      <c r="S32" s="3">
        <v>22080</v>
      </c>
      <c r="T32" s="3"/>
      <c r="U32" s="3">
        <v>312781242026</v>
      </c>
      <c r="V32" s="3"/>
      <c r="W32" s="3">
        <v>374193881790.62402</v>
      </c>
      <c r="Y32" s="4">
        <v>1.7189198799182175E-2</v>
      </c>
      <c r="AA32" s="3"/>
      <c r="AB32" s="3"/>
    </row>
    <row r="33" spans="1:28" x14ac:dyDescent="0.5">
      <c r="A33" s="1" t="s">
        <v>39</v>
      </c>
      <c r="C33" s="3">
        <v>69365191</v>
      </c>
      <c r="D33" s="3"/>
      <c r="E33" s="3">
        <v>961272783818</v>
      </c>
      <c r="F33" s="3"/>
      <c r="G33" s="3">
        <v>904656381649.776</v>
      </c>
      <c r="H33" s="3"/>
      <c r="I33" s="3">
        <v>0</v>
      </c>
      <c r="J33" s="3"/>
      <c r="K33" s="3">
        <v>0</v>
      </c>
      <c r="L33" s="3"/>
      <c r="M33" s="3">
        <v>0</v>
      </c>
      <c r="N33" s="3"/>
      <c r="O33" s="3">
        <v>0</v>
      </c>
      <c r="P33" s="3"/>
      <c r="Q33" s="3">
        <v>69365191</v>
      </c>
      <c r="R33" s="3"/>
      <c r="S33" s="3">
        <v>14470</v>
      </c>
      <c r="T33" s="3"/>
      <c r="U33" s="3">
        <v>961272783818</v>
      </c>
      <c r="V33" s="3"/>
      <c r="W33" s="3">
        <v>997742213603.06799</v>
      </c>
      <c r="Y33" s="4">
        <v>4.5832895978656141E-2</v>
      </c>
      <c r="AA33" s="3"/>
      <c r="AB33" s="3"/>
    </row>
    <row r="34" spans="1:28" x14ac:dyDescent="0.5">
      <c r="A34" s="1" t="s">
        <v>40</v>
      </c>
      <c r="C34" s="3">
        <v>21052995</v>
      </c>
      <c r="D34" s="3"/>
      <c r="E34" s="3">
        <v>95204340488</v>
      </c>
      <c r="F34" s="3"/>
      <c r="G34" s="3">
        <v>314334499789.84497</v>
      </c>
      <c r="H34" s="3"/>
      <c r="I34" s="3">
        <v>0</v>
      </c>
      <c r="J34" s="3"/>
      <c r="K34" s="3">
        <v>0</v>
      </c>
      <c r="L34" s="3"/>
      <c r="M34" s="3">
        <v>0</v>
      </c>
      <c r="N34" s="3"/>
      <c r="O34" s="3">
        <v>0</v>
      </c>
      <c r="P34" s="3"/>
      <c r="Q34" s="3">
        <v>21052995</v>
      </c>
      <c r="R34" s="3"/>
      <c r="S34" s="3">
        <v>15610</v>
      </c>
      <c r="T34" s="3"/>
      <c r="U34" s="3">
        <v>95204340488</v>
      </c>
      <c r="V34" s="3"/>
      <c r="W34" s="3">
        <v>326681860300.89801</v>
      </c>
      <c r="Y34" s="4">
        <v>1.5006657548561494E-2</v>
      </c>
      <c r="AA34" s="3"/>
      <c r="AB34" s="3"/>
    </row>
    <row r="35" spans="1:28" x14ac:dyDescent="0.5">
      <c r="A35" s="1" t="s">
        <v>41</v>
      </c>
      <c r="C35" s="3">
        <v>2000000</v>
      </c>
      <c r="D35" s="3"/>
      <c r="E35" s="3">
        <v>19958944440</v>
      </c>
      <c r="F35" s="3"/>
      <c r="G35" s="3">
        <v>44036415000</v>
      </c>
      <c r="H35" s="3"/>
      <c r="I35" s="3">
        <v>0</v>
      </c>
      <c r="J35" s="3"/>
      <c r="K35" s="3">
        <v>0</v>
      </c>
      <c r="L35" s="3"/>
      <c r="M35" s="3">
        <v>-2000000</v>
      </c>
      <c r="N35" s="3"/>
      <c r="O35" s="3">
        <v>59608580023</v>
      </c>
      <c r="P35" s="3"/>
      <c r="Q35" s="3">
        <v>0</v>
      </c>
      <c r="R35" s="3"/>
      <c r="S35" s="3">
        <v>0</v>
      </c>
      <c r="T35" s="3"/>
      <c r="U35" s="3">
        <v>0</v>
      </c>
      <c r="V35" s="3"/>
      <c r="W35" s="3">
        <v>0</v>
      </c>
      <c r="Y35" s="4">
        <v>0</v>
      </c>
      <c r="AA35" s="3"/>
      <c r="AB35" s="3"/>
    </row>
    <row r="36" spans="1:28" x14ac:dyDescent="0.5">
      <c r="A36" s="1" t="s">
        <v>42</v>
      </c>
      <c r="C36" s="3">
        <v>26589814</v>
      </c>
      <c r="D36" s="3"/>
      <c r="E36" s="3">
        <v>200385593701</v>
      </c>
      <c r="F36" s="3"/>
      <c r="G36" s="3">
        <v>291540598811.901</v>
      </c>
      <c r="H36" s="3"/>
      <c r="I36" s="3">
        <v>0</v>
      </c>
      <c r="J36" s="3"/>
      <c r="K36" s="3">
        <v>0</v>
      </c>
      <c r="L36" s="3"/>
      <c r="M36" s="3">
        <v>0</v>
      </c>
      <c r="N36" s="3"/>
      <c r="O36" s="3">
        <v>0</v>
      </c>
      <c r="P36" s="3"/>
      <c r="Q36" s="3">
        <v>26589814</v>
      </c>
      <c r="R36" s="3"/>
      <c r="S36" s="3">
        <v>13380</v>
      </c>
      <c r="T36" s="3"/>
      <c r="U36" s="3">
        <v>200385593701</v>
      </c>
      <c r="V36" s="3"/>
      <c r="W36" s="3">
        <v>353654869637.646</v>
      </c>
      <c r="Y36" s="4">
        <v>1.6245706186884729E-2</v>
      </c>
      <c r="AA36" s="3"/>
      <c r="AB36" s="3"/>
    </row>
    <row r="37" spans="1:28" x14ac:dyDescent="0.5">
      <c r="A37" s="1" t="s">
        <v>43</v>
      </c>
      <c r="C37" s="3">
        <v>1000000</v>
      </c>
      <c r="D37" s="3"/>
      <c r="E37" s="3">
        <v>15048151267</v>
      </c>
      <c r="F37" s="3"/>
      <c r="G37" s="3">
        <v>15518114550</v>
      </c>
      <c r="H37" s="3"/>
      <c r="I37" s="3">
        <v>0</v>
      </c>
      <c r="J37" s="3"/>
      <c r="K37" s="3">
        <v>0</v>
      </c>
      <c r="L37" s="3"/>
      <c r="M37" s="3">
        <v>-1000000</v>
      </c>
      <c r="N37" s="3"/>
      <c r="O37" s="3">
        <v>16253711610</v>
      </c>
      <c r="P37" s="3"/>
      <c r="Q37" s="3">
        <v>0</v>
      </c>
      <c r="R37" s="3"/>
      <c r="S37" s="3">
        <v>0</v>
      </c>
      <c r="T37" s="3"/>
      <c r="U37" s="3">
        <v>0</v>
      </c>
      <c r="V37" s="3"/>
      <c r="W37" s="3">
        <v>0</v>
      </c>
      <c r="Y37" s="4">
        <v>0</v>
      </c>
      <c r="AA37" s="3"/>
      <c r="AB37" s="3"/>
    </row>
    <row r="38" spans="1:28" x14ac:dyDescent="0.5">
      <c r="A38" s="1" t="s">
        <v>44</v>
      </c>
      <c r="C38" s="3">
        <v>850000</v>
      </c>
      <c r="D38" s="3"/>
      <c r="E38" s="3">
        <v>13938532395</v>
      </c>
      <c r="F38" s="3"/>
      <c r="G38" s="3">
        <v>10984252500</v>
      </c>
      <c r="H38" s="3"/>
      <c r="I38" s="3">
        <v>0</v>
      </c>
      <c r="J38" s="3"/>
      <c r="K38" s="3">
        <v>0</v>
      </c>
      <c r="L38" s="3"/>
      <c r="M38" s="3">
        <v>0</v>
      </c>
      <c r="N38" s="3"/>
      <c r="O38" s="3">
        <v>0</v>
      </c>
      <c r="P38" s="3"/>
      <c r="Q38" s="3">
        <v>850000</v>
      </c>
      <c r="R38" s="3"/>
      <c r="S38" s="3">
        <v>13250</v>
      </c>
      <c r="T38" s="3"/>
      <c r="U38" s="3">
        <v>13938532395</v>
      </c>
      <c r="V38" s="3"/>
      <c r="W38" s="3">
        <v>11195488125</v>
      </c>
      <c r="Y38" s="4">
        <v>5.1428278333579696E-4</v>
      </c>
      <c r="AA38" s="3"/>
      <c r="AB38" s="3"/>
    </row>
    <row r="39" spans="1:28" x14ac:dyDescent="0.5">
      <c r="A39" s="1" t="s">
        <v>45</v>
      </c>
      <c r="C39" s="3">
        <v>9082596</v>
      </c>
      <c r="D39" s="3"/>
      <c r="E39" s="3">
        <v>433238988537</v>
      </c>
      <c r="F39" s="3"/>
      <c r="G39" s="3">
        <v>360149041151.08197</v>
      </c>
      <c r="H39" s="3"/>
      <c r="I39" s="3">
        <v>108713</v>
      </c>
      <c r="J39" s="3"/>
      <c r="K39" s="3">
        <v>4181522694</v>
      </c>
      <c r="L39" s="3"/>
      <c r="M39" s="3">
        <v>0</v>
      </c>
      <c r="N39" s="3"/>
      <c r="O39" s="3">
        <v>0</v>
      </c>
      <c r="P39" s="3"/>
      <c r="Q39" s="3">
        <v>9191309</v>
      </c>
      <c r="R39" s="3"/>
      <c r="S39" s="3">
        <v>42920</v>
      </c>
      <c r="T39" s="3"/>
      <c r="U39" s="3">
        <v>437420511231</v>
      </c>
      <c r="V39" s="3"/>
      <c r="W39" s="3">
        <v>392143760935.43402</v>
      </c>
      <c r="Y39" s="4">
        <v>1.8013755415567677E-2</v>
      </c>
      <c r="AA39" s="3"/>
      <c r="AB39" s="3"/>
    </row>
    <row r="40" spans="1:28" x14ac:dyDescent="0.5">
      <c r="A40" s="1" t="s">
        <v>46</v>
      </c>
      <c r="C40" s="3">
        <v>3103025</v>
      </c>
      <c r="D40" s="3"/>
      <c r="E40" s="3">
        <v>111572143280</v>
      </c>
      <c r="F40" s="3"/>
      <c r="G40" s="3">
        <v>70975771648.762497</v>
      </c>
      <c r="H40" s="3"/>
      <c r="I40" s="3">
        <v>0</v>
      </c>
      <c r="J40" s="3"/>
      <c r="K40" s="3">
        <v>0</v>
      </c>
      <c r="L40" s="3"/>
      <c r="M40" s="3">
        <v>0</v>
      </c>
      <c r="N40" s="3"/>
      <c r="O40" s="3">
        <v>0</v>
      </c>
      <c r="P40" s="3"/>
      <c r="Q40" s="3">
        <v>3103025</v>
      </c>
      <c r="R40" s="3"/>
      <c r="S40" s="3">
        <v>26280</v>
      </c>
      <c r="T40" s="3"/>
      <c r="U40" s="3">
        <v>111572143280</v>
      </c>
      <c r="V40" s="3"/>
      <c r="W40" s="3">
        <v>81062289392.850006</v>
      </c>
      <c r="Y40" s="4">
        <v>3.7237268573786951E-3</v>
      </c>
      <c r="AA40" s="3"/>
      <c r="AB40" s="3"/>
    </row>
    <row r="41" spans="1:28" x14ac:dyDescent="0.5">
      <c r="A41" s="1" t="s">
        <v>47</v>
      </c>
      <c r="C41" s="3">
        <v>11694395</v>
      </c>
      <c r="D41" s="3"/>
      <c r="E41" s="3">
        <v>267144181862</v>
      </c>
      <c r="F41" s="3"/>
      <c r="G41" s="3">
        <v>240982380740.31799</v>
      </c>
      <c r="H41" s="3"/>
      <c r="I41" s="3">
        <v>0</v>
      </c>
      <c r="J41" s="3"/>
      <c r="K41" s="3">
        <v>0</v>
      </c>
      <c r="L41" s="3"/>
      <c r="M41" s="3">
        <v>-1000000</v>
      </c>
      <c r="N41" s="3"/>
      <c r="O41" s="3">
        <v>27296613273</v>
      </c>
      <c r="P41" s="3"/>
      <c r="Q41" s="3">
        <v>10694395</v>
      </c>
      <c r="R41" s="3"/>
      <c r="S41" s="3">
        <v>29280</v>
      </c>
      <c r="T41" s="3"/>
      <c r="U41" s="3">
        <v>244300402266</v>
      </c>
      <c r="V41" s="3"/>
      <c r="W41" s="3">
        <v>311268750880.67999</v>
      </c>
      <c r="Y41" s="4">
        <v>1.4298631536297833E-2</v>
      </c>
      <c r="AA41" s="3"/>
      <c r="AB41" s="3"/>
    </row>
    <row r="42" spans="1:28" x14ac:dyDescent="0.5">
      <c r="A42" s="1" t="s">
        <v>48</v>
      </c>
      <c r="C42" s="3">
        <v>5100000</v>
      </c>
      <c r="D42" s="3"/>
      <c r="E42" s="3">
        <v>234805552858</v>
      </c>
      <c r="F42" s="3"/>
      <c r="G42" s="3">
        <v>367499290950</v>
      </c>
      <c r="H42" s="3"/>
      <c r="I42" s="3">
        <v>0</v>
      </c>
      <c r="J42" s="3"/>
      <c r="K42" s="3">
        <v>0</v>
      </c>
      <c r="L42" s="3"/>
      <c r="M42" s="3">
        <v>0</v>
      </c>
      <c r="N42" s="3"/>
      <c r="O42" s="3">
        <v>0</v>
      </c>
      <c r="P42" s="3"/>
      <c r="Q42" s="3">
        <v>5100000</v>
      </c>
      <c r="R42" s="3"/>
      <c r="S42" s="3">
        <v>82080</v>
      </c>
      <c r="T42" s="3"/>
      <c r="U42" s="3">
        <v>234805552858</v>
      </c>
      <c r="V42" s="3"/>
      <c r="W42" s="3">
        <v>416117282400</v>
      </c>
      <c r="Y42" s="4">
        <v>1.9115017746204777E-2</v>
      </c>
      <c r="AA42" s="3"/>
      <c r="AB42" s="3"/>
    </row>
    <row r="43" spans="1:28" x14ac:dyDescent="0.5">
      <c r="A43" s="1" t="s">
        <v>49</v>
      </c>
      <c r="C43" s="3">
        <v>8050000</v>
      </c>
      <c r="D43" s="3"/>
      <c r="E43" s="3">
        <v>332764804515</v>
      </c>
      <c r="F43" s="3"/>
      <c r="G43" s="3">
        <v>325205445600</v>
      </c>
      <c r="H43" s="3"/>
      <c r="I43" s="3">
        <v>15704905</v>
      </c>
      <c r="J43" s="3"/>
      <c r="K43" s="3">
        <v>37319564055</v>
      </c>
      <c r="L43" s="3"/>
      <c r="M43" s="3">
        <v>0</v>
      </c>
      <c r="N43" s="3"/>
      <c r="O43" s="3">
        <v>0</v>
      </c>
      <c r="P43" s="3"/>
      <c r="Q43" s="3">
        <v>23754905</v>
      </c>
      <c r="R43" s="3"/>
      <c r="S43" s="3">
        <v>16370</v>
      </c>
      <c r="T43" s="3"/>
      <c r="U43" s="3">
        <v>370084368570</v>
      </c>
      <c r="V43" s="3"/>
      <c r="W43" s="3">
        <v>386554031470.64301</v>
      </c>
      <c r="Y43" s="4">
        <v>1.7756982187357332E-2</v>
      </c>
      <c r="AA43" s="3"/>
      <c r="AB43" s="3"/>
    </row>
    <row r="44" spans="1:28" x14ac:dyDescent="0.5">
      <c r="A44" s="1" t="s">
        <v>50</v>
      </c>
      <c r="C44" s="3">
        <v>2408358</v>
      </c>
      <c r="D44" s="3"/>
      <c r="E44" s="3">
        <v>73055131572</v>
      </c>
      <c r="F44" s="3"/>
      <c r="G44" s="3">
        <v>74597920890.084</v>
      </c>
      <c r="H44" s="3"/>
      <c r="I44" s="3">
        <v>0</v>
      </c>
      <c r="J44" s="3"/>
      <c r="K44" s="3">
        <v>0</v>
      </c>
      <c r="L44" s="3"/>
      <c r="M44" s="3">
        <v>0</v>
      </c>
      <c r="N44" s="3"/>
      <c r="O44" s="3">
        <v>0</v>
      </c>
      <c r="P44" s="3"/>
      <c r="Q44" s="3">
        <v>2408358</v>
      </c>
      <c r="R44" s="3"/>
      <c r="S44" s="3">
        <v>32040</v>
      </c>
      <c r="T44" s="3"/>
      <c r="U44" s="3">
        <v>73055131572</v>
      </c>
      <c r="V44" s="3"/>
      <c r="W44" s="3">
        <v>76704665767.595993</v>
      </c>
      <c r="Y44" s="4">
        <v>3.5235523958720909E-3</v>
      </c>
      <c r="AA44" s="3"/>
      <c r="AB44" s="3"/>
    </row>
    <row r="45" spans="1:28" x14ac:dyDescent="0.5">
      <c r="A45" s="1" t="s">
        <v>51</v>
      </c>
      <c r="C45" s="3">
        <v>84349222</v>
      </c>
      <c r="D45" s="3"/>
      <c r="E45" s="3">
        <v>992273742735</v>
      </c>
      <c r="F45" s="3"/>
      <c r="G45" s="3">
        <v>1191470760074.51</v>
      </c>
      <c r="H45" s="3"/>
      <c r="I45" s="3">
        <v>6000000</v>
      </c>
      <c r="J45" s="3"/>
      <c r="K45" s="3">
        <v>85413546628</v>
      </c>
      <c r="L45" s="3"/>
      <c r="M45" s="3">
        <v>0</v>
      </c>
      <c r="N45" s="3"/>
      <c r="O45" s="3">
        <v>0</v>
      </c>
      <c r="P45" s="3"/>
      <c r="Q45" s="3">
        <v>90349222</v>
      </c>
      <c r="R45" s="3"/>
      <c r="S45" s="3">
        <v>14510</v>
      </c>
      <c r="T45" s="3"/>
      <c r="U45" s="3">
        <v>1077687289363</v>
      </c>
      <c r="V45" s="3"/>
      <c r="W45" s="3">
        <v>1303166956313.24</v>
      </c>
      <c r="Y45" s="4">
        <v>5.9863073584744832E-2</v>
      </c>
      <c r="AA45" s="3"/>
      <c r="AB45" s="3"/>
    </row>
    <row r="46" spans="1:28" x14ac:dyDescent="0.5">
      <c r="A46" s="1" t="s">
        <v>52</v>
      </c>
      <c r="C46" s="3">
        <v>9056142</v>
      </c>
      <c r="D46" s="3"/>
      <c r="E46" s="3">
        <v>133182617073</v>
      </c>
      <c r="F46" s="3"/>
      <c r="G46" s="3">
        <v>195258975046.11899</v>
      </c>
      <c r="H46" s="3"/>
      <c r="I46" s="3">
        <v>24190751</v>
      </c>
      <c r="J46" s="3"/>
      <c r="K46" s="3">
        <v>570640014971</v>
      </c>
      <c r="L46" s="3"/>
      <c r="M46" s="3">
        <v>0</v>
      </c>
      <c r="N46" s="3"/>
      <c r="O46" s="3">
        <v>0</v>
      </c>
      <c r="P46" s="3"/>
      <c r="Q46" s="3">
        <v>33246893</v>
      </c>
      <c r="R46" s="3"/>
      <c r="S46" s="3">
        <v>23440</v>
      </c>
      <c r="T46" s="3"/>
      <c r="U46" s="3">
        <v>703822632044</v>
      </c>
      <c r="V46" s="3"/>
      <c r="W46" s="3">
        <v>774670294247.07605</v>
      </c>
      <c r="Y46" s="4">
        <v>3.5585727986554141E-2</v>
      </c>
      <c r="AA46" s="3"/>
      <c r="AB46" s="3"/>
    </row>
    <row r="47" spans="1:28" x14ac:dyDescent="0.5">
      <c r="A47" s="1" t="s">
        <v>53</v>
      </c>
      <c r="C47" s="3">
        <v>11505960</v>
      </c>
      <c r="D47" s="3"/>
      <c r="E47" s="3">
        <v>378220974767</v>
      </c>
      <c r="F47" s="3"/>
      <c r="G47" s="3">
        <v>263863114341.66</v>
      </c>
      <c r="H47" s="3"/>
      <c r="I47" s="3">
        <v>0</v>
      </c>
      <c r="J47" s="3"/>
      <c r="K47" s="3">
        <v>0</v>
      </c>
      <c r="L47" s="3"/>
      <c r="M47" s="3">
        <v>0</v>
      </c>
      <c r="N47" s="3"/>
      <c r="O47" s="3">
        <v>0</v>
      </c>
      <c r="P47" s="3"/>
      <c r="Q47" s="3">
        <v>11505960</v>
      </c>
      <c r="R47" s="3"/>
      <c r="S47" s="3">
        <v>30020</v>
      </c>
      <c r="T47" s="3"/>
      <c r="U47" s="3">
        <v>378220974767</v>
      </c>
      <c r="V47" s="3"/>
      <c r="W47" s="3">
        <v>343353736130.76001</v>
      </c>
      <c r="Y47" s="4">
        <v>1.577250702376785E-2</v>
      </c>
      <c r="AA47" s="3"/>
      <c r="AB47" s="3"/>
    </row>
    <row r="48" spans="1:28" x14ac:dyDescent="0.5">
      <c r="A48" s="1" t="s">
        <v>54</v>
      </c>
      <c r="C48" s="3">
        <v>1644029</v>
      </c>
      <c r="D48" s="3"/>
      <c r="E48" s="3">
        <v>5268179134</v>
      </c>
      <c r="F48" s="3"/>
      <c r="G48" s="3">
        <v>8269289958.8970003</v>
      </c>
      <c r="H48" s="3"/>
      <c r="I48" s="3">
        <v>0</v>
      </c>
      <c r="J48" s="3"/>
      <c r="K48" s="3">
        <v>0</v>
      </c>
      <c r="L48" s="3"/>
      <c r="M48" s="3">
        <v>0</v>
      </c>
      <c r="N48" s="3"/>
      <c r="O48" s="3">
        <v>0</v>
      </c>
      <c r="P48" s="3"/>
      <c r="Q48" s="3">
        <v>1644029</v>
      </c>
      <c r="R48" s="3"/>
      <c r="S48" s="3">
        <v>8840</v>
      </c>
      <c r="T48" s="3"/>
      <c r="U48" s="3">
        <v>5268179134</v>
      </c>
      <c r="V48" s="3"/>
      <c r="W48" s="3">
        <v>14446743722.658001</v>
      </c>
      <c r="Y48" s="4">
        <v>6.6363444709808118E-4</v>
      </c>
      <c r="AA48" s="3"/>
      <c r="AB48" s="3"/>
    </row>
    <row r="49" spans="1:28" x14ac:dyDescent="0.5">
      <c r="A49" s="1" t="s">
        <v>55</v>
      </c>
      <c r="C49" s="3">
        <v>8161752</v>
      </c>
      <c r="D49" s="3"/>
      <c r="E49" s="3">
        <v>150068269858</v>
      </c>
      <c r="F49" s="3"/>
      <c r="G49" s="3">
        <v>172161882794.23199</v>
      </c>
      <c r="H49" s="3"/>
      <c r="I49" s="3">
        <v>3427936</v>
      </c>
      <c r="J49" s="3"/>
      <c r="K49" s="3">
        <v>0</v>
      </c>
      <c r="L49" s="3"/>
      <c r="M49" s="3">
        <v>0</v>
      </c>
      <c r="N49" s="3"/>
      <c r="O49" s="3">
        <v>0</v>
      </c>
      <c r="P49" s="3"/>
      <c r="Q49" s="3">
        <v>11589688</v>
      </c>
      <c r="R49" s="3"/>
      <c r="S49" s="3">
        <v>16550</v>
      </c>
      <c r="T49" s="3"/>
      <c r="U49" s="3">
        <v>150068269858</v>
      </c>
      <c r="V49" s="3"/>
      <c r="W49" s="3">
        <v>190668070848.42001</v>
      </c>
      <c r="Y49" s="4">
        <v>8.7586450071994847E-3</v>
      </c>
      <c r="AA49" s="3"/>
      <c r="AB49" s="3"/>
    </row>
    <row r="50" spans="1:28" x14ac:dyDescent="0.5">
      <c r="A50" s="1" t="s">
        <v>56</v>
      </c>
      <c r="C50" s="3">
        <v>18659593</v>
      </c>
      <c r="D50" s="3"/>
      <c r="E50" s="3">
        <v>840663823266</v>
      </c>
      <c r="F50" s="3"/>
      <c r="G50" s="3">
        <v>687038974337.91602</v>
      </c>
      <c r="H50" s="3"/>
      <c r="I50" s="3">
        <v>100000</v>
      </c>
      <c r="J50" s="3"/>
      <c r="K50" s="3">
        <v>3564745890</v>
      </c>
      <c r="L50" s="3"/>
      <c r="M50" s="3">
        <v>0</v>
      </c>
      <c r="N50" s="3"/>
      <c r="O50" s="3">
        <v>0</v>
      </c>
      <c r="P50" s="3"/>
      <c r="Q50" s="3">
        <v>18759593</v>
      </c>
      <c r="R50" s="3"/>
      <c r="S50" s="3">
        <v>37890</v>
      </c>
      <c r="T50" s="3"/>
      <c r="U50" s="3">
        <v>844228569156</v>
      </c>
      <c r="V50" s="3"/>
      <c r="W50" s="3">
        <v>706571712946.31799</v>
      </c>
      <c r="Y50" s="4">
        <v>3.2457509945362402E-2</v>
      </c>
      <c r="AA50" s="3"/>
      <c r="AB50" s="3"/>
    </row>
    <row r="51" spans="1:28" x14ac:dyDescent="0.5">
      <c r="A51" s="1" t="s">
        <v>57</v>
      </c>
      <c r="C51" s="3">
        <v>330000</v>
      </c>
      <c r="D51" s="3"/>
      <c r="E51" s="3">
        <v>1319670000</v>
      </c>
      <c r="F51" s="3"/>
      <c r="G51" s="3">
        <v>5776722765</v>
      </c>
      <c r="H51" s="3"/>
      <c r="I51" s="3">
        <v>0</v>
      </c>
      <c r="J51" s="3"/>
      <c r="K51" s="3">
        <v>0</v>
      </c>
      <c r="L51" s="3"/>
      <c r="M51" s="3">
        <v>0</v>
      </c>
      <c r="N51" s="3"/>
      <c r="O51" s="3">
        <v>0</v>
      </c>
      <c r="P51" s="3"/>
      <c r="Q51" s="3">
        <v>330000</v>
      </c>
      <c r="R51" s="3"/>
      <c r="S51" s="3">
        <v>18540</v>
      </c>
      <c r="T51" s="3"/>
      <c r="U51" s="3">
        <v>1319670000</v>
      </c>
      <c r="V51" s="3"/>
      <c r="W51" s="3">
        <v>6081796710</v>
      </c>
      <c r="Y51" s="4">
        <v>2.7937712985616627E-4</v>
      </c>
      <c r="AA51" s="3"/>
      <c r="AB51" s="3"/>
    </row>
    <row r="52" spans="1:28" x14ac:dyDescent="0.5">
      <c r="A52" s="1" t="s">
        <v>58</v>
      </c>
      <c r="C52" s="3">
        <v>15991413</v>
      </c>
      <c r="D52" s="3"/>
      <c r="E52" s="3">
        <v>249320769101</v>
      </c>
      <c r="F52" s="3"/>
      <c r="G52" s="3">
        <v>400108967212</v>
      </c>
      <c r="H52" s="3"/>
      <c r="I52" s="3">
        <v>15549835</v>
      </c>
      <c r="J52" s="3"/>
      <c r="K52" s="3">
        <v>0</v>
      </c>
      <c r="L52" s="3"/>
      <c r="M52" s="3">
        <v>-2000000</v>
      </c>
      <c r="N52" s="3"/>
      <c r="O52" s="3">
        <v>32248044715</v>
      </c>
      <c r="P52" s="3"/>
      <c r="Q52" s="3">
        <v>29541248</v>
      </c>
      <c r="R52" s="3"/>
      <c r="S52" s="3">
        <v>15900</v>
      </c>
      <c r="T52" s="3"/>
      <c r="U52" s="3">
        <v>233511580525</v>
      </c>
      <c r="V52" s="3"/>
      <c r="W52" s="3">
        <v>466911093432.96002</v>
      </c>
      <c r="Y52" s="4">
        <v>2.1448313286569005E-2</v>
      </c>
      <c r="AA52" s="3"/>
      <c r="AB52" s="3"/>
    </row>
    <row r="53" spans="1:28" x14ac:dyDescent="0.5">
      <c r="A53" s="1" t="s">
        <v>59</v>
      </c>
      <c r="C53" s="3">
        <v>2795263</v>
      </c>
      <c r="D53" s="3"/>
      <c r="E53" s="3">
        <v>51224588293</v>
      </c>
      <c r="F53" s="3"/>
      <c r="G53" s="3">
        <v>58073391769.635002</v>
      </c>
      <c r="H53" s="3"/>
      <c r="I53" s="3">
        <v>0</v>
      </c>
      <c r="J53" s="3"/>
      <c r="K53" s="3">
        <v>0</v>
      </c>
      <c r="L53" s="3"/>
      <c r="M53" s="3">
        <v>0</v>
      </c>
      <c r="N53" s="3"/>
      <c r="O53" s="3">
        <v>0</v>
      </c>
      <c r="P53" s="3"/>
      <c r="Q53" s="3">
        <v>2795263</v>
      </c>
      <c r="R53" s="3"/>
      <c r="S53" s="3">
        <v>26430</v>
      </c>
      <c r="T53" s="3"/>
      <c r="U53" s="3">
        <v>51224588293</v>
      </c>
      <c r="V53" s="3"/>
      <c r="W53" s="3">
        <v>73439222223.514496</v>
      </c>
      <c r="Y53" s="4">
        <v>3.3735489859335766E-3</v>
      </c>
      <c r="AA53" s="3"/>
      <c r="AB53" s="3"/>
    </row>
    <row r="54" spans="1:28" x14ac:dyDescent="0.5">
      <c r="A54" s="1" t="s">
        <v>60</v>
      </c>
      <c r="C54" s="3">
        <v>0</v>
      </c>
      <c r="D54" s="3"/>
      <c r="E54" s="3">
        <v>0</v>
      </c>
      <c r="F54" s="3"/>
      <c r="G54" s="3">
        <v>0</v>
      </c>
      <c r="H54" s="3"/>
      <c r="I54" s="3">
        <v>9499130</v>
      </c>
      <c r="J54" s="3"/>
      <c r="K54" s="3">
        <v>207405602206</v>
      </c>
      <c r="L54" s="3"/>
      <c r="M54" s="3">
        <v>0</v>
      </c>
      <c r="N54" s="3"/>
      <c r="O54" s="3">
        <v>0</v>
      </c>
      <c r="P54" s="3"/>
      <c r="Q54" s="3">
        <v>9499130</v>
      </c>
      <c r="R54" s="3"/>
      <c r="S54" s="3">
        <v>22750</v>
      </c>
      <c r="T54" s="3"/>
      <c r="U54" s="3">
        <v>207405602206</v>
      </c>
      <c r="V54" s="3"/>
      <c r="W54" s="3">
        <v>214819381515.375</v>
      </c>
      <c r="Y54" s="4">
        <v>9.8680743712728034E-3</v>
      </c>
      <c r="AA54" s="3"/>
      <c r="AB54" s="3"/>
    </row>
    <row r="55" spans="1:28" x14ac:dyDescent="0.5">
      <c r="A55" s="1" t="s">
        <v>61</v>
      </c>
      <c r="C55" s="3">
        <v>0</v>
      </c>
      <c r="D55" s="3"/>
      <c r="E55" s="3">
        <v>0</v>
      </c>
      <c r="F55" s="3"/>
      <c r="G55" s="3">
        <v>0</v>
      </c>
      <c r="H55" s="3"/>
      <c r="I55" s="3">
        <v>8049139</v>
      </c>
      <c r="J55" s="3"/>
      <c r="K55" s="3">
        <v>100889176370</v>
      </c>
      <c r="L55" s="3"/>
      <c r="M55" s="3">
        <v>0</v>
      </c>
      <c r="N55" s="3"/>
      <c r="O55" s="3">
        <v>0</v>
      </c>
      <c r="P55" s="3"/>
      <c r="Q55" s="3">
        <v>8049139</v>
      </c>
      <c r="R55" s="3"/>
      <c r="S55" s="3">
        <v>12970</v>
      </c>
      <c r="T55" s="3"/>
      <c r="U55" s="3">
        <v>100889176370</v>
      </c>
      <c r="V55" s="3"/>
      <c r="W55" s="3">
        <v>103776168699.662</v>
      </c>
      <c r="Y55" s="4">
        <v>4.7671254961728065E-3</v>
      </c>
      <c r="AA55" s="3"/>
      <c r="AB55" s="3"/>
    </row>
    <row r="56" spans="1:28" x14ac:dyDescent="0.5">
      <c r="A56" s="1" t="s">
        <v>62</v>
      </c>
      <c r="C56" s="3">
        <v>0</v>
      </c>
      <c r="D56" s="3"/>
      <c r="E56" s="3">
        <v>0</v>
      </c>
      <c r="F56" s="3"/>
      <c r="G56" s="3">
        <v>0</v>
      </c>
      <c r="H56" s="3"/>
      <c r="I56" s="3">
        <v>3787926</v>
      </c>
      <c r="J56" s="3"/>
      <c r="K56" s="3">
        <v>174650132333</v>
      </c>
      <c r="L56" s="3"/>
      <c r="M56" s="3">
        <v>0</v>
      </c>
      <c r="N56" s="3"/>
      <c r="O56" s="3">
        <v>0</v>
      </c>
      <c r="P56" s="3"/>
      <c r="Q56" s="3">
        <v>3787926</v>
      </c>
      <c r="R56" s="3"/>
      <c r="S56" s="3">
        <v>48350</v>
      </c>
      <c r="T56" s="3"/>
      <c r="U56" s="3">
        <v>174650132333</v>
      </c>
      <c r="V56" s="3"/>
      <c r="W56" s="3">
        <v>182056502078.505</v>
      </c>
      <c r="Y56" s="4">
        <v>8.3630587222218913E-3</v>
      </c>
      <c r="AA56" s="3"/>
      <c r="AB56" s="3"/>
    </row>
    <row r="57" spans="1:28" x14ac:dyDescent="0.5">
      <c r="A57" s="1" t="s">
        <v>63</v>
      </c>
      <c r="C57" s="3">
        <v>0</v>
      </c>
      <c r="D57" s="3"/>
      <c r="E57" s="3">
        <v>0</v>
      </c>
      <c r="F57" s="3"/>
      <c r="G57" s="3">
        <v>0</v>
      </c>
      <c r="H57" s="3"/>
      <c r="I57" s="3">
        <v>2046348</v>
      </c>
      <c r="J57" s="3"/>
      <c r="K57" s="3">
        <v>84858873660</v>
      </c>
      <c r="L57" s="3"/>
      <c r="M57" s="3">
        <v>0</v>
      </c>
      <c r="N57" s="3"/>
      <c r="O57" s="3">
        <v>0</v>
      </c>
      <c r="P57" s="3"/>
      <c r="Q57" s="3">
        <v>2046348</v>
      </c>
      <c r="R57" s="3"/>
      <c r="S57" s="3">
        <v>55520</v>
      </c>
      <c r="T57" s="3"/>
      <c r="U57" s="3">
        <v>84858873660</v>
      </c>
      <c r="V57" s="3"/>
      <c r="W57" s="3">
        <v>112937242176.28799</v>
      </c>
      <c r="Y57" s="4">
        <v>5.187954165124028E-3</v>
      </c>
      <c r="AA57" s="3"/>
      <c r="AB57" s="3"/>
    </row>
    <row r="58" spans="1:28" x14ac:dyDescent="0.5">
      <c r="A58" s="1" t="s">
        <v>64</v>
      </c>
      <c r="C58" s="3">
        <v>0</v>
      </c>
      <c r="D58" s="3"/>
      <c r="E58" s="3">
        <v>0</v>
      </c>
      <c r="F58" s="3"/>
      <c r="G58" s="3">
        <v>0</v>
      </c>
      <c r="H58" s="3"/>
      <c r="I58" s="3">
        <v>824859</v>
      </c>
      <c r="J58" s="3"/>
      <c r="K58" s="3">
        <v>11958105864</v>
      </c>
      <c r="L58" s="3"/>
      <c r="M58" s="3">
        <v>0</v>
      </c>
      <c r="N58" s="3"/>
      <c r="O58" s="3">
        <v>0</v>
      </c>
      <c r="P58" s="3"/>
      <c r="Q58" s="3">
        <v>824859</v>
      </c>
      <c r="R58" s="3"/>
      <c r="S58" s="3">
        <v>17685</v>
      </c>
      <c r="T58" s="3"/>
      <c r="U58" s="3">
        <v>11958105864</v>
      </c>
      <c r="V58" s="3"/>
      <c r="W58" s="3">
        <v>14500835008.080799</v>
      </c>
      <c r="Y58" s="4">
        <v>6.6611921743688659E-4</v>
      </c>
      <c r="AA58" s="3"/>
      <c r="AB58" s="3"/>
    </row>
    <row r="59" spans="1:28" x14ac:dyDescent="0.5">
      <c r="A59" s="1" t="s">
        <v>65</v>
      </c>
      <c r="C59" s="3">
        <v>0</v>
      </c>
      <c r="D59" s="3"/>
      <c r="E59" s="3">
        <v>0</v>
      </c>
      <c r="F59" s="3"/>
      <c r="G59" s="3">
        <v>0</v>
      </c>
      <c r="H59" s="3"/>
      <c r="I59" s="3">
        <v>129752</v>
      </c>
      <c r="J59" s="3"/>
      <c r="K59" s="3">
        <v>3246745370</v>
      </c>
      <c r="L59" s="3"/>
      <c r="M59" s="3">
        <v>0</v>
      </c>
      <c r="N59" s="3"/>
      <c r="O59" s="3">
        <v>0</v>
      </c>
      <c r="P59" s="3"/>
      <c r="Q59" s="3">
        <v>129752</v>
      </c>
      <c r="R59" s="3"/>
      <c r="S59" s="3">
        <v>26946</v>
      </c>
      <c r="T59" s="3"/>
      <c r="U59" s="3">
        <v>3246745370</v>
      </c>
      <c r="V59" s="3"/>
      <c r="W59" s="3">
        <v>3475494422.5176001</v>
      </c>
      <c r="Y59" s="4">
        <v>1.5965243543861912E-4</v>
      </c>
      <c r="AA59" s="3"/>
      <c r="AB59" s="3"/>
    </row>
    <row r="60" spans="1:28" x14ac:dyDescent="0.5">
      <c r="A60" s="1" t="s">
        <v>66</v>
      </c>
      <c r="C60" s="3">
        <v>0</v>
      </c>
      <c r="D60" s="3"/>
      <c r="E60" s="3">
        <v>0</v>
      </c>
      <c r="F60" s="3"/>
      <c r="G60" s="3">
        <v>0</v>
      </c>
      <c r="H60" s="3"/>
      <c r="I60" s="3">
        <v>10000000</v>
      </c>
      <c r="J60" s="3"/>
      <c r="K60" s="3">
        <v>0</v>
      </c>
      <c r="L60" s="3"/>
      <c r="M60" s="3">
        <v>0</v>
      </c>
      <c r="N60" s="3"/>
      <c r="O60" s="3">
        <v>0</v>
      </c>
      <c r="P60" s="3"/>
      <c r="Q60" s="3">
        <v>10000000</v>
      </c>
      <c r="R60" s="3"/>
      <c r="S60" s="3">
        <v>8726</v>
      </c>
      <c r="T60" s="3"/>
      <c r="U60" s="3">
        <v>76208915637</v>
      </c>
      <c r="V60" s="3"/>
      <c r="W60" s="3">
        <v>86740803000</v>
      </c>
      <c r="Y60" s="4">
        <v>3.9845785282025875E-3</v>
      </c>
      <c r="AA60" s="3"/>
      <c r="AB60" s="3"/>
    </row>
    <row r="61" spans="1:28" x14ac:dyDescent="0.5">
      <c r="A61" s="1" t="s">
        <v>67</v>
      </c>
      <c r="C61" s="3">
        <v>0</v>
      </c>
      <c r="D61" s="3"/>
      <c r="E61" s="3">
        <v>0</v>
      </c>
      <c r="F61" s="3"/>
      <c r="G61" s="3">
        <v>0</v>
      </c>
      <c r="H61" s="3"/>
      <c r="I61" s="3">
        <v>10000000</v>
      </c>
      <c r="J61" s="3"/>
      <c r="K61" s="3">
        <v>66208915637</v>
      </c>
      <c r="L61" s="3"/>
      <c r="M61" s="3">
        <v>-10000000</v>
      </c>
      <c r="N61" s="3"/>
      <c r="O61" s="3">
        <v>0</v>
      </c>
      <c r="P61" s="3"/>
      <c r="Q61" s="3">
        <v>0</v>
      </c>
      <c r="R61" s="3"/>
      <c r="S61" s="3">
        <v>0</v>
      </c>
      <c r="T61" s="3"/>
      <c r="U61" s="3">
        <v>0</v>
      </c>
      <c r="V61" s="3"/>
      <c r="W61" s="3">
        <v>0</v>
      </c>
      <c r="Y61" s="4">
        <v>0</v>
      </c>
      <c r="AA61" s="3"/>
      <c r="AB61" s="3"/>
    </row>
    <row r="62" spans="1:28" ht="22.5" thickBot="1" x14ac:dyDescent="0.55000000000000004">
      <c r="E62" s="5">
        <f>SUM(E9:E61)</f>
        <v>14548084405546</v>
      </c>
      <c r="G62" s="5">
        <f>SUM(G9:G61)</f>
        <v>15171861197926.193</v>
      </c>
      <c r="K62" s="5">
        <f>SUM(K9:K61)</f>
        <v>1446864301844</v>
      </c>
      <c r="O62" s="5">
        <f>SUM(O9:O61)</f>
        <v>1416861783070</v>
      </c>
      <c r="U62" s="5">
        <f>SUM(U9:U61)</f>
        <v>14613613010304</v>
      </c>
      <c r="W62" s="5">
        <f>SUM(W9:W61)</f>
        <v>16449640461201.615</v>
      </c>
      <c r="Y62" s="6">
        <f>SUM(Y9:Y61)</f>
        <v>0.75564073551816735</v>
      </c>
    </row>
    <row r="63" spans="1:28" ht="22.5" thickTop="1" x14ac:dyDescent="0.5">
      <c r="G63" s="2"/>
    </row>
    <row r="64" spans="1:28" x14ac:dyDescent="0.5">
      <c r="G64" s="2"/>
      <c r="W64" s="2"/>
      <c r="Y64" s="2"/>
    </row>
    <row r="65" spans="23:23" x14ac:dyDescent="0.5">
      <c r="W65" s="2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32"/>
  <sheetViews>
    <sheetView rightToLeft="1" topLeftCell="N6" workbookViewId="0">
      <selection activeCell="AM6" sqref="AM1:AN1048576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14.85546875" style="1" bestFit="1" customWidth="1"/>
    <col min="40" max="16384" width="9.140625" style="1"/>
  </cols>
  <sheetData>
    <row r="2" spans="1:40" ht="22.5" x14ac:dyDescent="0.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40" ht="22.5" x14ac:dyDescent="0.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40" ht="22.5" x14ac:dyDescent="0.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6" spans="1:40" ht="22.5" x14ac:dyDescent="0.5">
      <c r="A6" s="24" t="s">
        <v>69</v>
      </c>
      <c r="B6" s="24" t="s">
        <v>69</v>
      </c>
      <c r="C6" s="24" t="s">
        <v>69</v>
      </c>
      <c r="D6" s="24" t="s">
        <v>69</v>
      </c>
      <c r="E6" s="24" t="s">
        <v>69</v>
      </c>
      <c r="F6" s="24" t="s">
        <v>69</v>
      </c>
      <c r="G6" s="24" t="s">
        <v>69</v>
      </c>
      <c r="H6" s="24" t="s">
        <v>69</v>
      </c>
      <c r="I6" s="24" t="s">
        <v>69</v>
      </c>
      <c r="J6" s="24" t="s">
        <v>69</v>
      </c>
      <c r="K6" s="24" t="s">
        <v>69</v>
      </c>
      <c r="L6" s="24" t="s">
        <v>69</v>
      </c>
      <c r="M6" s="24" t="s">
        <v>69</v>
      </c>
      <c r="O6" s="24" t="s">
        <v>207</v>
      </c>
      <c r="P6" s="24" t="s">
        <v>4</v>
      </c>
      <c r="Q6" s="24" t="s">
        <v>4</v>
      </c>
      <c r="R6" s="24" t="s">
        <v>4</v>
      </c>
      <c r="S6" s="24" t="s">
        <v>4</v>
      </c>
      <c r="U6" s="24" t="s">
        <v>5</v>
      </c>
      <c r="V6" s="24" t="s">
        <v>5</v>
      </c>
      <c r="W6" s="24" t="s">
        <v>5</v>
      </c>
      <c r="X6" s="24" t="s">
        <v>5</v>
      </c>
      <c r="Y6" s="24" t="s">
        <v>5</v>
      </c>
      <c r="Z6" s="24" t="s">
        <v>5</v>
      </c>
      <c r="AA6" s="24" t="s">
        <v>5</v>
      </c>
      <c r="AC6" s="24" t="s">
        <v>6</v>
      </c>
      <c r="AD6" s="24" t="s">
        <v>6</v>
      </c>
      <c r="AE6" s="24" t="s">
        <v>6</v>
      </c>
      <c r="AF6" s="24" t="s">
        <v>6</v>
      </c>
      <c r="AG6" s="24" t="s">
        <v>6</v>
      </c>
      <c r="AH6" s="24" t="s">
        <v>6</v>
      </c>
      <c r="AI6" s="24" t="s">
        <v>6</v>
      </c>
      <c r="AJ6" s="24" t="s">
        <v>6</v>
      </c>
      <c r="AK6" s="24" t="s">
        <v>6</v>
      </c>
    </row>
    <row r="7" spans="1:40" ht="22.5" x14ac:dyDescent="0.5">
      <c r="A7" s="23" t="s">
        <v>70</v>
      </c>
      <c r="C7" s="23" t="s">
        <v>71</v>
      </c>
      <c r="E7" s="23" t="s">
        <v>72</v>
      </c>
      <c r="G7" s="23" t="s">
        <v>73</v>
      </c>
      <c r="I7" s="23" t="s">
        <v>74</v>
      </c>
      <c r="K7" s="23" t="s">
        <v>75</v>
      </c>
      <c r="M7" s="23" t="s">
        <v>68</v>
      </c>
      <c r="O7" s="23" t="s">
        <v>7</v>
      </c>
      <c r="Q7" s="23" t="s">
        <v>8</v>
      </c>
      <c r="S7" s="23" t="s">
        <v>9</v>
      </c>
      <c r="U7" s="24" t="s">
        <v>10</v>
      </c>
      <c r="V7" s="24" t="s">
        <v>10</v>
      </c>
      <c r="W7" s="24" t="s">
        <v>10</v>
      </c>
      <c r="Y7" s="24" t="s">
        <v>11</v>
      </c>
      <c r="Z7" s="24" t="s">
        <v>11</v>
      </c>
      <c r="AA7" s="24" t="s">
        <v>11</v>
      </c>
      <c r="AC7" s="23" t="s">
        <v>7</v>
      </c>
      <c r="AE7" s="23" t="s">
        <v>76</v>
      </c>
      <c r="AG7" s="23" t="s">
        <v>8</v>
      </c>
      <c r="AI7" s="23" t="s">
        <v>9</v>
      </c>
      <c r="AK7" s="23" t="s">
        <v>13</v>
      </c>
    </row>
    <row r="8" spans="1:40" ht="22.5" x14ac:dyDescent="0.5">
      <c r="A8" s="24" t="s">
        <v>70</v>
      </c>
      <c r="C8" s="24" t="s">
        <v>71</v>
      </c>
      <c r="E8" s="24" t="s">
        <v>72</v>
      </c>
      <c r="G8" s="24" t="s">
        <v>73</v>
      </c>
      <c r="I8" s="24" t="s">
        <v>74</v>
      </c>
      <c r="K8" s="24" t="s">
        <v>75</v>
      </c>
      <c r="M8" s="24" t="s">
        <v>68</v>
      </c>
      <c r="O8" s="24" t="s">
        <v>7</v>
      </c>
      <c r="Q8" s="24" t="s">
        <v>8</v>
      </c>
      <c r="S8" s="24" t="s">
        <v>9</v>
      </c>
      <c r="U8" s="24" t="s">
        <v>7</v>
      </c>
      <c r="W8" s="24" t="s">
        <v>8</v>
      </c>
      <c r="Y8" s="24" t="s">
        <v>7</v>
      </c>
      <c r="AA8" s="24" t="s">
        <v>14</v>
      </c>
      <c r="AC8" s="24" t="s">
        <v>7</v>
      </c>
      <c r="AE8" s="24" t="s">
        <v>76</v>
      </c>
      <c r="AG8" s="24" t="s">
        <v>8</v>
      </c>
      <c r="AI8" s="24" t="s">
        <v>9</v>
      </c>
      <c r="AK8" s="24" t="s">
        <v>13</v>
      </c>
    </row>
    <row r="9" spans="1:40" x14ac:dyDescent="0.5">
      <c r="A9" s="1" t="s">
        <v>77</v>
      </c>
      <c r="C9" s="1" t="s">
        <v>78</v>
      </c>
      <c r="E9" s="1" t="s">
        <v>78</v>
      </c>
      <c r="G9" s="1" t="s">
        <v>79</v>
      </c>
      <c r="I9" s="1" t="s">
        <v>80</v>
      </c>
      <c r="K9" s="2">
        <v>0</v>
      </c>
      <c r="M9" s="2">
        <v>0</v>
      </c>
      <c r="O9" s="2">
        <v>128431</v>
      </c>
      <c r="Q9" s="2">
        <v>105239346277</v>
      </c>
      <c r="S9" s="2">
        <v>105984009816</v>
      </c>
      <c r="U9" s="2">
        <v>0</v>
      </c>
      <c r="W9" s="2">
        <v>0</v>
      </c>
      <c r="Y9" s="2">
        <v>0</v>
      </c>
      <c r="AA9" s="2">
        <v>0</v>
      </c>
      <c r="AC9" s="2">
        <v>128431</v>
      </c>
      <c r="AE9" s="2">
        <v>837302</v>
      </c>
      <c r="AG9" s="2">
        <v>105239346277</v>
      </c>
      <c r="AI9" s="2">
        <v>107516042346</v>
      </c>
      <c r="AK9" s="4">
        <v>4.9389226171815785E-3</v>
      </c>
      <c r="AM9" s="2"/>
      <c r="AN9" s="2"/>
    </row>
    <row r="10" spans="1:40" x14ac:dyDescent="0.5">
      <c r="A10" s="1" t="s">
        <v>81</v>
      </c>
      <c r="C10" s="1" t="s">
        <v>78</v>
      </c>
      <c r="E10" s="1" t="s">
        <v>78</v>
      </c>
      <c r="G10" s="1" t="s">
        <v>82</v>
      </c>
      <c r="I10" s="1" t="s">
        <v>83</v>
      </c>
      <c r="K10" s="2">
        <v>0</v>
      </c>
      <c r="M10" s="2">
        <v>0</v>
      </c>
      <c r="O10" s="2">
        <v>107793</v>
      </c>
      <c r="Q10" s="2">
        <v>86681965016</v>
      </c>
      <c r="S10" s="2">
        <v>86764750376</v>
      </c>
      <c r="U10" s="2">
        <v>0</v>
      </c>
      <c r="W10" s="2">
        <v>0</v>
      </c>
      <c r="Y10" s="2">
        <v>0</v>
      </c>
      <c r="AA10" s="2">
        <v>0</v>
      </c>
      <c r="AC10" s="2">
        <v>107793</v>
      </c>
      <c r="AE10" s="2">
        <v>822509</v>
      </c>
      <c r="AG10" s="2">
        <v>86681965016</v>
      </c>
      <c r="AI10" s="2">
        <v>88644642882</v>
      </c>
      <c r="AK10" s="4">
        <v>4.072034480333362E-3</v>
      </c>
      <c r="AM10" s="2"/>
      <c r="AN10" s="2"/>
    </row>
    <row r="11" spans="1:40" x14ac:dyDescent="0.5">
      <c r="A11" s="1" t="s">
        <v>84</v>
      </c>
      <c r="C11" s="1" t="s">
        <v>78</v>
      </c>
      <c r="E11" s="1" t="s">
        <v>78</v>
      </c>
      <c r="G11" s="1" t="s">
        <v>85</v>
      </c>
      <c r="I11" s="1" t="s">
        <v>86</v>
      </c>
      <c r="K11" s="2">
        <v>0</v>
      </c>
      <c r="M11" s="2">
        <v>0</v>
      </c>
      <c r="O11" s="2">
        <v>1308</v>
      </c>
      <c r="Q11" s="2">
        <v>1127496272</v>
      </c>
      <c r="S11" s="2">
        <v>1135958186</v>
      </c>
      <c r="U11" s="2">
        <v>0</v>
      </c>
      <c r="W11" s="2">
        <v>0</v>
      </c>
      <c r="Y11" s="2">
        <v>0</v>
      </c>
      <c r="AA11" s="2">
        <v>0</v>
      </c>
      <c r="AC11" s="2">
        <v>1308</v>
      </c>
      <c r="AE11" s="2">
        <v>892961</v>
      </c>
      <c r="AG11" s="2">
        <v>1127496272</v>
      </c>
      <c r="AI11" s="2">
        <v>1167781289</v>
      </c>
      <c r="AK11" s="4">
        <v>5.3643914845774949E-5</v>
      </c>
      <c r="AM11" s="2"/>
      <c r="AN11" s="2"/>
    </row>
    <row r="12" spans="1:40" x14ac:dyDescent="0.5">
      <c r="A12" s="1" t="s">
        <v>87</v>
      </c>
      <c r="C12" s="1" t="s">
        <v>78</v>
      </c>
      <c r="E12" s="1" t="s">
        <v>78</v>
      </c>
      <c r="G12" s="1" t="s">
        <v>88</v>
      </c>
      <c r="I12" s="1" t="s">
        <v>89</v>
      </c>
      <c r="K12" s="2">
        <v>0</v>
      </c>
      <c r="M12" s="2">
        <v>0</v>
      </c>
      <c r="O12" s="2">
        <v>159598</v>
      </c>
      <c r="Q12" s="2">
        <v>120720021546</v>
      </c>
      <c r="S12" s="2">
        <v>122023427432</v>
      </c>
      <c r="U12" s="2">
        <v>0</v>
      </c>
      <c r="W12" s="2">
        <v>0</v>
      </c>
      <c r="Y12" s="2">
        <v>0</v>
      </c>
      <c r="AA12" s="2">
        <v>0</v>
      </c>
      <c r="AC12" s="2">
        <v>159598</v>
      </c>
      <c r="AE12" s="2">
        <v>782017</v>
      </c>
      <c r="AG12" s="2">
        <v>120720021546</v>
      </c>
      <c r="AI12" s="2">
        <v>124785727652</v>
      </c>
      <c r="AK12" s="4">
        <v>5.732233433765826E-3</v>
      </c>
      <c r="AM12" s="2"/>
      <c r="AN12" s="2"/>
    </row>
    <row r="13" spans="1:40" x14ac:dyDescent="0.5">
      <c r="A13" s="1" t="s">
        <v>90</v>
      </c>
      <c r="C13" s="1" t="s">
        <v>78</v>
      </c>
      <c r="E13" s="1" t="s">
        <v>78</v>
      </c>
      <c r="G13" s="1" t="s">
        <v>91</v>
      </c>
      <c r="I13" s="1" t="s">
        <v>92</v>
      </c>
      <c r="K13" s="2">
        <v>0</v>
      </c>
      <c r="M13" s="2">
        <v>0</v>
      </c>
      <c r="O13" s="2">
        <v>159851</v>
      </c>
      <c r="Q13" s="2">
        <v>117549992480</v>
      </c>
      <c r="S13" s="2">
        <v>117950733616</v>
      </c>
      <c r="U13" s="2">
        <v>0</v>
      </c>
      <c r="W13" s="2">
        <v>0</v>
      </c>
      <c r="Y13" s="2">
        <v>0</v>
      </c>
      <c r="AA13" s="2">
        <v>0</v>
      </c>
      <c r="AC13" s="2">
        <v>159851</v>
      </c>
      <c r="AE13" s="2">
        <v>761220</v>
      </c>
      <c r="AG13" s="2">
        <v>117549992480</v>
      </c>
      <c r="AI13" s="2">
        <v>121659723397</v>
      </c>
      <c r="AK13" s="4">
        <v>5.58863539221273E-3</v>
      </c>
      <c r="AM13" s="2"/>
      <c r="AN13" s="2"/>
    </row>
    <row r="14" spans="1:40" x14ac:dyDescent="0.5">
      <c r="A14" s="1" t="s">
        <v>93</v>
      </c>
      <c r="C14" s="1" t="s">
        <v>78</v>
      </c>
      <c r="E14" s="1" t="s">
        <v>78</v>
      </c>
      <c r="G14" s="1" t="s">
        <v>94</v>
      </c>
      <c r="I14" s="1" t="s">
        <v>95</v>
      </c>
      <c r="K14" s="2">
        <v>0</v>
      </c>
      <c r="M14" s="2">
        <v>0</v>
      </c>
      <c r="O14" s="2">
        <v>80516</v>
      </c>
      <c r="Q14" s="2">
        <v>58303892298</v>
      </c>
      <c r="S14" s="2">
        <v>58493851471</v>
      </c>
      <c r="U14" s="2">
        <v>0</v>
      </c>
      <c r="W14" s="2">
        <v>0</v>
      </c>
      <c r="Y14" s="2">
        <v>0</v>
      </c>
      <c r="AA14" s="2">
        <v>0</v>
      </c>
      <c r="AC14" s="2">
        <v>80516</v>
      </c>
      <c r="AE14" s="2">
        <v>749790</v>
      </c>
      <c r="AG14" s="2">
        <v>58303892298</v>
      </c>
      <c r="AI14" s="2">
        <v>60359149560</v>
      </c>
      <c r="AK14" s="4">
        <v>2.7726947756910279E-3</v>
      </c>
      <c r="AM14" s="2"/>
      <c r="AN14" s="2"/>
    </row>
    <row r="15" spans="1:40" x14ac:dyDescent="0.5">
      <c r="A15" s="1" t="s">
        <v>96</v>
      </c>
      <c r="C15" s="1" t="s">
        <v>78</v>
      </c>
      <c r="E15" s="1" t="s">
        <v>78</v>
      </c>
      <c r="G15" s="1" t="s">
        <v>97</v>
      </c>
      <c r="I15" s="1" t="s">
        <v>98</v>
      </c>
      <c r="K15" s="2">
        <v>0</v>
      </c>
      <c r="M15" s="2">
        <v>0</v>
      </c>
      <c r="O15" s="2">
        <v>72613</v>
      </c>
      <c r="Q15" s="2">
        <v>52076026145</v>
      </c>
      <c r="S15" s="2">
        <v>52277328991</v>
      </c>
      <c r="U15" s="2">
        <v>0</v>
      </c>
      <c r="W15" s="2">
        <v>0</v>
      </c>
      <c r="Y15" s="2">
        <v>0</v>
      </c>
      <c r="AA15" s="2">
        <v>0</v>
      </c>
      <c r="AC15" s="2">
        <v>72613</v>
      </c>
      <c r="AE15" s="2">
        <v>761368</v>
      </c>
      <c r="AG15" s="2">
        <v>52076026145</v>
      </c>
      <c r="AI15" s="2">
        <v>55275194138</v>
      </c>
      <c r="AK15" s="4">
        <v>2.5391550929555534E-3</v>
      </c>
      <c r="AM15" s="2"/>
      <c r="AN15" s="2"/>
    </row>
    <row r="16" spans="1:40" x14ac:dyDescent="0.5">
      <c r="A16" s="1" t="s">
        <v>99</v>
      </c>
      <c r="C16" s="1" t="s">
        <v>78</v>
      </c>
      <c r="E16" s="1" t="s">
        <v>78</v>
      </c>
      <c r="G16" s="1" t="s">
        <v>100</v>
      </c>
      <c r="I16" s="1" t="s">
        <v>101</v>
      </c>
      <c r="K16" s="2">
        <v>0</v>
      </c>
      <c r="M16" s="2">
        <v>0</v>
      </c>
      <c r="O16" s="2">
        <v>2858</v>
      </c>
      <c r="Q16" s="2">
        <v>2482870203</v>
      </c>
      <c r="S16" s="2">
        <v>2502888475</v>
      </c>
      <c r="U16" s="2">
        <v>0</v>
      </c>
      <c r="W16" s="2">
        <v>0</v>
      </c>
      <c r="Y16" s="2">
        <v>0</v>
      </c>
      <c r="AA16" s="2">
        <v>0</v>
      </c>
      <c r="AC16" s="2">
        <v>2858</v>
      </c>
      <c r="AE16" s="2">
        <v>888289</v>
      </c>
      <c r="AG16" s="2">
        <v>2482870203</v>
      </c>
      <c r="AI16" s="2">
        <v>2538269817</v>
      </c>
      <c r="AK16" s="4">
        <v>1.1659951328330349E-4</v>
      </c>
      <c r="AM16" s="2"/>
      <c r="AN16" s="2"/>
    </row>
    <row r="17" spans="1:40" x14ac:dyDescent="0.5">
      <c r="A17" s="1" t="s">
        <v>102</v>
      </c>
      <c r="C17" s="1" t="s">
        <v>78</v>
      </c>
      <c r="E17" s="1" t="s">
        <v>78</v>
      </c>
      <c r="G17" s="1" t="s">
        <v>103</v>
      </c>
      <c r="I17" s="1" t="s">
        <v>104</v>
      </c>
      <c r="K17" s="2">
        <v>0</v>
      </c>
      <c r="M17" s="2">
        <v>0</v>
      </c>
      <c r="O17" s="2">
        <v>1150</v>
      </c>
      <c r="Q17" s="2">
        <v>811208652</v>
      </c>
      <c r="S17" s="2">
        <v>814681362</v>
      </c>
      <c r="U17" s="2">
        <v>0</v>
      </c>
      <c r="W17" s="2">
        <v>0</v>
      </c>
      <c r="Y17" s="2">
        <v>0</v>
      </c>
      <c r="AA17" s="2">
        <v>0</v>
      </c>
      <c r="AC17" s="2">
        <v>1150</v>
      </c>
      <c r="AE17" s="2">
        <v>732383</v>
      </c>
      <c r="AG17" s="2">
        <v>811208652</v>
      </c>
      <c r="AI17" s="2">
        <v>842087793</v>
      </c>
      <c r="AK17" s="4">
        <v>3.8682659403663867E-5</v>
      </c>
      <c r="AM17" s="2"/>
      <c r="AN17" s="2"/>
    </row>
    <row r="18" spans="1:40" x14ac:dyDescent="0.5">
      <c r="A18" s="1" t="s">
        <v>105</v>
      </c>
      <c r="C18" s="1" t="s">
        <v>78</v>
      </c>
      <c r="E18" s="1" t="s">
        <v>78</v>
      </c>
      <c r="G18" s="1" t="s">
        <v>106</v>
      </c>
      <c r="I18" s="1" t="s">
        <v>107</v>
      </c>
      <c r="K18" s="2">
        <v>0</v>
      </c>
      <c r="M18" s="2">
        <v>0</v>
      </c>
      <c r="O18" s="2">
        <v>18315</v>
      </c>
      <c r="Q18" s="2">
        <v>16265626797</v>
      </c>
      <c r="S18" s="2">
        <v>16609701270</v>
      </c>
      <c r="U18" s="2">
        <v>0</v>
      </c>
      <c r="W18" s="2">
        <v>0</v>
      </c>
      <c r="Y18" s="2">
        <v>0</v>
      </c>
      <c r="AA18" s="2">
        <v>0</v>
      </c>
      <c r="AC18" s="2">
        <v>18315</v>
      </c>
      <c r="AE18" s="2">
        <v>911982</v>
      </c>
      <c r="AG18" s="2">
        <v>16265626797</v>
      </c>
      <c r="AI18" s="2">
        <v>16699922920</v>
      </c>
      <c r="AK18" s="4">
        <v>7.6713786347666461E-4</v>
      </c>
      <c r="AM18" s="2"/>
      <c r="AN18" s="2"/>
    </row>
    <row r="19" spans="1:40" x14ac:dyDescent="0.5">
      <c r="A19" s="1" t="s">
        <v>108</v>
      </c>
      <c r="C19" s="1" t="s">
        <v>78</v>
      </c>
      <c r="E19" s="1" t="s">
        <v>78</v>
      </c>
      <c r="G19" s="1" t="s">
        <v>109</v>
      </c>
      <c r="I19" s="1" t="s">
        <v>110</v>
      </c>
      <c r="K19" s="2">
        <v>0</v>
      </c>
      <c r="M19" s="2">
        <v>0</v>
      </c>
      <c r="O19" s="2">
        <v>130853</v>
      </c>
      <c r="Q19" s="2">
        <v>110120386897</v>
      </c>
      <c r="S19" s="2">
        <v>111543738302</v>
      </c>
      <c r="U19" s="2">
        <v>0</v>
      </c>
      <c r="W19" s="2">
        <v>0</v>
      </c>
      <c r="Y19" s="2">
        <v>0</v>
      </c>
      <c r="AA19" s="2">
        <v>0</v>
      </c>
      <c r="AC19" s="2">
        <v>130853</v>
      </c>
      <c r="AE19" s="2">
        <v>862131</v>
      </c>
      <c r="AG19" s="2">
        <v>110120386897</v>
      </c>
      <c r="AI19" s="2">
        <v>112791980490</v>
      </c>
      <c r="AK19" s="4">
        <v>5.181281335542849E-3</v>
      </c>
      <c r="AM19" s="2"/>
      <c r="AN19" s="2"/>
    </row>
    <row r="20" spans="1:40" x14ac:dyDescent="0.5">
      <c r="A20" s="1" t="s">
        <v>111</v>
      </c>
      <c r="C20" s="1" t="s">
        <v>78</v>
      </c>
      <c r="E20" s="1" t="s">
        <v>78</v>
      </c>
      <c r="G20" s="1" t="s">
        <v>112</v>
      </c>
      <c r="I20" s="1" t="s">
        <v>113</v>
      </c>
      <c r="K20" s="2">
        <v>0</v>
      </c>
      <c r="M20" s="2">
        <v>0</v>
      </c>
      <c r="O20" s="2">
        <v>196027</v>
      </c>
      <c r="Q20" s="2">
        <v>187612568314</v>
      </c>
      <c r="S20" s="2">
        <v>190996235507</v>
      </c>
      <c r="U20" s="2">
        <v>0</v>
      </c>
      <c r="W20" s="2">
        <v>0</v>
      </c>
      <c r="Y20" s="2">
        <v>0</v>
      </c>
      <c r="AA20" s="2">
        <v>0</v>
      </c>
      <c r="AC20" s="2">
        <v>196027</v>
      </c>
      <c r="AE20" s="2">
        <v>989998</v>
      </c>
      <c r="AG20" s="2">
        <v>187612568314</v>
      </c>
      <c r="AI20" s="2">
        <v>194031163422</v>
      </c>
      <c r="AK20" s="4">
        <v>8.9131340826239351E-3</v>
      </c>
      <c r="AM20" s="2"/>
      <c r="AN20" s="2"/>
    </row>
    <row r="21" spans="1:40" x14ac:dyDescent="0.5">
      <c r="A21" s="1" t="s">
        <v>114</v>
      </c>
      <c r="C21" s="1" t="s">
        <v>78</v>
      </c>
      <c r="E21" s="1" t="s">
        <v>78</v>
      </c>
      <c r="G21" s="1" t="s">
        <v>115</v>
      </c>
      <c r="I21" s="1" t="s">
        <v>116</v>
      </c>
      <c r="K21" s="2">
        <v>0</v>
      </c>
      <c r="M21" s="2">
        <v>0</v>
      </c>
      <c r="O21" s="2">
        <v>69371</v>
      </c>
      <c r="Q21" s="2">
        <v>61311549034</v>
      </c>
      <c r="S21" s="2">
        <v>61737461318</v>
      </c>
      <c r="U21" s="2">
        <v>0</v>
      </c>
      <c r="W21" s="2">
        <v>0</v>
      </c>
      <c r="Y21" s="2">
        <v>0</v>
      </c>
      <c r="AA21" s="2">
        <v>0</v>
      </c>
      <c r="AC21" s="2">
        <v>69371</v>
      </c>
      <c r="AE21" s="2">
        <v>926154</v>
      </c>
      <c r="AG21" s="2">
        <v>61311549034</v>
      </c>
      <c r="AI21" s="2">
        <v>64236584142</v>
      </c>
      <c r="AK21" s="4">
        <v>2.9508109798948023E-3</v>
      </c>
      <c r="AM21" s="2"/>
      <c r="AN21" s="2"/>
    </row>
    <row r="22" spans="1:40" x14ac:dyDescent="0.5">
      <c r="A22" s="1" t="s">
        <v>117</v>
      </c>
      <c r="C22" s="1" t="s">
        <v>78</v>
      </c>
      <c r="E22" s="1" t="s">
        <v>78</v>
      </c>
      <c r="G22" s="1" t="s">
        <v>118</v>
      </c>
      <c r="I22" s="1" t="s">
        <v>119</v>
      </c>
      <c r="K22" s="2">
        <v>0</v>
      </c>
      <c r="M22" s="2">
        <v>0</v>
      </c>
      <c r="O22" s="2">
        <v>28391</v>
      </c>
      <c r="Q22" s="2">
        <v>24830560217</v>
      </c>
      <c r="S22" s="2">
        <v>25321601177</v>
      </c>
      <c r="U22" s="2">
        <v>0</v>
      </c>
      <c r="W22" s="2">
        <v>0</v>
      </c>
      <c r="Y22" s="2">
        <v>0</v>
      </c>
      <c r="AA22" s="2">
        <v>0</v>
      </c>
      <c r="AC22" s="2">
        <v>28391</v>
      </c>
      <c r="AE22" s="2">
        <v>907234</v>
      </c>
      <c r="AG22" s="2">
        <v>24830560217</v>
      </c>
      <c r="AI22" s="2">
        <v>25752611986</v>
      </c>
      <c r="AK22" s="4">
        <v>1.1829877199147924E-3</v>
      </c>
      <c r="AM22" s="2"/>
      <c r="AN22" s="2"/>
    </row>
    <row r="23" spans="1:40" x14ac:dyDescent="0.5">
      <c r="A23" s="1" t="s">
        <v>120</v>
      </c>
      <c r="C23" s="1" t="s">
        <v>78</v>
      </c>
      <c r="E23" s="1" t="s">
        <v>78</v>
      </c>
      <c r="G23" s="1" t="s">
        <v>121</v>
      </c>
      <c r="I23" s="1" t="s">
        <v>122</v>
      </c>
      <c r="K23" s="2">
        <v>0</v>
      </c>
      <c r="M23" s="2">
        <v>0</v>
      </c>
      <c r="O23" s="2">
        <v>46304</v>
      </c>
      <c r="Q23" s="2">
        <v>40104118470</v>
      </c>
      <c r="S23" s="2">
        <v>40811707521</v>
      </c>
      <c r="U23" s="2">
        <v>0</v>
      </c>
      <c r="W23" s="2">
        <v>0</v>
      </c>
      <c r="Y23" s="2">
        <v>0</v>
      </c>
      <c r="AA23" s="2">
        <v>0</v>
      </c>
      <c r="AC23" s="2">
        <v>46304</v>
      </c>
      <c r="AE23" s="2">
        <v>894774</v>
      </c>
      <c r="AG23" s="2">
        <v>40104118470</v>
      </c>
      <c r="AI23" s="2">
        <v>41424105815</v>
      </c>
      <c r="AK23" s="4">
        <v>1.9028830362619647E-3</v>
      </c>
      <c r="AM23" s="2"/>
      <c r="AN23" s="2"/>
    </row>
    <row r="24" spans="1:40" x14ac:dyDescent="0.5">
      <c r="A24" s="1" t="s">
        <v>123</v>
      </c>
      <c r="C24" s="1" t="s">
        <v>78</v>
      </c>
      <c r="E24" s="1" t="s">
        <v>78</v>
      </c>
      <c r="G24" s="1" t="s">
        <v>124</v>
      </c>
      <c r="I24" s="1" t="s">
        <v>125</v>
      </c>
      <c r="K24" s="2">
        <v>0</v>
      </c>
      <c r="M24" s="2">
        <v>0</v>
      </c>
      <c r="O24" s="2">
        <v>82380</v>
      </c>
      <c r="Q24" s="2">
        <v>69838882295</v>
      </c>
      <c r="S24" s="2">
        <v>71124542979</v>
      </c>
      <c r="U24" s="2">
        <v>0</v>
      </c>
      <c r="W24" s="2">
        <v>0</v>
      </c>
      <c r="Y24" s="2">
        <v>0</v>
      </c>
      <c r="AA24" s="2">
        <v>0</v>
      </c>
      <c r="AC24" s="2">
        <v>82380</v>
      </c>
      <c r="AE24" s="2">
        <v>865932</v>
      </c>
      <c r="AG24" s="2">
        <v>69838882295</v>
      </c>
      <c r="AI24" s="2">
        <v>71322548604</v>
      </c>
      <c r="AK24" s="4">
        <v>3.27631617318765E-3</v>
      </c>
      <c r="AM24" s="2"/>
      <c r="AN24" s="2"/>
    </row>
    <row r="25" spans="1:40" x14ac:dyDescent="0.5">
      <c r="A25" s="1" t="s">
        <v>126</v>
      </c>
      <c r="C25" s="1" t="s">
        <v>78</v>
      </c>
      <c r="E25" s="1" t="s">
        <v>78</v>
      </c>
      <c r="G25" s="1" t="s">
        <v>127</v>
      </c>
      <c r="I25" s="1" t="s">
        <v>128</v>
      </c>
      <c r="K25" s="2">
        <v>0</v>
      </c>
      <c r="M25" s="2">
        <v>0</v>
      </c>
      <c r="O25" s="2">
        <v>104658</v>
      </c>
      <c r="Q25" s="2">
        <v>87001076452</v>
      </c>
      <c r="S25" s="2">
        <v>88714853761</v>
      </c>
      <c r="U25" s="2">
        <v>0</v>
      </c>
      <c r="W25" s="2">
        <v>0</v>
      </c>
      <c r="Y25" s="2">
        <v>0</v>
      </c>
      <c r="AA25" s="2">
        <v>0</v>
      </c>
      <c r="AC25" s="2">
        <v>104658</v>
      </c>
      <c r="AE25" s="2">
        <v>854530</v>
      </c>
      <c r="AG25" s="2">
        <v>87001076452</v>
      </c>
      <c r="AI25" s="2">
        <v>89417190936</v>
      </c>
      <c r="AK25" s="4">
        <v>4.107522719795165E-3</v>
      </c>
      <c r="AM25" s="2"/>
      <c r="AN25" s="2"/>
    </row>
    <row r="26" spans="1:40" x14ac:dyDescent="0.5">
      <c r="A26" s="1" t="s">
        <v>129</v>
      </c>
      <c r="C26" s="1" t="s">
        <v>78</v>
      </c>
      <c r="E26" s="1" t="s">
        <v>78</v>
      </c>
      <c r="G26" s="1" t="s">
        <v>130</v>
      </c>
      <c r="I26" s="1" t="s">
        <v>131</v>
      </c>
      <c r="K26" s="2">
        <v>0</v>
      </c>
      <c r="M26" s="2">
        <v>0</v>
      </c>
      <c r="O26" s="2">
        <v>49028</v>
      </c>
      <c r="Q26" s="2">
        <v>39927116717</v>
      </c>
      <c r="S26" s="2">
        <v>40501356406</v>
      </c>
      <c r="U26" s="2">
        <v>0</v>
      </c>
      <c r="W26" s="2">
        <v>0</v>
      </c>
      <c r="Y26" s="2">
        <v>0</v>
      </c>
      <c r="AA26" s="2">
        <v>0</v>
      </c>
      <c r="AC26" s="2">
        <v>49028</v>
      </c>
      <c r="AE26" s="2">
        <v>858895</v>
      </c>
      <c r="AG26" s="2">
        <v>39927116717</v>
      </c>
      <c r="AI26" s="2">
        <v>42102271639</v>
      </c>
      <c r="AK26" s="4">
        <v>1.9340356759357203E-3</v>
      </c>
      <c r="AM26" s="2"/>
      <c r="AN26" s="2"/>
    </row>
    <row r="27" spans="1:40" x14ac:dyDescent="0.5">
      <c r="A27" s="1" t="s">
        <v>132</v>
      </c>
      <c r="C27" s="1" t="s">
        <v>78</v>
      </c>
      <c r="E27" s="1" t="s">
        <v>78</v>
      </c>
      <c r="G27" s="1" t="s">
        <v>133</v>
      </c>
      <c r="I27" s="1" t="s">
        <v>134</v>
      </c>
      <c r="K27" s="2">
        <v>15</v>
      </c>
      <c r="M27" s="2">
        <v>15</v>
      </c>
      <c r="O27" s="2">
        <v>200000</v>
      </c>
      <c r="Q27" s="2">
        <v>194835307500</v>
      </c>
      <c r="S27" s="2">
        <v>195964475000</v>
      </c>
      <c r="U27" s="2">
        <v>0</v>
      </c>
      <c r="W27" s="2">
        <v>0</v>
      </c>
      <c r="Y27" s="2">
        <v>0</v>
      </c>
      <c r="AA27" s="2">
        <v>0</v>
      </c>
      <c r="AC27" s="2">
        <v>200000</v>
      </c>
      <c r="AE27" s="2">
        <v>980000</v>
      </c>
      <c r="AG27" s="2">
        <v>194835307500</v>
      </c>
      <c r="AI27" s="2">
        <v>195964475000</v>
      </c>
      <c r="AK27" s="4">
        <v>9.0019438645903786E-3</v>
      </c>
      <c r="AM27" s="2"/>
      <c r="AN27" s="2"/>
    </row>
    <row r="28" spans="1:40" x14ac:dyDescent="0.5">
      <c r="A28" s="1" t="s">
        <v>135</v>
      </c>
      <c r="C28" s="1" t="s">
        <v>78</v>
      </c>
      <c r="E28" s="1" t="s">
        <v>78</v>
      </c>
      <c r="G28" s="1" t="s">
        <v>136</v>
      </c>
      <c r="I28" s="1" t="s">
        <v>137</v>
      </c>
      <c r="K28" s="2">
        <v>15</v>
      </c>
      <c r="M28" s="2">
        <v>15</v>
      </c>
      <c r="O28" s="2">
        <v>200000</v>
      </c>
      <c r="Q28" s="2">
        <v>194435235000</v>
      </c>
      <c r="S28" s="2">
        <v>199963750000</v>
      </c>
      <c r="U28" s="2">
        <v>0</v>
      </c>
      <c r="W28" s="2">
        <v>0</v>
      </c>
      <c r="Y28" s="2">
        <v>0</v>
      </c>
      <c r="AA28" s="2">
        <v>0</v>
      </c>
      <c r="AC28" s="2">
        <v>200000</v>
      </c>
      <c r="AE28" s="2">
        <v>1046000</v>
      </c>
      <c r="AG28" s="2">
        <v>194435235000</v>
      </c>
      <c r="AI28" s="2">
        <v>209162082500</v>
      </c>
      <c r="AK28" s="4">
        <v>9.6081972268995276E-3</v>
      </c>
      <c r="AM28" s="2"/>
      <c r="AN28" s="2"/>
    </row>
    <row r="29" spans="1:40" ht="22.5" thickBot="1" x14ac:dyDescent="0.55000000000000004">
      <c r="Q29" s="5">
        <f>SUM(Q9:Q28)</f>
        <v>1571275246582</v>
      </c>
      <c r="S29" s="5">
        <f>SUM(S9:S28)</f>
        <v>1591237052966</v>
      </c>
      <c r="W29" s="22">
        <v>0</v>
      </c>
      <c r="AA29" s="22">
        <v>0</v>
      </c>
      <c r="AG29" s="5">
        <f>SUM(AG9:AG28)</f>
        <v>1571275246582</v>
      </c>
      <c r="AI29" s="5">
        <f>SUM(AI9:AI28)</f>
        <v>1625693556328</v>
      </c>
      <c r="AK29" s="6">
        <f>SUM(AK9:AK28)</f>
        <v>7.4678852557796271E-2</v>
      </c>
    </row>
    <row r="30" spans="1:40" ht="22.5" thickTop="1" x14ac:dyDescent="0.5"/>
    <row r="31" spans="1:40" x14ac:dyDescent="0.5">
      <c r="Q31" s="2"/>
      <c r="S31" s="2"/>
      <c r="AK31" s="2"/>
    </row>
    <row r="32" spans="1:40" x14ac:dyDescent="0.5">
      <c r="Q32" s="2"/>
      <c r="R32" s="2"/>
      <c r="S32" s="2"/>
      <c r="AG32" s="2"/>
      <c r="AI32" s="2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5"/>
  <sheetViews>
    <sheetView rightToLeft="1" workbookViewId="0">
      <selection activeCell="S13" sqref="S13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4.85546875" style="1" bestFit="1" customWidth="1"/>
    <col min="22" max="16384" width="9.140625" style="1"/>
  </cols>
  <sheetData>
    <row r="2" spans="1:21" ht="22.5" x14ac:dyDescent="0.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1" ht="22.5" x14ac:dyDescent="0.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1" ht="22.5" x14ac:dyDescent="0.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21" ht="22.5" x14ac:dyDescent="0.5">
      <c r="A6" s="23" t="s">
        <v>139</v>
      </c>
      <c r="C6" s="24" t="s">
        <v>140</v>
      </c>
      <c r="D6" s="24" t="s">
        <v>140</v>
      </c>
      <c r="E6" s="24" t="s">
        <v>140</v>
      </c>
      <c r="F6" s="24" t="s">
        <v>140</v>
      </c>
      <c r="G6" s="24" t="s">
        <v>140</v>
      </c>
      <c r="H6" s="24" t="s">
        <v>140</v>
      </c>
      <c r="I6" s="24" t="s">
        <v>140</v>
      </c>
      <c r="K6" s="24" t="s">
        <v>207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</row>
    <row r="7" spans="1:21" ht="22.5" x14ac:dyDescent="0.5">
      <c r="A7" s="24" t="s">
        <v>139</v>
      </c>
      <c r="C7" s="24" t="s">
        <v>141</v>
      </c>
      <c r="E7" s="24" t="s">
        <v>142</v>
      </c>
      <c r="G7" s="24" t="s">
        <v>143</v>
      </c>
      <c r="I7" s="24" t="s">
        <v>75</v>
      </c>
      <c r="K7" s="24" t="s">
        <v>144</v>
      </c>
      <c r="M7" s="24" t="s">
        <v>145</v>
      </c>
      <c r="O7" s="24" t="s">
        <v>146</v>
      </c>
      <c r="Q7" s="24" t="s">
        <v>144</v>
      </c>
      <c r="S7" s="24" t="s">
        <v>138</v>
      </c>
    </row>
    <row r="8" spans="1:21" x14ac:dyDescent="0.5">
      <c r="A8" s="1" t="s">
        <v>147</v>
      </c>
      <c r="C8" s="8">
        <v>4491619461</v>
      </c>
      <c r="E8" s="1" t="s">
        <v>148</v>
      </c>
      <c r="G8" s="1" t="s">
        <v>149</v>
      </c>
      <c r="I8" s="1">
        <v>8</v>
      </c>
      <c r="K8" s="2">
        <v>768372621752</v>
      </c>
      <c r="M8" s="2">
        <v>3967125378172</v>
      </c>
      <c r="O8" s="2">
        <v>1542218663773</v>
      </c>
      <c r="Q8" s="2">
        <v>3193279336151</v>
      </c>
      <c r="S8" s="4">
        <v>0.14668843078822186</v>
      </c>
      <c r="U8" s="4"/>
    </row>
    <row r="9" spans="1:21" x14ac:dyDescent="0.5">
      <c r="A9" s="1" t="s">
        <v>147</v>
      </c>
      <c r="C9" s="8">
        <v>8568486457</v>
      </c>
      <c r="E9" s="1" t="s">
        <v>150</v>
      </c>
      <c r="G9" s="1" t="s">
        <v>151</v>
      </c>
      <c r="I9" s="1">
        <v>0</v>
      </c>
      <c r="K9" s="2">
        <v>135500000</v>
      </c>
      <c r="M9" s="2">
        <v>0</v>
      </c>
      <c r="O9" s="2">
        <v>0</v>
      </c>
      <c r="Q9" s="2">
        <v>135500000</v>
      </c>
      <c r="S9" s="4">
        <v>6.2244107951300682E-6</v>
      </c>
      <c r="U9" s="4"/>
    </row>
    <row r="10" spans="1:21" x14ac:dyDescent="0.5">
      <c r="A10" s="1" t="s">
        <v>152</v>
      </c>
      <c r="C10" s="1" t="s">
        <v>153</v>
      </c>
      <c r="E10" s="1" t="s">
        <v>148</v>
      </c>
      <c r="G10" s="1" t="s">
        <v>154</v>
      </c>
      <c r="I10" s="1">
        <v>8</v>
      </c>
      <c r="K10" s="2">
        <v>68995382859</v>
      </c>
      <c r="M10" s="2">
        <v>215085243059</v>
      </c>
      <c r="O10" s="2">
        <v>176096501697</v>
      </c>
      <c r="Q10" s="2">
        <v>107984124221</v>
      </c>
      <c r="S10" s="4">
        <v>4.9604247122055989E-3</v>
      </c>
      <c r="U10" s="4"/>
    </row>
    <row r="11" spans="1:21" ht="22.5" thickBot="1" x14ac:dyDescent="0.55000000000000004">
      <c r="K11" s="5">
        <f>SUM(K8:K10)</f>
        <v>837503504611</v>
      </c>
      <c r="M11" s="5">
        <f>SUM(M8:M10)</f>
        <v>4182210621231</v>
      </c>
      <c r="O11" s="5">
        <f>SUM(O8:O10)</f>
        <v>1718315165470</v>
      </c>
      <c r="Q11" s="5">
        <f>SUM(Q8:Q10)</f>
        <v>3301398960372</v>
      </c>
      <c r="S11" s="6">
        <f>SUM(S8:S10)</f>
        <v>0.15165507991122257</v>
      </c>
    </row>
    <row r="12" spans="1:21" ht="22.5" thickTop="1" x14ac:dyDescent="0.5"/>
    <row r="13" spans="1:21" x14ac:dyDescent="0.5">
      <c r="K13" s="2"/>
      <c r="Q13" s="2"/>
      <c r="S13" s="2"/>
    </row>
    <row r="14" spans="1:21" x14ac:dyDescent="0.5">
      <c r="Q14" s="2"/>
    </row>
    <row r="15" spans="1:21" x14ac:dyDescent="0.5">
      <c r="Q15" s="2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20"/>
  <sheetViews>
    <sheetView rightToLeft="1" workbookViewId="0">
      <selection activeCell="E21" sqref="E21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9" width="19.5703125" style="1" bestFit="1" customWidth="1"/>
    <col min="10" max="16384" width="9.140625" style="1"/>
  </cols>
  <sheetData>
    <row r="2" spans="1:9" ht="22.5" x14ac:dyDescent="0.5">
      <c r="A2" s="25" t="s">
        <v>0</v>
      </c>
      <c r="B2" s="25"/>
      <c r="C2" s="25"/>
      <c r="D2" s="25"/>
      <c r="E2" s="25"/>
      <c r="F2" s="25"/>
      <c r="G2" s="25"/>
    </row>
    <row r="3" spans="1:9" ht="22.5" x14ac:dyDescent="0.5">
      <c r="A3" s="25" t="s">
        <v>155</v>
      </c>
      <c r="B3" s="25"/>
      <c r="C3" s="25"/>
      <c r="D3" s="25"/>
      <c r="E3" s="25"/>
      <c r="F3" s="25"/>
      <c r="G3" s="25"/>
    </row>
    <row r="4" spans="1:9" ht="22.5" x14ac:dyDescent="0.5">
      <c r="A4" s="25" t="s">
        <v>2</v>
      </c>
      <c r="B4" s="25"/>
      <c r="C4" s="25"/>
      <c r="D4" s="25"/>
      <c r="E4" s="25"/>
      <c r="F4" s="25"/>
      <c r="G4" s="25"/>
    </row>
    <row r="6" spans="1:9" ht="22.5" x14ac:dyDescent="0.5">
      <c r="A6" s="24" t="s">
        <v>159</v>
      </c>
      <c r="C6" s="24" t="s">
        <v>144</v>
      </c>
      <c r="E6" s="24" t="s">
        <v>195</v>
      </c>
      <c r="G6" s="24" t="s">
        <v>13</v>
      </c>
      <c r="I6" s="2"/>
    </row>
    <row r="7" spans="1:9" x14ac:dyDescent="0.5">
      <c r="A7" s="1" t="s">
        <v>204</v>
      </c>
      <c r="C7" s="2">
        <v>1260457669372</v>
      </c>
      <c r="E7" s="4">
        <f>C7/$C$11</f>
        <v>0.96476963288446971</v>
      </c>
      <c r="G7" s="4">
        <v>5.7901153682978324E-2</v>
      </c>
      <c r="I7" s="4"/>
    </row>
    <row r="8" spans="1:9" x14ac:dyDescent="0.5">
      <c r="A8" s="1" t="s">
        <v>205</v>
      </c>
      <c r="C8" s="2">
        <v>39405273842</v>
      </c>
      <c r="E8" s="4">
        <f t="shared" ref="E8:E10" si="0">C8/$C$11</f>
        <v>3.016127594130124E-2</v>
      </c>
      <c r="G8" s="4">
        <v>1.8101447371749173E-3</v>
      </c>
      <c r="I8" s="4"/>
    </row>
    <row r="9" spans="1:9" x14ac:dyDescent="0.5">
      <c r="A9" s="1" t="s">
        <v>206</v>
      </c>
      <c r="C9" s="2">
        <v>10392089</v>
      </c>
      <c r="E9" s="4">
        <f t="shared" si="0"/>
        <v>7.9542313344231484E-6</v>
      </c>
      <c r="G9" s="4">
        <v>4.7737735022547919E-7</v>
      </c>
      <c r="I9" s="4"/>
    </row>
    <row r="10" spans="1:9" x14ac:dyDescent="0.5">
      <c r="A10" s="1" t="s">
        <v>202</v>
      </c>
      <c r="C10" s="17">
        <v>6612302728</v>
      </c>
      <c r="E10" s="4">
        <f t="shared" si="0"/>
        <v>5.0611369428946642E-3</v>
      </c>
      <c r="G10" s="4">
        <v>3.037467784563188E-4</v>
      </c>
      <c r="I10" s="4"/>
    </row>
    <row r="11" spans="1:9" ht="22.5" thickBot="1" x14ac:dyDescent="0.55000000000000004">
      <c r="C11" s="5">
        <f>SUM(C7:C10)</f>
        <v>1306485638031</v>
      </c>
      <c r="E11" s="6">
        <f>SUM(E7:E10)</f>
        <v>1</v>
      </c>
      <c r="G11" s="6">
        <f>SUM(G7:G10)</f>
        <v>6.0015522575959789E-2</v>
      </c>
    </row>
    <row r="12" spans="1:9" ht="22.5" thickTop="1" x14ac:dyDescent="0.5"/>
    <row r="14" spans="1:9" x14ac:dyDescent="0.5">
      <c r="G14" s="2"/>
    </row>
    <row r="15" spans="1:9" x14ac:dyDescent="0.5">
      <c r="G15" s="2"/>
      <c r="I15" s="2"/>
    </row>
    <row r="16" spans="1:9" x14ac:dyDescent="0.5">
      <c r="G16" s="2"/>
    </row>
    <row r="17" spans="7:7" x14ac:dyDescent="0.5">
      <c r="G17" s="2"/>
    </row>
    <row r="18" spans="7:7" x14ac:dyDescent="0.5">
      <c r="G18" s="2"/>
    </row>
    <row r="19" spans="7:7" x14ac:dyDescent="0.5">
      <c r="G19" s="17"/>
    </row>
    <row r="20" spans="7:7" x14ac:dyDescent="0.5">
      <c r="G20" s="21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M21" sqref="M21"/>
    </sheetView>
  </sheetViews>
  <sheetFormatPr defaultRowHeight="21.75" x14ac:dyDescent="0.5"/>
  <cols>
    <col min="1" max="1" width="26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2.5" x14ac:dyDescent="0.5">
      <c r="A3" s="25" t="s">
        <v>155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2.5" x14ac:dyDescent="0.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2.5" x14ac:dyDescent="0.5">
      <c r="A6" s="24" t="s">
        <v>156</v>
      </c>
      <c r="B6" s="24" t="s">
        <v>156</v>
      </c>
      <c r="C6" s="24" t="s">
        <v>156</v>
      </c>
      <c r="D6" s="24" t="s">
        <v>156</v>
      </c>
      <c r="E6" s="24" t="s">
        <v>156</v>
      </c>
      <c r="F6" s="24" t="s">
        <v>156</v>
      </c>
      <c r="G6" s="24" t="s">
        <v>156</v>
      </c>
      <c r="I6" s="24" t="s">
        <v>157</v>
      </c>
      <c r="J6" s="24" t="s">
        <v>157</v>
      </c>
      <c r="K6" s="24" t="s">
        <v>157</v>
      </c>
      <c r="L6" s="24" t="s">
        <v>157</v>
      </c>
      <c r="M6" s="24" t="s">
        <v>157</v>
      </c>
      <c r="O6" s="24" t="s">
        <v>158</v>
      </c>
      <c r="P6" s="24" t="s">
        <v>158</v>
      </c>
      <c r="Q6" s="24" t="s">
        <v>158</v>
      </c>
      <c r="R6" s="24" t="s">
        <v>158</v>
      </c>
      <c r="S6" s="24" t="s">
        <v>158</v>
      </c>
    </row>
    <row r="7" spans="1:19" ht="22.5" x14ac:dyDescent="0.5">
      <c r="A7" s="24" t="s">
        <v>159</v>
      </c>
      <c r="C7" s="24" t="s">
        <v>160</v>
      </c>
      <c r="E7" s="24" t="s">
        <v>74</v>
      </c>
      <c r="G7" s="24" t="s">
        <v>75</v>
      </c>
      <c r="I7" s="24" t="s">
        <v>161</v>
      </c>
      <c r="K7" s="24" t="s">
        <v>162</v>
      </c>
      <c r="M7" s="24" t="s">
        <v>163</v>
      </c>
      <c r="O7" s="24" t="s">
        <v>161</v>
      </c>
      <c r="Q7" s="24" t="s">
        <v>162</v>
      </c>
      <c r="S7" s="24" t="s">
        <v>163</v>
      </c>
    </row>
    <row r="8" spans="1:19" x14ac:dyDescent="0.5">
      <c r="A8" s="1" t="s">
        <v>135</v>
      </c>
      <c r="C8" s="1" t="s">
        <v>164</v>
      </c>
      <c r="E8" s="1" t="s">
        <v>137</v>
      </c>
      <c r="G8" s="2">
        <v>15</v>
      </c>
      <c r="I8" s="2">
        <v>2466188520</v>
      </c>
      <c r="K8" s="1" t="s">
        <v>164</v>
      </c>
      <c r="M8" s="2">
        <v>2466188520</v>
      </c>
      <c r="O8" s="2">
        <v>6595286889</v>
      </c>
      <c r="Q8" s="1" t="s">
        <v>164</v>
      </c>
      <c r="S8" s="2">
        <v>6595286889</v>
      </c>
    </row>
    <row r="9" spans="1:19" x14ac:dyDescent="0.5">
      <c r="A9" s="1" t="s">
        <v>132</v>
      </c>
      <c r="C9" s="1" t="s">
        <v>164</v>
      </c>
      <c r="E9" s="1" t="s">
        <v>134</v>
      </c>
      <c r="G9" s="2">
        <v>15</v>
      </c>
      <c r="I9" s="2">
        <v>2482581960</v>
      </c>
      <c r="K9" s="1" t="s">
        <v>164</v>
      </c>
      <c r="M9" s="2">
        <v>2482581960</v>
      </c>
      <c r="O9" s="2">
        <v>6640095632</v>
      </c>
      <c r="Q9" s="1" t="s">
        <v>164</v>
      </c>
      <c r="S9" s="2">
        <v>6640095632</v>
      </c>
    </row>
    <row r="10" spans="1:19" x14ac:dyDescent="0.5">
      <c r="A10" s="1" t="s">
        <v>147</v>
      </c>
      <c r="C10" s="2">
        <v>1</v>
      </c>
      <c r="E10" s="1" t="s">
        <v>164</v>
      </c>
      <c r="G10" s="1">
        <v>0</v>
      </c>
      <c r="I10" s="2">
        <v>9330461</v>
      </c>
      <c r="K10" s="2">
        <v>0</v>
      </c>
      <c r="M10" s="2">
        <v>9330461</v>
      </c>
      <c r="O10" s="2">
        <v>17825926731</v>
      </c>
      <c r="Q10" s="2">
        <v>0</v>
      </c>
      <c r="S10" s="2">
        <v>17825926731</v>
      </c>
    </row>
    <row r="11" spans="1:19" x14ac:dyDescent="0.5">
      <c r="A11" s="1" t="s">
        <v>152</v>
      </c>
      <c r="C11" s="2">
        <v>17</v>
      </c>
      <c r="E11" s="1" t="s">
        <v>164</v>
      </c>
      <c r="G11" s="1">
        <v>0</v>
      </c>
      <c r="I11" s="2">
        <v>1061628</v>
      </c>
      <c r="K11" s="2">
        <v>0</v>
      </c>
      <c r="M11" s="2">
        <v>1061628</v>
      </c>
      <c r="O11" s="2">
        <v>7284792704</v>
      </c>
      <c r="Q11" s="2">
        <v>0</v>
      </c>
      <c r="S11" s="2">
        <v>7284792704</v>
      </c>
    </row>
    <row r="12" spans="1:19" ht="22.5" thickBot="1" x14ac:dyDescent="0.55000000000000004">
      <c r="I12" s="5">
        <f>SUM(I8:I11)</f>
        <v>4959162569</v>
      </c>
      <c r="K12" s="5">
        <f>SUM(K10:K11)</f>
        <v>0</v>
      </c>
      <c r="M12" s="5">
        <f>SUM(M8:M11)</f>
        <v>4959162569</v>
      </c>
      <c r="O12" s="5">
        <f>SUM(O8:O11)</f>
        <v>38346101956</v>
      </c>
      <c r="Q12" s="5">
        <f>SUM(Q10:Q11)</f>
        <v>0</v>
      </c>
      <c r="S12" s="5">
        <f>SUM(S8:S11)</f>
        <v>38346101956</v>
      </c>
    </row>
    <row r="13" spans="1:19" ht="22.5" thickTop="1" x14ac:dyDescent="0.5">
      <c r="O13" s="2"/>
    </row>
    <row r="14" spans="1:19" x14ac:dyDescent="0.5">
      <c r="M14" s="17"/>
      <c r="O14" s="15"/>
      <c r="S14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2:S14"/>
  <sheetViews>
    <sheetView rightToLeft="1" workbookViewId="0">
      <selection activeCell="K20" sqref="K20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2.5" x14ac:dyDescent="0.5">
      <c r="A3" s="25" t="s">
        <v>155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2.5" x14ac:dyDescent="0.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2.5" x14ac:dyDescent="0.5">
      <c r="A6" s="23" t="s">
        <v>3</v>
      </c>
      <c r="C6" s="24" t="s">
        <v>165</v>
      </c>
      <c r="D6" s="24" t="s">
        <v>165</v>
      </c>
      <c r="E6" s="24" t="s">
        <v>165</v>
      </c>
      <c r="F6" s="24" t="s">
        <v>165</v>
      </c>
      <c r="G6" s="24" t="s">
        <v>165</v>
      </c>
      <c r="I6" s="24" t="s">
        <v>157</v>
      </c>
      <c r="J6" s="24" t="s">
        <v>157</v>
      </c>
      <c r="K6" s="24" t="s">
        <v>157</v>
      </c>
      <c r="L6" s="24" t="s">
        <v>157</v>
      </c>
      <c r="M6" s="24" t="s">
        <v>157</v>
      </c>
      <c r="O6" s="24" t="s">
        <v>158</v>
      </c>
      <c r="P6" s="24" t="s">
        <v>158</v>
      </c>
      <c r="Q6" s="24" t="s">
        <v>158</v>
      </c>
      <c r="R6" s="24" t="s">
        <v>158</v>
      </c>
      <c r="S6" s="24" t="s">
        <v>158</v>
      </c>
    </row>
    <row r="7" spans="1:19" ht="22.5" x14ac:dyDescent="0.5">
      <c r="A7" s="24" t="s">
        <v>3</v>
      </c>
      <c r="C7" s="24" t="s">
        <v>166</v>
      </c>
      <c r="E7" s="24" t="s">
        <v>167</v>
      </c>
      <c r="G7" s="24" t="s">
        <v>168</v>
      </c>
      <c r="I7" s="24" t="s">
        <v>169</v>
      </c>
      <c r="K7" s="24" t="s">
        <v>162</v>
      </c>
      <c r="M7" s="24" t="s">
        <v>170</v>
      </c>
      <c r="O7" s="24" t="s">
        <v>169</v>
      </c>
      <c r="Q7" s="24" t="s">
        <v>162</v>
      </c>
      <c r="S7" s="24" t="s">
        <v>170</v>
      </c>
    </row>
    <row r="8" spans="1:19" x14ac:dyDescent="0.5">
      <c r="A8" s="1" t="s">
        <v>21</v>
      </c>
      <c r="C8" s="1" t="s">
        <v>171</v>
      </c>
      <c r="E8" s="2">
        <v>3837106</v>
      </c>
      <c r="G8" s="2">
        <v>6800</v>
      </c>
      <c r="I8" s="2">
        <v>26092320800</v>
      </c>
      <c r="K8" s="2">
        <v>352598930</v>
      </c>
      <c r="M8" s="2">
        <v>25739721870</v>
      </c>
      <c r="O8" s="2">
        <v>26092320800</v>
      </c>
      <c r="Q8" s="2">
        <v>352598930</v>
      </c>
      <c r="S8" s="2">
        <f>O8-Q8</f>
        <v>25739721870</v>
      </c>
    </row>
    <row r="9" spans="1:19" x14ac:dyDescent="0.5">
      <c r="A9" s="1" t="s">
        <v>44</v>
      </c>
      <c r="C9" s="1" t="s">
        <v>172</v>
      </c>
      <c r="E9" s="2">
        <v>850000</v>
      </c>
      <c r="G9" s="2">
        <v>348</v>
      </c>
      <c r="I9" s="2">
        <v>0</v>
      </c>
      <c r="K9" s="2">
        <v>0</v>
      </c>
      <c r="M9" s="2">
        <v>0</v>
      </c>
      <c r="O9" s="2">
        <v>295800000</v>
      </c>
      <c r="Q9" s="2">
        <v>0</v>
      </c>
      <c r="S9" s="2">
        <v>295800000</v>
      </c>
    </row>
    <row r="10" spans="1:19" ht="22.5" x14ac:dyDescent="0.5">
      <c r="A10" s="1" t="s">
        <v>208</v>
      </c>
      <c r="C10" s="10" t="s">
        <v>209</v>
      </c>
      <c r="E10" s="13">
        <v>488969</v>
      </c>
      <c r="F10" s="11"/>
      <c r="G10" s="13">
        <v>600</v>
      </c>
      <c r="I10" s="2">
        <v>0</v>
      </c>
      <c r="K10" s="2">
        <v>0</v>
      </c>
      <c r="M10" s="2">
        <v>0</v>
      </c>
      <c r="O10" s="2">
        <v>293381400</v>
      </c>
      <c r="Q10" s="2">
        <v>0</v>
      </c>
      <c r="S10" s="2">
        <f>O10</f>
        <v>293381400</v>
      </c>
    </row>
    <row r="11" spans="1:19" ht="22.5" thickBot="1" x14ac:dyDescent="0.55000000000000004">
      <c r="E11" s="12"/>
      <c r="F11" s="12"/>
      <c r="G11" s="12"/>
      <c r="I11" s="5">
        <f>SUM(I8:I9)</f>
        <v>26092320800</v>
      </c>
      <c r="K11" s="5">
        <f>SUM(K8:K9)</f>
        <v>352598930</v>
      </c>
      <c r="M11" s="5">
        <f>SUM(M8:M9)</f>
        <v>25739721870</v>
      </c>
      <c r="O11" s="5">
        <f>SUM(O8:O10)</f>
        <v>26681502200</v>
      </c>
      <c r="Q11" s="5">
        <f>SUM(Q8:Q9)</f>
        <v>352598930</v>
      </c>
      <c r="S11" s="5">
        <f>SUM(S8:S10)</f>
        <v>26328903270</v>
      </c>
    </row>
    <row r="12" spans="1:19" ht="22.5" thickTop="1" x14ac:dyDescent="0.5">
      <c r="M12" s="2"/>
      <c r="S12" s="2"/>
    </row>
    <row r="13" spans="1:19" x14ac:dyDescent="0.5">
      <c r="I13" s="2"/>
      <c r="M13" s="2"/>
      <c r="O13" s="2"/>
      <c r="Q13" s="2"/>
      <c r="S13" s="2"/>
    </row>
    <row r="14" spans="1:19" ht="22.5" x14ac:dyDescent="0.5">
      <c r="E14" s="9"/>
      <c r="F14" s="10"/>
      <c r="G14" s="10"/>
      <c r="S14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ignoredErrors>
    <ignoredError sqref="I11:R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7"/>
  <sheetViews>
    <sheetView rightToLeft="1" topLeftCell="A57" workbookViewId="0">
      <selection activeCell="Q60" sqref="Q60:Q79"/>
    </sheetView>
  </sheetViews>
  <sheetFormatPr defaultRowHeight="21.75" x14ac:dyDescent="0.5"/>
  <cols>
    <col min="1" max="1" width="3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6384" width="9.140625" style="1"/>
  </cols>
  <sheetData>
    <row r="2" spans="1:17" ht="22.5" x14ac:dyDescent="0.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2.5" x14ac:dyDescent="0.5">
      <c r="A3" s="25" t="s">
        <v>155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2.5" x14ac:dyDescent="0.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2.5" x14ac:dyDescent="0.5">
      <c r="A6" s="23" t="s">
        <v>3</v>
      </c>
      <c r="C6" s="24" t="s">
        <v>157</v>
      </c>
      <c r="D6" s="24" t="s">
        <v>157</v>
      </c>
      <c r="E6" s="24" t="s">
        <v>157</v>
      </c>
      <c r="F6" s="24" t="s">
        <v>157</v>
      </c>
      <c r="G6" s="24" t="s">
        <v>157</v>
      </c>
      <c r="H6" s="24" t="s">
        <v>157</v>
      </c>
      <c r="I6" s="24" t="s">
        <v>157</v>
      </c>
      <c r="K6" s="24" t="s">
        <v>158</v>
      </c>
      <c r="L6" s="24" t="s">
        <v>158</v>
      </c>
      <c r="M6" s="24" t="s">
        <v>158</v>
      </c>
      <c r="N6" s="24" t="s">
        <v>158</v>
      </c>
      <c r="O6" s="24" t="s">
        <v>158</v>
      </c>
      <c r="P6" s="24" t="s">
        <v>158</v>
      </c>
      <c r="Q6" s="24" t="s">
        <v>158</v>
      </c>
    </row>
    <row r="7" spans="1:17" ht="22.5" x14ac:dyDescent="0.5">
      <c r="A7" s="24" t="s">
        <v>3</v>
      </c>
      <c r="C7" s="24" t="s">
        <v>7</v>
      </c>
      <c r="E7" s="24" t="s">
        <v>173</v>
      </c>
      <c r="G7" s="24" t="s">
        <v>174</v>
      </c>
      <c r="I7" s="24" t="s">
        <v>175</v>
      </c>
      <c r="K7" s="24" t="s">
        <v>7</v>
      </c>
      <c r="M7" s="24" t="s">
        <v>173</v>
      </c>
      <c r="O7" s="24" t="s">
        <v>174</v>
      </c>
      <c r="Q7" s="24" t="s">
        <v>175</v>
      </c>
    </row>
    <row r="8" spans="1:17" x14ac:dyDescent="0.5">
      <c r="A8" s="1" t="s">
        <v>29</v>
      </c>
      <c r="C8" s="3">
        <v>64860270</v>
      </c>
      <c r="D8" s="3"/>
      <c r="E8" s="3">
        <v>320759898182</v>
      </c>
      <c r="F8" s="3"/>
      <c r="G8" s="3">
        <v>304125515523</v>
      </c>
      <c r="H8" s="3"/>
      <c r="I8" s="3">
        <v>16634382659</v>
      </c>
      <c r="J8" s="3"/>
      <c r="K8" s="3">
        <v>64860270</v>
      </c>
      <c r="L8" s="3"/>
      <c r="M8" s="3">
        <v>320759898183</v>
      </c>
      <c r="N8" s="3"/>
      <c r="O8" s="3">
        <v>409852033494</v>
      </c>
      <c r="P8" s="3"/>
      <c r="Q8" s="3">
        <v>-89092135311</v>
      </c>
    </row>
    <row r="9" spans="1:17" x14ac:dyDescent="0.5">
      <c r="A9" s="1" t="s">
        <v>18</v>
      </c>
      <c r="C9" s="3">
        <v>33535063</v>
      </c>
      <c r="D9" s="3"/>
      <c r="E9" s="3">
        <v>941395349554</v>
      </c>
      <c r="F9" s="3"/>
      <c r="G9" s="3">
        <v>760320442272</v>
      </c>
      <c r="H9" s="3"/>
      <c r="I9" s="3">
        <v>181074907282</v>
      </c>
      <c r="J9" s="3"/>
      <c r="K9" s="3">
        <v>33535063</v>
      </c>
      <c r="L9" s="3"/>
      <c r="M9" s="3">
        <v>941395349555</v>
      </c>
      <c r="N9" s="3"/>
      <c r="O9" s="3">
        <v>1382757758599</v>
      </c>
      <c r="P9" s="3"/>
      <c r="Q9" s="3">
        <v>-441362409044</v>
      </c>
    </row>
    <row r="10" spans="1:17" x14ac:dyDescent="0.5">
      <c r="A10" s="1" t="s">
        <v>52</v>
      </c>
      <c r="C10" s="3">
        <v>33246893</v>
      </c>
      <c r="D10" s="3"/>
      <c r="E10" s="3">
        <v>774670294247</v>
      </c>
      <c r="F10" s="3"/>
      <c r="G10" s="3">
        <v>765898990017</v>
      </c>
      <c r="H10" s="3"/>
      <c r="I10" s="3">
        <v>8771304230</v>
      </c>
      <c r="J10" s="3"/>
      <c r="K10" s="3">
        <v>33246893</v>
      </c>
      <c r="L10" s="3"/>
      <c r="M10" s="3">
        <v>774670294248</v>
      </c>
      <c r="N10" s="3"/>
      <c r="O10" s="3">
        <v>828914795702</v>
      </c>
      <c r="P10" s="3"/>
      <c r="Q10" s="3">
        <v>-54244501454</v>
      </c>
    </row>
    <row r="11" spans="1:17" x14ac:dyDescent="0.5">
      <c r="A11" s="1" t="s">
        <v>21</v>
      </c>
      <c r="C11" s="3">
        <v>3837106</v>
      </c>
      <c r="D11" s="3"/>
      <c r="E11" s="3">
        <v>392145635296</v>
      </c>
      <c r="F11" s="3"/>
      <c r="G11" s="3">
        <v>387911789802</v>
      </c>
      <c r="H11" s="3"/>
      <c r="I11" s="3">
        <v>4233845494</v>
      </c>
      <c r="J11" s="3"/>
      <c r="K11" s="3">
        <v>3837106</v>
      </c>
      <c r="L11" s="3"/>
      <c r="M11" s="3">
        <v>392145635297</v>
      </c>
      <c r="N11" s="3"/>
      <c r="O11" s="3">
        <v>428165352373</v>
      </c>
      <c r="P11" s="3"/>
      <c r="Q11" s="3">
        <v>-36019717076</v>
      </c>
    </row>
    <row r="12" spans="1:17" x14ac:dyDescent="0.5">
      <c r="A12" s="1" t="s">
        <v>45</v>
      </c>
      <c r="C12" s="3">
        <v>9191309</v>
      </c>
      <c r="D12" s="3"/>
      <c r="E12" s="3">
        <v>392143760935</v>
      </c>
      <c r="F12" s="3"/>
      <c r="G12" s="3">
        <v>364330563845</v>
      </c>
      <c r="H12" s="3"/>
      <c r="I12" s="3">
        <v>27813197090</v>
      </c>
      <c r="J12" s="3"/>
      <c r="K12" s="3">
        <v>9191309</v>
      </c>
      <c r="L12" s="3"/>
      <c r="M12" s="3">
        <v>392143760936</v>
      </c>
      <c r="N12" s="3"/>
      <c r="O12" s="3">
        <v>428030051880</v>
      </c>
      <c r="P12" s="3"/>
      <c r="Q12" s="3">
        <v>-35886290944</v>
      </c>
    </row>
    <row r="13" spans="1:17" x14ac:dyDescent="0.5">
      <c r="A13" s="1" t="s">
        <v>35</v>
      </c>
      <c r="C13" s="3">
        <v>2550000</v>
      </c>
      <c r="D13" s="3"/>
      <c r="E13" s="3">
        <v>146994646725</v>
      </c>
      <c r="F13" s="3"/>
      <c r="G13" s="3">
        <v>138148098750</v>
      </c>
      <c r="H13" s="3"/>
      <c r="I13" s="3">
        <v>8846547975</v>
      </c>
      <c r="J13" s="3"/>
      <c r="K13" s="3">
        <v>2550000</v>
      </c>
      <c r="L13" s="3"/>
      <c r="M13" s="3">
        <v>146994646725</v>
      </c>
      <c r="N13" s="3"/>
      <c r="O13" s="3">
        <v>144966784725</v>
      </c>
      <c r="P13" s="3"/>
      <c r="Q13" s="3">
        <v>2027862000</v>
      </c>
    </row>
    <row r="14" spans="1:17" x14ac:dyDescent="0.5">
      <c r="A14" s="1" t="s">
        <v>37</v>
      </c>
      <c r="C14" s="3">
        <v>10397155</v>
      </c>
      <c r="D14" s="3"/>
      <c r="E14" s="3">
        <v>173198822125</v>
      </c>
      <c r="F14" s="3"/>
      <c r="G14" s="3">
        <v>126525366487</v>
      </c>
      <c r="H14" s="3"/>
      <c r="I14" s="3">
        <v>46673455638</v>
      </c>
      <c r="J14" s="3"/>
      <c r="K14" s="3">
        <v>10397155</v>
      </c>
      <c r="L14" s="3"/>
      <c r="M14" s="3">
        <v>173198822126</v>
      </c>
      <c r="N14" s="3"/>
      <c r="O14" s="3">
        <v>188267663019</v>
      </c>
      <c r="P14" s="3"/>
      <c r="Q14" s="3">
        <v>-15068840893</v>
      </c>
    </row>
    <row r="15" spans="1:17" x14ac:dyDescent="0.5">
      <c r="A15" s="1" t="s">
        <v>62</v>
      </c>
      <c r="C15" s="3">
        <v>3787926</v>
      </c>
      <c r="D15" s="3"/>
      <c r="E15" s="3">
        <v>182056502078</v>
      </c>
      <c r="F15" s="3"/>
      <c r="G15" s="3">
        <v>174650132333</v>
      </c>
      <c r="H15" s="3"/>
      <c r="I15" s="3">
        <v>7406369745</v>
      </c>
      <c r="J15" s="3"/>
      <c r="K15" s="3">
        <v>3787926</v>
      </c>
      <c r="L15" s="3"/>
      <c r="M15" s="3">
        <v>182056502078</v>
      </c>
      <c r="N15" s="3"/>
      <c r="O15" s="3">
        <v>174650132333</v>
      </c>
      <c r="P15" s="3"/>
      <c r="Q15" s="3">
        <v>7406369745</v>
      </c>
    </row>
    <row r="16" spans="1:17" x14ac:dyDescent="0.5">
      <c r="A16" s="1" t="s">
        <v>60</v>
      </c>
      <c r="C16" s="3">
        <v>9499130</v>
      </c>
      <c r="D16" s="3"/>
      <c r="E16" s="3">
        <v>214819381515</v>
      </c>
      <c r="F16" s="3"/>
      <c r="G16" s="3">
        <v>207405602206</v>
      </c>
      <c r="H16" s="3"/>
      <c r="I16" s="3">
        <v>7413779309</v>
      </c>
      <c r="J16" s="3"/>
      <c r="K16" s="3">
        <v>9499130</v>
      </c>
      <c r="L16" s="3"/>
      <c r="M16" s="3">
        <v>214819381515</v>
      </c>
      <c r="N16" s="3"/>
      <c r="O16" s="3">
        <v>207405602206</v>
      </c>
      <c r="P16" s="3"/>
      <c r="Q16" s="3">
        <v>7413779309</v>
      </c>
    </row>
    <row r="17" spans="1:17" x14ac:dyDescent="0.5">
      <c r="A17" s="1" t="s">
        <v>55</v>
      </c>
      <c r="C17" s="3">
        <v>11589688</v>
      </c>
      <c r="D17" s="3"/>
      <c r="E17" s="3">
        <v>190668070848</v>
      </c>
      <c r="F17" s="3"/>
      <c r="G17" s="3">
        <v>172161882794</v>
      </c>
      <c r="H17" s="3"/>
      <c r="I17" s="3">
        <v>18506188054</v>
      </c>
      <c r="J17" s="3"/>
      <c r="K17" s="3">
        <v>11589688</v>
      </c>
      <c r="L17" s="3"/>
      <c r="M17" s="3">
        <v>190668070849</v>
      </c>
      <c r="N17" s="3"/>
      <c r="O17" s="3">
        <v>207291993656</v>
      </c>
      <c r="P17" s="3"/>
      <c r="Q17" s="3">
        <v>-16623922807</v>
      </c>
    </row>
    <row r="18" spans="1:17" x14ac:dyDescent="0.5">
      <c r="A18" s="1" t="s">
        <v>22</v>
      </c>
      <c r="C18" s="3">
        <v>9007402</v>
      </c>
      <c r="D18" s="3"/>
      <c r="E18" s="3">
        <v>436408599877</v>
      </c>
      <c r="F18" s="3"/>
      <c r="G18" s="3">
        <v>379104228945</v>
      </c>
      <c r="H18" s="3"/>
      <c r="I18" s="3">
        <v>57304370932</v>
      </c>
      <c r="J18" s="3"/>
      <c r="K18" s="3">
        <v>9007402</v>
      </c>
      <c r="L18" s="3"/>
      <c r="M18" s="3">
        <v>436408599877</v>
      </c>
      <c r="N18" s="3"/>
      <c r="O18" s="3">
        <v>415931974235</v>
      </c>
      <c r="P18" s="3"/>
      <c r="Q18" s="3">
        <v>20476625642</v>
      </c>
    </row>
    <row r="19" spans="1:17" x14ac:dyDescent="0.5">
      <c r="A19" s="1" t="s">
        <v>20</v>
      </c>
      <c r="C19" s="3">
        <v>3619574</v>
      </c>
      <c r="D19" s="3"/>
      <c r="E19" s="3">
        <v>42456842910</v>
      </c>
      <c r="F19" s="3"/>
      <c r="G19" s="3">
        <v>43248411167</v>
      </c>
      <c r="H19" s="3"/>
      <c r="I19" s="3">
        <v>-791568257</v>
      </c>
      <c r="J19" s="3"/>
      <c r="K19" s="3">
        <v>3619574</v>
      </c>
      <c r="L19" s="3"/>
      <c r="M19" s="3">
        <v>42456842910</v>
      </c>
      <c r="N19" s="3"/>
      <c r="O19" s="3">
        <v>58723809132</v>
      </c>
      <c r="P19" s="3"/>
      <c r="Q19" s="3">
        <v>-16266966222</v>
      </c>
    </row>
    <row r="20" spans="1:17" x14ac:dyDescent="0.5">
      <c r="A20" s="1" t="s">
        <v>54</v>
      </c>
      <c r="C20" s="3">
        <v>1644029</v>
      </c>
      <c r="D20" s="3"/>
      <c r="E20" s="3">
        <v>14446743722</v>
      </c>
      <c r="F20" s="3"/>
      <c r="G20" s="3">
        <v>8269289958</v>
      </c>
      <c r="H20" s="3"/>
      <c r="I20" s="3">
        <v>6177453764</v>
      </c>
      <c r="J20" s="3"/>
      <c r="K20" s="3">
        <v>1644029</v>
      </c>
      <c r="L20" s="3"/>
      <c r="M20" s="3">
        <v>14446743722</v>
      </c>
      <c r="N20" s="3"/>
      <c r="O20" s="3">
        <v>6455275758</v>
      </c>
      <c r="P20" s="3"/>
      <c r="Q20" s="3">
        <v>7991467964</v>
      </c>
    </row>
    <row r="21" spans="1:17" x14ac:dyDescent="0.5">
      <c r="A21" s="1" t="s">
        <v>56</v>
      </c>
      <c r="C21" s="3">
        <v>18759593</v>
      </c>
      <c r="D21" s="3"/>
      <c r="E21" s="3">
        <v>706571712946</v>
      </c>
      <c r="F21" s="3"/>
      <c r="G21" s="3">
        <v>690603720227</v>
      </c>
      <c r="H21" s="3"/>
      <c r="I21" s="3">
        <v>15967992719</v>
      </c>
      <c r="J21" s="3"/>
      <c r="K21" s="3">
        <v>18759593</v>
      </c>
      <c r="L21" s="3"/>
      <c r="M21" s="3">
        <v>706571712947</v>
      </c>
      <c r="N21" s="3"/>
      <c r="O21" s="3">
        <v>712491030965</v>
      </c>
      <c r="P21" s="3"/>
      <c r="Q21" s="3">
        <v>-5919318018</v>
      </c>
    </row>
    <row r="22" spans="1:17" x14ac:dyDescent="0.5">
      <c r="A22" s="1" t="s">
        <v>48</v>
      </c>
      <c r="C22" s="3">
        <v>5100000</v>
      </c>
      <c r="D22" s="3"/>
      <c r="E22" s="3">
        <v>416117282400</v>
      </c>
      <c r="F22" s="3"/>
      <c r="G22" s="3">
        <v>367499290950</v>
      </c>
      <c r="H22" s="3"/>
      <c r="I22" s="3">
        <v>48617991450</v>
      </c>
      <c r="J22" s="3"/>
      <c r="K22" s="3">
        <v>5100000</v>
      </c>
      <c r="L22" s="3"/>
      <c r="M22" s="3">
        <v>416117282400</v>
      </c>
      <c r="N22" s="3"/>
      <c r="O22" s="3">
        <v>351529877700</v>
      </c>
      <c r="P22" s="3"/>
      <c r="Q22" s="3">
        <v>64587404700</v>
      </c>
    </row>
    <row r="23" spans="1:17" x14ac:dyDescent="0.5">
      <c r="A23" s="1" t="s">
        <v>25</v>
      </c>
      <c r="C23" s="3">
        <v>18040128</v>
      </c>
      <c r="D23" s="3"/>
      <c r="E23" s="3">
        <v>290511185662</v>
      </c>
      <c r="F23" s="3"/>
      <c r="G23" s="3">
        <v>242092654718</v>
      </c>
      <c r="H23" s="3"/>
      <c r="I23" s="3">
        <v>48418530944</v>
      </c>
      <c r="J23" s="3"/>
      <c r="K23" s="3">
        <v>18040128</v>
      </c>
      <c r="L23" s="3"/>
      <c r="M23" s="3">
        <v>290511185662</v>
      </c>
      <c r="N23" s="3"/>
      <c r="O23" s="3">
        <v>263432673912</v>
      </c>
      <c r="P23" s="3"/>
      <c r="Q23" s="3">
        <v>27078511750</v>
      </c>
    </row>
    <row r="24" spans="1:17" x14ac:dyDescent="0.5">
      <c r="A24" s="1" t="s">
        <v>26</v>
      </c>
      <c r="C24" s="3">
        <v>95359178</v>
      </c>
      <c r="D24" s="3"/>
      <c r="E24" s="3">
        <v>637948752695</v>
      </c>
      <c r="F24" s="3"/>
      <c r="G24" s="3">
        <v>615674591025</v>
      </c>
      <c r="H24" s="3"/>
      <c r="I24" s="3">
        <v>22274161670</v>
      </c>
      <c r="J24" s="3"/>
      <c r="K24" s="3">
        <v>95359178</v>
      </c>
      <c r="L24" s="3"/>
      <c r="M24" s="3">
        <v>637948752695</v>
      </c>
      <c r="N24" s="3"/>
      <c r="O24" s="3">
        <v>591701558556</v>
      </c>
      <c r="P24" s="3"/>
      <c r="Q24" s="3">
        <v>46247194139</v>
      </c>
    </row>
    <row r="25" spans="1:17" x14ac:dyDescent="0.5">
      <c r="A25" s="1" t="s">
        <v>36</v>
      </c>
      <c r="C25" s="3">
        <v>3583604</v>
      </c>
      <c r="D25" s="3"/>
      <c r="E25" s="3">
        <v>40930615080</v>
      </c>
      <c r="F25" s="3"/>
      <c r="G25" s="3">
        <v>35302210221</v>
      </c>
      <c r="H25" s="3"/>
      <c r="I25" s="3">
        <v>5628404859</v>
      </c>
      <c r="J25" s="3"/>
      <c r="K25" s="3">
        <v>3583604</v>
      </c>
      <c r="L25" s="3"/>
      <c r="M25" s="3">
        <v>40930615080</v>
      </c>
      <c r="N25" s="3"/>
      <c r="O25" s="3">
        <v>20094067344</v>
      </c>
      <c r="P25" s="3"/>
      <c r="Q25" s="3">
        <v>20836547736</v>
      </c>
    </row>
    <row r="26" spans="1:17" x14ac:dyDescent="0.5">
      <c r="A26" s="1" t="s">
        <v>34</v>
      </c>
      <c r="C26" s="3">
        <v>7725000</v>
      </c>
      <c r="D26" s="3"/>
      <c r="E26" s="3">
        <v>61470685182</v>
      </c>
      <c r="F26" s="3"/>
      <c r="G26" s="3">
        <v>65517537285</v>
      </c>
      <c r="H26" s="3"/>
      <c r="I26" s="3">
        <v>-4046852103</v>
      </c>
      <c r="J26" s="3"/>
      <c r="K26" s="3">
        <v>7725000</v>
      </c>
      <c r="L26" s="3"/>
      <c r="M26" s="3">
        <v>61470685182</v>
      </c>
      <c r="N26" s="3"/>
      <c r="O26" s="3">
        <v>79877335072</v>
      </c>
      <c r="P26" s="3"/>
      <c r="Q26" s="3">
        <v>-18406649890</v>
      </c>
    </row>
    <row r="27" spans="1:17" x14ac:dyDescent="0.5">
      <c r="A27" s="1" t="s">
        <v>24</v>
      </c>
      <c r="C27" s="3">
        <v>10278129</v>
      </c>
      <c r="D27" s="3"/>
      <c r="E27" s="3">
        <v>104723984857</v>
      </c>
      <c r="F27" s="3"/>
      <c r="G27" s="3">
        <v>92361446157</v>
      </c>
      <c r="H27" s="3"/>
      <c r="I27" s="3">
        <v>12362538700</v>
      </c>
      <c r="J27" s="3"/>
      <c r="K27" s="3">
        <v>10278129</v>
      </c>
      <c r="L27" s="3"/>
      <c r="M27" s="3">
        <v>104723984857</v>
      </c>
      <c r="N27" s="3"/>
      <c r="O27" s="3">
        <v>80305416681</v>
      </c>
      <c r="P27" s="3"/>
      <c r="Q27" s="3">
        <v>24418568176</v>
      </c>
    </row>
    <row r="28" spans="1:17" x14ac:dyDescent="0.5">
      <c r="A28" s="1" t="s">
        <v>66</v>
      </c>
      <c r="C28" s="3">
        <v>10000000</v>
      </c>
      <c r="D28" s="3"/>
      <c r="E28" s="3">
        <v>86740803000</v>
      </c>
      <c r="F28" s="3"/>
      <c r="G28" s="3">
        <v>76208915637</v>
      </c>
      <c r="H28" s="3"/>
      <c r="I28" s="3">
        <v>10531887363</v>
      </c>
      <c r="J28" s="3"/>
      <c r="K28" s="3">
        <v>10000000</v>
      </c>
      <c r="L28" s="3"/>
      <c r="M28" s="3">
        <v>86740803000</v>
      </c>
      <c r="N28" s="3"/>
      <c r="O28" s="3">
        <v>76208915637</v>
      </c>
      <c r="P28" s="3"/>
      <c r="Q28" s="3">
        <v>10531887363</v>
      </c>
    </row>
    <row r="29" spans="1:17" x14ac:dyDescent="0.5">
      <c r="A29" s="1" t="s">
        <v>64</v>
      </c>
      <c r="C29" s="3">
        <v>824859</v>
      </c>
      <c r="D29" s="3"/>
      <c r="E29" s="3">
        <v>14500835008</v>
      </c>
      <c r="F29" s="3"/>
      <c r="G29" s="3">
        <v>11958105864</v>
      </c>
      <c r="H29" s="3"/>
      <c r="I29" s="3">
        <v>2542729144</v>
      </c>
      <c r="J29" s="3"/>
      <c r="K29" s="3">
        <v>824859</v>
      </c>
      <c r="L29" s="3"/>
      <c r="M29" s="3">
        <v>14500835008</v>
      </c>
      <c r="N29" s="3"/>
      <c r="O29" s="3">
        <v>11958105864</v>
      </c>
      <c r="P29" s="3"/>
      <c r="Q29" s="3">
        <v>2542729144</v>
      </c>
    </row>
    <row r="30" spans="1:17" x14ac:dyDescent="0.5">
      <c r="A30" s="1" t="s">
        <v>65</v>
      </c>
      <c r="C30" s="3">
        <v>129752</v>
      </c>
      <c r="D30" s="3"/>
      <c r="E30" s="3">
        <v>3475494422</v>
      </c>
      <c r="F30" s="3"/>
      <c r="G30" s="3">
        <v>3246745370</v>
      </c>
      <c r="H30" s="3"/>
      <c r="I30" s="3">
        <v>228749052</v>
      </c>
      <c r="J30" s="3"/>
      <c r="K30" s="3">
        <v>129752</v>
      </c>
      <c r="L30" s="3"/>
      <c r="M30" s="3">
        <v>3475494422</v>
      </c>
      <c r="N30" s="3"/>
      <c r="O30" s="3">
        <v>3246745370</v>
      </c>
      <c r="P30" s="3"/>
      <c r="Q30" s="3">
        <v>228749052</v>
      </c>
    </row>
    <row r="31" spans="1:17" x14ac:dyDescent="0.5">
      <c r="A31" s="1" t="s">
        <v>63</v>
      </c>
      <c r="C31" s="3">
        <v>2046348</v>
      </c>
      <c r="D31" s="3"/>
      <c r="E31" s="3">
        <v>112937242176</v>
      </c>
      <c r="F31" s="3"/>
      <c r="G31" s="3">
        <v>84858873660</v>
      </c>
      <c r="H31" s="3"/>
      <c r="I31" s="3">
        <v>28078368516</v>
      </c>
      <c r="J31" s="3"/>
      <c r="K31" s="3">
        <v>2046348</v>
      </c>
      <c r="L31" s="3"/>
      <c r="M31" s="3">
        <v>112937242176</v>
      </c>
      <c r="N31" s="3"/>
      <c r="O31" s="3">
        <v>84858873660</v>
      </c>
      <c r="P31" s="3"/>
      <c r="Q31" s="3">
        <v>28078368516</v>
      </c>
    </row>
    <row r="32" spans="1:17" x14ac:dyDescent="0.5">
      <c r="A32" s="1" t="s">
        <v>47</v>
      </c>
      <c r="C32" s="3">
        <v>10694395</v>
      </c>
      <c r="D32" s="3"/>
      <c r="E32" s="3">
        <v>311268750880</v>
      </c>
      <c r="F32" s="3"/>
      <c r="G32" s="3">
        <v>214292138340</v>
      </c>
      <c r="H32" s="3"/>
      <c r="I32" s="3">
        <v>96976612540</v>
      </c>
      <c r="J32" s="3"/>
      <c r="K32" s="3">
        <v>10694395</v>
      </c>
      <c r="L32" s="3"/>
      <c r="M32" s="3">
        <v>311268750880</v>
      </c>
      <c r="N32" s="3"/>
      <c r="O32" s="3">
        <v>285435996043</v>
      </c>
      <c r="P32" s="3"/>
      <c r="Q32" s="3">
        <v>25832754837</v>
      </c>
    </row>
    <row r="33" spans="1:17" x14ac:dyDescent="0.5">
      <c r="A33" s="1" t="s">
        <v>39</v>
      </c>
      <c r="C33" s="3">
        <v>69365191</v>
      </c>
      <c r="D33" s="3"/>
      <c r="E33" s="3">
        <v>997742213603</v>
      </c>
      <c r="F33" s="3"/>
      <c r="G33" s="3">
        <v>904656381649</v>
      </c>
      <c r="H33" s="3"/>
      <c r="I33" s="3">
        <v>93085831954</v>
      </c>
      <c r="J33" s="3"/>
      <c r="K33" s="3">
        <v>69365191</v>
      </c>
      <c r="L33" s="3"/>
      <c r="M33" s="3">
        <v>997742213604</v>
      </c>
      <c r="N33" s="3"/>
      <c r="O33" s="3">
        <v>1152195742177</v>
      </c>
      <c r="P33" s="3"/>
      <c r="Q33" s="3">
        <v>-154453528573</v>
      </c>
    </row>
    <row r="34" spans="1:17" x14ac:dyDescent="0.5">
      <c r="A34" s="1" t="s">
        <v>38</v>
      </c>
      <c r="C34" s="3">
        <v>17048626</v>
      </c>
      <c r="D34" s="3"/>
      <c r="E34" s="3">
        <v>374193881790</v>
      </c>
      <c r="F34" s="3"/>
      <c r="G34" s="3">
        <v>326402815366</v>
      </c>
      <c r="H34" s="3"/>
      <c r="I34" s="3">
        <v>47791066424</v>
      </c>
      <c r="J34" s="3"/>
      <c r="K34" s="3">
        <v>17048626</v>
      </c>
      <c r="L34" s="3"/>
      <c r="M34" s="3">
        <v>374193881791</v>
      </c>
      <c r="N34" s="3"/>
      <c r="O34" s="3">
        <v>381193957579</v>
      </c>
      <c r="P34" s="3"/>
      <c r="Q34" s="3">
        <v>-7000075788</v>
      </c>
    </row>
    <row r="35" spans="1:17" x14ac:dyDescent="0.5">
      <c r="A35" s="1" t="s">
        <v>40</v>
      </c>
      <c r="C35" s="3">
        <v>21052995</v>
      </c>
      <c r="D35" s="3"/>
      <c r="E35" s="3">
        <v>326681860300</v>
      </c>
      <c r="F35" s="3"/>
      <c r="G35" s="3">
        <v>314334499789</v>
      </c>
      <c r="H35" s="3"/>
      <c r="I35" s="3">
        <v>12347360511</v>
      </c>
      <c r="J35" s="3"/>
      <c r="K35" s="3">
        <v>21052995</v>
      </c>
      <c r="L35" s="3"/>
      <c r="M35" s="3">
        <v>326681860301</v>
      </c>
      <c r="N35" s="3"/>
      <c r="O35" s="3">
        <v>354306463478</v>
      </c>
      <c r="P35" s="3"/>
      <c r="Q35" s="3">
        <v>-27624603177</v>
      </c>
    </row>
    <row r="36" spans="1:17" x14ac:dyDescent="0.5">
      <c r="A36" s="1" t="s">
        <v>61</v>
      </c>
      <c r="C36" s="3">
        <v>8049139</v>
      </c>
      <c r="D36" s="3"/>
      <c r="E36" s="3">
        <v>103776168699</v>
      </c>
      <c r="F36" s="3"/>
      <c r="G36" s="3">
        <v>100889176370</v>
      </c>
      <c r="H36" s="3"/>
      <c r="I36" s="3">
        <v>2886992329</v>
      </c>
      <c r="J36" s="3"/>
      <c r="K36" s="3">
        <v>8049139</v>
      </c>
      <c r="L36" s="3"/>
      <c r="M36" s="3">
        <v>103776168699</v>
      </c>
      <c r="N36" s="3"/>
      <c r="O36" s="3">
        <v>100889176370</v>
      </c>
      <c r="P36" s="3"/>
      <c r="Q36" s="3">
        <v>2886992329</v>
      </c>
    </row>
    <row r="37" spans="1:17" x14ac:dyDescent="0.5">
      <c r="A37" s="1" t="s">
        <v>42</v>
      </c>
      <c r="C37" s="3">
        <v>26589814</v>
      </c>
      <c r="D37" s="3"/>
      <c r="E37" s="3">
        <v>353654869637</v>
      </c>
      <c r="F37" s="3"/>
      <c r="G37" s="3">
        <v>291540598811</v>
      </c>
      <c r="H37" s="3"/>
      <c r="I37" s="3">
        <v>62114270826</v>
      </c>
      <c r="J37" s="3"/>
      <c r="K37" s="3">
        <v>26589814</v>
      </c>
      <c r="L37" s="3"/>
      <c r="M37" s="3">
        <v>353654869637</v>
      </c>
      <c r="N37" s="3"/>
      <c r="O37" s="3">
        <v>343553740005</v>
      </c>
      <c r="P37" s="3"/>
      <c r="Q37" s="3">
        <v>10101129632</v>
      </c>
    </row>
    <row r="38" spans="1:17" x14ac:dyDescent="0.5">
      <c r="A38" s="1" t="s">
        <v>58</v>
      </c>
      <c r="C38" s="3">
        <v>29541248</v>
      </c>
      <c r="D38" s="3"/>
      <c r="E38" s="3">
        <v>466911093432</v>
      </c>
      <c r="F38" s="3"/>
      <c r="G38" s="3">
        <v>366049772229</v>
      </c>
      <c r="H38" s="3"/>
      <c r="I38" s="3">
        <v>100861321203</v>
      </c>
      <c r="J38" s="3"/>
      <c r="K38" s="3">
        <v>29541248</v>
      </c>
      <c r="L38" s="3"/>
      <c r="M38" s="3">
        <v>466911093433</v>
      </c>
      <c r="N38" s="3"/>
      <c r="O38" s="3">
        <v>503075568707</v>
      </c>
      <c r="P38" s="3"/>
      <c r="Q38" s="3">
        <v>-36164475274</v>
      </c>
    </row>
    <row r="39" spans="1:17" x14ac:dyDescent="0.5">
      <c r="A39" s="1" t="s">
        <v>27</v>
      </c>
      <c r="C39" s="3">
        <v>4000000</v>
      </c>
      <c r="D39" s="3"/>
      <c r="E39" s="3">
        <v>117775044000</v>
      </c>
      <c r="F39" s="3"/>
      <c r="G39" s="3">
        <v>88201668441</v>
      </c>
      <c r="H39" s="3"/>
      <c r="I39" s="3">
        <v>29573375559</v>
      </c>
      <c r="J39" s="3"/>
      <c r="K39" s="3">
        <v>4000000</v>
      </c>
      <c r="L39" s="3"/>
      <c r="M39" s="3">
        <v>117775044000</v>
      </c>
      <c r="N39" s="3"/>
      <c r="O39" s="3">
        <v>96070186605</v>
      </c>
      <c r="P39" s="3"/>
      <c r="Q39" s="3">
        <v>21704857395</v>
      </c>
    </row>
    <row r="40" spans="1:17" x14ac:dyDescent="0.5">
      <c r="A40" s="1" t="s">
        <v>28</v>
      </c>
      <c r="C40" s="3">
        <v>54446195</v>
      </c>
      <c r="D40" s="3"/>
      <c r="E40" s="3">
        <v>781525147617</v>
      </c>
      <c r="F40" s="3"/>
      <c r="G40" s="3">
        <v>768332927748</v>
      </c>
      <c r="H40" s="3"/>
      <c r="I40" s="3">
        <v>13192219869</v>
      </c>
      <c r="J40" s="3"/>
      <c r="K40" s="3">
        <v>54446195</v>
      </c>
      <c r="L40" s="3"/>
      <c r="M40" s="3">
        <v>781525147618</v>
      </c>
      <c r="N40" s="3"/>
      <c r="O40" s="3">
        <v>928378168725</v>
      </c>
      <c r="P40" s="3"/>
      <c r="Q40" s="3">
        <v>-146853021107</v>
      </c>
    </row>
    <row r="41" spans="1:17" x14ac:dyDescent="0.5">
      <c r="A41" s="1" t="s">
        <v>53</v>
      </c>
      <c r="C41" s="3">
        <v>11505960</v>
      </c>
      <c r="D41" s="3"/>
      <c r="E41" s="3">
        <v>343353736130</v>
      </c>
      <c r="F41" s="3"/>
      <c r="G41" s="3">
        <v>263863114341</v>
      </c>
      <c r="H41" s="3"/>
      <c r="I41" s="3">
        <v>79490621789</v>
      </c>
      <c r="J41" s="3"/>
      <c r="K41" s="3">
        <v>11505960</v>
      </c>
      <c r="L41" s="3"/>
      <c r="M41" s="3">
        <v>343353736130</v>
      </c>
      <c r="N41" s="3"/>
      <c r="O41" s="3">
        <v>342324361172</v>
      </c>
      <c r="P41" s="3"/>
      <c r="Q41" s="3">
        <v>1029374958</v>
      </c>
    </row>
    <row r="42" spans="1:17" x14ac:dyDescent="0.5">
      <c r="A42" s="1" t="s">
        <v>59</v>
      </c>
      <c r="C42" s="3">
        <v>2795263</v>
      </c>
      <c r="D42" s="3"/>
      <c r="E42" s="3">
        <v>73439222223</v>
      </c>
      <c r="F42" s="3"/>
      <c r="G42" s="3">
        <v>58073391769</v>
      </c>
      <c r="H42" s="3"/>
      <c r="I42" s="3">
        <v>15365830454</v>
      </c>
      <c r="J42" s="3"/>
      <c r="K42" s="3">
        <v>2795263</v>
      </c>
      <c r="L42" s="3"/>
      <c r="M42" s="3">
        <v>73439222224</v>
      </c>
      <c r="N42" s="3"/>
      <c r="O42" s="3">
        <v>77440451130</v>
      </c>
      <c r="P42" s="3"/>
      <c r="Q42" s="3">
        <v>-4001228906</v>
      </c>
    </row>
    <row r="43" spans="1:17" x14ac:dyDescent="0.5">
      <c r="A43" s="1" t="s">
        <v>46</v>
      </c>
      <c r="C43" s="3">
        <v>3103025</v>
      </c>
      <c r="D43" s="3"/>
      <c r="E43" s="3">
        <v>81062289392</v>
      </c>
      <c r="F43" s="3"/>
      <c r="G43" s="3">
        <v>70975771648</v>
      </c>
      <c r="H43" s="3"/>
      <c r="I43" s="3">
        <v>10086517744</v>
      </c>
      <c r="J43" s="3"/>
      <c r="K43" s="3">
        <v>3103025</v>
      </c>
      <c r="L43" s="3"/>
      <c r="M43" s="3">
        <v>81062289393</v>
      </c>
      <c r="N43" s="3"/>
      <c r="O43" s="3">
        <v>88403546955</v>
      </c>
      <c r="P43" s="3"/>
      <c r="Q43" s="3">
        <v>-7341257562</v>
      </c>
    </row>
    <row r="44" spans="1:17" x14ac:dyDescent="0.5">
      <c r="A44" s="1" t="s">
        <v>17</v>
      </c>
      <c r="C44" s="3">
        <v>9526136</v>
      </c>
      <c r="D44" s="3"/>
      <c r="E44" s="3">
        <v>1015030934059</v>
      </c>
      <c r="F44" s="3"/>
      <c r="G44" s="3">
        <v>1086525323014</v>
      </c>
      <c r="H44" s="3"/>
      <c r="I44" s="3">
        <v>-71494388955</v>
      </c>
      <c r="J44" s="3"/>
      <c r="K44" s="3">
        <v>9526136</v>
      </c>
      <c r="L44" s="3"/>
      <c r="M44" s="3">
        <v>1015030934058</v>
      </c>
      <c r="N44" s="3"/>
      <c r="O44" s="3">
        <v>938446382436</v>
      </c>
      <c r="P44" s="3"/>
      <c r="Q44" s="3">
        <v>76584551622</v>
      </c>
    </row>
    <row r="45" spans="1:17" x14ac:dyDescent="0.5">
      <c r="A45" s="1" t="s">
        <v>31</v>
      </c>
      <c r="C45" s="3">
        <v>4612762</v>
      </c>
      <c r="D45" s="3"/>
      <c r="E45" s="3">
        <v>579217125469</v>
      </c>
      <c r="F45" s="3"/>
      <c r="G45" s="3">
        <v>532080076310</v>
      </c>
      <c r="H45" s="3"/>
      <c r="I45" s="3">
        <v>47137049159</v>
      </c>
      <c r="J45" s="3"/>
      <c r="K45" s="3">
        <v>4612762</v>
      </c>
      <c r="L45" s="3"/>
      <c r="M45" s="3">
        <v>579217125469</v>
      </c>
      <c r="N45" s="3"/>
      <c r="O45" s="3">
        <v>557299314673</v>
      </c>
      <c r="P45" s="3"/>
      <c r="Q45" s="3">
        <v>21917810796</v>
      </c>
    </row>
    <row r="46" spans="1:17" x14ac:dyDescent="0.5">
      <c r="A46" s="1" t="s">
        <v>19</v>
      </c>
      <c r="C46" s="3">
        <v>30325120</v>
      </c>
      <c r="D46" s="3"/>
      <c r="E46" s="3">
        <v>932676570483</v>
      </c>
      <c r="F46" s="3"/>
      <c r="G46" s="3">
        <v>794474635567</v>
      </c>
      <c r="H46" s="3"/>
      <c r="I46" s="3">
        <v>138201934916</v>
      </c>
      <c r="J46" s="3"/>
      <c r="K46" s="3">
        <v>30325120</v>
      </c>
      <c r="L46" s="3"/>
      <c r="M46" s="3">
        <v>932676570484</v>
      </c>
      <c r="N46" s="3"/>
      <c r="O46" s="3">
        <v>1141579241236</v>
      </c>
      <c r="P46" s="3"/>
      <c r="Q46" s="3">
        <v>-208902670752</v>
      </c>
    </row>
    <row r="47" spans="1:17" x14ac:dyDescent="0.5">
      <c r="A47" s="1" t="s">
        <v>57</v>
      </c>
      <c r="C47" s="3">
        <v>330000</v>
      </c>
      <c r="D47" s="3"/>
      <c r="E47" s="3">
        <v>6081796710</v>
      </c>
      <c r="F47" s="3"/>
      <c r="G47" s="3">
        <v>5776722765</v>
      </c>
      <c r="H47" s="3"/>
      <c r="I47" s="3">
        <v>305073945</v>
      </c>
      <c r="J47" s="3"/>
      <c r="K47" s="3">
        <v>330000</v>
      </c>
      <c r="L47" s="3"/>
      <c r="M47" s="3">
        <v>6081796710</v>
      </c>
      <c r="N47" s="3"/>
      <c r="O47" s="3">
        <v>7948324395</v>
      </c>
      <c r="P47" s="3"/>
      <c r="Q47" s="3">
        <v>-1866527685</v>
      </c>
    </row>
    <row r="48" spans="1:17" x14ac:dyDescent="0.5">
      <c r="A48" s="1" t="s">
        <v>51</v>
      </c>
      <c r="C48" s="3">
        <v>90349222</v>
      </c>
      <c r="D48" s="3"/>
      <c r="E48" s="3">
        <v>1303166956313</v>
      </c>
      <c r="F48" s="3"/>
      <c r="G48" s="3">
        <v>1276884306702</v>
      </c>
      <c r="H48" s="3"/>
      <c r="I48" s="3">
        <v>26282649611</v>
      </c>
      <c r="J48" s="3"/>
      <c r="K48" s="3">
        <v>90349222</v>
      </c>
      <c r="L48" s="3"/>
      <c r="M48" s="3">
        <v>1303166956314</v>
      </c>
      <c r="N48" s="3"/>
      <c r="O48" s="3">
        <v>1722952179346</v>
      </c>
      <c r="P48" s="3"/>
      <c r="Q48" s="3">
        <v>-419785223032</v>
      </c>
    </row>
    <row r="49" spans="1:17" x14ac:dyDescent="0.5">
      <c r="A49" s="1" t="s">
        <v>49</v>
      </c>
      <c r="C49" s="3">
        <v>23754905</v>
      </c>
      <c r="D49" s="3"/>
      <c r="E49" s="3">
        <v>386554031470</v>
      </c>
      <c r="F49" s="3"/>
      <c r="G49" s="3">
        <v>362525009655</v>
      </c>
      <c r="H49" s="3"/>
      <c r="I49" s="3">
        <v>24029021815</v>
      </c>
      <c r="J49" s="3"/>
      <c r="K49" s="3">
        <v>23754905</v>
      </c>
      <c r="L49" s="3"/>
      <c r="M49" s="3">
        <v>386554031470</v>
      </c>
      <c r="N49" s="3"/>
      <c r="O49" s="3">
        <v>370084368570</v>
      </c>
      <c r="P49" s="3"/>
      <c r="Q49" s="3">
        <v>16469662900</v>
      </c>
    </row>
    <row r="50" spans="1:17" x14ac:dyDescent="0.5">
      <c r="A50" s="1" t="s">
        <v>50</v>
      </c>
      <c r="C50" s="3">
        <v>2408358</v>
      </c>
      <c r="D50" s="3"/>
      <c r="E50" s="3">
        <v>76704665767</v>
      </c>
      <c r="F50" s="3"/>
      <c r="G50" s="3">
        <v>74597920890</v>
      </c>
      <c r="H50" s="3"/>
      <c r="I50" s="3">
        <v>2106744877</v>
      </c>
      <c r="J50" s="3"/>
      <c r="K50" s="3">
        <v>2408358</v>
      </c>
      <c r="L50" s="3"/>
      <c r="M50" s="3">
        <v>76704665767</v>
      </c>
      <c r="N50" s="3"/>
      <c r="O50" s="3">
        <v>73055131572</v>
      </c>
      <c r="P50" s="3"/>
      <c r="Q50" s="3">
        <v>3649534195</v>
      </c>
    </row>
    <row r="51" spans="1:17" x14ac:dyDescent="0.5">
      <c r="A51" s="1" t="s">
        <v>16</v>
      </c>
      <c r="C51" s="3">
        <v>168467132</v>
      </c>
      <c r="D51" s="3"/>
      <c r="E51" s="3">
        <v>818902640041</v>
      </c>
      <c r="F51" s="3"/>
      <c r="G51" s="3">
        <v>885888541066</v>
      </c>
      <c r="H51" s="3"/>
      <c r="I51" s="3">
        <v>-66985901025</v>
      </c>
      <c r="J51" s="3"/>
      <c r="K51" s="3">
        <v>168467132</v>
      </c>
      <c r="L51" s="3"/>
      <c r="M51" s="3">
        <v>818902640041</v>
      </c>
      <c r="N51" s="3"/>
      <c r="O51" s="3">
        <v>919381492377</v>
      </c>
      <c r="P51" s="3"/>
      <c r="Q51" s="3">
        <v>-100478852336</v>
      </c>
    </row>
    <row r="52" spans="1:17" x14ac:dyDescent="0.5">
      <c r="A52" s="1" t="s">
        <v>15</v>
      </c>
      <c r="C52" s="3">
        <v>41912170</v>
      </c>
      <c r="D52" s="3"/>
      <c r="E52" s="3">
        <v>141236866875</v>
      </c>
      <c r="F52" s="3"/>
      <c r="G52" s="3">
        <v>124988377765</v>
      </c>
      <c r="H52" s="3"/>
      <c r="I52" s="3">
        <v>16248489110</v>
      </c>
      <c r="J52" s="3"/>
      <c r="K52" s="3">
        <v>41912170</v>
      </c>
      <c r="L52" s="3"/>
      <c r="M52" s="3">
        <v>141236866875</v>
      </c>
      <c r="N52" s="3"/>
      <c r="O52" s="3">
        <v>134570820060</v>
      </c>
      <c r="P52" s="3"/>
      <c r="Q52" s="3">
        <v>6666046815</v>
      </c>
    </row>
    <row r="53" spans="1:17" x14ac:dyDescent="0.5">
      <c r="A53" s="1" t="s">
        <v>32</v>
      </c>
      <c r="C53" s="3">
        <v>9131741</v>
      </c>
      <c r="D53" s="3"/>
      <c r="E53" s="3">
        <v>149395966727</v>
      </c>
      <c r="F53" s="3"/>
      <c r="G53" s="3">
        <v>107582399102</v>
      </c>
      <c r="H53" s="3"/>
      <c r="I53" s="3">
        <v>41813567625</v>
      </c>
      <c r="J53" s="3"/>
      <c r="K53" s="3">
        <v>9131741</v>
      </c>
      <c r="L53" s="3"/>
      <c r="M53" s="3">
        <v>149395966727</v>
      </c>
      <c r="N53" s="3"/>
      <c r="O53" s="3">
        <v>111778178226</v>
      </c>
      <c r="P53" s="3"/>
      <c r="Q53" s="3">
        <v>37617788501</v>
      </c>
    </row>
    <row r="54" spans="1:17" x14ac:dyDescent="0.5">
      <c r="A54" s="1" t="s">
        <v>44</v>
      </c>
      <c r="C54" s="3">
        <v>850000</v>
      </c>
      <c r="D54" s="3"/>
      <c r="E54" s="3">
        <v>11195488125</v>
      </c>
      <c r="F54" s="3"/>
      <c r="G54" s="3">
        <v>10984252500</v>
      </c>
      <c r="H54" s="3"/>
      <c r="I54" s="3">
        <v>211235625</v>
      </c>
      <c r="J54" s="3"/>
      <c r="K54" s="3">
        <v>850000</v>
      </c>
      <c r="L54" s="3"/>
      <c r="M54" s="3">
        <v>11195488125</v>
      </c>
      <c r="N54" s="3"/>
      <c r="O54" s="3">
        <v>12657238672</v>
      </c>
      <c r="P54" s="3"/>
      <c r="Q54" s="3">
        <v>-1461750547</v>
      </c>
    </row>
    <row r="55" spans="1:17" x14ac:dyDescent="0.5">
      <c r="A55" s="1" t="s">
        <v>30</v>
      </c>
      <c r="C55" s="3">
        <v>0</v>
      </c>
      <c r="D55" s="3"/>
      <c r="E55" s="3">
        <v>0</v>
      </c>
      <c r="F55" s="3"/>
      <c r="G55" s="3">
        <v>-31880661200</v>
      </c>
      <c r="H55" s="3"/>
      <c r="I55" s="3">
        <v>31880661200</v>
      </c>
      <c r="J55" s="3"/>
      <c r="K55" s="3">
        <v>0</v>
      </c>
      <c r="L55" s="3"/>
      <c r="M55" s="3">
        <v>0</v>
      </c>
      <c r="N55" s="3"/>
      <c r="O55" s="3">
        <v>0</v>
      </c>
      <c r="P55" s="3"/>
      <c r="Q55" s="3">
        <v>0</v>
      </c>
    </row>
    <row r="56" spans="1:17" x14ac:dyDescent="0.5">
      <c r="A56" s="1" t="s">
        <v>23</v>
      </c>
      <c r="C56" s="3">
        <v>0</v>
      </c>
      <c r="D56" s="3"/>
      <c r="E56" s="3">
        <v>0</v>
      </c>
      <c r="F56" s="3"/>
      <c r="G56" s="3">
        <v>6025833947</v>
      </c>
      <c r="H56" s="3"/>
      <c r="I56" s="3">
        <v>-6025833947</v>
      </c>
      <c r="J56" s="3"/>
      <c r="K56" s="3">
        <v>0</v>
      </c>
      <c r="L56" s="3"/>
      <c r="M56" s="3">
        <v>0</v>
      </c>
      <c r="N56" s="3"/>
      <c r="O56" s="3">
        <v>0</v>
      </c>
      <c r="P56" s="3"/>
      <c r="Q56" s="3">
        <v>0</v>
      </c>
    </row>
    <row r="57" spans="1:17" x14ac:dyDescent="0.5">
      <c r="A57" s="1" t="s">
        <v>43</v>
      </c>
      <c r="C57" s="3">
        <v>0</v>
      </c>
      <c r="D57" s="3"/>
      <c r="E57" s="3">
        <v>0</v>
      </c>
      <c r="F57" s="3"/>
      <c r="G57" s="3">
        <v>469963283</v>
      </c>
      <c r="H57" s="3"/>
      <c r="I57" s="3">
        <v>-469963283</v>
      </c>
      <c r="J57" s="3"/>
      <c r="K57" s="3">
        <v>0</v>
      </c>
      <c r="L57" s="3"/>
      <c r="M57" s="3">
        <v>0</v>
      </c>
      <c r="N57" s="3"/>
      <c r="O57" s="3">
        <v>0</v>
      </c>
      <c r="P57" s="3"/>
      <c r="Q57" s="3">
        <v>0</v>
      </c>
    </row>
    <row r="58" spans="1:17" x14ac:dyDescent="0.5">
      <c r="A58" s="1" t="s">
        <v>41</v>
      </c>
      <c r="C58" s="3">
        <v>0</v>
      </c>
      <c r="D58" s="3"/>
      <c r="E58" s="3">
        <v>0</v>
      </c>
      <c r="F58" s="3"/>
      <c r="G58" s="3">
        <v>-18389925000</v>
      </c>
      <c r="H58" s="3"/>
      <c r="I58" s="3">
        <v>18389925000</v>
      </c>
      <c r="J58" s="3"/>
      <c r="K58" s="3">
        <v>0</v>
      </c>
      <c r="L58" s="3"/>
      <c r="M58" s="3">
        <v>0</v>
      </c>
      <c r="N58" s="3"/>
      <c r="O58" s="3">
        <v>0</v>
      </c>
      <c r="P58" s="3"/>
      <c r="Q58" s="3">
        <v>0</v>
      </c>
    </row>
    <row r="59" spans="1:17" x14ac:dyDescent="0.5">
      <c r="A59" s="1" t="s">
        <v>33</v>
      </c>
      <c r="C59" s="3">
        <v>0</v>
      </c>
      <c r="D59" s="3"/>
      <c r="E59" s="3">
        <v>0</v>
      </c>
      <c r="F59" s="3"/>
      <c r="G59" s="3">
        <v>-47596135722</v>
      </c>
      <c r="H59" s="3"/>
      <c r="I59" s="3">
        <v>47596135722</v>
      </c>
      <c r="J59" s="3"/>
      <c r="K59" s="3">
        <v>0</v>
      </c>
      <c r="L59" s="3"/>
      <c r="M59" s="3">
        <v>0</v>
      </c>
      <c r="N59" s="3"/>
      <c r="O59" s="3">
        <v>0</v>
      </c>
      <c r="P59" s="3"/>
      <c r="Q59" s="3">
        <v>0</v>
      </c>
    </row>
    <row r="60" spans="1:17" x14ac:dyDescent="0.5">
      <c r="A60" s="1" t="s">
        <v>111</v>
      </c>
      <c r="C60" s="3">
        <v>196027</v>
      </c>
      <c r="D60" s="3"/>
      <c r="E60" s="3">
        <v>194031163422</v>
      </c>
      <c r="F60" s="3"/>
      <c r="G60" s="3">
        <v>190996235507</v>
      </c>
      <c r="H60" s="3"/>
      <c r="I60" s="3">
        <v>3034927915</v>
      </c>
      <c r="J60" s="3"/>
      <c r="K60" s="3">
        <v>196027</v>
      </c>
      <c r="L60" s="3"/>
      <c r="M60" s="3">
        <v>194031163422</v>
      </c>
      <c r="N60" s="3"/>
      <c r="O60" s="3">
        <v>187612568314</v>
      </c>
      <c r="P60" s="3"/>
      <c r="Q60" s="3">
        <v>6418595108</v>
      </c>
    </row>
    <row r="61" spans="1:17" x14ac:dyDescent="0.5">
      <c r="A61" s="1" t="s">
        <v>84</v>
      </c>
      <c r="C61" s="3">
        <v>1308</v>
      </c>
      <c r="D61" s="3"/>
      <c r="E61" s="3">
        <v>1167781289</v>
      </c>
      <c r="F61" s="3"/>
      <c r="G61" s="3">
        <v>1135958186</v>
      </c>
      <c r="H61" s="3"/>
      <c r="I61" s="3">
        <v>31823103</v>
      </c>
      <c r="J61" s="3"/>
      <c r="K61" s="3">
        <v>1308</v>
      </c>
      <c r="L61" s="3"/>
      <c r="M61" s="3">
        <v>1167781289</v>
      </c>
      <c r="N61" s="3"/>
      <c r="O61" s="3">
        <v>1127496272</v>
      </c>
      <c r="P61" s="3"/>
      <c r="Q61" s="3">
        <v>40285017</v>
      </c>
    </row>
    <row r="62" spans="1:17" x14ac:dyDescent="0.5">
      <c r="A62" s="1" t="s">
        <v>99</v>
      </c>
      <c r="C62" s="3">
        <v>2858</v>
      </c>
      <c r="D62" s="3"/>
      <c r="E62" s="3">
        <v>2538269817</v>
      </c>
      <c r="F62" s="3"/>
      <c r="G62" s="3">
        <v>2502888475</v>
      </c>
      <c r="H62" s="3"/>
      <c r="I62" s="3">
        <v>35381342</v>
      </c>
      <c r="J62" s="3"/>
      <c r="K62" s="3">
        <v>2858</v>
      </c>
      <c r="L62" s="3"/>
      <c r="M62" s="3">
        <v>2538269817</v>
      </c>
      <c r="N62" s="3"/>
      <c r="O62" s="3">
        <v>2482870203</v>
      </c>
      <c r="P62" s="3"/>
      <c r="Q62" s="3">
        <v>55399614</v>
      </c>
    </row>
    <row r="63" spans="1:17" x14ac:dyDescent="0.5">
      <c r="A63" s="1" t="s">
        <v>105</v>
      </c>
      <c r="C63" s="3">
        <v>18315</v>
      </c>
      <c r="D63" s="3"/>
      <c r="E63" s="3">
        <v>16699922920</v>
      </c>
      <c r="F63" s="3"/>
      <c r="G63" s="3">
        <v>16609701270</v>
      </c>
      <c r="H63" s="3"/>
      <c r="I63" s="3">
        <v>90221650</v>
      </c>
      <c r="J63" s="3"/>
      <c r="K63" s="3">
        <v>18315</v>
      </c>
      <c r="L63" s="3"/>
      <c r="M63" s="3">
        <v>16699922920</v>
      </c>
      <c r="N63" s="3"/>
      <c r="O63" s="3">
        <v>16265626797</v>
      </c>
      <c r="P63" s="3"/>
      <c r="Q63" s="3">
        <v>434296123</v>
      </c>
    </row>
    <row r="64" spans="1:17" x14ac:dyDescent="0.5">
      <c r="A64" s="1" t="s">
        <v>108</v>
      </c>
      <c r="C64" s="3">
        <v>130853</v>
      </c>
      <c r="D64" s="3"/>
      <c r="E64" s="3">
        <v>112791980490</v>
      </c>
      <c r="F64" s="3"/>
      <c r="G64" s="3">
        <v>111543738302</v>
      </c>
      <c r="H64" s="3"/>
      <c r="I64" s="3">
        <v>1248242188</v>
      </c>
      <c r="J64" s="3"/>
      <c r="K64" s="3">
        <v>130853</v>
      </c>
      <c r="L64" s="3"/>
      <c r="M64" s="3">
        <v>112791980490</v>
      </c>
      <c r="N64" s="3"/>
      <c r="O64" s="3">
        <v>110120386897</v>
      </c>
      <c r="P64" s="3"/>
      <c r="Q64" s="3">
        <v>2671593593</v>
      </c>
    </row>
    <row r="65" spans="1:17" x14ac:dyDescent="0.5">
      <c r="A65" s="1" t="s">
        <v>90</v>
      </c>
      <c r="C65" s="3">
        <v>159851</v>
      </c>
      <c r="D65" s="3"/>
      <c r="E65" s="3">
        <v>121659723397</v>
      </c>
      <c r="F65" s="3"/>
      <c r="G65" s="3">
        <v>117950733616</v>
      </c>
      <c r="H65" s="3"/>
      <c r="I65" s="3">
        <v>3708989781</v>
      </c>
      <c r="J65" s="3"/>
      <c r="K65" s="3">
        <v>159851</v>
      </c>
      <c r="L65" s="3"/>
      <c r="M65" s="3">
        <v>121659723397</v>
      </c>
      <c r="N65" s="3"/>
      <c r="O65" s="3">
        <v>117528214989</v>
      </c>
      <c r="P65" s="3"/>
      <c r="Q65" s="3">
        <v>4131508408</v>
      </c>
    </row>
    <row r="66" spans="1:17" x14ac:dyDescent="0.5">
      <c r="A66" s="1" t="s">
        <v>123</v>
      </c>
      <c r="C66" s="3">
        <v>82380</v>
      </c>
      <c r="D66" s="3"/>
      <c r="E66" s="3">
        <v>71322548604</v>
      </c>
      <c r="F66" s="3"/>
      <c r="G66" s="3">
        <v>71124542979</v>
      </c>
      <c r="H66" s="3"/>
      <c r="I66" s="3">
        <v>198005625</v>
      </c>
      <c r="J66" s="3"/>
      <c r="K66" s="3">
        <v>82380</v>
      </c>
      <c r="L66" s="3"/>
      <c r="M66" s="3">
        <v>71322548604</v>
      </c>
      <c r="N66" s="3"/>
      <c r="O66" s="3">
        <v>69838882295</v>
      </c>
      <c r="P66" s="3"/>
      <c r="Q66" s="3">
        <v>1483666309</v>
      </c>
    </row>
    <row r="67" spans="1:17" x14ac:dyDescent="0.5">
      <c r="A67" s="1" t="s">
        <v>117</v>
      </c>
      <c r="C67" s="3">
        <v>28391</v>
      </c>
      <c r="D67" s="3"/>
      <c r="E67" s="3">
        <v>25752611986</v>
      </c>
      <c r="F67" s="3"/>
      <c r="G67" s="3">
        <v>25321601177</v>
      </c>
      <c r="H67" s="3"/>
      <c r="I67" s="3">
        <v>431010809</v>
      </c>
      <c r="J67" s="3"/>
      <c r="K67" s="3">
        <v>28391</v>
      </c>
      <c r="L67" s="3"/>
      <c r="M67" s="3">
        <v>25752611986</v>
      </c>
      <c r="N67" s="3"/>
      <c r="O67" s="3">
        <v>24830560217</v>
      </c>
      <c r="P67" s="3"/>
      <c r="Q67" s="3">
        <v>922051769</v>
      </c>
    </row>
    <row r="68" spans="1:17" x14ac:dyDescent="0.5">
      <c r="A68" s="1" t="s">
        <v>129</v>
      </c>
      <c r="C68" s="3">
        <v>49028</v>
      </c>
      <c r="D68" s="3"/>
      <c r="E68" s="3">
        <v>42102271639</v>
      </c>
      <c r="F68" s="3"/>
      <c r="G68" s="3">
        <v>40501356406</v>
      </c>
      <c r="H68" s="3"/>
      <c r="I68" s="3">
        <v>1600915233</v>
      </c>
      <c r="J68" s="3"/>
      <c r="K68" s="3">
        <v>49028</v>
      </c>
      <c r="L68" s="3"/>
      <c r="M68" s="3">
        <v>42102271639</v>
      </c>
      <c r="N68" s="3"/>
      <c r="O68" s="3">
        <v>39927116717</v>
      </c>
      <c r="P68" s="3"/>
      <c r="Q68" s="3">
        <v>2175154922</v>
      </c>
    </row>
    <row r="69" spans="1:17" x14ac:dyDescent="0.5">
      <c r="A69" s="1" t="s">
        <v>93</v>
      </c>
      <c r="C69" s="3">
        <v>80516</v>
      </c>
      <c r="D69" s="3"/>
      <c r="E69" s="3">
        <v>60359149560</v>
      </c>
      <c r="F69" s="3"/>
      <c r="G69" s="3">
        <v>58493851471</v>
      </c>
      <c r="H69" s="3"/>
      <c r="I69" s="3">
        <v>1865298089</v>
      </c>
      <c r="J69" s="3"/>
      <c r="K69" s="3">
        <v>80516</v>
      </c>
      <c r="L69" s="3"/>
      <c r="M69" s="3">
        <v>60359149560</v>
      </c>
      <c r="N69" s="3"/>
      <c r="O69" s="3">
        <v>58303892298</v>
      </c>
      <c r="P69" s="3"/>
      <c r="Q69" s="3">
        <v>2055257262</v>
      </c>
    </row>
    <row r="70" spans="1:17" x14ac:dyDescent="0.5">
      <c r="A70" s="1" t="s">
        <v>120</v>
      </c>
      <c r="C70" s="3">
        <v>46304</v>
      </c>
      <c r="D70" s="3"/>
      <c r="E70" s="3">
        <v>41424105815</v>
      </c>
      <c r="F70" s="3"/>
      <c r="G70" s="3">
        <v>40811707521</v>
      </c>
      <c r="H70" s="3"/>
      <c r="I70" s="3">
        <v>612398294</v>
      </c>
      <c r="J70" s="3"/>
      <c r="K70" s="3">
        <v>46304</v>
      </c>
      <c r="L70" s="3"/>
      <c r="M70" s="3">
        <v>41424105815</v>
      </c>
      <c r="N70" s="3"/>
      <c r="O70" s="3">
        <v>40104118470</v>
      </c>
      <c r="P70" s="3"/>
      <c r="Q70" s="3">
        <v>1319987345</v>
      </c>
    </row>
    <row r="71" spans="1:17" x14ac:dyDescent="0.5">
      <c r="A71" s="1" t="s">
        <v>114</v>
      </c>
      <c r="C71" s="3">
        <v>69371</v>
      </c>
      <c r="D71" s="3"/>
      <c r="E71" s="3">
        <v>64236584142</v>
      </c>
      <c r="F71" s="3"/>
      <c r="G71" s="3">
        <v>61737461318</v>
      </c>
      <c r="H71" s="3"/>
      <c r="I71" s="3">
        <v>2499122824</v>
      </c>
      <c r="J71" s="3"/>
      <c r="K71" s="3">
        <v>69371</v>
      </c>
      <c r="L71" s="3"/>
      <c r="M71" s="3">
        <v>64236584142</v>
      </c>
      <c r="N71" s="3"/>
      <c r="O71" s="3">
        <v>61311549034</v>
      </c>
      <c r="P71" s="3"/>
      <c r="Q71" s="3">
        <v>2925035108</v>
      </c>
    </row>
    <row r="72" spans="1:17" x14ac:dyDescent="0.5">
      <c r="A72" s="1" t="s">
        <v>87</v>
      </c>
      <c r="C72" s="3">
        <v>159598</v>
      </c>
      <c r="D72" s="3"/>
      <c r="E72" s="3">
        <v>124785727652</v>
      </c>
      <c r="F72" s="3"/>
      <c r="G72" s="3">
        <v>122023427432</v>
      </c>
      <c r="H72" s="3"/>
      <c r="I72" s="3">
        <v>2762300220</v>
      </c>
      <c r="J72" s="3"/>
      <c r="K72" s="3">
        <v>159598</v>
      </c>
      <c r="L72" s="3"/>
      <c r="M72" s="3">
        <v>124785727652</v>
      </c>
      <c r="N72" s="3"/>
      <c r="O72" s="3">
        <v>120720021546</v>
      </c>
      <c r="P72" s="3"/>
      <c r="Q72" s="3">
        <v>4065706106</v>
      </c>
    </row>
    <row r="73" spans="1:17" x14ac:dyDescent="0.5">
      <c r="A73" s="1" t="s">
        <v>126</v>
      </c>
      <c r="C73" s="3">
        <v>104658</v>
      </c>
      <c r="D73" s="3"/>
      <c r="E73" s="3">
        <v>89417190936</v>
      </c>
      <c r="F73" s="3"/>
      <c r="G73" s="3">
        <v>88714853761</v>
      </c>
      <c r="H73" s="3"/>
      <c r="I73" s="3">
        <v>702337175</v>
      </c>
      <c r="J73" s="3"/>
      <c r="K73" s="3">
        <v>104658</v>
      </c>
      <c r="L73" s="3"/>
      <c r="M73" s="3">
        <v>89417190936</v>
      </c>
      <c r="N73" s="3"/>
      <c r="O73" s="3">
        <v>87001076452</v>
      </c>
      <c r="P73" s="3"/>
      <c r="Q73" s="3">
        <v>2416114484</v>
      </c>
    </row>
    <row r="74" spans="1:17" x14ac:dyDescent="0.5">
      <c r="A74" s="1" t="s">
        <v>81</v>
      </c>
      <c r="C74" s="3">
        <v>107793</v>
      </c>
      <c r="D74" s="3"/>
      <c r="E74" s="3">
        <v>88644642882</v>
      </c>
      <c r="F74" s="3"/>
      <c r="G74" s="3">
        <v>86764750376</v>
      </c>
      <c r="H74" s="3"/>
      <c r="I74" s="3">
        <v>1879892506</v>
      </c>
      <c r="J74" s="3"/>
      <c r="K74" s="3">
        <v>107793</v>
      </c>
      <c r="L74" s="3"/>
      <c r="M74" s="3">
        <v>88644642882</v>
      </c>
      <c r="N74" s="3"/>
      <c r="O74" s="3">
        <v>86681965016</v>
      </c>
      <c r="P74" s="3"/>
      <c r="Q74" s="3">
        <v>1962677866</v>
      </c>
    </row>
    <row r="75" spans="1:17" x14ac:dyDescent="0.5">
      <c r="A75" s="1" t="s">
        <v>77</v>
      </c>
      <c r="C75" s="3">
        <v>128431</v>
      </c>
      <c r="D75" s="3"/>
      <c r="E75" s="3">
        <v>107516042346</v>
      </c>
      <c r="F75" s="3"/>
      <c r="G75" s="3">
        <v>105984009816</v>
      </c>
      <c r="H75" s="3"/>
      <c r="I75" s="3">
        <v>1532032530</v>
      </c>
      <c r="J75" s="3"/>
      <c r="K75" s="3">
        <v>128431</v>
      </c>
      <c r="L75" s="3"/>
      <c r="M75" s="3">
        <v>107516042346</v>
      </c>
      <c r="N75" s="3"/>
      <c r="O75" s="3">
        <v>105239346277</v>
      </c>
      <c r="P75" s="3"/>
      <c r="Q75" s="3">
        <v>2276696069</v>
      </c>
    </row>
    <row r="76" spans="1:17" x14ac:dyDescent="0.5">
      <c r="A76" s="1" t="s">
        <v>96</v>
      </c>
      <c r="C76" s="3">
        <v>72613</v>
      </c>
      <c r="D76" s="3"/>
      <c r="E76" s="3">
        <v>55275194138</v>
      </c>
      <c r="F76" s="3"/>
      <c r="G76" s="3">
        <v>52277328991</v>
      </c>
      <c r="H76" s="3"/>
      <c r="I76" s="3">
        <v>2997865147</v>
      </c>
      <c r="J76" s="3"/>
      <c r="K76" s="3">
        <v>72613</v>
      </c>
      <c r="L76" s="3"/>
      <c r="M76" s="3">
        <v>55275194138</v>
      </c>
      <c r="N76" s="3"/>
      <c r="O76" s="3">
        <v>52076026145</v>
      </c>
      <c r="P76" s="3"/>
      <c r="Q76" s="3">
        <v>3199167993</v>
      </c>
    </row>
    <row r="77" spans="1:17" x14ac:dyDescent="0.5">
      <c r="A77" s="1" t="s">
        <v>102</v>
      </c>
      <c r="C77" s="3">
        <v>1150</v>
      </c>
      <c r="D77" s="3"/>
      <c r="E77" s="3">
        <v>842087793</v>
      </c>
      <c r="F77" s="3"/>
      <c r="G77" s="3">
        <v>814681362</v>
      </c>
      <c r="H77" s="3"/>
      <c r="I77" s="3">
        <v>27406431</v>
      </c>
      <c r="J77" s="3"/>
      <c r="K77" s="3">
        <v>1150</v>
      </c>
      <c r="L77" s="3"/>
      <c r="M77" s="3">
        <v>842087793</v>
      </c>
      <c r="N77" s="3"/>
      <c r="O77" s="3">
        <v>811208652</v>
      </c>
      <c r="P77" s="3"/>
      <c r="Q77" s="3">
        <v>30879141</v>
      </c>
    </row>
    <row r="78" spans="1:17" x14ac:dyDescent="0.5">
      <c r="A78" s="1" t="s">
        <v>135</v>
      </c>
      <c r="C78" s="3">
        <v>200000</v>
      </c>
      <c r="D78" s="3"/>
      <c r="E78" s="3">
        <v>209162082500</v>
      </c>
      <c r="F78" s="3"/>
      <c r="G78" s="3">
        <v>199963750000</v>
      </c>
      <c r="H78" s="3"/>
      <c r="I78" s="3">
        <v>9198332500</v>
      </c>
      <c r="J78" s="3"/>
      <c r="K78" s="3">
        <v>200000</v>
      </c>
      <c r="L78" s="3"/>
      <c r="M78" s="3">
        <v>209162082500</v>
      </c>
      <c r="N78" s="3"/>
      <c r="O78" s="3">
        <v>194435235000</v>
      </c>
      <c r="P78" s="3"/>
      <c r="Q78" s="3">
        <v>14726847500</v>
      </c>
    </row>
    <row r="79" spans="1:17" x14ac:dyDescent="0.5">
      <c r="A79" s="1" t="s">
        <v>132</v>
      </c>
      <c r="C79" s="3">
        <v>0</v>
      </c>
      <c r="D79" s="3"/>
      <c r="E79" s="3">
        <v>0</v>
      </c>
      <c r="F79" s="3"/>
      <c r="G79" s="3">
        <v>0</v>
      </c>
      <c r="H79" s="3"/>
      <c r="I79" s="3">
        <v>0</v>
      </c>
      <c r="J79" s="3"/>
      <c r="K79" s="3">
        <v>200000</v>
      </c>
      <c r="L79" s="3"/>
      <c r="M79" s="3">
        <v>195964475000</v>
      </c>
      <c r="N79" s="3"/>
      <c r="O79" s="3">
        <v>194835307500</v>
      </c>
      <c r="P79" s="3"/>
      <c r="Q79" s="3">
        <v>1129167500</v>
      </c>
    </row>
    <row r="80" spans="1:17" ht="22.5" thickBot="1" x14ac:dyDescent="0.55000000000000004">
      <c r="C80" s="3"/>
      <c r="D80" s="3"/>
      <c r="E80" s="14">
        <f>SUM(E8:E79)</f>
        <v>17879369542512</v>
      </c>
      <c r="F80" s="3"/>
      <c r="G80" s="14">
        <f>SUM(G8:G79)</f>
        <v>16451245880324</v>
      </c>
      <c r="H80" s="3"/>
      <c r="I80" s="14">
        <f>SUM(I8:I79)</f>
        <v>1428123662188</v>
      </c>
      <c r="J80" s="3"/>
      <c r="K80" s="3"/>
      <c r="L80" s="3"/>
      <c r="M80" s="14">
        <f>SUM(M8:M79)</f>
        <v>18075334017528</v>
      </c>
      <c r="N80" s="3"/>
      <c r="O80" s="14">
        <f>SUM(O8:O79)</f>
        <v>19371391327473</v>
      </c>
      <c r="P80" s="3"/>
      <c r="Q80" s="14">
        <f>SUM(Q8:Q79)</f>
        <v>-1296057309945</v>
      </c>
    </row>
    <row r="81" spans="4:17" ht="22.5" thickTop="1" x14ac:dyDescent="0.5">
      <c r="Q81" s="3"/>
    </row>
    <row r="82" spans="4:17" x14ac:dyDescent="0.5">
      <c r="D82" s="3"/>
      <c r="E82" s="3"/>
      <c r="F82" s="3"/>
      <c r="G82" s="3"/>
      <c r="H82" s="3"/>
      <c r="I82" s="3"/>
      <c r="J82" s="3"/>
      <c r="K82" s="3"/>
      <c r="L82" s="3"/>
      <c r="M82" s="15"/>
      <c r="N82" s="3"/>
      <c r="O82" s="3"/>
      <c r="P82" s="3"/>
      <c r="Q82" s="15"/>
    </row>
    <row r="83" spans="4:17" x14ac:dyDescent="0.5">
      <c r="G83" s="2"/>
      <c r="I83" s="3"/>
      <c r="M83" s="16"/>
      <c r="O83" s="2"/>
      <c r="Q83" s="15"/>
    </row>
    <row r="84" spans="4:17" x14ac:dyDescent="0.5">
      <c r="G84" s="2"/>
      <c r="H84" s="2"/>
      <c r="I84" s="2"/>
      <c r="J84" s="2"/>
      <c r="K84" s="2"/>
      <c r="L84" s="2"/>
      <c r="M84" s="15"/>
      <c r="N84" s="2"/>
      <c r="O84" s="2"/>
      <c r="P84" s="2"/>
      <c r="Q84" s="2"/>
    </row>
    <row r="86" spans="4:17" x14ac:dyDescent="0.5"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4:17" x14ac:dyDescent="0.5">
      <c r="G87" s="2"/>
      <c r="I87" s="2"/>
      <c r="O87" s="2"/>
      <c r="Q87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2"/>
  <sheetViews>
    <sheetView rightToLeft="1" topLeftCell="A38" workbookViewId="0">
      <selection activeCell="M54" sqref="M54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2.5" x14ac:dyDescent="0.5">
      <c r="A3" s="25" t="s">
        <v>155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2.5" x14ac:dyDescent="0.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2.5" x14ac:dyDescent="0.5">
      <c r="A6" s="23" t="s">
        <v>3</v>
      </c>
      <c r="C6" s="24" t="s">
        <v>157</v>
      </c>
      <c r="D6" s="24" t="s">
        <v>157</v>
      </c>
      <c r="E6" s="24" t="s">
        <v>157</v>
      </c>
      <c r="F6" s="24" t="s">
        <v>157</v>
      </c>
      <c r="G6" s="24" t="s">
        <v>157</v>
      </c>
      <c r="H6" s="24" t="s">
        <v>157</v>
      </c>
      <c r="I6" s="24" t="s">
        <v>157</v>
      </c>
      <c r="K6" s="24" t="s">
        <v>158</v>
      </c>
      <c r="L6" s="24" t="s">
        <v>158</v>
      </c>
      <c r="M6" s="24" t="s">
        <v>158</v>
      </c>
      <c r="N6" s="24" t="s">
        <v>158</v>
      </c>
      <c r="O6" s="24" t="s">
        <v>158</v>
      </c>
      <c r="P6" s="24" t="s">
        <v>158</v>
      </c>
      <c r="Q6" s="24" t="s">
        <v>158</v>
      </c>
    </row>
    <row r="7" spans="1:17" ht="22.5" x14ac:dyDescent="0.5">
      <c r="A7" s="24" t="s">
        <v>3</v>
      </c>
      <c r="C7" s="24" t="s">
        <v>7</v>
      </c>
      <c r="E7" s="24" t="s">
        <v>173</v>
      </c>
      <c r="G7" s="24" t="s">
        <v>174</v>
      </c>
      <c r="I7" s="24" t="s">
        <v>176</v>
      </c>
      <c r="K7" s="24" t="s">
        <v>7</v>
      </c>
      <c r="M7" s="24" t="s">
        <v>173</v>
      </c>
      <c r="O7" s="24" t="s">
        <v>174</v>
      </c>
      <c r="Q7" s="24" t="s">
        <v>176</v>
      </c>
    </row>
    <row r="8" spans="1:17" x14ac:dyDescent="0.5">
      <c r="A8" s="1" t="s">
        <v>41</v>
      </c>
      <c r="C8" s="3">
        <v>2000000</v>
      </c>
      <c r="D8" s="3"/>
      <c r="E8" s="3">
        <v>59608580023</v>
      </c>
      <c r="F8" s="3"/>
      <c r="G8" s="3">
        <v>62426340000</v>
      </c>
      <c r="H8" s="3"/>
      <c r="I8" s="3">
        <v>-2817759977</v>
      </c>
      <c r="J8" s="3"/>
      <c r="K8" s="3">
        <v>2000000</v>
      </c>
      <c r="L8" s="3"/>
      <c r="M8" s="3">
        <v>59608580023</v>
      </c>
      <c r="N8" s="3"/>
      <c r="O8" s="3">
        <v>62426340000</v>
      </c>
      <c r="P8" s="3"/>
      <c r="Q8" s="3">
        <v>-2817759977</v>
      </c>
    </row>
    <row r="9" spans="1:17" x14ac:dyDescent="0.5">
      <c r="A9" s="1" t="s">
        <v>28</v>
      </c>
      <c r="C9" s="3">
        <v>2000000</v>
      </c>
      <c r="D9" s="3"/>
      <c r="E9" s="3">
        <v>29761857235</v>
      </c>
      <c r="F9" s="3"/>
      <c r="G9" s="3">
        <v>34771869010</v>
      </c>
      <c r="H9" s="3"/>
      <c r="I9" s="3">
        <v>-5010011775</v>
      </c>
      <c r="J9" s="3"/>
      <c r="K9" s="3">
        <v>5498068</v>
      </c>
      <c r="L9" s="3"/>
      <c r="M9" s="3">
        <v>77671990131</v>
      </c>
      <c r="N9" s="3"/>
      <c r="O9" s="3">
        <v>95589049909</v>
      </c>
      <c r="P9" s="3"/>
      <c r="Q9" s="3">
        <v>-17917059778</v>
      </c>
    </row>
    <row r="10" spans="1:17" x14ac:dyDescent="0.5">
      <c r="A10" s="1" t="s">
        <v>43</v>
      </c>
      <c r="C10" s="3">
        <v>1000000</v>
      </c>
      <c r="D10" s="3"/>
      <c r="E10" s="3">
        <v>16253711610</v>
      </c>
      <c r="F10" s="3"/>
      <c r="G10" s="3">
        <v>15048151267</v>
      </c>
      <c r="H10" s="3"/>
      <c r="I10" s="3">
        <v>1205560343</v>
      </c>
      <c r="J10" s="3"/>
      <c r="K10" s="3">
        <v>1000000</v>
      </c>
      <c r="L10" s="3"/>
      <c r="M10" s="3">
        <v>16253711610</v>
      </c>
      <c r="N10" s="3"/>
      <c r="O10" s="3">
        <v>15048151267</v>
      </c>
      <c r="P10" s="3"/>
      <c r="Q10" s="3">
        <v>1205560343</v>
      </c>
    </row>
    <row r="11" spans="1:17" x14ac:dyDescent="0.5">
      <c r="A11" s="1" t="s">
        <v>33</v>
      </c>
      <c r="C11" s="3">
        <v>16067459</v>
      </c>
      <c r="D11" s="3"/>
      <c r="E11" s="3">
        <v>268216248513</v>
      </c>
      <c r="F11" s="3"/>
      <c r="G11" s="3">
        <v>293562743053</v>
      </c>
      <c r="H11" s="3"/>
      <c r="I11" s="3">
        <v>-25346494540</v>
      </c>
      <c r="J11" s="3"/>
      <c r="K11" s="3">
        <v>25528434</v>
      </c>
      <c r="L11" s="3"/>
      <c r="M11" s="3">
        <v>470289124182</v>
      </c>
      <c r="N11" s="3"/>
      <c r="O11" s="3">
        <v>466420801849</v>
      </c>
      <c r="P11" s="3"/>
      <c r="Q11" s="3">
        <v>3868322333</v>
      </c>
    </row>
    <row r="12" spans="1:17" x14ac:dyDescent="0.5">
      <c r="A12" s="1" t="s">
        <v>23</v>
      </c>
      <c r="C12" s="3">
        <v>2937879</v>
      </c>
      <c r="D12" s="3"/>
      <c r="E12" s="3">
        <v>210762340212</v>
      </c>
      <c r="F12" s="3"/>
      <c r="G12" s="3">
        <v>145554536022</v>
      </c>
      <c r="H12" s="3"/>
      <c r="I12" s="3">
        <v>65207804190</v>
      </c>
      <c r="J12" s="3"/>
      <c r="K12" s="3">
        <v>2937879</v>
      </c>
      <c r="L12" s="3"/>
      <c r="M12" s="3">
        <v>210762340212</v>
      </c>
      <c r="N12" s="3"/>
      <c r="O12" s="3">
        <v>145554536022</v>
      </c>
      <c r="P12" s="3"/>
      <c r="Q12" s="3">
        <v>65207804190</v>
      </c>
    </row>
    <row r="13" spans="1:17" x14ac:dyDescent="0.5">
      <c r="A13" s="1" t="s">
        <v>27</v>
      </c>
      <c r="C13" s="3">
        <v>519835</v>
      </c>
      <c r="D13" s="3"/>
      <c r="E13" s="3">
        <v>15476422420</v>
      </c>
      <c r="F13" s="3"/>
      <c r="G13" s="3">
        <v>12485161370</v>
      </c>
      <c r="H13" s="3"/>
      <c r="I13" s="3">
        <v>2991261050</v>
      </c>
      <c r="J13" s="3"/>
      <c r="K13" s="3">
        <v>519835</v>
      </c>
      <c r="L13" s="3"/>
      <c r="M13" s="3">
        <v>15476422420</v>
      </c>
      <c r="N13" s="3"/>
      <c r="O13" s="3">
        <v>12485161370</v>
      </c>
      <c r="P13" s="3"/>
      <c r="Q13" s="3">
        <v>2991261050</v>
      </c>
    </row>
    <row r="14" spans="1:17" x14ac:dyDescent="0.5">
      <c r="A14" s="1" t="s">
        <v>30</v>
      </c>
      <c r="C14" s="3">
        <v>3058797</v>
      </c>
      <c r="D14" s="3"/>
      <c r="E14" s="3">
        <v>28394812551</v>
      </c>
      <c r="F14" s="3"/>
      <c r="G14" s="3">
        <v>62323119944</v>
      </c>
      <c r="H14" s="3"/>
      <c r="I14" s="3">
        <v>-33928307393</v>
      </c>
      <c r="J14" s="3"/>
      <c r="K14" s="3">
        <v>3058797</v>
      </c>
      <c r="L14" s="3"/>
      <c r="M14" s="3">
        <v>28394812551</v>
      </c>
      <c r="N14" s="3"/>
      <c r="O14" s="3">
        <v>62323119944</v>
      </c>
      <c r="P14" s="3"/>
      <c r="Q14" s="3">
        <v>-33928307393</v>
      </c>
    </row>
    <row r="15" spans="1:17" x14ac:dyDescent="0.5">
      <c r="A15" s="1" t="s">
        <v>47</v>
      </c>
      <c r="C15" s="3">
        <v>1000000</v>
      </c>
      <c r="D15" s="3"/>
      <c r="E15" s="3">
        <v>27296613273</v>
      </c>
      <c r="F15" s="3"/>
      <c r="G15" s="3">
        <v>26690242400</v>
      </c>
      <c r="H15" s="3"/>
      <c r="I15" s="3">
        <v>606370873</v>
      </c>
      <c r="J15" s="3"/>
      <c r="K15" s="3">
        <v>1100000</v>
      </c>
      <c r="L15" s="3"/>
      <c r="M15" s="3">
        <v>29780744233</v>
      </c>
      <c r="N15" s="3"/>
      <c r="O15" s="3">
        <v>29359266647</v>
      </c>
      <c r="P15" s="3"/>
      <c r="Q15" s="3">
        <v>421477586</v>
      </c>
    </row>
    <row r="16" spans="1:17" x14ac:dyDescent="0.5">
      <c r="A16" s="1" t="s">
        <v>26</v>
      </c>
      <c r="C16" s="3">
        <v>1931229</v>
      </c>
      <c r="D16" s="3"/>
      <c r="E16" s="3">
        <v>14130407235</v>
      </c>
      <c r="F16" s="3"/>
      <c r="G16" s="3">
        <v>11983232693</v>
      </c>
      <c r="H16" s="3"/>
      <c r="I16" s="3">
        <v>2147174542</v>
      </c>
      <c r="J16" s="3"/>
      <c r="K16" s="3">
        <v>1931229</v>
      </c>
      <c r="L16" s="3"/>
      <c r="M16" s="3">
        <v>14130407235</v>
      </c>
      <c r="N16" s="3"/>
      <c r="O16" s="3">
        <v>11983232693</v>
      </c>
      <c r="P16" s="3"/>
      <c r="Q16" s="3">
        <v>2147174542</v>
      </c>
    </row>
    <row r="17" spans="1:17" x14ac:dyDescent="0.5">
      <c r="A17" s="1" t="s">
        <v>67</v>
      </c>
      <c r="C17" s="3">
        <v>10000000</v>
      </c>
      <c r="D17" s="3"/>
      <c r="E17" s="3">
        <v>66208915637</v>
      </c>
      <c r="F17" s="3"/>
      <c r="G17" s="3">
        <v>66208915637</v>
      </c>
      <c r="H17" s="3"/>
      <c r="I17" s="3">
        <v>0</v>
      </c>
      <c r="J17" s="3"/>
      <c r="K17" s="3">
        <v>10000000</v>
      </c>
      <c r="L17" s="3"/>
      <c r="M17" s="3">
        <v>66208915637</v>
      </c>
      <c r="N17" s="3"/>
      <c r="O17" s="3">
        <v>66208915637</v>
      </c>
      <c r="P17" s="3"/>
      <c r="Q17" s="3">
        <v>0</v>
      </c>
    </row>
    <row r="18" spans="1:17" x14ac:dyDescent="0.5">
      <c r="A18" s="1" t="s">
        <v>58</v>
      </c>
      <c r="C18" s="3">
        <v>2000000</v>
      </c>
      <c r="D18" s="3"/>
      <c r="E18" s="3">
        <v>32248044715</v>
      </c>
      <c r="F18" s="3"/>
      <c r="G18" s="3">
        <v>34059194983</v>
      </c>
      <c r="H18" s="3"/>
      <c r="I18" s="3">
        <v>-1811150268</v>
      </c>
      <c r="J18" s="3"/>
      <c r="K18" s="3">
        <v>2000000</v>
      </c>
      <c r="L18" s="3"/>
      <c r="M18" s="3">
        <v>32248044715</v>
      </c>
      <c r="N18" s="3"/>
      <c r="O18" s="3">
        <v>34059194983</v>
      </c>
      <c r="P18" s="3"/>
      <c r="Q18" s="3">
        <v>-1811150268</v>
      </c>
    </row>
    <row r="19" spans="1:17" x14ac:dyDescent="0.5">
      <c r="A19" s="1" t="s">
        <v>18</v>
      </c>
      <c r="C19" s="3">
        <v>11000000</v>
      </c>
      <c r="D19" s="3"/>
      <c r="E19" s="3">
        <v>340852958545</v>
      </c>
      <c r="F19" s="3"/>
      <c r="G19" s="3">
        <v>453565134194</v>
      </c>
      <c r="H19" s="3"/>
      <c r="I19" s="3">
        <v>-112712175649</v>
      </c>
      <c r="J19" s="3"/>
      <c r="K19" s="3">
        <v>33372072</v>
      </c>
      <c r="L19" s="3"/>
      <c r="M19" s="3">
        <v>1095399553554</v>
      </c>
      <c r="N19" s="3"/>
      <c r="O19" s="3">
        <v>1376037118840</v>
      </c>
      <c r="P19" s="3"/>
      <c r="Q19" s="3">
        <v>-280637565286</v>
      </c>
    </row>
    <row r="20" spans="1:17" x14ac:dyDescent="0.5">
      <c r="A20" s="1" t="s">
        <v>19</v>
      </c>
      <c r="C20" s="3">
        <v>12000000</v>
      </c>
      <c r="D20" s="3"/>
      <c r="E20" s="3">
        <v>402254599289</v>
      </c>
      <c r="F20" s="3"/>
      <c r="G20" s="3">
        <v>451736082009</v>
      </c>
      <c r="H20" s="3"/>
      <c r="I20" s="3">
        <v>-49481482720</v>
      </c>
      <c r="J20" s="3"/>
      <c r="K20" s="3">
        <v>28980781</v>
      </c>
      <c r="L20" s="3"/>
      <c r="M20" s="3">
        <v>941342545999</v>
      </c>
      <c r="N20" s="3"/>
      <c r="O20" s="3">
        <v>1090972038532</v>
      </c>
      <c r="P20" s="3"/>
      <c r="Q20" s="3">
        <v>-149629492533</v>
      </c>
    </row>
    <row r="21" spans="1:17" x14ac:dyDescent="0.5">
      <c r="A21" s="1" t="s">
        <v>20</v>
      </c>
      <c r="C21" s="3">
        <v>0</v>
      </c>
      <c r="D21" s="3"/>
      <c r="E21" s="3">
        <v>0</v>
      </c>
      <c r="F21" s="3"/>
      <c r="G21" s="3">
        <v>0</v>
      </c>
      <c r="H21" s="3"/>
      <c r="I21" s="3">
        <v>0</v>
      </c>
      <c r="J21" s="3"/>
      <c r="K21" s="3">
        <v>5137462</v>
      </c>
      <c r="L21" s="3"/>
      <c r="M21" s="3">
        <v>85622135189</v>
      </c>
      <c r="N21" s="3"/>
      <c r="O21" s="3">
        <v>83349957106</v>
      </c>
      <c r="P21" s="3"/>
      <c r="Q21" s="3">
        <v>2272178083</v>
      </c>
    </row>
    <row r="22" spans="1:17" x14ac:dyDescent="0.5">
      <c r="A22" s="1" t="s">
        <v>177</v>
      </c>
      <c r="C22" s="3">
        <v>0</v>
      </c>
      <c r="D22" s="3"/>
      <c r="E22" s="3">
        <v>0</v>
      </c>
      <c r="F22" s="3"/>
      <c r="G22" s="3">
        <v>0</v>
      </c>
      <c r="H22" s="3"/>
      <c r="I22" s="3">
        <v>0</v>
      </c>
      <c r="J22" s="3"/>
      <c r="K22" s="3">
        <v>131310</v>
      </c>
      <c r="L22" s="3"/>
      <c r="M22" s="3">
        <v>2163774360</v>
      </c>
      <c r="N22" s="3"/>
      <c r="O22" s="3">
        <v>2023064406</v>
      </c>
      <c r="P22" s="3"/>
      <c r="Q22" s="3">
        <v>140709954</v>
      </c>
    </row>
    <row r="23" spans="1:17" x14ac:dyDescent="0.5">
      <c r="A23" s="1" t="s">
        <v>178</v>
      </c>
      <c r="C23" s="3">
        <v>0</v>
      </c>
      <c r="D23" s="3"/>
      <c r="E23" s="3">
        <v>0</v>
      </c>
      <c r="F23" s="3"/>
      <c r="G23" s="3">
        <v>0</v>
      </c>
      <c r="H23" s="3"/>
      <c r="I23" s="3">
        <v>0</v>
      </c>
      <c r="J23" s="3"/>
      <c r="K23" s="3">
        <v>153479</v>
      </c>
      <c r="L23" s="3"/>
      <c r="M23" s="3">
        <v>7023061477</v>
      </c>
      <c r="N23" s="3"/>
      <c r="O23" s="3">
        <v>6717319605</v>
      </c>
      <c r="P23" s="3"/>
      <c r="Q23" s="3">
        <v>305741872</v>
      </c>
    </row>
    <row r="24" spans="1:17" x14ac:dyDescent="0.5">
      <c r="A24" s="1" t="s">
        <v>38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v>0</v>
      </c>
      <c r="J24" s="3"/>
      <c r="K24" s="3">
        <v>600000</v>
      </c>
      <c r="L24" s="3"/>
      <c r="M24" s="3">
        <v>13705961475</v>
      </c>
      <c r="N24" s="3"/>
      <c r="O24" s="3">
        <v>13415531199</v>
      </c>
      <c r="P24" s="3"/>
      <c r="Q24" s="3">
        <v>290430276</v>
      </c>
    </row>
    <row r="25" spans="1:17" x14ac:dyDescent="0.5">
      <c r="A25" s="1" t="s">
        <v>179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v>0</v>
      </c>
      <c r="J25" s="3"/>
      <c r="K25" s="3">
        <v>5000</v>
      </c>
      <c r="L25" s="3"/>
      <c r="M25" s="3">
        <v>7141062600</v>
      </c>
      <c r="N25" s="3"/>
      <c r="O25" s="3">
        <v>6511270725</v>
      </c>
      <c r="P25" s="3"/>
      <c r="Q25" s="3">
        <v>629791875</v>
      </c>
    </row>
    <row r="26" spans="1:17" x14ac:dyDescent="0.5">
      <c r="A26" s="1" t="s">
        <v>24</v>
      </c>
      <c r="C26" s="3">
        <v>0</v>
      </c>
      <c r="D26" s="3"/>
      <c r="E26" s="3">
        <v>0</v>
      </c>
      <c r="F26" s="3"/>
      <c r="G26" s="3">
        <v>0</v>
      </c>
      <c r="H26" s="3"/>
      <c r="I26" s="3">
        <v>0</v>
      </c>
      <c r="J26" s="3"/>
      <c r="K26" s="3">
        <v>1800000</v>
      </c>
      <c r="L26" s="3"/>
      <c r="M26" s="3">
        <v>22994396957</v>
      </c>
      <c r="N26" s="3"/>
      <c r="O26" s="3">
        <v>21095729100</v>
      </c>
      <c r="P26" s="3"/>
      <c r="Q26" s="3">
        <v>1898667857</v>
      </c>
    </row>
    <row r="27" spans="1:17" x14ac:dyDescent="0.5">
      <c r="A27" s="1" t="s">
        <v>44</v>
      </c>
      <c r="C27" s="3">
        <v>0</v>
      </c>
      <c r="D27" s="3"/>
      <c r="E27" s="3">
        <v>0</v>
      </c>
      <c r="F27" s="3"/>
      <c r="G27" s="3">
        <v>0</v>
      </c>
      <c r="H27" s="3"/>
      <c r="I27" s="3">
        <v>0</v>
      </c>
      <c r="J27" s="3"/>
      <c r="K27" s="3">
        <v>5250000</v>
      </c>
      <c r="L27" s="3"/>
      <c r="M27" s="3">
        <v>139756297265</v>
      </c>
      <c r="N27" s="3"/>
      <c r="O27" s="3">
        <v>143696885828</v>
      </c>
      <c r="P27" s="3"/>
      <c r="Q27" s="3">
        <v>-3940588563</v>
      </c>
    </row>
    <row r="28" spans="1:17" x14ac:dyDescent="0.5">
      <c r="A28" s="1" t="s">
        <v>180</v>
      </c>
      <c r="C28" s="3">
        <v>0</v>
      </c>
      <c r="D28" s="3"/>
      <c r="E28" s="3">
        <v>0</v>
      </c>
      <c r="F28" s="3"/>
      <c r="G28" s="3">
        <v>0</v>
      </c>
      <c r="H28" s="3"/>
      <c r="I28" s="3">
        <v>0</v>
      </c>
      <c r="J28" s="3"/>
      <c r="K28" s="3">
        <v>26841205</v>
      </c>
      <c r="L28" s="3"/>
      <c r="M28" s="3">
        <v>73640942410</v>
      </c>
      <c r="N28" s="3"/>
      <c r="O28" s="3">
        <v>68037824567</v>
      </c>
      <c r="P28" s="3"/>
      <c r="Q28" s="3">
        <v>5603117843</v>
      </c>
    </row>
    <row r="29" spans="1:17" x14ac:dyDescent="0.5">
      <c r="A29" s="1" t="s">
        <v>16</v>
      </c>
      <c r="C29" s="3">
        <v>0</v>
      </c>
      <c r="D29" s="3"/>
      <c r="E29" s="3">
        <v>0</v>
      </c>
      <c r="F29" s="3"/>
      <c r="G29" s="3">
        <v>0</v>
      </c>
      <c r="H29" s="3"/>
      <c r="I29" s="3">
        <v>0</v>
      </c>
      <c r="J29" s="3"/>
      <c r="K29" s="3">
        <v>60200000</v>
      </c>
      <c r="L29" s="3"/>
      <c r="M29" s="3">
        <v>330948213237</v>
      </c>
      <c r="N29" s="3"/>
      <c r="O29" s="3">
        <v>328531536102</v>
      </c>
      <c r="P29" s="3"/>
      <c r="Q29" s="3">
        <v>2416677135</v>
      </c>
    </row>
    <row r="30" spans="1:17" x14ac:dyDescent="0.5">
      <c r="A30" s="1" t="s">
        <v>181</v>
      </c>
      <c r="C30" s="3">
        <v>0</v>
      </c>
      <c r="D30" s="3"/>
      <c r="E30" s="3">
        <v>0</v>
      </c>
      <c r="F30" s="3"/>
      <c r="G30" s="3">
        <v>0</v>
      </c>
      <c r="H30" s="3"/>
      <c r="I30" s="3">
        <v>0</v>
      </c>
      <c r="J30" s="3"/>
      <c r="K30" s="3">
        <v>14201508</v>
      </c>
      <c r="L30" s="3"/>
      <c r="M30" s="3">
        <v>345414227441</v>
      </c>
      <c r="N30" s="3"/>
      <c r="O30" s="3">
        <v>391210554167</v>
      </c>
      <c r="P30" s="3"/>
      <c r="Q30" s="3">
        <v>-45796326726</v>
      </c>
    </row>
    <row r="31" spans="1:17" x14ac:dyDescent="0.5">
      <c r="A31" s="1" t="s">
        <v>182</v>
      </c>
      <c r="C31" s="3">
        <v>0</v>
      </c>
      <c r="D31" s="3"/>
      <c r="E31" s="3">
        <v>0</v>
      </c>
      <c r="F31" s="3"/>
      <c r="G31" s="3">
        <v>0</v>
      </c>
      <c r="H31" s="3"/>
      <c r="I31" s="3">
        <v>0</v>
      </c>
      <c r="J31" s="3"/>
      <c r="K31" s="3">
        <v>2932040</v>
      </c>
      <c r="L31" s="3"/>
      <c r="M31" s="3">
        <v>9018955040</v>
      </c>
      <c r="N31" s="3"/>
      <c r="O31" s="3">
        <v>29204235507</v>
      </c>
      <c r="P31" s="3"/>
      <c r="Q31" s="3">
        <v>-20185280467</v>
      </c>
    </row>
    <row r="32" spans="1:17" x14ac:dyDescent="0.5">
      <c r="A32" s="1" t="s">
        <v>183</v>
      </c>
      <c r="C32" s="3">
        <v>0</v>
      </c>
      <c r="D32" s="3"/>
      <c r="E32" s="3">
        <v>0</v>
      </c>
      <c r="F32" s="3"/>
      <c r="G32" s="3">
        <v>0</v>
      </c>
      <c r="H32" s="3"/>
      <c r="I32" s="3">
        <v>0</v>
      </c>
      <c r="J32" s="3"/>
      <c r="K32" s="3">
        <v>16588000</v>
      </c>
      <c r="L32" s="3"/>
      <c r="M32" s="3">
        <v>192050897994</v>
      </c>
      <c r="N32" s="3"/>
      <c r="O32" s="3">
        <v>166541944140</v>
      </c>
      <c r="P32" s="3"/>
      <c r="Q32" s="3">
        <v>25508953854</v>
      </c>
    </row>
    <row r="33" spans="1:17" x14ac:dyDescent="0.5">
      <c r="A33" s="1" t="s">
        <v>184</v>
      </c>
      <c r="C33" s="3">
        <v>0</v>
      </c>
      <c r="D33" s="3"/>
      <c r="E33" s="3">
        <v>0</v>
      </c>
      <c r="F33" s="3"/>
      <c r="G33" s="3">
        <v>0</v>
      </c>
      <c r="H33" s="3"/>
      <c r="I33" s="3">
        <v>0</v>
      </c>
      <c r="J33" s="3"/>
      <c r="K33" s="3">
        <v>2408358</v>
      </c>
      <c r="L33" s="3"/>
      <c r="M33" s="3">
        <v>70646773572</v>
      </c>
      <c r="N33" s="3"/>
      <c r="O33" s="3">
        <v>64686643852</v>
      </c>
      <c r="P33" s="3"/>
      <c r="Q33" s="3">
        <v>5960129720</v>
      </c>
    </row>
    <row r="34" spans="1:17" x14ac:dyDescent="0.5">
      <c r="A34" s="1" t="s">
        <v>185</v>
      </c>
      <c r="C34" s="3">
        <v>0</v>
      </c>
      <c r="D34" s="3"/>
      <c r="E34" s="3">
        <v>0</v>
      </c>
      <c r="F34" s="3"/>
      <c r="G34" s="3">
        <v>0</v>
      </c>
      <c r="H34" s="3"/>
      <c r="I34" s="3">
        <v>0</v>
      </c>
      <c r="J34" s="3"/>
      <c r="K34" s="3">
        <v>51854515</v>
      </c>
      <c r="L34" s="3"/>
      <c r="M34" s="3">
        <v>214737960098</v>
      </c>
      <c r="N34" s="3"/>
      <c r="O34" s="3">
        <v>215977658863</v>
      </c>
      <c r="P34" s="3"/>
      <c r="Q34" s="3">
        <v>-1239698765</v>
      </c>
    </row>
    <row r="35" spans="1:17" x14ac:dyDescent="0.5">
      <c r="A35" s="1" t="s">
        <v>186</v>
      </c>
      <c r="C35" s="3">
        <v>0</v>
      </c>
      <c r="D35" s="3"/>
      <c r="E35" s="3">
        <v>0</v>
      </c>
      <c r="F35" s="3"/>
      <c r="G35" s="3">
        <v>0</v>
      </c>
      <c r="H35" s="3"/>
      <c r="I35" s="3">
        <v>0</v>
      </c>
      <c r="J35" s="3"/>
      <c r="K35" s="3">
        <v>5500</v>
      </c>
      <c r="L35" s="3"/>
      <c r="M35" s="3">
        <v>7858167601</v>
      </c>
      <c r="N35" s="3"/>
      <c r="O35" s="3">
        <v>7135640785</v>
      </c>
      <c r="P35" s="3"/>
      <c r="Q35" s="3">
        <v>722526816</v>
      </c>
    </row>
    <row r="36" spans="1:17" x14ac:dyDescent="0.5">
      <c r="A36" s="1" t="s">
        <v>36</v>
      </c>
      <c r="C36" s="3">
        <v>0</v>
      </c>
      <c r="D36" s="3"/>
      <c r="E36" s="3">
        <v>0</v>
      </c>
      <c r="F36" s="3"/>
      <c r="G36" s="3">
        <v>0</v>
      </c>
      <c r="H36" s="3"/>
      <c r="I36" s="3">
        <v>0</v>
      </c>
      <c r="J36" s="3"/>
      <c r="K36" s="3">
        <v>15645</v>
      </c>
      <c r="L36" s="3"/>
      <c r="M36" s="3">
        <v>199064479</v>
      </c>
      <c r="N36" s="3"/>
      <c r="O36" s="3">
        <v>87725007</v>
      </c>
      <c r="P36" s="3"/>
      <c r="Q36" s="3">
        <v>111339472</v>
      </c>
    </row>
    <row r="37" spans="1:17" x14ac:dyDescent="0.5">
      <c r="A37" s="1" t="s">
        <v>187</v>
      </c>
      <c r="C37" s="3">
        <v>0</v>
      </c>
      <c r="D37" s="3"/>
      <c r="E37" s="3">
        <v>0</v>
      </c>
      <c r="F37" s="3"/>
      <c r="G37" s="3">
        <v>0</v>
      </c>
      <c r="H37" s="3"/>
      <c r="I37" s="3">
        <v>0</v>
      </c>
      <c r="J37" s="3"/>
      <c r="K37" s="3">
        <v>2076</v>
      </c>
      <c r="L37" s="3"/>
      <c r="M37" s="3">
        <v>63250808</v>
      </c>
      <c r="N37" s="3"/>
      <c r="O37" s="3">
        <v>77097881</v>
      </c>
      <c r="P37" s="3"/>
      <c r="Q37" s="3">
        <v>-13847073</v>
      </c>
    </row>
    <row r="38" spans="1:17" x14ac:dyDescent="0.5">
      <c r="A38" s="1" t="s">
        <v>51</v>
      </c>
      <c r="C38" s="3">
        <v>0</v>
      </c>
      <c r="D38" s="3"/>
      <c r="E38" s="3">
        <v>0</v>
      </c>
      <c r="F38" s="3"/>
      <c r="G38" s="3">
        <v>0</v>
      </c>
      <c r="H38" s="3"/>
      <c r="I38" s="3">
        <v>0</v>
      </c>
      <c r="J38" s="3"/>
      <c r="K38" s="3">
        <v>20000000</v>
      </c>
      <c r="L38" s="3"/>
      <c r="M38" s="3">
        <v>348580712409</v>
      </c>
      <c r="N38" s="3"/>
      <c r="O38" s="3">
        <v>388275928123</v>
      </c>
      <c r="P38" s="3"/>
      <c r="Q38" s="3">
        <v>-39695215714</v>
      </c>
    </row>
    <row r="39" spans="1:17" x14ac:dyDescent="0.5">
      <c r="A39" s="1" t="s">
        <v>188</v>
      </c>
      <c r="C39" s="3">
        <v>0</v>
      </c>
      <c r="D39" s="3"/>
      <c r="E39" s="3">
        <v>0</v>
      </c>
      <c r="F39" s="3"/>
      <c r="G39" s="3">
        <v>0</v>
      </c>
      <c r="H39" s="3"/>
      <c r="I39" s="3">
        <v>0</v>
      </c>
      <c r="J39" s="3"/>
      <c r="K39" s="3">
        <v>292340</v>
      </c>
      <c r="L39" s="3"/>
      <c r="M39" s="3">
        <v>3599378761</v>
      </c>
      <c r="N39" s="3"/>
      <c r="O39" s="3">
        <v>1799689373</v>
      </c>
      <c r="P39" s="3"/>
      <c r="Q39" s="3">
        <v>1799689388</v>
      </c>
    </row>
    <row r="40" spans="1:17" x14ac:dyDescent="0.5">
      <c r="A40" s="1" t="s">
        <v>189</v>
      </c>
      <c r="C40" s="3">
        <v>0</v>
      </c>
      <c r="D40" s="3"/>
      <c r="E40" s="3">
        <v>0</v>
      </c>
      <c r="F40" s="3"/>
      <c r="G40" s="3">
        <v>0</v>
      </c>
      <c r="H40" s="3"/>
      <c r="I40" s="3">
        <v>0</v>
      </c>
      <c r="J40" s="3"/>
      <c r="K40" s="3">
        <v>236189</v>
      </c>
      <c r="L40" s="3"/>
      <c r="M40" s="3">
        <v>193774518468</v>
      </c>
      <c r="N40" s="3"/>
      <c r="O40" s="3">
        <v>191677943186</v>
      </c>
      <c r="P40" s="3"/>
      <c r="Q40" s="3">
        <v>2096575282</v>
      </c>
    </row>
    <row r="41" spans="1:17" x14ac:dyDescent="0.5">
      <c r="A41" s="1" t="s">
        <v>81</v>
      </c>
      <c r="C41" s="3">
        <v>0</v>
      </c>
      <c r="D41" s="3"/>
      <c r="E41" s="3">
        <v>0</v>
      </c>
      <c r="F41" s="3"/>
      <c r="G41" s="3">
        <v>0</v>
      </c>
      <c r="H41" s="3"/>
      <c r="I41" s="3">
        <v>0</v>
      </c>
      <c r="J41" s="3"/>
      <c r="K41" s="3">
        <v>500000</v>
      </c>
      <c r="L41" s="3"/>
      <c r="M41" s="3">
        <v>401987487345</v>
      </c>
      <c r="N41" s="3"/>
      <c r="O41" s="3">
        <v>402076039336</v>
      </c>
      <c r="P41" s="3"/>
      <c r="Q41" s="3">
        <v>-88551991</v>
      </c>
    </row>
    <row r="42" spans="1:17" x14ac:dyDescent="0.5">
      <c r="A42" s="1" t="s">
        <v>111</v>
      </c>
      <c r="C42" s="3">
        <v>0</v>
      </c>
      <c r="D42" s="3"/>
      <c r="E42" s="3">
        <v>0</v>
      </c>
      <c r="F42" s="3"/>
      <c r="G42" s="3">
        <v>0</v>
      </c>
      <c r="H42" s="3"/>
      <c r="I42" s="3">
        <v>0</v>
      </c>
      <c r="J42" s="3"/>
      <c r="K42" s="3">
        <v>200100</v>
      </c>
      <c r="L42" s="3"/>
      <c r="M42" s="3">
        <v>194901794129</v>
      </c>
      <c r="N42" s="3"/>
      <c r="O42" s="3">
        <v>191510735357</v>
      </c>
      <c r="P42" s="3"/>
      <c r="Q42" s="3">
        <v>3391058772</v>
      </c>
    </row>
    <row r="43" spans="1:17" x14ac:dyDescent="0.5">
      <c r="A43" s="1" t="s">
        <v>190</v>
      </c>
      <c r="C43" s="3">
        <v>0</v>
      </c>
      <c r="D43" s="3"/>
      <c r="E43" s="3">
        <v>0</v>
      </c>
      <c r="F43" s="3"/>
      <c r="G43" s="3">
        <v>0</v>
      </c>
      <c r="H43" s="3"/>
      <c r="I43" s="3">
        <v>0</v>
      </c>
      <c r="J43" s="3"/>
      <c r="K43" s="3">
        <v>81918</v>
      </c>
      <c r="L43" s="3"/>
      <c r="M43" s="3">
        <v>81918000000</v>
      </c>
      <c r="N43" s="3"/>
      <c r="O43" s="3">
        <v>81575132253</v>
      </c>
      <c r="P43" s="3"/>
      <c r="Q43" s="3">
        <v>342867747</v>
      </c>
    </row>
    <row r="44" spans="1:17" x14ac:dyDescent="0.5">
      <c r="A44" s="1" t="s">
        <v>108</v>
      </c>
      <c r="C44" s="3">
        <v>0</v>
      </c>
      <c r="D44" s="3"/>
      <c r="E44" s="3">
        <v>0</v>
      </c>
      <c r="F44" s="3"/>
      <c r="G44" s="3">
        <v>0</v>
      </c>
      <c r="H44" s="3"/>
      <c r="I44" s="3">
        <v>0</v>
      </c>
      <c r="J44" s="3"/>
      <c r="K44" s="3">
        <v>35000</v>
      </c>
      <c r="L44" s="3"/>
      <c r="M44" s="3">
        <v>29654219202</v>
      </c>
      <c r="N44" s="3"/>
      <c r="O44" s="3">
        <v>29454529444</v>
      </c>
      <c r="P44" s="3"/>
      <c r="Q44" s="3">
        <v>199689758</v>
      </c>
    </row>
    <row r="45" spans="1:17" x14ac:dyDescent="0.5">
      <c r="A45" s="1" t="s">
        <v>191</v>
      </c>
      <c r="C45" s="3">
        <v>0</v>
      </c>
      <c r="D45" s="3"/>
      <c r="E45" s="3">
        <v>0</v>
      </c>
      <c r="F45" s="3"/>
      <c r="G45" s="3">
        <v>0</v>
      </c>
      <c r="H45" s="3"/>
      <c r="I45" s="3">
        <v>0</v>
      </c>
      <c r="J45" s="3"/>
      <c r="K45" s="3">
        <v>593306</v>
      </c>
      <c r="L45" s="3"/>
      <c r="M45" s="3">
        <v>444761720004</v>
      </c>
      <c r="N45" s="3"/>
      <c r="O45" s="3">
        <v>442169167222</v>
      </c>
      <c r="P45" s="3"/>
      <c r="Q45" s="3">
        <v>2592552782</v>
      </c>
    </row>
    <row r="46" spans="1:17" ht="22.5" thickBot="1" x14ac:dyDescent="0.55000000000000004">
      <c r="E46" s="14">
        <f>SUM(E8:E45)</f>
        <v>1511465511258</v>
      </c>
      <c r="F46" s="3"/>
      <c r="G46" s="14">
        <f>SUM(G8:G45)</f>
        <v>1670414722582</v>
      </c>
      <c r="H46" s="3"/>
      <c r="I46" s="14">
        <f>SUM(I8:I45)</f>
        <v>-158949211324</v>
      </c>
      <c r="J46" s="3"/>
      <c r="K46" s="3"/>
      <c r="L46" s="3"/>
      <c r="M46" s="14">
        <f>SUM(M8:M45)</f>
        <v>6279730164823</v>
      </c>
      <c r="N46" s="3"/>
      <c r="O46" s="14">
        <f>SUM(O8:O45)</f>
        <v>6745306710827</v>
      </c>
      <c r="P46" s="3"/>
      <c r="Q46" s="14">
        <f>SUM(Q8:Q45)</f>
        <v>-465576546004</v>
      </c>
    </row>
    <row r="47" spans="1:17" ht="22.5" thickTop="1" x14ac:dyDescent="0.5"/>
    <row r="48" spans="1:17" x14ac:dyDescent="0.5"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5:17" x14ac:dyDescent="0.5">
      <c r="G49" s="2"/>
      <c r="I49" s="2"/>
      <c r="O49" s="2"/>
      <c r="Q49" s="15"/>
    </row>
    <row r="50" spans="5:17" x14ac:dyDescent="0.5">
      <c r="Q50" s="16"/>
    </row>
    <row r="51" spans="5:17" x14ac:dyDescent="0.5"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6"/>
    </row>
    <row r="52" spans="5:17" x14ac:dyDescent="0.5">
      <c r="O52" s="2"/>
      <c r="Q52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Yasin Gadari</cp:lastModifiedBy>
  <dcterms:created xsi:type="dcterms:W3CDTF">2020-12-23T05:23:07Z</dcterms:created>
  <dcterms:modified xsi:type="dcterms:W3CDTF">2020-12-30T14:08:19Z</dcterms:modified>
</cp:coreProperties>
</file>