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ghayouri\Desktop\تارنما\"/>
    </mc:Choice>
  </mc:AlternateContent>
  <xr:revisionPtr revIDLastSave="0" documentId="13_ncr:1_{9C016A22-96EB-4A9D-AAE8-153ECE2892A7}" xr6:coauthVersionLast="46" xr6:coauthVersionMax="46" xr10:uidLastSave="{00000000-0000-0000-0000-000000000000}"/>
  <bookViews>
    <workbookView xWindow="-120" yWindow="-120" windowWidth="29040" windowHeight="15840" tabRatio="852" xr2:uid="{00000000-000D-0000-FFFF-FFFF00000000}"/>
  </bookViews>
  <sheets>
    <sheet name="تاییدیه" sheetId="16" r:id="rId1"/>
    <sheet name="سهام" sheetId="1" r:id="rId2"/>
    <sheet name="اوراق مشارکت" sheetId="3" r:id="rId3"/>
    <sheet name="سپرده" sheetId="6" r:id="rId4"/>
    <sheet name="جمع درآمدها" sheetId="15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</sheets>
  <calcPr calcId="191029"/>
</workbook>
</file>

<file path=xl/calcChain.xml><?xml version="1.0" encoding="utf-8"?>
<calcChain xmlns="http://schemas.openxmlformats.org/spreadsheetml/2006/main">
  <c r="S13" i="8" l="1"/>
  <c r="O13" i="8"/>
  <c r="C11" i="15"/>
  <c r="E11" i="15"/>
  <c r="E33" i="12"/>
  <c r="U29" i="11"/>
  <c r="U33" i="11"/>
  <c r="U37" i="11"/>
  <c r="U41" i="11"/>
  <c r="U45" i="11"/>
  <c r="U49" i="11"/>
  <c r="U53" i="11"/>
  <c r="U57" i="11"/>
  <c r="U61" i="11"/>
  <c r="U65" i="11"/>
  <c r="U69" i="11"/>
  <c r="S81" i="11"/>
  <c r="U74" i="11" s="1"/>
  <c r="M13" i="8"/>
  <c r="I13" i="8"/>
  <c r="Q13" i="8"/>
  <c r="K13" i="8"/>
  <c r="Q33" i="12"/>
  <c r="O33" i="12"/>
  <c r="M33" i="12"/>
  <c r="K33" i="12"/>
  <c r="G11" i="15"/>
  <c r="E10" i="14"/>
  <c r="C10" i="14"/>
  <c r="K10" i="13"/>
  <c r="K9" i="13"/>
  <c r="K8" i="13"/>
  <c r="G10" i="13"/>
  <c r="G9" i="13"/>
  <c r="G8" i="13"/>
  <c r="E10" i="13"/>
  <c r="I10" i="13"/>
  <c r="C33" i="12"/>
  <c r="G33" i="12"/>
  <c r="C81" i="11"/>
  <c r="E81" i="11"/>
  <c r="G81" i="11"/>
  <c r="M81" i="11"/>
  <c r="O81" i="11"/>
  <c r="Q81" i="11"/>
  <c r="Q55" i="10"/>
  <c r="O55" i="10"/>
  <c r="M55" i="10"/>
  <c r="I55" i="10"/>
  <c r="G55" i="10"/>
  <c r="E55" i="10"/>
  <c r="E79" i="9"/>
  <c r="G79" i="9"/>
  <c r="O79" i="9"/>
  <c r="Q79" i="9"/>
  <c r="I13" i="7"/>
  <c r="K13" i="7"/>
  <c r="M13" i="7"/>
  <c r="O13" i="7"/>
  <c r="Q13" i="7"/>
  <c r="S13" i="7"/>
  <c r="S11" i="6"/>
  <c r="K11" i="6"/>
  <c r="M11" i="6"/>
  <c r="O11" i="6"/>
  <c r="Q11" i="6"/>
  <c r="AK30" i="3"/>
  <c r="Q30" i="3"/>
  <c r="S30" i="3"/>
  <c r="W30" i="3"/>
  <c r="AA30" i="3"/>
  <c r="AE30" i="3"/>
  <c r="AG30" i="3"/>
  <c r="AI30" i="3"/>
  <c r="G50" i="1"/>
  <c r="G59" i="1" s="1"/>
  <c r="W45" i="1"/>
  <c r="W59" i="1" s="1"/>
  <c r="E59" i="1"/>
  <c r="K59" i="1"/>
  <c r="O59" i="1"/>
  <c r="U59" i="1"/>
  <c r="U64" i="11" l="1"/>
  <c r="U56" i="11"/>
  <c r="U48" i="11"/>
  <c r="U36" i="11"/>
  <c r="U28" i="11"/>
  <c r="U20" i="11"/>
  <c r="U16" i="11"/>
  <c r="U12" i="11"/>
  <c r="U80" i="11"/>
  <c r="U72" i="11"/>
  <c r="U8" i="11"/>
  <c r="U67" i="11"/>
  <c r="U63" i="11"/>
  <c r="U59" i="11"/>
  <c r="U55" i="11"/>
  <c r="U51" i="11"/>
  <c r="U47" i="11"/>
  <c r="U43" i="11"/>
  <c r="U39" i="11"/>
  <c r="U35" i="11"/>
  <c r="U31" i="11"/>
  <c r="U27" i="11"/>
  <c r="U23" i="11"/>
  <c r="U19" i="11"/>
  <c r="U15" i="11"/>
  <c r="U11" i="11"/>
  <c r="U79" i="11"/>
  <c r="U75" i="11"/>
  <c r="U71" i="11"/>
  <c r="U25" i="11"/>
  <c r="U21" i="11"/>
  <c r="U17" i="11"/>
  <c r="U13" i="11"/>
  <c r="U9" i="11"/>
  <c r="U77" i="11"/>
  <c r="U73" i="11"/>
  <c r="U68" i="11"/>
  <c r="U60" i="11"/>
  <c r="U52" i="11"/>
  <c r="U44" i="11"/>
  <c r="U40" i="11"/>
  <c r="U32" i="11"/>
  <c r="U24" i="11"/>
  <c r="U76" i="11"/>
  <c r="U70" i="11"/>
  <c r="U66" i="11"/>
  <c r="U62" i="11"/>
  <c r="U58" i="11"/>
  <c r="U54" i="11"/>
  <c r="U50" i="11"/>
  <c r="U46" i="11"/>
  <c r="U42" i="11"/>
  <c r="U38" i="11"/>
  <c r="U34" i="11"/>
  <c r="U30" i="11"/>
  <c r="U26" i="11"/>
  <c r="U22" i="11"/>
  <c r="U18" i="11"/>
  <c r="U14" i="11"/>
  <c r="U10" i="11"/>
  <c r="U78" i="11"/>
  <c r="I81" i="11"/>
  <c r="I79" i="9"/>
  <c r="I33" i="12"/>
  <c r="I35" i="12" s="1"/>
  <c r="M79" i="9"/>
  <c r="Y59" i="1"/>
  <c r="U81" i="11" l="1"/>
  <c r="K81" i="11"/>
</calcChain>
</file>

<file path=xl/sharedStrings.xml><?xml version="1.0" encoding="utf-8"?>
<sst xmlns="http://schemas.openxmlformats.org/spreadsheetml/2006/main" count="789" uniqueCount="230">
  <si>
    <t>صندوق سرمایه‌گذاری مشترک امید توسعه</t>
  </si>
  <si>
    <t>صورت وضعیت پورتفوی</t>
  </si>
  <si>
    <t>برای ماه منتهی به 1399/11/30</t>
  </si>
  <si>
    <t>نام شرکت</t>
  </si>
  <si>
    <t>1399/10/30</t>
  </si>
  <si>
    <t>تغییرات طی دوره</t>
  </si>
  <si>
    <t>1399/11/30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</si>
  <si>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</si>
  <si>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</si>
  <si>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</si>
  <si>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</si>
  <si>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</si>
  <si>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</si>
  <si>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</si>
  <si>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</si>
  <si>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تجارت</t>
  </si>
  <si>
    <t>بانک ملت</t>
  </si>
  <si>
    <t>پارس‌ دارو</t>
  </si>
  <si>
    <t>پالایش نفت بندرعباس</t>
  </si>
  <si>
    <t>پالایش نفت تبریز</t>
  </si>
  <si>
    <t>پالایش نفت تهران</t>
  </si>
  <si>
    <t>پتروشیمی امیرکبیر</t>
  </si>
  <si>
    <t>پتروشیمی پردیس</t>
  </si>
  <si>
    <t>پتروشیمی جم</t>
  </si>
  <si>
    <t>پتروشیمی زاگرس</t>
  </si>
  <si>
    <t>تامین سرمایه بانک ملت</t>
  </si>
  <si>
    <t>تامین سرمایه لوتوس پارسیان</t>
  </si>
  <si>
    <t>تامین سرمایه نوین</t>
  </si>
  <si>
    <t>توسعه معدنی و صنعتی صبانور</t>
  </si>
  <si>
    <t>توسعه‌معادن‌وفلزات‌</t>
  </si>
  <si>
    <t>ح . سرمایه‌گذاری‌ سپه‌</t>
  </si>
  <si>
    <t>داروپخش‌ (هلدینگ‌</t>
  </si>
  <si>
    <t>دریایی و کشتیرانی خط دریابندر</t>
  </si>
  <si>
    <t>زرین معدن آسیا</t>
  </si>
  <si>
    <t>سپیدار سیستم آسیا</t>
  </si>
  <si>
    <t>سخت آژند</t>
  </si>
  <si>
    <t>سرمایه گذاری پارس آریان</t>
  </si>
  <si>
    <t>سرمایه گذاری دارویی تامین</t>
  </si>
  <si>
    <t>سرمایه گذاری صبا تامین</t>
  </si>
  <si>
    <t>سرمایه گذاری صدرتامین</t>
  </si>
  <si>
    <t>سرمایه گذاری نیروگاهی ایران</t>
  </si>
  <si>
    <t>سرمایه‌ گذاری‌ پارس‌ توشه‌</t>
  </si>
  <si>
    <t>سرمایه‌گذاری‌ سپه‌</t>
  </si>
  <si>
    <t>سرمایه‌گذاری‌صندوق‌بازنشستگی‌</t>
  </si>
  <si>
    <t>سرمایه‌گذاری‌غدیر(هلدینگ‌</t>
  </si>
  <si>
    <t>سیمان‌ داراب‌</t>
  </si>
  <si>
    <t>صنایع پتروشیمی خلیج فارس</t>
  </si>
  <si>
    <t>صنایع پتروشیمی کرمانشاه</t>
  </si>
  <si>
    <t>فرآورده‌های‌ تزریقی‌ ایران‌</t>
  </si>
  <si>
    <t>فرآوری‌موادمعدنی‌ایران‌</t>
  </si>
  <si>
    <t>فروشگاههای زنجیره ای افق کوروش</t>
  </si>
  <si>
    <t>فولاد  خوزستان</t>
  </si>
  <si>
    <t>فولاد خراسان</t>
  </si>
  <si>
    <t>فولاد مبارکه اصفهان</t>
  </si>
  <si>
    <t>فولاد کاوه جنوب کیش</t>
  </si>
  <si>
    <t>گسترش نفت و گاز پارسیان</t>
  </si>
  <si>
    <t>گلتاش‌</t>
  </si>
  <si>
    <t>لیزینگ پارسیان</t>
  </si>
  <si>
    <t>مبین انرژی خلیج فارس</t>
  </si>
  <si>
    <t>مدیریت صنعت شوینده ت.ص.بهشهر</t>
  </si>
  <si>
    <t>معدنی و صنعتی گل گهر</t>
  </si>
  <si>
    <t>ملی‌ صنایع‌ مس‌ ایران‌</t>
  </si>
  <si>
    <t>کیمیدارو</t>
  </si>
  <si>
    <t>سرمایه‌گذاری‌ صنعت‌ نفت‌</t>
  </si>
  <si>
    <t>ح . پتروشیمی جم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</si>
  <si>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</si>
  <si>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</si>
  <si>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</si>
  <si>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</si>
  <si>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</si>
  <si>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</si>
  <si>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</si>
  <si>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</si>
  <si>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</si>
  <si>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اسنادخزانه-م10بودجه98-001006</t>
  </si>
  <si>
    <t>بله</t>
  </si>
  <si>
    <t>1398/09/20</t>
  </si>
  <si>
    <t>1400/10/06</t>
  </si>
  <si>
    <t>اسنادخزانه-م12بودجه98-001111</t>
  </si>
  <si>
    <t>1398/09/13</t>
  </si>
  <si>
    <t>1400/11/11</t>
  </si>
  <si>
    <t>اسنادخزانه-م13بودجه97-000518</t>
  </si>
  <si>
    <t>1397/11/02</t>
  </si>
  <si>
    <t>1400/05/18</t>
  </si>
  <si>
    <t>اسنادخزانه-م13بودجه98-010219</t>
  </si>
  <si>
    <t>1398/09/06</t>
  </si>
  <si>
    <t>1401/02/19</t>
  </si>
  <si>
    <t>اسنادخزانه-م15بودجه98-010406</t>
  </si>
  <si>
    <t>1398/07/13</t>
  </si>
  <si>
    <t>1401/04/13</t>
  </si>
  <si>
    <t>اسنادخزانه-م16بودجه98-010503</t>
  </si>
  <si>
    <t>1398/09/24</t>
  </si>
  <si>
    <t>1401/05/03</t>
  </si>
  <si>
    <t>اسنادخزانه-م17بودجه98-010512</t>
  </si>
  <si>
    <t>1398/11/07</t>
  </si>
  <si>
    <t>1401/05/12</t>
  </si>
  <si>
    <t>اسنادخزانه-م18بودجه97-000525</t>
  </si>
  <si>
    <t>1398/03/22</t>
  </si>
  <si>
    <t>1400/05/25</t>
  </si>
  <si>
    <t>اسنادخزانه-م18بودجه98-010614</t>
  </si>
  <si>
    <t>1398/11/12</t>
  </si>
  <si>
    <t>1401/06/14</t>
  </si>
  <si>
    <t>اسنادخزانه-م20بودجه97-000324</t>
  </si>
  <si>
    <t>1398/03/21</t>
  </si>
  <si>
    <t>1400/03/24</t>
  </si>
  <si>
    <t>اسنادخزانه-م21بودجه97-000728</t>
  </si>
  <si>
    <t>1398/03/25</t>
  </si>
  <si>
    <t>1400/07/28</t>
  </si>
  <si>
    <t>اسنادخزانه-م4بودجه98-000421</t>
  </si>
  <si>
    <t>1398/09/11</t>
  </si>
  <si>
    <t>1400/04/21</t>
  </si>
  <si>
    <t>اسنادخزانه-م5بودجه98-000422</t>
  </si>
  <si>
    <t>1398/07/22</t>
  </si>
  <si>
    <t>1400/04/22</t>
  </si>
  <si>
    <t>اسنادخزانه-م6بودجه98-000519</t>
  </si>
  <si>
    <t>1398/08/19</t>
  </si>
  <si>
    <t>1400/05/19</t>
  </si>
  <si>
    <t>اسنادخزانه-م7بودجه98-000719</t>
  </si>
  <si>
    <t>1398/07/16</t>
  </si>
  <si>
    <t>1400/07/19</t>
  </si>
  <si>
    <t>اسنادخزانه-م8بودجه98-000817</t>
  </si>
  <si>
    <t>1398/09/16</t>
  </si>
  <si>
    <t>1400/08/17</t>
  </si>
  <si>
    <t>اسنادخزانه-م9بودجه98-000923</t>
  </si>
  <si>
    <t>1398/07/23</t>
  </si>
  <si>
    <t>1400/09/23</t>
  </si>
  <si>
    <t>مرابحه عام دولت4-ش.خ 0008</t>
  </si>
  <si>
    <t>1399/06/04</t>
  </si>
  <si>
    <t>1400/08/04</t>
  </si>
  <si>
    <t>مرابحه عام دولت4-ش.خ 0009</t>
  </si>
  <si>
    <t>1399/06/12</t>
  </si>
  <si>
    <t>1400/09/12</t>
  </si>
  <si>
    <t>مرابحه عام دولت3-ش.خ 0005</t>
  </si>
  <si>
    <t>1399/04/24</t>
  </si>
  <si>
    <t>1400/05/24</t>
  </si>
  <si>
    <t>اسنادخزانه-م23بودجه97-000824</t>
  </si>
  <si>
    <t>1398/03/19</t>
  </si>
  <si>
    <t>1400/08/24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</si>
  <si>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</si>
  <si>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</si>
  <si>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</si>
  <si>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</si>
  <si>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</si>
  <si>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</si>
  <si>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</si>
  <si>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</si>
  <si>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</si>
  <si>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</si>
  <si>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4491619461</t>
  </si>
  <si>
    <t>سپرده کوتاه مدت</t>
  </si>
  <si>
    <t>1391/11/11</t>
  </si>
  <si>
    <t>8568486457</t>
  </si>
  <si>
    <t>قرض الحسنه</t>
  </si>
  <si>
    <t>1397/11/10</t>
  </si>
  <si>
    <t>بانک پاسارگاد هفت تیر</t>
  </si>
  <si>
    <t>207-8100-15888888-1</t>
  </si>
  <si>
    <t>1399/04/16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</si>
  <si>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</si>
  <si>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</si>
  <si>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</si>
  <si>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</si>
  <si>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</si>
  <si>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</si>
  <si>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</si>
  <si>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</si>
  <si>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</si>
  <si>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</si>
  <si>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</si>
  <si>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</si>
  <si>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</si>
  <si>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</si>
  <si>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</si>
  <si>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</si>
  <si>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1399/11/28</t>
  </si>
  <si>
    <t>1399/09/25</t>
  </si>
  <si>
    <t>1399/07/30</t>
  </si>
  <si>
    <t>بهای فروش</t>
  </si>
  <si>
    <t>ارزش دفتری</t>
  </si>
  <si>
    <t>سود و زیان ناشی از تغییر قیمت</t>
  </si>
  <si>
    <t>سود و زیان ناشی از فروش</t>
  </si>
  <si>
    <t>توسعه‌ معادن‌ روی‌ ایران‌</t>
  </si>
  <si>
    <t>بیمه پارسیان</t>
  </si>
  <si>
    <t>تهیه توزیع غذای دنا آفرین فدک</t>
  </si>
  <si>
    <t>شرکت آهن و فولاد ارفع</t>
  </si>
  <si>
    <t>ح .فروشگاه زنجیره ای افق کوروش</t>
  </si>
  <si>
    <t>س. نفت و گاز و پتروشیمی تأمین</t>
  </si>
  <si>
    <t>پتروشیمی غدیر</t>
  </si>
  <si>
    <t>توسعه و عمران امید</t>
  </si>
  <si>
    <t>سیمان‌ خزر</t>
  </si>
  <si>
    <t>شیرپاستوریزه پگاه گیلان</t>
  </si>
  <si>
    <t>کشاورزی و دامپروری ملارد شیر</t>
  </si>
  <si>
    <t>مدیریت سرمایه گذاری کوثربهمن</t>
  </si>
  <si>
    <t>صنایع چوب خزر کاسپین</t>
  </si>
  <si>
    <t>ح . فولاد خراسان</t>
  </si>
  <si>
    <t>بانک صادرات ایران</t>
  </si>
  <si>
    <t>سکه تمام بهارتحویل1روزه صادرات</t>
  </si>
  <si>
    <t>ح . تامین سرمایه نوین</t>
  </si>
  <si>
    <t>تراکتورسازی‌ایران‌</t>
  </si>
  <si>
    <t>ح. سرمایه گذاری نیروگاهی ایران</t>
  </si>
  <si>
    <t>سکه تمام بهارتحویلی 1روزه رفاه</t>
  </si>
  <si>
    <t>پتروشیمی بوعلی سینا</t>
  </si>
  <si>
    <t>بانک  آینده</t>
  </si>
  <si>
    <t>ح . سرمایه گذاری صدرتامین</t>
  </si>
  <si>
    <t>سرمایه گذاری مالی سپهرصادرات</t>
  </si>
  <si>
    <t>ح . سرمایه گذاری صبا تامین</t>
  </si>
  <si>
    <t>اسنادخزانه-م11بودجه98-001013</t>
  </si>
  <si>
    <t>اسنادخزانه-م4بودجه97-991022</t>
  </si>
  <si>
    <t>اسنادخزانه-م3بودجه97-990721</t>
  </si>
  <si>
    <t>اسنادخزانه-م14بودجه98-010318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</si>
  <si>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</si>
  <si>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</si>
  <si>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</si>
  <si>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</si>
  <si>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</si>
  <si>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</si>
  <si>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</si>
  <si>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</si>
  <si>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</si>
  <si>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</si>
  <si>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</si>
  <si>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</si>
  <si>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</si>
  <si>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</si>
  <si>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</si>
  <si>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1399/11/01</t>
  </si>
  <si>
    <t>ازابتدای سال مالی</t>
  </si>
  <si>
    <t>تا پایان ماه</t>
  </si>
  <si>
    <t>سایر درآمدهای تنزیل سود سهام</t>
  </si>
  <si>
    <t>سرمایه گذاری توسعه معادن و فلزات</t>
  </si>
  <si>
    <t>1399/04/19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</si>
</sst>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1"/>
      <name val="Calibri"/>
    </font>
    <font>
      <sz val="11"/>
      <name val="Calibri"/>
      <family val="2"/>
    </font>
    <font>
      <b/>
      <sz val="14"/>
      <name val="B Mitra"/>
      <charset val="178"/>
    </font>
    <font>
      <b/>
      <sz val="14"/>
      <color rgb="FF000000"/>
      <name val="B Mitra"/>
      <charset val="178"/>
    </font>
    <font>
      <sz val="14"/>
      <name val="B Mitra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3" fontId="4" fillId="0" borderId="2" xfId="0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10" fontId="4" fillId="0" borderId="0" xfId="2" applyNumberFormat="1" applyFont="1" applyAlignment="1">
      <alignment horizontal="center"/>
    </xf>
    <xf numFmtId="10" fontId="4" fillId="0" borderId="2" xfId="2" applyNumberFormat="1" applyFont="1" applyBorder="1" applyAlignment="1">
      <alignment horizontal="center"/>
    </xf>
    <xf numFmtId="37" fontId="4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164" fontId="4" fillId="0" borderId="0" xfId="1" applyNumberFormat="1" applyFont="1" applyAlignment="1">
      <alignment horizontal="center"/>
    </xf>
    <xf numFmtId="37" fontId="4" fillId="0" borderId="2" xfId="0" applyNumberFormat="1" applyFont="1" applyBorder="1" applyAlignment="1">
      <alignment horizontal="center"/>
    </xf>
    <xf numFmtId="10" fontId="4" fillId="0" borderId="2" xfId="0" applyNumberFormat="1" applyFont="1" applyBorder="1" applyAlignment="1">
      <alignment horizontal="center"/>
    </xf>
    <xf numFmtId="37" fontId="4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77232</xdr:colOff>
      <xdr:row>39</xdr:row>
      <xdr:rowOff>20090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3656F9E-2F22-4F42-A956-7E4A7E107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293968" y="0"/>
          <a:ext cx="7392432" cy="74495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CBD88-F842-4E80-AC2D-A79152515DC1}">
  <dimension ref="A1"/>
  <sheetViews>
    <sheetView rightToLeft="1" tabSelected="1" view="pageBreakPreview" zoomScaleNormal="100" zoomScaleSheetLayoutView="100" workbookViewId="0">
      <selection activeCell="O27" sqref="O27"/>
    </sheetView>
  </sheetViews>
  <sheetFormatPr defaultRowHeight="15"/>
  <sheetData/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84"/>
  <sheetViews>
    <sheetView rightToLeft="1" topLeftCell="A9" workbookViewId="0">
      <selection activeCell="O84" sqref="O84"/>
    </sheetView>
  </sheetViews>
  <sheetFormatPr defaultRowHeight="21.75"/>
  <cols>
    <col min="1" max="1" width="29" style="1" bestFit="1" customWidth="1"/>
    <col min="2" max="2" width="1" style="1" customWidth="1"/>
    <col min="3" max="3" width="16.42578125" style="1" bestFit="1" customWidth="1"/>
    <col min="4" max="4" width="1" style="1" customWidth="1"/>
    <col min="5" max="5" width="19" style="1" bestFit="1" customWidth="1"/>
    <col min="6" max="6" width="1" style="1" customWidth="1"/>
    <col min="7" max="7" width="16.5703125" style="1" bestFit="1" customWidth="1"/>
    <col min="8" max="8" width="1" style="1" customWidth="1"/>
    <col min="9" max="9" width="19" style="1" bestFit="1" customWidth="1"/>
    <col min="10" max="10" width="1" style="1" customWidth="1"/>
    <col min="11" max="11" width="19.28515625" style="1" bestFit="1" customWidth="1"/>
    <col min="12" max="12" width="1" style="1" customWidth="1"/>
    <col min="13" max="13" width="16.42578125" style="1" bestFit="1" customWidth="1"/>
    <col min="14" max="14" width="1" style="1" customWidth="1"/>
    <col min="15" max="15" width="19.5703125" style="1" bestFit="1" customWidth="1"/>
    <col min="16" max="16" width="1" style="1" customWidth="1"/>
    <col min="17" max="17" width="17.85546875" style="1" bestFit="1" customWidth="1"/>
    <col min="18" max="18" width="1" style="1" customWidth="1"/>
    <col min="19" max="19" width="19.5703125" style="1" bestFit="1" customWidth="1"/>
    <col min="20" max="20" width="1" style="1" customWidth="1"/>
    <col min="21" max="21" width="19.2851562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s="3" customFormat="1" ht="22.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spans="1:21" s="3" customFormat="1" ht="22.5">
      <c r="A3" s="18" t="s">
        <v>157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</row>
    <row r="4" spans="1:21" s="3" customFormat="1" ht="22.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</row>
    <row r="5" spans="1:21" s="3" customFormat="1" ht="22.5"/>
    <row r="6" spans="1:21" s="3" customFormat="1" ht="22.5">
      <c r="A6" s="16" t="s">
        <v>3</v>
      </c>
      <c r="C6" s="17" t="s">
        <v>159</v>
      </c>
      <c r="D6" s="17" t="s">
        <v>159</v>
      </c>
      <c r="E6" s="17" t="s">
        <v>159</v>
      </c>
      <c r="F6" s="17" t="s">
        <v>159</v>
      </c>
      <c r="G6" s="17" t="s">
        <v>159</v>
      </c>
      <c r="H6" s="17" t="s">
        <v>159</v>
      </c>
      <c r="I6" s="17" t="s">
        <v>159</v>
      </c>
      <c r="J6" s="17" t="s">
        <v>159</v>
      </c>
      <c r="K6" s="17" t="s">
        <v>159</v>
      </c>
      <c r="M6" s="17" t="s">
        <v>160</v>
      </c>
      <c r="N6" s="17" t="s">
        <v>160</v>
      </c>
      <c r="O6" s="17" t="s">
        <v>160</v>
      </c>
      <c r="P6" s="17" t="s">
        <v>160</v>
      </c>
      <c r="Q6" s="17" t="s">
        <v>160</v>
      </c>
      <c r="R6" s="17" t="s">
        <v>160</v>
      </c>
      <c r="S6" s="17" t="s">
        <v>160</v>
      </c>
      <c r="T6" s="17" t="s">
        <v>160</v>
      </c>
      <c r="U6" s="17" t="s">
        <v>160</v>
      </c>
    </row>
    <row r="7" spans="1:21" s="3" customFormat="1" ht="22.5">
      <c r="A7" s="17" t="s">
        <v>3</v>
      </c>
      <c r="C7" s="17" t="s">
        <v>209</v>
      </c>
      <c r="E7" s="17" t="s">
        <v>210</v>
      </c>
      <c r="G7" s="17" t="s">
        <v>211</v>
      </c>
      <c r="I7" s="17" t="s">
        <v>144</v>
      </c>
      <c r="K7" s="17" t="s">
        <v>212</v>
      </c>
      <c r="M7" s="17" t="s">
        <v>209</v>
      </c>
      <c r="O7" s="17" t="s">
        <v>210</v>
      </c>
      <c r="Q7" s="17" t="s">
        <v>211</v>
      </c>
      <c r="S7" s="17" t="s">
        <v>144</v>
      </c>
      <c r="U7" s="17" t="s">
        <v>212</v>
      </c>
    </row>
    <row r="8" spans="1:21">
      <c r="A8" s="1" t="s">
        <v>49</v>
      </c>
      <c r="C8" s="8">
        <v>0</v>
      </c>
      <c r="D8" s="8"/>
      <c r="E8" s="8">
        <v>22071717239</v>
      </c>
      <c r="F8" s="8"/>
      <c r="G8" s="8">
        <v>34980620729</v>
      </c>
      <c r="H8" s="8"/>
      <c r="I8" s="8">
        <v>57052337968</v>
      </c>
      <c r="J8" s="8"/>
      <c r="K8" s="6">
        <v>3.6760078986443061E-2</v>
      </c>
      <c r="L8" s="8"/>
      <c r="M8" s="8">
        <v>0</v>
      </c>
      <c r="N8" s="8"/>
      <c r="O8" s="8">
        <v>69272306409</v>
      </c>
      <c r="P8" s="8"/>
      <c r="Q8" s="8">
        <v>35402098315</v>
      </c>
      <c r="R8" s="8"/>
      <c r="S8" s="8">
        <v>104674404724</v>
      </c>
      <c r="U8" s="6">
        <f>S8/$S$81</f>
        <v>-2.9322964316054367E-2</v>
      </c>
    </row>
    <row r="9" spans="1:21">
      <c r="A9" s="1" t="s">
        <v>46</v>
      </c>
      <c r="C9" s="8">
        <v>0</v>
      </c>
      <c r="D9" s="8"/>
      <c r="E9" s="8">
        <v>5052756172</v>
      </c>
      <c r="F9" s="8"/>
      <c r="G9" s="8">
        <v>-4672531970</v>
      </c>
      <c r="H9" s="8"/>
      <c r="I9" s="8">
        <v>380224202</v>
      </c>
      <c r="J9" s="8"/>
      <c r="K9" s="6">
        <v>2.4498683482378691E-4</v>
      </c>
      <c r="L9" s="8"/>
      <c r="M9" s="8">
        <v>295800000</v>
      </c>
      <c r="N9" s="8"/>
      <c r="O9" s="8">
        <v>0</v>
      </c>
      <c r="P9" s="8"/>
      <c r="Q9" s="8">
        <v>-8613120533</v>
      </c>
      <c r="R9" s="8"/>
      <c r="S9" s="8">
        <v>-8317320533</v>
      </c>
      <c r="U9" s="6">
        <f t="shared" ref="U9:U72" si="0">S9/$S$81</f>
        <v>2.3299725834354419E-3</v>
      </c>
    </row>
    <row r="10" spans="1:21">
      <c r="A10" s="1" t="s">
        <v>18</v>
      </c>
      <c r="C10" s="8">
        <v>0</v>
      </c>
      <c r="D10" s="8"/>
      <c r="E10" s="8">
        <v>311820406869</v>
      </c>
      <c r="F10" s="8"/>
      <c r="G10" s="8">
        <v>-84494249087</v>
      </c>
      <c r="H10" s="8"/>
      <c r="I10" s="8">
        <v>227326157782</v>
      </c>
      <c r="J10" s="8"/>
      <c r="K10" s="6">
        <v>0.14647125452488938</v>
      </c>
      <c r="L10" s="8"/>
      <c r="M10" s="8">
        <v>0</v>
      </c>
      <c r="N10" s="8"/>
      <c r="O10" s="8">
        <v>-440229135952</v>
      </c>
      <c r="P10" s="8"/>
      <c r="Q10" s="8">
        <v>-365131814373</v>
      </c>
      <c r="R10" s="8"/>
      <c r="S10" s="8">
        <v>-805360950325</v>
      </c>
      <c r="U10" s="6">
        <f t="shared" si="0"/>
        <v>0.22560978942456764</v>
      </c>
    </row>
    <row r="11" spans="1:21">
      <c r="A11" s="1" t="s">
        <v>19</v>
      </c>
      <c r="C11" s="8">
        <v>0</v>
      </c>
      <c r="D11" s="8"/>
      <c r="E11" s="8">
        <v>186928919796</v>
      </c>
      <c r="F11" s="8"/>
      <c r="G11" s="8">
        <v>0</v>
      </c>
      <c r="H11" s="8"/>
      <c r="I11" s="8">
        <v>186928919796</v>
      </c>
      <c r="J11" s="8"/>
      <c r="K11" s="6">
        <v>0.12044242359367635</v>
      </c>
      <c r="L11" s="8"/>
      <c r="M11" s="8">
        <v>0</v>
      </c>
      <c r="N11" s="8"/>
      <c r="O11" s="8">
        <v>-263131235244</v>
      </c>
      <c r="P11" s="8"/>
      <c r="Q11" s="8">
        <v>-149629492533</v>
      </c>
      <c r="R11" s="8"/>
      <c r="S11" s="8">
        <v>-412760727777</v>
      </c>
      <c r="U11" s="6">
        <f t="shared" si="0"/>
        <v>0.11562872627350622</v>
      </c>
    </row>
    <row r="12" spans="1:21">
      <c r="A12" s="1" t="s">
        <v>180</v>
      </c>
      <c r="C12" s="8">
        <v>0</v>
      </c>
      <c r="D12" s="8"/>
      <c r="E12" s="8">
        <v>0</v>
      </c>
      <c r="F12" s="8"/>
      <c r="G12" s="8">
        <v>0</v>
      </c>
      <c r="H12" s="8"/>
      <c r="I12" s="8">
        <v>0</v>
      </c>
      <c r="J12" s="8"/>
      <c r="K12" s="6">
        <v>0</v>
      </c>
      <c r="L12" s="8"/>
      <c r="M12" s="8">
        <v>0</v>
      </c>
      <c r="N12" s="8"/>
      <c r="O12" s="8">
        <v>0</v>
      </c>
      <c r="P12" s="8"/>
      <c r="Q12" s="8">
        <v>-13847073</v>
      </c>
      <c r="R12" s="8"/>
      <c r="S12" s="8">
        <v>-13847073</v>
      </c>
      <c r="U12" s="6">
        <f t="shared" si="0"/>
        <v>3.8790497880682262E-6</v>
      </c>
    </row>
    <row r="13" spans="1:21">
      <c r="A13" s="1" t="s">
        <v>53</v>
      </c>
      <c r="C13" s="8">
        <v>0</v>
      </c>
      <c r="D13" s="8"/>
      <c r="E13" s="8">
        <v>217397188259</v>
      </c>
      <c r="F13" s="8"/>
      <c r="G13" s="8">
        <v>0</v>
      </c>
      <c r="H13" s="8"/>
      <c r="I13" s="8">
        <v>217397188259</v>
      </c>
      <c r="J13" s="8"/>
      <c r="K13" s="6">
        <v>0.14007380059190272</v>
      </c>
      <c r="L13" s="8"/>
      <c r="M13" s="8">
        <v>0</v>
      </c>
      <c r="N13" s="8"/>
      <c r="O13" s="8">
        <v>-636164982904</v>
      </c>
      <c r="P13" s="8"/>
      <c r="Q13" s="8">
        <v>-39695215714</v>
      </c>
      <c r="R13" s="8"/>
      <c r="S13" s="8">
        <v>-675860198618</v>
      </c>
      <c r="U13" s="6">
        <f t="shared" si="0"/>
        <v>0.18933209640859855</v>
      </c>
    </row>
    <row r="14" spans="1:21">
      <c r="A14" s="1" t="s">
        <v>181</v>
      </c>
      <c r="C14" s="8">
        <v>0</v>
      </c>
      <c r="D14" s="8"/>
      <c r="E14" s="8">
        <v>0</v>
      </c>
      <c r="F14" s="8"/>
      <c r="G14" s="8">
        <v>0</v>
      </c>
      <c r="H14" s="8"/>
      <c r="I14" s="8">
        <v>0</v>
      </c>
      <c r="J14" s="8"/>
      <c r="K14" s="6">
        <v>0</v>
      </c>
      <c r="L14" s="8"/>
      <c r="M14" s="8">
        <v>0</v>
      </c>
      <c r="N14" s="8"/>
      <c r="O14" s="8">
        <v>0</v>
      </c>
      <c r="P14" s="8"/>
      <c r="Q14" s="8">
        <v>-335343640</v>
      </c>
      <c r="R14" s="8"/>
      <c r="S14" s="8">
        <v>-335343640</v>
      </c>
      <c r="U14" s="6">
        <f t="shared" si="0"/>
        <v>9.3941490427040247E-5</v>
      </c>
    </row>
    <row r="15" spans="1:21">
      <c r="A15" s="1" t="s">
        <v>40</v>
      </c>
      <c r="C15" s="8">
        <v>0</v>
      </c>
      <c r="D15" s="8"/>
      <c r="E15" s="8">
        <v>-29831705453</v>
      </c>
      <c r="F15" s="8"/>
      <c r="G15" s="8">
        <v>0</v>
      </c>
      <c r="H15" s="8"/>
      <c r="I15" s="8">
        <v>-29831705453</v>
      </c>
      <c r="J15" s="8"/>
      <c r="K15" s="6">
        <v>-1.9221225418801651E-2</v>
      </c>
      <c r="L15" s="8"/>
      <c r="M15" s="8">
        <v>0</v>
      </c>
      <c r="N15" s="8"/>
      <c r="O15" s="8">
        <v>-11637874732</v>
      </c>
      <c r="P15" s="8"/>
      <c r="Q15" s="8">
        <v>2683948735</v>
      </c>
      <c r="R15" s="8"/>
      <c r="S15" s="8">
        <v>-8953925997</v>
      </c>
      <c r="U15" s="6">
        <f t="shared" si="0"/>
        <v>2.5083080547810667E-3</v>
      </c>
    </row>
    <row r="16" spans="1:21">
      <c r="A16" s="1" t="s">
        <v>182</v>
      </c>
      <c r="C16" s="8">
        <v>0</v>
      </c>
      <c r="D16" s="8"/>
      <c r="E16" s="8">
        <v>0</v>
      </c>
      <c r="F16" s="8"/>
      <c r="G16" s="8">
        <v>0</v>
      </c>
      <c r="H16" s="8"/>
      <c r="I16" s="8">
        <v>0</v>
      </c>
      <c r="J16" s="8"/>
      <c r="K16" s="6">
        <v>0</v>
      </c>
      <c r="L16" s="8"/>
      <c r="M16" s="8">
        <v>0</v>
      </c>
      <c r="N16" s="8"/>
      <c r="O16" s="8">
        <v>0</v>
      </c>
      <c r="P16" s="8"/>
      <c r="Q16" s="8">
        <v>1799689388</v>
      </c>
      <c r="R16" s="8"/>
      <c r="S16" s="8">
        <v>1799689388</v>
      </c>
      <c r="U16" s="6">
        <f t="shared" si="0"/>
        <v>-5.0415598582531022E-4</v>
      </c>
    </row>
    <row r="17" spans="1:21">
      <c r="A17" s="1" t="s">
        <v>183</v>
      </c>
      <c r="C17" s="8">
        <v>0</v>
      </c>
      <c r="D17" s="8"/>
      <c r="E17" s="8">
        <v>0</v>
      </c>
      <c r="F17" s="8"/>
      <c r="G17" s="8">
        <v>0</v>
      </c>
      <c r="H17" s="8"/>
      <c r="I17" s="8">
        <v>0</v>
      </c>
      <c r="J17" s="8"/>
      <c r="K17" s="6">
        <v>0</v>
      </c>
      <c r="L17" s="8"/>
      <c r="M17" s="8">
        <v>0</v>
      </c>
      <c r="N17" s="8"/>
      <c r="O17" s="8">
        <v>0</v>
      </c>
      <c r="P17" s="8"/>
      <c r="Q17" s="8">
        <v>1205560343</v>
      </c>
      <c r="R17" s="8"/>
      <c r="S17" s="8">
        <v>1205560343</v>
      </c>
      <c r="U17" s="6">
        <f t="shared" si="0"/>
        <v>-3.3771964609543171E-4</v>
      </c>
    </row>
    <row r="18" spans="1:21">
      <c r="A18" s="1" t="s">
        <v>185</v>
      </c>
      <c r="C18" s="8">
        <v>0</v>
      </c>
      <c r="D18" s="8"/>
      <c r="E18" s="8">
        <v>0</v>
      </c>
      <c r="F18" s="8"/>
      <c r="G18" s="8">
        <v>0</v>
      </c>
      <c r="H18" s="8"/>
      <c r="I18" s="8">
        <v>0</v>
      </c>
      <c r="J18" s="8"/>
      <c r="K18" s="6">
        <v>0</v>
      </c>
      <c r="L18" s="8"/>
      <c r="M18" s="8">
        <v>0</v>
      </c>
      <c r="N18" s="8"/>
      <c r="O18" s="8">
        <v>0</v>
      </c>
      <c r="P18" s="8"/>
      <c r="Q18" s="8">
        <v>3868322333</v>
      </c>
      <c r="R18" s="8"/>
      <c r="S18" s="8">
        <v>3868322333</v>
      </c>
      <c r="U18" s="6">
        <f t="shared" si="0"/>
        <v>-1.0836524748589998E-3</v>
      </c>
    </row>
    <row r="19" spans="1:21">
      <c r="A19" s="1" t="s">
        <v>186</v>
      </c>
      <c r="C19" s="8">
        <v>0</v>
      </c>
      <c r="D19" s="8"/>
      <c r="E19" s="8">
        <v>0</v>
      </c>
      <c r="F19" s="8"/>
      <c r="G19" s="8">
        <v>0</v>
      </c>
      <c r="H19" s="8"/>
      <c r="I19" s="8">
        <v>0</v>
      </c>
      <c r="J19" s="8"/>
      <c r="K19" s="6">
        <v>0</v>
      </c>
      <c r="L19" s="8"/>
      <c r="M19" s="8">
        <v>0</v>
      </c>
      <c r="N19" s="8"/>
      <c r="O19" s="8">
        <v>0</v>
      </c>
      <c r="P19" s="8"/>
      <c r="Q19" s="8">
        <v>65207804190</v>
      </c>
      <c r="R19" s="8"/>
      <c r="S19" s="8">
        <v>65207804190</v>
      </c>
      <c r="U19" s="6">
        <f t="shared" si="0"/>
        <v>-1.8266988194805781E-2</v>
      </c>
    </row>
    <row r="20" spans="1:21">
      <c r="A20" s="1" t="s">
        <v>26</v>
      </c>
      <c r="C20" s="8">
        <v>0</v>
      </c>
      <c r="D20" s="8"/>
      <c r="E20" s="8">
        <v>-14934196537</v>
      </c>
      <c r="F20" s="8"/>
      <c r="G20" s="8">
        <v>0</v>
      </c>
      <c r="H20" s="8"/>
      <c r="I20" s="8">
        <v>-14934196537</v>
      </c>
      <c r="J20" s="8"/>
      <c r="K20" s="6">
        <v>-9.6224320308679074E-3</v>
      </c>
      <c r="L20" s="8"/>
      <c r="M20" s="8">
        <v>0</v>
      </c>
      <c r="N20" s="8"/>
      <c r="O20" s="8">
        <v>-45416324035</v>
      </c>
      <c r="P20" s="8"/>
      <c r="Q20" s="8">
        <v>-8902114658</v>
      </c>
      <c r="R20" s="8"/>
      <c r="S20" s="8">
        <v>-54318438693</v>
      </c>
      <c r="U20" s="6">
        <f t="shared" si="0"/>
        <v>1.5216495796640819E-2</v>
      </c>
    </row>
    <row r="21" spans="1:21">
      <c r="A21" s="1" t="s">
        <v>187</v>
      </c>
      <c r="C21" s="8">
        <v>0</v>
      </c>
      <c r="D21" s="8"/>
      <c r="E21" s="8">
        <v>0</v>
      </c>
      <c r="F21" s="8"/>
      <c r="G21" s="8">
        <v>0</v>
      </c>
      <c r="H21" s="8"/>
      <c r="I21" s="8">
        <v>0</v>
      </c>
      <c r="J21" s="8"/>
      <c r="K21" s="6">
        <v>0</v>
      </c>
      <c r="L21" s="8"/>
      <c r="M21" s="8">
        <v>0</v>
      </c>
      <c r="N21" s="8"/>
      <c r="O21" s="8">
        <v>0</v>
      </c>
      <c r="P21" s="8"/>
      <c r="Q21" s="8">
        <v>5603117843</v>
      </c>
      <c r="R21" s="8"/>
      <c r="S21" s="8">
        <v>5603117843</v>
      </c>
      <c r="U21" s="6">
        <f t="shared" si="0"/>
        <v>-1.569629414202586E-3</v>
      </c>
    </row>
    <row r="22" spans="1:21">
      <c r="A22" s="1" t="s">
        <v>188</v>
      </c>
      <c r="C22" s="8">
        <v>0</v>
      </c>
      <c r="D22" s="8"/>
      <c r="E22" s="8">
        <v>0</v>
      </c>
      <c r="F22" s="8"/>
      <c r="G22" s="8">
        <v>0</v>
      </c>
      <c r="H22" s="8"/>
      <c r="I22" s="8">
        <v>0</v>
      </c>
      <c r="J22" s="8"/>
      <c r="K22" s="6">
        <v>0</v>
      </c>
      <c r="L22" s="8"/>
      <c r="M22" s="8">
        <v>0</v>
      </c>
      <c r="N22" s="8"/>
      <c r="O22" s="8">
        <v>0</v>
      </c>
      <c r="P22" s="8"/>
      <c r="Q22" s="8">
        <v>-2817759977</v>
      </c>
      <c r="R22" s="8"/>
      <c r="S22" s="8">
        <v>-2817759977</v>
      </c>
      <c r="U22" s="6">
        <f t="shared" si="0"/>
        <v>7.8935318977584501E-4</v>
      </c>
    </row>
    <row r="23" spans="1:21">
      <c r="A23" s="1" t="s">
        <v>29</v>
      </c>
      <c r="C23" s="8">
        <v>0</v>
      </c>
      <c r="D23" s="8"/>
      <c r="E23" s="8">
        <v>111915804339</v>
      </c>
      <c r="F23" s="8"/>
      <c r="G23" s="8">
        <v>0</v>
      </c>
      <c r="H23" s="8"/>
      <c r="I23" s="8">
        <v>111915804339</v>
      </c>
      <c r="J23" s="8"/>
      <c r="K23" s="6">
        <v>7.2109819752530765E-2</v>
      </c>
      <c r="L23" s="8"/>
      <c r="M23" s="8">
        <v>0</v>
      </c>
      <c r="N23" s="8"/>
      <c r="O23" s="8">
        <v>-317442074871</v>
      </c>
      <c r="P23" s="8"/>
      <c r="Q23" s="8">
        <v>-17917059778</v>
      </c>
      <c r="R23" s="8"/>
      <c r="S23" s="8">
        <v>-335359134649</v>
      </c>
      <c r="U23" s="6">
        <f t="shared" si="0"/>
        <v>9.3945831020530265E-2</v>
      </c>
    </row>
    <row r="24" spans="1:21">
      <c r="A24" s="1" t="s">
        <v>20</v>
      </c>
      <c r="C24" s="8">
        <v>0</v>
      </c>
      <c r="D24" s="8"/>
      <c r="E24" s="8">
        <v>6800290941</v>
      </c>
      <c r="F24" s="8"/>
      <c r="G24" s="8">
        <v>0</v>
      </c>
      <c r="H24" s="8"/>
      <c r="I24" s="8">
        <v>6800290941</v>
      </c>
      <c r="J24" s="8"/>
      <c r="K24" s="6">
        <v>4.3815773555531358E-3</v>
      </c>
      <c r="L24" s="8"/>
      <c r="M24" s="8">
        <v>0</v>
      </c>
      <c r="N24" s="8"/>
      <c r="O24" s="8">
        <v>-24794315179</v>
      </c>
      <c r="P24" s="8"/>
      <c r="Q24" s="8">
        <v>2272178083</v>
      </c>
      <c r="R24" s="8"/>
      <c r="S24" s="8">
        <v>-22522137096</v>
      </c>
      <c r="U24" s="6">
        <f t="shared" si="0"/>
        <v>6.3092388643493343E-3</v>
      </c>
    </row>
    <row r="25" spans="1:21">
      <c r="A25" s="1" t="s">
        <v>189</v>
      </c>
      <c r="C25" s="8">
        <v>0</v>
      </c>
      <c r="D25" s="8"/>
      <c r="E25" s="8">
        <v>0</v>
      </c>
      <c r="F25" s="8"/>
      <c r="G25" s="8">
        <v>0</v>
      </c>
      <c r="H25" s="8"/>
      <c r="I25" s="8">
        <v>0</v>
      </c>
      <c r="J25" s="8"/>
      <c r="K25" s="6">
        <v>0</v>
      </c>
      <c r="L25" s="8"/>
      <c r="M25" s="8">
        <v>0</v>
      </c>
      <c r="N25" s="8"/>
      <c r="O25" s="8">
        <v>0</v>
      </c>
      <c r="P25" s="8"/>
      <c r="Q25" s="8">
        <v>140709954</v>
      </c>
      <c r="R25" s="8"/>
      <c r="S25" s="8">
        <v>140709954</v>
      </c>
      <c r="U25" s="6">
        <f t="shared" si="0"/>
        <v>-3.941778289482476E-5</v>
      </c>
    </row>
    <row r="26" spans="1:21">
      <c r="A26" s="1" t="s">
        <v>190</v>
      </c>
      <c r="C26" s="8">
        <v>0</v>
      </c>
      <c r="D26" s="8"/>
      <c r="E26" s="8">
        <v>0</v>
      </c>
      <c r="F26" s="8"/>
      <c r="G26" s="8">
        <v>0</v>
      </c>
      <c r="H26" s="8"/>
      <c r="I26" s="8">
        <v>0</v>
      </c>
      <c r="J26" s="8"/>
      <c r="K26" s="6">
        <v>0</v>
      </c>
      <c r="L26" s="8"/>
      <c r="M26" s="8">
        <v>0</v>
      </c>
      <c r="N26" s="8"/>
      <c r="O26" s="8">
        <v>0</v>
      </c>
      <c r="P26" s="8"/>
      <c r="Q26" s="8">
        <v>305741872</v>
      </c>
      <c r="R26" s="8"/>
      <c r="S26" s="8">
        <v>305741872</v>
      </c>
      <c r="U26" s="6">
        <f t="shared" si="0"/>
        <v>-8.5648999162868766E-5</v>
      </c>
    </row>
    <row r="27" spans="1:21">
      <c r="A27" s="1" t="s">
        <v>191</v>
      </c>
      <c r="C27" s="8">
        <v>0</v>
      </c>
      <c r="D27" s="8"/>
      <c r="E27" s="8">
        <v>0</v>
      </c>
      <c r="F27" s="8"/>
      <c r="G27" s="8">
        <v>0</v>
      </c>
      <c r="H27" s="8"/>
      <c r="I27" s="8">
        <v>0</v>
      </c>
      <c r="J27" s="8"/>
      <c r="K27" s="6">
        <v>0</v>
      </c>
      <c r="L27" s="8"/>
      <c r="M27" s="8">
        <v>0</v>
      </c>
      <c r="N27" s="8"/>
      <c r="O27" s="8">
        <v>0</v>
      </c>
      <c r="P27" s="8"/>
      <c r="Q27" s="8">
        <v>6490793641</v>
      </c>
      <c r="R27" s="8"/>
      <c r="S27" s="8">
        <v>6490793641</v>
      </c>
      <c r="U27" s="6">
        <f t="shared" si="0"/>
        <v>-1.8182984734402454E-3</v>
      </c>
    </row>
    <row r="28" spans="1:21">
      <c r="A28" s="1" t="s">
        <v>192</v>
      </c>
      <c r="C28" s="8">
        <v>0</v>
      </c>
      <c r="D28" s="8"/>
      <c r="E28" s="8">
        <v>0</v>
      </c>
      <c r="F28" s="8"/>
      <c r="G28" s="8">
        <v>0</v>
      </c>
      <c r="H28" s="8"/>
      <c r="I28" s="8">
        <v>0</v>
      </c>
      <c r="J28" s="8"/>
      <c r="K28" s="6">
        <v>0</v>
      </c>
      <c r="L28" s="8"/>
      <c r="M28" s="8">
        <v>0</v>
      </c>
      <c r="N28" s="8"/>
      <c r="O28" s="8">
        <v>0</v>
      </c>
      <c r="P28" s="8"/>
      <c r="Q28" s="8">
        <v>3218762850</v>
      </c>
      <c r="R28" s="8"/>
      <c r="S28" s="8">
        <v>3218762850</v>
      </c>
      <c r="U28" s="6">
        <f t="shared" si="0"/>
        <v>-9.0168812940715913E-4</v>
      </c>
    </row>
    <row r="29" spans="1:21">
      <c r="A29" s="1" t="s">
        <v>193</v>
      </c>
      <c r="C29" s="8">
        <v>0</v>
      </c>
      <c r="D29" s="8"/>
      <c r="E29" s="8">
        <v>0</v>
      </c>
      <c r="F29" s="8"/>
      <c r="G29" s="8">
        <v>0</v>
      </c>
      <c r="H29" s="8"/>
      <c r="I29" s="8">
        <v>0</v>
      </c>
      <c r="J29" s="8"/>
      <c r="K29" s="6">
        <v>0</v>
      </c>
      <c r="L29" s="8"/>
      <c r="M29" s="8">
        <v>0</v>
      </c>
      <c r="N29" s="8"/>
      <c r="O29" s="8">
        <v>0</v>
      </c>
      <c r="P29" s="8"/>
      <c r="Q29" s="8">
        <v>5960129720</v>
      </c>
      <c r="R29" s="8"/>
      <c r="S29" s="8">
        <v>5960129720</v>
      </c>
      <c r="U29" s="6">
        <f t="shared" si="0"/>
        <v>-1.669640936191001E-3</v>
      </c>
    </row>
    <row r="30" spans="1:21">
      <c r="A30" s="1" t="s">
        <v>61</v>
      </c>
      <c r="C30" s="8">
        <v>0</v>
      </c>
      <c r="D30" s="8"/>
      <c r="E30" s="8">
        <v>65191360215</v>
      </c>
      <c r="F30" s="8"/>
      <c r="G30" s="8">
        <v>0</v>
      </c>
      <c r="H30" s="8"/>
      <c r="I30" s="8">
        <v>65191360215</v>
      </c>
      <c r="J30" s="8"/>
      <c r="K30" s="6">
        <v>4.2004230432786067E-2</v>
      </c>
      <c r="L30" s="8"/>
      <c r="M30" s="8">
        <v>0</v>
      </c>
      <c r="N30" s="8"/>
      <c r="O30" s="8">
        <v>-146872325729</v>
      </c>
      <c r="P30" s="8"/>
      <c r="Q30" s="8">
        <v>-1811150268</v>
      </c>
      <c r="R30" s="8"/>
      <c r="S30" s="8">
        <v>-148683475997</v>
      </c>
      <c r="U30" s="6">
        <f t="shared" si="0"/>
        <v>4.1651445475546348E-2</v>
      </c>
    </row>
    <row r="31" spans="1:21">
      <c r="A31" s="1" t="s">
        <v>194</v>
      </c>
      <c r="C31" s="8">
        <v>0</v>
      </c>
      <c r="D31" s="8"/>
      <c r="E31" s="8">
        <v>0</v>
      </c>
      <c r="F31" s="8"/>
      <c r="G31" s="8">
        <v>0</v>
      </c>
      <c r="H31" s="8"/>
      <c r="I31" s="8">
        <v>0</v>
      </c>
      <c r="J31" s="8"/>
      <c r="K31" s="6">
        <v>0</v>
      </c>
      <c r="L31" s="8"/>
      <c r="M31" s="8">
        <v>0</v>
      </c>
      <c r="N31" s="8"/>
      <c r="O31" s="8">
        <v>0</v>
      </c>
      <c r="P31" s="8"/>
      <c r="Q31" s="8">
        <v>-1239698765</v>
      </c>
      <c r="R31" s="8"/>
      <c r="S31" s="8">
        <v>-1239698765</v>
      </c>
      <c r="U31" s="6">
        <f t="shared" si="0"/>
        <v>3.4728301292566964E-4</v>
      </c>
    </row>
    <row r="32" spans="1:21">
      <c r="A32" s="1" t="s">
        <v>195</v>
      </c>
      <c r="C32" s="8">
        <v>0</v>
      </c>
      <c r="D32" s="8"/>
      <c r="E32" s="8">
        <v>0</v>
      </c>
      <c r="F32" s="8"/>
      <c r="G32" s="8">
        <v>0</v>
      </c>
      <c r="H32" s="8"/>
      <c r="I32" s="8">
        <v>0</v>
      </c>
      <c r="J32" s="8"/>
      <c r="K32" s="6">
        <v>0</v>
      </c>
      <c r="L32" s="8"/>
      <c r="M32" s="8">
        <v>0</v>
      </c>
      <c r="N32" s="8"/>
      <c r="O32" s="8">
        <v>0</v>
      </c>
      <c r="P32" s="8"/>
      <c r="Q32" s="8">
        <v>722526816</v>
      </c>
      <c r="R32" s="8"/>
      <c r="S32" s="8">
        <v>722526816</v>
      </c>
      <c r="U32" s="6">
        <f t="shared" si="0"/>
        <v>-2.0240504924603272E-4</v>
      </c>
    </row>
    <row r="33" spans="1:21">
      <c r="A33" s="1" t="s">
        <v>39</v>
      </c>
      <c r="C33" s="8">
        <v>0</v>
      </c>
      <c r="D33" s="8"/>
      <c r="E33" s="8">
        <v>4203492236</v>
      </c>
      <c r="F33" s="8"/>
      <c r="G33" s="8">
        <v>0</v>
      </c>
      <c r="H33" s="8"/>
      <c r="I33" s="8">
        <v>4203492236</v>
      </c>
      <c r="J33" s="8"/>
      <c r="K33" s="6">
        <v>2.7084027073689611E-3</v>
      </c>
      <c r="L33" s="8"/>
      <c r="M33" s="8">
        <v>0</v>
      </c>
      <c r="N33" s="8"/>
      <c r="O33" s="8">
        <v>16454941422</v>
      </c>
      <c r="P33" s="8"/>
      <c r="Q33" s="8">
        <v>111339472</v>
      </c>
      <c r="R33" s="8"/>
      <c r="S33" s="8">
        <v>16566280894</v>
      </c>
      <c r="U33" s="6">
        <f t="shared" si="0"/>
        <v>-4.6407950901211689E-3</v>
      </c>
    </row>
    <row r="34" spans="1:21">
      <c r="A34" s="1" t="s">
        <v>41</v>
      </c>
      <c r="C34" s="8">
        <v>0</v>
      </c>
      <c r="D34" s="8"/>
      <c r="E34" s="8">
        <v>-1694718667</v>
      </c>
      <c r="F34" s="8"/>
      <c r="G34" s="8">
        <v>0</v>
      </c>
      <c r="H34" s="8"/>
      <c r="I34" s="8">
        <v>-1694718667</v>
      </c>
      <c r="J34" s="8"/>
      <c r="K34" s="6">
        <v>-1.0919445946923634E-3</v>
      </c>
      <c r="L34" s="8"/>
      <c r="M34" s="8">
        <v>0</v>
      </c>
      <c r="N34" s="8"/>
      <c r="O34" s="8">
        <v>19776479158</v>
      </c>
      <c r="P34" s="8"/>
      <c r="Q34" s="8">
        <v>290430276</v>
      </c>
      <c r="R34" s="8"/>
      <c r="S34" s="8">
        <v>20066909434</v>
      </c>
      <c r="U34" s="6">
        <f t="shared" si="0"/>
        <v>-5.6214436644583289E-3</v>
      </c>
    </row>
    <row r="35" spans="1:21">
      <c r="A35" s="1" t="s">
        <v>197</v>
      </c>
      <c r="C35" s="8">
        <v>0</v>
      </c>
      <c r="D35" s="8"/>
      <c r="E35" s="8">
        <v>0</v>
      </c>
      <c r="F35" s="8"/>
      <c r="G35" s="8">
        <v>0</v>
      </c>
      <c r="H35" s="8"/>
      <c r="I35" s="8">
        <v>0</v>
      </c>
      <c r="J35" s="8"/>
      <c r="K35" s="6">
        <v>0</v>
      </c>
      <c r="L35" s="8"/>
      <c r="M35" s="8">
        <v>0</v>
      </c>
      <c r="N35" s="8"/>
      <c r="O35" s="8">
        <v>0</v>
      </c>
      <c r="P35" s="8"/>
      <c r="Q35" s="8">
        <v>51411234901</v>
      </c>
      <c r="R35" s="8"/>
      <c r="S35" s="8">
        <v>51411234901</v>
      </c>
      <c r="U35" s="6">
        <f t="shared" si="0"/>
        <v>-1.4402086263793787E-2</v>
      </c>
    </row>
    <row r="36" spans="1:21">
      <c r="A36" s="1" t="s">
        <v>33</v>
      </c>
      <c r="C36" s="8">
        <v>0</v>
      </c>
      <c r="D36" s="8"/>
      <c r="E36" s="8">
        <v>28024142930</v>
      </c>
      <c r="F36" s="8"/>
      <c r="G36" s="8">
        <v>0</v>
      </c>
      <c r="H36" s="8"/>
      <c r="I36" s="8">
        <v>28024142930</v>
      </c>
      <c r="J36" s="8"/>
      <c r="K36" s="6">
        <v>1.8056573040214061E-2</v>
      </c>
      <c r="L36" s="8"/>
      <c r="M36" s="8">
        <v>0</v>
      </c>
      <c r="N36" s="8"/>
      <c r="O36" s="8">
        <v>65980381903</v>
      </c>
      <c r="P36" s="8"/>
      <c r="Q36" s="8">
        <v>59420559457</v>
      </c>
      <c r="R36" s="8"/>
      <c r="S36" s="8">
        <v>125400941360</v>
      </c>
      <c r="U36" s="6">
        <f t="shared" si="0"/>
        <v>-3.512919264642167E-2</v>
      </c>
    </row>
    <row r="37" spans="1:21">
      <c r="A37" s="1" t="s">
        <v>198</v>
      </c>
      <c r="C37" s="8">
        <v>0</v>
      </c>
      <c r="D37" s="8"/>
      <c r="E37" s="8">
        <v>0</v>
      </c>
      <c r="F37" s="8"/>
      <c r="G37" s="8">
        <v>0</v>
      </c>
      <c r="H37" s="8"/>
      <c r="I37" s="8">
        <v>0</v>
      </c>
      <c r="J37" s="8"/>
      <c r="K37" s="6">
        <v>0</v>
      </c>
      <c r="L37" s="8"/>
      <c r="M37" s="8">
        <v>0</v>
      </c>
      <c r="N37" s="8"/>
      <c r="O37" s="8">
        <v>0</v>
      </c>
      <c r="P37" s="8"/>
      <c r="Q37" s="8">
        <v>-33928307393</v>
      </c>
      <c r="R37" s="8"/>
      <c r="S37" s="8">
        <v>-33928307393</v>
      </c>
      <c r="U37" s="6">
        <f t="shared" si="0"/>
        <v>9.5045063749089991E-3</v>
      </c>
    </row>
    <row r="38" spans="1:21">
      <c r="A38" s="1" t="s">
        <v>199</v>
      </c>
      <c r="C38" s="8">
        <v>0</v>
      </c>
      <c r="D38" s="8"/>
      <c r="E38" s="8">
        <v>0</v>
      </c>
      <c r="F38" s="8"/>
      <c r="G38" s="8">
        <v>0</v>
      </c>
      <c r="H38" s="8"/>
      <c r="I38" s="8">
        <v>0</v>
      </c>
      <c r="J38" s="8"/>
      <c r="K38" s="6">
        <v>0</v>
      </c>
      <c r="L38" s="8"/>
      <c r="M38" s="8">
        <v>0</v>
      </c>
      <c r="N38" s="8"/>
      <c r="O38" s="8">
        <v>0</v>
      </c>
      <c r="P38" s="8"/>
      <c r="Q38" s="8">
        <v>629791875</v>
      </c>
      <c r="R38" s="8"/>
      <c r="S38" s="8">
        <v>629791875</v>
      </c>
      <c r="U38" s="6">
        <f t="shared" si="0"/>
        <v>-1.7642674659444928E-4</v>
      </c>
    </row>
    <row r="39" spans="1:21">
      <c r="A39" s="1" t="s">
        <v>25</v>
      </c>
      <c r="C39" s="8">
        <v>0</v>
      </c>
      <c r="D39" s="8"/>
      <c r="E39" s="8">
        <v>-102127612</v>
      </c>
      <c r="F39" s="8"/>
      <c r="G39" s="8">
        <v>0</v>
      </c>
      <c r="H39" s="8"/>
      <c r="I39" s="8">
        <v>-102127612</v>
      </c>
      <c r="J39" s="8"/>
      <c r="K39" s="6">
        <v>-6.5803071662418262E-5</v>
      </c>
      <c r="L39" s="8"/>
      <c r="M39" s="8">
        <v>0</v>
      </c>
      <c r="N39" s="8"/>
      <c r="O39" s="8">
        <v>-317944460</v>
      </c>
      <c r="P39" s="8"/>
      <c r="Q39" s="8">
        <v>3930009940</v>
      </c>
      <c r="R39" s="8"/>
      <c r="S39" s="8">
        <v>3612065480</v>
      </c>
      <c r="U39" s="6">
        <f t="shared" si="0"/>
        <v>-1.0118659614694423E-3</v>
      </c>
    </row>
    <row r="40" spans="1:21">
      <c r="A40" s="1" t="s">
        <v>200</v>
      </c>
      <c r="C40" s="8">
        <v>0</v>
      </c>
      <c r="D40" s="8"/>
      <c r="E40" s="8">
        <v>0</v>
      </c>
      <c r="F40" s="8"/>
      <c r="G40" s="8">
        <v>0</v>
      </c>
      <c r="H40" s="8"/>
      <c r="I40" s="8">
        <v>0</v>
      </c>
      <c r="J40" s="8"/>
      <c r="K40" s="6">
        <v>0</v>
      </c>
      <c r="L40" s="8"/>
      <c r="M40" s="8">
        <v>0</v>
      </c>
      <c r="N40" s="8"/>
      <c r="O40" s="8">
        <v>0</v>
      </c>
      <c r="P40" s="8"/>
      <c r="Q40" s="8">
        <v>52386728608</v>
      </c>
      <c r="R40" s="8"/>
      <c r="S40" s="8">
        <v>52386728608</v>
      </c>
      <c r="U40" s="6">
        <f t="shared" si="0"/>
        <v>-1.467535619292612E-2</v>
      </c>
    </row>
    <row r="41" spans="1:21">
      <c r="A41" s="1" t="s">
        <v>16</v>
      </c>
      <c r="C41" s="8">
        <v>0</v>
      </c>
      <c r="D41" s="8"/>
      <c r="E41" s="8">
        <v>66985901026</v>
      </c>
      <c r="F41" s="8"/>
      <c r="G41" s="8">
        <v>0</v>
      </c>
      <c r="H41" s="8"/>
      <c r="I41" s="8">
        <v>66985901026</v>
      </c>
      <c r="J41" s="8"/>
      <c r="K41" s="6">
        <v>4.3160492635287852E-2</v>
      </c>
      <c r="L41" s="8"/>
      <c r="M41" s="8">
        <v>0</v>
      </c>
      <c r="N41" s="8"/>
      <c r="O41" s="8">
        <v>-249522482118</v>
      </c>
      <c r="P41" s="8"/>
      <c r="Q41" s="8">
        <v>2416677135</v>
      </c>
      <c r="R41" s="8"/>
      <c r="S41" s="8">
        <v>-247105804983</v>
      </c>
      <c r="U41" s="6">
        <f t="shared" si="0"/>
        <v>6.9222984557800377E-2</v>
      </c>
    </row>
    <row r="42" spans="1:21">
      <c r="A42" s="1" t="s">
        <v>201</v>
      </c>
      <c r="C42" s="8">
        <v>0</v>
      </c>
      <c r="D42" s="8"/>
      <c r="E42" s="8">
        <v>0</v>
      </c>
      <c r="F42" s="8"/>
      <c r="G42" s="8">
        <v>0</v>
      </c>
      <c r="H42" s="8"/>
      <c r="I42" s="8">
        <v>0</v>
      </c>
      <c r="J42" s="8"/>
      <c r="K42" s="6">
        <v>0</v>
      </c>
      <c r="L42" s="8"/>
      <c r="M42" s="8">
        <v>0</v>
      </c>
      <c r="N42" s="8"/>
      <c r="O42" s="8">
        <v>0</v>
      </c>
      <c r="P42" s="8"/>
      <c r="Q42" s="8">
        <v>-45796326726</v>
      </c>
      <c r="R42" s="8"/>
      <c r="S42" s="8">
        <v>-45796326726</v>
      </c>
      <c r="U42" s="6">
        <f t="shared" si="0"/>
        <v>1.282915396494216E-2</v>
      </c>
    </row>
    <row r="43" spans="1:21">
      <c r="A43" s="1" t="s">
        <v>27</v>
      </c>
      <c r="C43" s="8">
        <v>0</v>
      </c>
      <c r="D43" s="8"/>
      <c r="E43" s="8">
        <v>172050376628</v>
      </c>
      <c r="F43" s="8"/>
      <c r="G43" s="8">
        <v>0</v>
      </c>
      <c r="H43" s="8"/>
      <c r="I43" s="8">
        <v>172050376628</v>
      </c>
      <c r="J43" s="8"/>
      <c r="K43" s="6">
        <v>0.11085585025525062</v>
      </c>
      <c r="L43" s="8"/>
      <c r="M43" s="8">
        <v>0</v>
      </c>
      <c r="N43" s="8"/>
      <c r="O43" s="8">
        <v>-56631112674</v>
      </c>
      <c r="P43" s="8"/>
      <c r="Q43" s="8">
        <v>2147174542</v>
      </c>
      <c r="R43" s="8"/>
      <c r="S43" s="8">
        <v>-54483938132</v>
      </c>
      <c r="U43" s="6">
        <f t="shared" si="0"/>
        <v>1.5262857981903969E-2</v>
      </c>
    </row>
    <row r="44" spans="1:21">
      <c r="A44" s="1" t="s">
        <v>202</v>
      </c>
      <c r="C44" s="8">
        <v>0</v>
      </c>
      <c r="D44" s="8"/>
      <c r="E44" s="8">
        <v>0</v>
      </c>
      <c r="F44" s="8"/>
      <c r="G44" s="8">
        <v>0</v>
      </c>
      <c r="H44" s="8"/>
      <c r="I44" s="8">
        <v>0</v>
      </c>
      <c r="J44" s="8"/>
      <c r="K44" s="6">
        <v>0</v>
      </c>
      <c r="L44" s="8"/>
      <c r="M44" s="8">
        <v>0</v>
      </c>
      <c r="N44" s="8"/>
      <c r="O44" s="8">
        <v>0</v>
      </c>
      <c r="P44" s="8"/>
      <c r="Q44" s="8">
        <v>-20185280467</v>
      </c>
      <c r="R44" s="8"/>
      <c r="S44" s="8">
        <v>-20185280467</v>
      </c>
      <c r="U44" s="6">
        <f t="shared" si="0"/>
        <v>5.6546035337297672E-3</v>
      </c>
    </row>
    <row r="45" spans="1:21">
      <c r="A45" s="1" t="s">
        <v>203</v>
      </c>
      <c r="C45" s="8">
        <v>0</v>
      </c>
      <c r="D45" s="8"/>
      <c r="E45" s="8">
        <v>0</v>
      </c>
      <c r="F45" s="8"/>
      <c r="G45" s="8">
        <v>0</v>
      </c>
      <c r="H45" s="8"/>
      <c r="I45" s="8">
        <v>0</v>
      </c>
      <c r="J45" s="8"/>
      <c r="K45" s="6">
        <v>0</v>
      </c>
      <c r="L45" s="8"/>
      <c r="M45" s="8">
        <v>0</v>
      </c>
      <c r="N45" s="8"/>
      <c r="O45" s="8">
        <v>0</v>
      </c>
      <c r="P45" s="8"/>
      <c r="Q45" s="8">
        <v>25508953854</v>
      </c>
      <c r="R45" s="8"/>
      <c r="S45" s="8">
        <v>25508953854</v>
      </c>
      <c r="U45" s="6">
        <f t="shared" si="0"/>
        <v>-7.1459507753877556E-3</v>
      </c>
    </row>
    <row r="46" spans="1:21">
      <c r="A46" s="1" t="s">
        <v>56</v>
      </c>
      <c r="C46" s="8">
        <v>12566692353</v>
      </c>
      <c r="D46" s="8"/>
      <c r="E46" s="8">
        <v>-16407196448</v>
      </c>
      <c r="F46" s="8"/>
      <c r="G46" s="8">
        <v>0</v>
      </c>
      <c r="H46" s="8"/>
      <c r="I46" s="8">
        <v>-3840504095</v>
      </c>
      <c r="J46" s="8"/>
      <c r="K46" s="6">
        <v>-2.4745214465907201E-3</v>
      </c>
      <c r="L46" s="8"/>
      <c r="M46" s="8">
        <v>12566692353</v>
      </c>
      <c r="N46" s="8"/>
      <c r="O46" s="8">
        <v>-73443640144</v>
      </c>
      <c r="P46" s="8"/>
      <c r="Q46" s="8">
        <v>0</v>
      </c>
      <c r="R46" s="8"/>
      <c r="S46" s="8">
        <v>-60876947791</v>
      </c>
      <c r="U46" s="6">
        <f t="shared" si="0"/>
        <v>1.7053763739594569E-2</v>
      </c>
    </row>
    <row r="47" spans="1:21">
      <c r="A47" s="1" t="s">
        <v>55</v>
      </c>
      <c r="C47" s="8">
        <v>0</v>
      </c>
      <c r="D47" s="8"/>
      <c r="E47" s="8">
        <v>118250381970</v>
      </c>
      <c r="F47" s="8"/>
      <c r="G47" s="8">
        <v>0</v>
      </c>
      <c r="H47" s="8"/>
      <c r="I47" s="8">
        <v>118250381970</v>
      </c>
      <c r="J47" s="8"/>
      <c r="K47" s="6">
        <v>7.6191327756495883E-2</v>
      </c>
      <c r="L47" s="8"/>
      <c r="M47" s="8">
        <v>53875988750</v>
      </c>
      <c r="N47" s="8"/>
      <c r="O47" s="8">
        <v>-215820677623</v>
      </c>
      <c r="P47" s="8"/>
      <c r="Q47" s="8">
        <v>0</v>
      </c>
      <c r="R47" s="8"/>
      <c r="S47" s="8">
        <v>-161944688873</v>
      </c>
      <c r="U47" s="6">
        <f t="shared" si="0"/>
        <v>4.5366375338064979E-2</v>
      </c>
    </row>
    <row r="48" spans="1:21">
      <c r="A48" s="1" t="s">
        <v>22</v>
      </c>
      <c r="C48" s="8">
        <v>0</v>
      </c>
      <c r="D48" s="8"/>
      <c r="E48" s="8">
        <v>32241779471</v>
      </c>
      <c r="F48" s="8"/>
      <c r="G48" s="8">
        <v>0</v>
      </c>
      <c r="H48" s="8"/>
      <c r="I48" s="8">
        <v>32241779471</v>
      </c>
      <c r="J48" s="8"/>
      <c r="K48" s="6">
        <v>2.0774089235084621E-2</v>
      </c>
      <c r="L48" s="8"/>
      <c r="M48" s="8">
        <v>26092320800</v>
      </c>
      <c r="N48" s="8"/>
      <c r="O48" s="8">
        <v>-68693750889</v>
      </c>
      <c r="P48" s="8"/>
      <c r="Q48" s="8">
        <v>0</v>
      </c>
      <c r="R48" s="8"/>
      <c r="S48" s="8">
        <v>-42601430089</v>
      </c>
      <c r="U48" s="6">
        <f t="shared" si="0"/>
        <v>1.1934151597102059E-2</v>
      </c>
    </row>
    <row r="49" spans="1:21">
      <c r="A49" s="1" t="s">
        <v>64</v>
      </c>
      <c r="C49" s="8">
        <v>0</v>
      </c>
      <c r="D49" s="8"/>
      <c r="E49" s="8">
        <v>51277124910</v>
      </c>
      <c r="F49" s="8"/>
      <c r="G49" s="8">
        <v>0</v>
      </c>
      <c r="H49" s="8"/>
      <c r="I49" s="8">
        <v>51277124910</v>
      </c>
      <c r="J49" s="8"/>
      <c r="K49" s="6">
        <v>3.3038981907219205E-2</v>
      </c>
      <c r="L49" s="8"/>
      <c r="M49" s="8">
        <v>0</v>
      </c>
      <c r="N49" s="8"/>
      <c r="O49" s="8">
        <v>51277124910</v>
      </c>
      <c r="P49" s="8"/>
      <c r="Q49" s="8">
        <v>0</v>
      </c>
      <c r="R49" s="8"/>
      <c r="S49" s="8">
        <v>51277124910</v>
      </c>
      <c r="U49" s="6">
        <f t="shared" si="0"/>
        <v>-1.4364517361530733E-2</v>
      </c>
    </row>
    <row r="50" spans="1:21">
      <c r="A50" s="1" t="s">
        <v>30</v>
      </c>
      <c r="C50" s="8">
        <v>0</v>
      </c>
      <c r="D50" s="8"/>
      <c r="E50" s="8">
        <v>-56231050065</v>
      </c>
      <c r="F50" s="8"/>
      <c r="G50" s="8">
        <v>0</v>
      </c>
      <c r="H50" s="8"/>
      <c r="I50" s="8">
        <v>-56231050065</v>
      </c>
      <c r="J50" s="8"/>
      <c r="K50" s="6">
        <v>-3.6230905086473815E-2</v>
      </c>
      <c r="L50" s="8"/>
      <c r="M50" s="8">
        <v>0</v>
      </c>
      <c r="N50" s="8"/>
      <c r="O50" s="8">
        <v>-64241545821</v>
      </c>
      <c r="P50" s="8"/>
      <c r="Q50" s="8">
        <v>0</v>
      </c>
      <c r="R50" s="8"/>
      <c r="S50" s="8">
        <v>-64241545821</v>
      </c>
      <c r="U50" s="6">
        <f t="shared" si="0"/>
        <v>1.7996305407079551E-2</v>
      </c>
    </row>
    <row r="51" spans="1:21">
      <c r="A51" s="1" t="s">
        <v>47</v>
      </c>
      <c r="C51" s="8">
        <v>0</v>
      </c>
      <c r="D51" s="8"/>
      <c r="E51" s="8">
        <v>4476944149</v>
      </c>
      <c r="F51" s="8"/>
      <c r="G51" s="8">
        <v>0</v>
      </c>
      <c r="H51" s="8"/>
      <c r="I51" s="8">
        <v>4476944149</v>
      </c>
      <c r="J51" s="8"/>
      <c r="K51" s="6">
        <v>2.8845938027542558E-3</v>
      </c>
      <c r="L51" s="8"/>
      <c r="M51" s="8">
        <v>0</v>
      </c>
      <c r="N51" s="8"/>
      <c r="O51" s="8">
        <v>-95639790397</v>
      </c>
      <c r="P51" s="8"/>
      <c r="Q51" s="8">
        <v>0</v>
      </c>
      <c r="R51" s="8"/>
      <c r="S51" s="8">
        <v>-95639790397</v>
      </c>
      <c r="U51" s="6">
        <f t="shared" si="0"/>
        <v>2.6792052635988297E-2</v>
      </c>
    </row>
    <row r="52" spans="1:21">
      <c r="A52" s="1" t="s">
        <v>24</v>
      </c>
      <c r="C52" s="8">
        <v>0</v>
      </c>
      <c r="D52" s="8"/>
      <c r="E52" s="8">
        <v>17168609186</v>
      </c>
      <c r="F52" s="8"/>
      <c r="G52" s="8">
        <v>0</v>
      </c>
      <c r="H52" s="8"/>
      <c r="I52" s="8">
        <v>17168609186</v>
      </c>
      <c r="J52" s="8"/>
      <c r="K52" s="6">
        <v>1.1062113354911408E-2</v>
      </c>
      <c r="L52" s="8"/>
      <c r="M52" s="8">
        <v>0</v>
      </c>
      <c r="N52" s="8"/>
      <c r="O52" s="8">
        <v>-22070449181</v>
      </c>
      <c r="P52" s="8"/>
      <c r="Q52" s="8">
        <v>0</v>
      </c>
      <c r="R52" s="8"/>
      <c r="S52" s="8">
        <v>-22070449181</v>
      </c>
      <c r="U52" s="6">
        <f t="shared" si="0"/>
        <v>6.182705270502192E-3</v>
      </c>
    </row>
    <row r="53" spans="1:21">
      <c r="A53" s="1" t="s">
        <v>37</v>
      </c>
      <c r="C53" s="8">
        <v>0</v>
      </c>
      <c r="D53" s="8"/>
      <c r="E53" s="8">
        <v>-5399182575</v>
      </c>
      <c r="F53" s="8"/>
      <c r="G53" s="8">
        <v>0</v>
      </c>
      <c r="H53" s="8"/>
      <c r="I53" s="8">
        <v>-5399182575</v>
      </c>
      <c r="J53" s="8"/>
      <c r="K53" s="6">
        <v>-3.4788123499960516E-3</v>
      </c>
      <c r="L53" s="8"/>
      <c r="M53" s="8">
        <v>0</v>
      </c>
      <c r="N53" s="8"/>
      <c r="O53" s="8">
        <v>-30874198950</v>
      </c>
      <c r="P53" s="8"/>
      <c r="Q53" s="8">
        <v>0</v>
      </c>
      <c r="R53" s="8"/>
      <c r="S53" s="8">
        <v>-30874198950</v>
      </c>
      <c r="U53" s="6">
        <f t="shared" si="0"/>
        <v>8.6489437077260835E-3</v>
      </c>
    </row>
    <row r="54" spans="1:21">
      <c r="A54" s="1" t="s">
        <v>28</v>
      </c>
      <c r="C54" s="8">
        <v>0</v>
      </c>
      <c r="D54" s="8"/>
      <c r="E54" s="8">
        <v>35143142202</v>
      </c>
      <c r="F54" s="8"/>
      <c r="G54" s="8">
        <v>0</v>
      </c>
      <c r="H54" s="8"/>
      <c r="I54" s="8">
        <v>35143142202</v>
      </c>
      <c r="J54" s="8"/>
      <c r="K54" s="6">
        <v>2.26435011988801E-2</v>
      </c>
      <c r="L54" s="8"/>
      <c r="M54" s="8">
        <v>0</v>
      </c>
      <c r="N54" s="8"/>
      <c r="O54" s="8">
        <v>-18530728832</v>
      </c>
      <c r="P54" s="8"/>
      <c r="Q54" s="8">
        <v>0</v>
      </c>
      <c r="R54" s="8"/>
      <c r="S54" s="8">
        <v>-18530728832</v>
      </c>
      <c r="U54" s="6">
        <f t="shared" si="0"/>
        <v>5.1911057122699771E-3</v>
      </c>
    </row>
    <row r="55" spans="1:21">
      <c r="A55" s="1" t="s">
        <v>54</v>
      </c>
      <c r="C55" s="8">
        <v>0</v>
      </c>
      <c r="D55" s="8"/>
      <c r="E55" s="8">
        <v>35037363552</v>
      </c>
      <c r="F55" s="8"/>
      <c r="G55" s="8">
        <v>0</v>
      </c>
      <c r="H55" s="8"/>
      <c r="I55" s="8">
        <v>35037363552</v>
      </c>
      <c r="J55" s="8"/>
      <c r="K55" s="6">
        <v>2.2575345682952597E-2</v>
      </c>
      <c r="L55" s="8"/>
      <c r="M55" s="8">
        <v>0</v>
      </c>
      <c r="N55" s="8"/>
      <c r="O55" s="8">
        <v>-76229371511</v>
      </c>
      <c r="P55" s="8"/>
      <c r="Q55" s="8">
        <v>0</v>
      </c>
      <c r="R55" s="8"/>
      <c r="S55" s="8">
        <v>-76229371511</v>
      </c>
      <c r="U55" s="6">
        <f t="shared" si="0"/>
        <v>2.1354514950872188E-2</v>
      </c>
    </row>
    <row r="56" spans="1:21">
      <c r="A56" s="1" t="s">
        <v>21</v>
      </c>
      <c r="C56" s="8">
        <v>0</v>
      </c>
      <c r="D56" s="8"/>
      <c r="E56" s="8">
        <v>29109608278</v>
      </c>
      <c r="F56" s="8"/>
      <c r="G56" s="8">
        <v>0</v>
      </c>
      <c r="H56" s="8"/>
      <c r="I56" s="8">
        <v>29109608278</v>
      </c>
      <c r="J56" s="8"/>
      <c r="K56" s="6">
        <v>1.8755962291394396E-2</v>
      </c>
      <c r="L56" s="8"/>
      <c r="M56" s="8">
        <v>0</v>
      </c>
      <c r="N56" s="8"/>
      <c r="O56" s="8">
        <v>23380372741</v>
      </c>
      <c r="P56" s="8"/>
      <c r="Q56" s="8">
        <v>0</v>
      </c>
      <c r="R56" s="8"/>
      <c r="S56" s="8">
        <v>23380372741</v>
      </c>
      <c r="U56" s="6">
        <f t="shared" si="0"/>
        <v>-6.5496607063407677E-3</v>
      </c>
    </row>
    <row r="57" spans="1:21">
      <c r="A57" s="1" t="s">
        <v>36</v>
      </c>
      <c r="C57" s="8">
        <v>0</v>
      </c>
      <c r="D57" s="8"/>
      <c r="E57" s="8">
        <v>-21319486225</v>
      </c>
      <c r="F57" s="8"/>
      <c r="G57" s="8">
        <v>0</v>
      </c>
      <c r="H57" s="8"/>
      <c r="I57" s="8">
        <v>-21319486225</v>
      </c>
      <c r="J57" s="8"/>
      <c r="K57" s="6">
        <v>-1.373661493102976E-2</v>
      </c>
      <c r="L57" s="8"/>
      <c r="M57" s="8">
        <v>0</v>
      </c>
      <c r="N57" s="8"/>
      <c r="O57" s="8">
        <v>-59531819607</v>
      </c>
      <c r="P57" s="8"/>
      <c r="Q57" s="8">
        <v>0</v>
      </c>
      <c r="R57" s="8"/>
      <c r="S57" s="8">
        <v>-59531819607</v>
      </c>
      <c r="U57" s="6">
        <f t="shared" si="0"/>
        <v>1.6676946256429008E-2</v>
      </c>
    </row>
    <row r="58" spans="1:21">
      <c r="A58" s="1" t="s">
        <v>32</v>
      </c>
      <c r="C58" s="8">
        <v>0</v>
      </c>
      <c r="D58" s="8"/>
      <c r="E58" s="8">
        <v>8028367033</v>
      </c>
      <c r="F58" s="8"/>
      <c r="G58" s="8">
        <v>0</v>
      </c>
      <c r="H58" s="8"/>
      <c r="I58" s="8">
        <v>8028367033</v>
      </c>
      <c r="J58" s="8"/>
      <c r="K58" s="6">
        <v>5.1728538469348294E-3</v>
      </c>
      <c r="L58" s="8"/>
      <c r="M58" s="8">
        <v>0</v>
      </c>
      <c r="N58" s="8"/>
      <c r="O58" s="8">
        <v>5167490343</v>
      </c>
      <c r="P58" s="8"/>
      <c r="Q58" s="8">
        <v>0</v>
      </c>
      <c r="R58" s="8"/>
      <c r="S58" s="8">
        <v>5167490343</v>
      </c>
      <c r="U58" s="6">
        <f t="shared" si="0"/>
        <v>-1.4475949047035972E-3</v>
      </c>
    </row>
    <row r="59" spans="1:21">
      <c r="A59" s="1" t="s">
        <v>58</v>
      </c>
      <c r="C59" s="8">
        <v>0</v>
      </c>
      <c r="D59" s="8"/>
      <c r="E59" s="8">
        <v>15092155457</v>
      </c>
      <c r="F59" s="8"/>
      <c r="G59" s="8">
        <v>0</v>
      </c>
      <c r="H59" s="8"/>
      <c r="I59" s="8">
        <v>15092155457</v>
      </c>
      <c r="J59" s="8"/>
      <c r="K59" s="6">
        <v>9.7242084449926033E-3</v>
      </c>
      <c r="L59" s="8"/>
      <c r="M59" s="8">
        <v>0</v>
      </c>
      <c r="N59" s="8"/>
      <c r="O59" s="8">
        <v>-34020224135</v>
      </c>
      <c r="P59" s="8"/>
      <c r="Q59" s="8">
        <v>0</v>
      </c>
      <c r="R59" s="8"/>
      <c r="S59" s="8">
        <v>-34020224135</v>
      </c>
      <c r="U59" s="6">
        <f t="shared" si="0"/>
        <v>9.5302554713841171E-3</v>
      </c>
    </row>
    <row r="60" spans="1:21">
      <c r="A60" s="1" t="s">
        <v>23</v>
      </c>
      <c r="C60" s="8">
        <v>0</v>
      </c>
      <c r="D60" s="8"/>
      <c r="E60" s="8">
        <v>-27755867607</v>
      </c>
      <c r="F60" s="8"/>
      <c r="G60" s="8">
        <v>0</v>
      </c>
      <c r="H60" s="8"/>
      <c r="I60" s="8">
        <v>-27755867607</v>
      </c>
      <c r="J60" s="8"/>
      <c r="K60" s="6">
        <v>-1.788371733587597E-2</v>
      </c>
      <c r="L60" s="8"/>
      <c r="M60" s="8">
        <v>0</v>
      </c>
      <c r="N60" s="8"/>
      <c r="O60" s="8">
        <v>-84998295041</v>
      </c>
      <c r="P60" s="8"/>
      <c r="Q60" s="8">
        <v>0</v>
      </c>
      <c r="R60" s="8"/>
      <c r="S60" s="8">
        <v>-84998295041</v>
      </c>
      <c r="U60" s="6">
        <f t="shared" si="0"/>
        <v>2.3810997339650884E-2</v>
      </c>
    </row>
    <row r="61" spans="1:21">
      <c r="A61" s="1" t="s">
        <v>57</v>
      </c>
      <c r="C61" s="8">
        <v>0</v>
      </c>
      <c r="D61" s="8"/>
      <c r="E61" s="8">
        <v>-3431918756</v>
      </c>
      <c r="F61" s="8"/>
      <c r="G61" s="8">
        <v>0</v>
      </c>
      <c r="H61" s="8"/>
      <c r="I61" s="8">
        <v>-3431918756</v>
      </c>
      <c r="J61" s="8"/>
      <c r="K61" s="6">
        <v>-2.2112609060188867E-3</v>
      </c>
      <c r="L61" s="8"/>
      <c r="M61" s="8">
        <v>0</v>
      </c>
      <c r="N61" s="8"/>
      <c r="O61" s="8">
        <v>2484055482</v>
      </c>
      <c r="P61" s="8"/>
      <c r="Q61" s="8">
        <v>0</v>
      </c>
      <c r="R61" s="8"/>
      <c r="S61" s="8">
        <v>2484055482</v>
      </c>
      <c r="U61" s="6">
        <f t="shared" si="0"/>
        <v>-6.958708812325764E-4</v>
      </c>
    </row>
    <row r="62" spans="1:21">
      <c r="A62" s="1" t="s">
        <v>59</v>
      </c>
      <c r="C62" s="8">
        <v>0</v>
      </c>
      <c r="D62" s="8"/>
      <c r="E62" s="8">
        <v>-10069905647</v>
      </c>
      <c r="F62" s="8"/>
      <c r="G62" s="8">
        <v>0</v>
      </c>
      <c r="H62" s="8"/>
      <c r="I62" s="8">
        <v>-10069905647</v>
      </c>
      <c r="J62" s="8"/>
      <c r="K62" s="6">
        <v>-6.4882621844064205E-3</v>
      </c>
      <c r="L62" s="8"/>
      <c r="M62" s="8">
        <v>0</v>
      </c>
      <c r="N62" s="8"/>
      <c r="O62" s="8">
        <v>-83308407718</v>
      </c>
      <c r="P62" s="8"/>
      <c r="Q62" s="8">
        <v>0</v>
      </c>
      <c r="R62" s="8"/>
      <c r="S62" s="8">
        <v>-83308407718</v>
      </c>
      <c r="U62" s="6">
        <f t="shared" si="0"/>
        <v>2.3337600755250532E-2</v>
      </c>
    </row>
    <row r="63" spans="1:21">
      <c r="A63" s="1" t="s">
        <v>50</v>
      </c>
      <c r="C63" s="8">
        <v>0</v>
      </c>
      <c r="D63" s="8"/>
      <c r="E63" s="8">
        <v>46528796565</v>
      </c>
      <c r="F63" s="8"/>
      <c r="G63" s="8">
        <v>0</v>
      </c>
      <c r="H63" s="8"/>
      <c r="I63" s="8">
        <v>46528796565</v>
      </c>
      <c r="J63" s="8"/>
      <c r="K63" s="6">
        <v>2.9979529284722486E-2</v>
      </c>
      <c r="L63" s="8"/>
      <c r="M63" s="8">
        <v>0</v>
      </c>
      <c r="N63" s="8"/>
      <c r="O63" s="8">
        <v>16839852094</v>
      </c>
      <c r="P63" s="8"/>
      <c r="Q63" s="8">
        <v>0</v>
      </c>
      <c r="R63" s="8"/>
      <c r="S63" s="8">
        <v>16839852094</v>
      </c>
      <c r="U63" s="6">
        <f t="shared" si="0"/>
        <v>-4.7174319580990847E-3</v>
      </c>
    </row>
    <row r="64" spans="1:21">
      <c r="A64" s="1" t="s">
        <v>35</v>
      </c>
      <c r="C64" s="8">
        <v>0</v>
      </c>
      <c r="D64" s="8"/>
      <c r="E64" s="8">
        <v>3414735708</v>
      </c>
      <c r="F64" s="8"/>
      <c r="G64" s="8">
        <v>0</v>
      </c>
      <c r="H64" s="8"/>
      <c r="I64" s="8">
        <v>3414735708</v>
      </c>
      <c r="J64" s="8"/>
      <c r="K64" s="6">
        <v>2.200189489417833E-3</v>
      </c>
      <c r="L64" s="8"/>
      <c r="M64" s="8">
        <v>0</v>
      </c>
      <c r="N64" s="8"/>
      <c r="O64" s="8">
        <v>-743254114</v>
      </c>
      <c r="P64" s="8"/>
      <c r="Q64" s="8">
        <v>0</v>
      </c>
      <c r="R64" s="8"/>
      <c r="S64" s="8">
        <v>-743254114</v>
      </c>
      <c r="U64" s="6">
        <f t="shared" si="0"/>
        <v>2.0821149086110377E-4</v>
      </c>
    </row>
    <row r="65" spans="1:21">
      <c r="A65" s="1" t="s">
        <v>38</v>
      </c>
      <c r="C65" s="8">
        <v>0</v>
      </c>
      <c r="D65" s="8"/>
      <c r="E65" s="8">
        <v>7097517000</v>
      </c>
      <c r="F65" s="8"/>
      <c r="G65" s="8">
        <v>0</v>
      </c>
      <c r="H65" s="8"/>
      <c r="I65" s="8">
        <v>7097517000</v>
      </c>
      <c r="J65" s="8"/>
      <c r="K65" s="6">
        <v>4.5730866572718052E-3</v>
      </c>
      <c r="L65" s="8"/>
      <c r="M65" s="8">
        <v>0</v>
      </c>
      <c r="N65" s="8"/>
      <c r="O65" s="8">
        <v>-810223137</v>
      </c>
      <c r="P65" s="8"/>
      <c r="Q65" s="8">
        <v>0</v>
      </c>
      <c r="R65" s="8"/>
      <c r="S65" s="8">
        <v>-810223137</v>
      </c>
      <c r="U65" s="6">
        <f t="shared" si="0"/>
        <v>2.2697185808638571E-4</v>
      </c>
    </row>
    <row r="66" spans="1:21">
      <c r="A66" s="1" t="s">
        <v>34</v>
      </c>
      <c r="C66" s="8">
        <v>0</v>
      </c>
      <c r="D66" s="8"/>
      <c r="E66" s="8">
        <v>1576583733</v>
      </c>
      <c r="F66" s="8"/>
      <c r="G66" s="8">
        <v>0</v>
      </c>
      <c r="H66" s="8"/>
      <c r="I66" s="8">
        <v>1576583733</v>
      </c>
      <c r="J66" s="8"/>
      <c r="K66" s="6">
        <v>1.0158276526078167E-3</v>
      </c>
      <c r="L66" s="8"/>
      <c r="M66" s="8">
        <v>0</v>
      </c>
      <c r="N66" s="8"/>
      <c r="O66" s="8">
        <v>1906153172</v>
      </c>
      <c r="P66" s="8"/>
      <c r="Q66" s="8">
        <v>0</v>
      </c>
      <c r="R66" s="8"/>
      <c r="S66" s="8">
        <v>1906153172</v>
      </c>
      <c r="U66" s="6">
        <f t="shared" si="0"/>
        <v>-5.339802179039698E-4</v>
      </c>
    </row>
    <row r="67" spans="1:21">
      <c r="A67" s="1" t="s">
        <v>63</v>
      </c>
      <c r="C67" s="8">
        <v>0</v>
      </c>
      <c r="D67" s="8"/>
      <c r="E67" s="8">
        <v>2955183146</v>
      </c>
      <c r="F67" s="8"/>
      <c r="G67" s="8">
        <v>0</v>
      </c>
      <c r="H67" s="8"/>
      <c r="I67" s="8">
        <v>2955183146</v>
      </c>
      <c r="J67" s="8"/>
      <c r="K67" s="6">
        <v>1.9040896435707187E-3</v>
      </c>
      <c r="L67" s="8"/>
      <c r="M67" s="8">
        <v>0</v>
      </c>
      <c r="N67" s="8"/>
      <c r="O67" s="8">
        <v>2955183146</v>
      </c>
      <c r="P67" s="8"/>
      <c r="Q67" s="8">
        <v>0</v>
      </c>
      <c r="R67" s="8"/>
      <c r="S67" s="8">
        <v>2955183146</v>
      </c>
      <c r="U67" s="6">
        <f t="shared" si="0"/>
        <v>-8.2785022915630568E-4</v>
      </c>
    </row>
    <row r="68" spans="1:21">
      <c r="A68" s="1" t="s">
        <v>42</v>
      </c>
      <c r="C68" s="8">
        <v>0</v>
      </c>
      <c r="D68" s="8"/>
      <c r="E68" s="8">
        <v>-17823032927</v>
      </c>
      <c r="F68" s="8"/>
      <c r="G68" s="8">
        <v>0</v>
      </c>
      <c r="H68" s="8"/>
      <c r="I68" s="8">
        <v>-17823032927</v>
      </c>
      <c r="J68" s="8"/>
      <c r="K68" s="6">
        <v>-1.1483772997032588E-2</v>
      </c>
      <c r="L68" s="8"/>
      <c r="M68" s="8">
        <v>0</v>
      </c>
      <c r="N68" s="8"/>
      <c r="O68" s="8">
        <v>-230423452479</v>
      </c>
      <c r="P68" s="8"/>
      <c r="Q68" s="8">
        <v>0</v>
      </c>
      <c r="R68" s="8"/>
      <c r="S68" s="8">
        <v>-230423452479</v>
      </c>
      <c r="U68" s="6">
        <f t="shared" si="0"/>
        <v>6.4549673747268749E-2</v>
      </c>
    </row>
    <row r="69" spans="1:21">
      <c r="A69" s="1" t="s">
        <v>43</v>
      </c>
      <c r="C69" s="8">
        <v>0</v>
      </c>
      <c r="D69" s="8"/>
      <c r="E69" s="8">
        <v>41227627469</v>
      </c>
      <c r="F69" s="8"/>
      <c r="G69" s="8">
        <v>0</v>
      </c>
      <c r="H69" s="8"/>
      <c r="I69" s="8">
        <v>41227627469</v>
      </c>
      <c r="J69" s="8"/>
      <c r="K69" s="6">
        <v>2.6563869179807031E-2</v>
      </c>
      <c r="L69" s="8"/>
      <c r="M69" s="8">
        <v>0</v>
      </c>
      <c r="N69" s="8"/>
      <c r="O69" s="8">
        <v>-64038852819</v>
      </c>
      <c r="P69" s="8"/>
      <c r="Q69" s="8">
        <v>0</v>
      </c>
      <c r="R69" s="8"/>
      <c r="S69" s="8">
        <v>-64038852819</v>
      </c>
      <c r="U69" s="6">
        <f t="shared" si="0"/>
        <v>1.7939524003063628E-2</v>
      </c>
    </row>
    <row r="70" spans="1:21">
      <c r="A70" s="1" t="s">
        <v>44</v>
      </c>
      <c r="C70" s="8">
        <v>0</v>
      </c>
      <c r="D70" s="8"/>
      <c r="E70" s="8">
        <v>33365605227</v>
      </c>
      <c r="F70" s="8"/>
      <c r="G70" s="8">
        <v>0</v>
      </c>
      <c r="H70" s="8"/>
      <c r="I70" s="8">
        <v>33365605227</v>
      </c>
      <c r="J70" s="8"/>
      <c r="K70" s="6">
        <v>2.1498194942737314E-2</v>
      </c>
      <c r="L70" s="8"/>
      <c r="M70" s="8">
        <v>0</v>
      </c>
      <c r="N70" s="8"/>
      <c r="O70" s="8">
        <v>-7233978944</v>
      </c>
      <c r="P70" s="8"/>
      <c r="Q70" s="8">
        <v>0</v>
      </c>
      <c r="R70" s="8"/>
      <c r="S70" s="8">
        <v>-7233978944</v>
      </c>
      <c r="U70" s="6">
        <f t="shared" si="0"/>
        <v>2.0264906879318978E-3</v>
      </c>
    </row>
    <row r="71" spans="1:21">
      <c r="A71" s="1" t="s">
        <v>228</v>
      </c>
      <c r="C71" s="8">
        <v>0</v>
      </c>
      <c r="D71" s="8"/>
      <c r="E71" s="8">
        <v>0</v>
      </c>
      <c r="F71" s="8"/>
      <c r="G71" s="8">
        <v>0</v>
      </c>
      <c r="H71" s="8"/>
      <c r="I71" s="8">
        <v>0</v>
      </c>
      <c r="J71" s="8"/>
      <c r="K71" s="6">
        <v>0</v>
      </c>
      <c r="L71" s="8"/>
      <c r="M71" s="8">
        <v>293381400</v>
      </c>
      <c r="N71" s="8"/>
      <c r="O71" s="8">
        <v>0</v>
      </c>
      <c r="P71" s="8"/>
      <c r="Q71" s="8">
        <v>0</v>
      </c>
      <c r="R71" s="8"/>
      <c r="S71" s="8">
        <v>293381400</v>
      </c>
      <c r="U71" s="6">
        <f>S71/$S$81</f>
        <v>-8.218639834520692E-5</v>
      </c>
    </row>
    <row r="72" spans="1:21">
      <c r="A72" s="1" t="s">
        <v>45</v>
      </c>
      <c r="C72" s="8">
        <v>0</v>
      </c>
      <c r="D72" s="8"/>
      <c r="E72" s="8">
        <v>133215287218</v>
      </c>
      <c r="F72" s="8"/>
      <c r="G72" s="8">
        <v>0</v>
      </c>
      <c r="H72" s="8"/>
      <c r="I72" s="8">
        <v>133215287218</v>
      </c>
      <c r="J72" s="8"/>
      <c r="K72" s="6">
        <v>8.5833546086788809E-2</v>
      </c>
      <c r="L72" s="8"/>
      <c r="M72" s="8">
        <v>0</v>
      </c>
      <c r="N72" s="8"/>
      <c r="O72" s="8">
        <v>103404693894</v>
      </c>
      <c r="P72" s="8"/>
      <c r="Q72" s="8">
        <v>0</v>
      </c>
      <c r="R72" s="8"/>
      <c r="S72" s="8">
        <v>103404693894</v>
      </c>
      <c r="U72" s="6">
        <f t="shared" si="0"/>
        <v>-2.8967273873314634E-2</v>
      </c>
    </row>
    <row r="73" spans="1:21">
      <c r="A73" s="1" t="s">
        <v>62</v>
      </c>
      <c r="C73" s="8">
        <v>0</v>
      </c>
      <c r="D73" s="8"/>
      <c r="E73" s="8">
        <v>666871484</v>
      </c>
      <c r="F73" s="8"/>
      <c r="G73" s="8">
        <v>0</v>
      </c>
      <c r="H73" s="8"/>
      <c r="I73" s="8">
        <v>666871484</v>
      </c>
      <c r="J73" s="8"/>
      <c r="K73" s="6">
        <v>4.296799973280019E-4</v>
      </c>
      <c r="L73" s="8"/>
      <c r="M73" s="8">
        <v>0</v>
      </c>
      <c r="N73" s="8"/>
      <c r="O73" s="8">
        <v>-4556955143</v>
      </c>
      <c r="P73" s="8"/>
      <c r="Q73" s="8">
        <v>0</v>
      </c>
      <c r="R73" s="8"/>
      <c r="S73" s="8">
        <v>-4556955143</v>
      </c>
      <c r="U73" s="6">
        <f t="shared" ref="U73:U80" si="1">S73/$S$81</f>
        <v>1.2765626267508348E-3</v>
      </c>
    </row>
    <row r="74" spans="1:21">
      <c r="A74" s="1" t="s">
        <v>48</v>
      </c>
      <c r="C74" s="8">
        <v>0</v>
      </c>
      <c r="D74" s="8"/>
      <c r="E74" s="8">
        <v>-3393018200</v>
      </c>
      <c r="F74" s="8"/>
      <c r="G74" s="8">
        <v>0</v>
      </c>
      <c r="H74" s="8"/>
      <c r="I74" s="8">
        <v>-3393018200</v>
      </c>
      <c r="J74" s="8"/>
      <c r="K74" s="6">
        <v>-2.1861964202833746E-3</v>
      </c>
      <c r="L74" s="8"/>
      <c r="M74" s="8">
        <v>0</v>
      </c>
      <c r="N74" s="8"/>
      <c r="O74" s="8">
        <v>-3670628780</v>
      </c>
      <c r="P74" s="8"/>
      <c r="Q74" s="8">
        <v>0</v>
      </c>
      <c r="R74" s="8"/>
      <c r="S74" s="8">
        <v>-3670628780</v>
      </c>
      <c r="U74" s="6">
        <f t="shared" si="1"/>
        <v>1.028271591486239E-3</v>
      </c>
    </row>
    <row r="75" spans="1:21">
      <c r="A75" s="1" t="s">
        <v>17</v>
      </c>
      <c r="C75" s="8">
        <v>0</v>
      </c>
      <c r="D75" s="8"/>
      <c r="E75" s="8">
        <v>-17063938223</v>
      </c>
      <c r="F75" s="8"/>
      <c r="G75" s="8">
        <v>0</v>
      </c>
      <c r="H75" s="8"/>
      <c r="I75" s="8">
        <v>-17063938223</v>
      </c>
      <c r="J75" s="8"/>
      <c r="K75" s="6">
        <v>-1.0994671546135312E-2</v>
      </c>
      <c r="L75" s="8"/>
      <c r="M75" s="8">
        <v>0</v>
      </c>
      <c r="N75" s="8"/>
      <c r="O75" s="8">
        <v>-109307057856</v>
      </c>
      <c r="P75" s="8"/>
      <c r="Q75" s="8">
        <v>0</v>
      </c>
      <c r="R75" s="8"/>
      <c r="S75" s="8">
        <v>-109307057856</v>
      </c>
      <c r="U75" s="6">
        <f t="shared" si="1"/>
        <v>3.0620732598916615E-2</v>
      </c>
    </row>
    <row r="76" spans="1:21">
      <c r="A76" s="1" t="s">
        <v>31</v>
      </c>
      <c r="C76" s="8">
        <v>0</v>
      </c>
      <c r="D76" s="8"/>
      <c r="E76" s="8">
        <v>-38562508115</v>
      </c>
      <c r="F76" s="8"/>
      <c r="G76" s="8">
        <v>0</v>
      </c>
      <c r="H76" s="8"/>
      <c r="I76" s="8">
        <v>-38562508115</v>
      </c>
      <c r="J76" s="8"/>
      <c r="K76" s="6">
        <v>-2.4846674031445394E-2</v>
      </c>
      <c r="L76" s="8"/>
      <c r="M76" s="8">
        <v>0</v>
      </c>
      <c r="N76" s="8"/>
      <c r="O76" s="8">
        <v>-63598333836</v>
      </c>
      <c r="P76" s="8"/>
      <c r="Q76" s="8">
        <v>0</v>
      </c>
      <c r="R76" s="8"/>
      <c r="S76" s="8">
        <v>-63598333836</v>
      </c>
      <c r="U76" s="6">
        <f t="shared" si="1"/>
        <v>1.7816119217976829E-2</v>
      </c>
    </row>
    <row r="77" spans="1:21">
      <c r="A77" s="1" t="s">
        <v>60</v>
      </c>
      <c r="C77" s="8">
        <v>0</v>
      </c>
      <c r="D77" s="8"/>
      <c r="E77" s="8">
        <v>803689425</v>
      </c>
      <c r="F77" s="8"/>
      <c r="G77" s="8">
        <v>0</v>
      </c>
      <c r="H77" s="8"/>
      <c r="I77" s="8">
        <v>803689425</v>
      </c>
      <c r="J77" s="8"/>
      <c r="K77" s="6">
        <v>5.178348126616603E-4</v>
      </c>
      <c r="L77" s="8"/>
      <c r="M77" s="8">
        <v>0</v>
      </c>
      <c r="N77" s="8"/>
      <c r="O77" s="8">
        <v>-2027265570</v>
      </c>
      <c r="P77" s="8"/>
      <c r="Q77" s="8">
        <v>0</v>
      </c>
      <c r="R77" s="8"/>
      <c r="S77" s="8">
        <v>-2027265570</v>
      </c>
      <c r="U77" s="6">
        <f t="shared" si="1"/>
        <v>5.6790803945833981E-4</v>
      </c>
    </row>
    <row r="78" spans="1:21">
      <c r="A78" s="1" t="s">
        <v>51</v>
      </c>
      <c r="C78" s="8">
        <v>0</v>
      </c>
      <c r="D78" s="8"/>
      <c r="E78" s="8">
        <v>14640409255</v>
      </c>
      <c r="F78" s="8"/>
      <c r="G78" s="8">
        <v>0</v>
      </c>
      <c r="H78" s="8"/>
      <c r="I78" s="8">
        <v>14640409255</v>
      </c>
      <c r="J78" s="8"/>
      <c r="K78" s="6">
        <v>9.433138408973047E-3</v>
      </c>
      <c r="L78" s="8"/>
      <c r="M78" s="8">
        <v>0</v>
      </c>
      <c r="N78" s="8"/>
      <c r="O78" s="8">
        <v>-57676925909</v>
      </c>
      <c r="P78" s="8"/>
      <c r="Q78" s="8">
        <v>0</v>
      </c>
      <c r="R78" s="8"/>
      <c r="S78" s="8">
        <v>-57676925909</v>
      </c>
      <c r="U78" s="6">
        <f t="shared" si="1"/>
        <v>1.6157325611248906E-2</v>
      </c>
    </row>
    <row r="79" spans="1:21">
      <c r="A79" s="1" t="s">
        <v>52</v>
      </c>
      <c r="C79" s="8">
        <v>0</v>
      </c>
      <c r="D79" s="8"/>
      <c r="E79" s="8">
        <v>9983097885</v>
      </c>
      <c r="F79" s="8"/>
      <c r="G79" s="8">
        <v>0</v>
      </c>
      <c r="H79" s="8"/>
      <c r="I79" s="8">
        <v>9983097885</v>
      </c>
      <c r="J79" s="8"/>
      <c r="K79" s="6">
        <v>6.4323300298022362E-3</v>
      </c>
      <c r="L79" s="8"/>
      <c r="M79" s="8">
        <v>0</v>
      </c>
      <c r="N79" s="8"/>
      <c r="O79" s="8">
        <v>633058575</v>
      </c>
      <c r="P79" s="8"/>
      <c r="Q79" s="8">
        <v>0</v>
      </c>
      <c r="R79" s="8"/>
      <c r="S79" s="8">
        <v>633058575</v>
      </c>
      <c r="U79" s="6">
        <f t="shared" si="1"/>
        <v>-1.773418635973482E-4</v>
      </c>
    </row>
    <row r="80" spans="1:21">
      <c r="A80" s="1" t="s">
        <v>15</v>
      </c>
      <c r="C80" s="8">
        <v>0</v>
      </c>
      <c r="D80" s="8"/>
      <c r="E80" s="8">
        <v>17915000813</v>
      </c>
      <c r="F80" s="8"/>
      <c r="G80" s="8">
        <v>0</v>
      </c>
      <c r="H80" s="8"/>
      <c r="I80" s="8">
        <v>17915000813</v>
      </c>
      <c r="J80" s="8"/>
      <c r="K80" s="6">
        <v>1.1543029933277207E-2</v>
      </c>
      <c r="L80" s="8"/>
      <c r="M80" s="8">
        <v>0</v>
      </c>
      <c r="N80" s="8"/>
      <c r="O80" s="8">
        <v>-15831861182</v>
      </c>
      <c r="P80" s="8"/>
      <c r="Q80" s="8">
        <v>0</v>
      </c>
      <c r="R80" s="8"/>
      <c r="S80" s="8">
        <v>-15831861182</v>
      </c>
      <c r="U80" s="6">
        <f t="shared" si="1"/>
        <v>4.4350584244600049E-3</v>
      </c>
    </row>
    <row r="81" spans="3:21" ht="22.5" thickBot="1">
      <c r="C81" s="11">
        <f>SUM(C8:C80)</f>
        <v>12566692353</v>
      </c>
      <c r="D81" s="8"/>
      <c r="E81" s="11">
        <f>SUM(E8:E80)</f>
        <v>1593638384729</v>
      </c>
      <c r="F81" s="8"/>
      <c r="G81" s="11">
        <f>SUM(G8:G80)</f>
        <v>-54186160328</v>
      </c>
      <c r="H81" s="8"/>
      <c r="I81" s="11">
        <f>SUM(I8:I80)</f>
        <v>1552018916754</v>
      </c>
      <c r="J81" s="8"/>
      <c r="K81" s="7">
        <f>SUM(K8:K80)</f>
        <v>0.99999999999999967</v>
      </c>
      <c r="L81" s="8"/>
      <c r="M81" s="11">
        <f>SUM(M8:M80)</f>
        <v>93124183303</v>
      </c>
      <c r="N81" s="8"/>
      <c r="O81" s="11">
        <f>SUM(O8:O80)</f>
        <v>-3299949404267</v>
      </c>
      <c r="P81" s="8"/>
      <c r="Q81" s="11">
        <f>SUM(Q8:Q80)</f>
        <v>-362882247755</v>
      </c>
      <c r="R81" s="8"/>
      <c r="S81" s="11">
        <f>SUM(S8:S80)</f>
        <v>-3569707468719</v>
      </c>
      <c r="U81" s="12">
        <f>SUM(U8:U80)</f>
        <v>0.99999999999999978</v>
      </c>
    </row>
    <row r="82" spans="3:21" ht="22.5" thickTop="1"/>
    <row r="83" spans="3:21">
      <c r="C83" s="8"/>
      <c r="I83" s="8"/>
      <c r="M83" s="8"/>
      <c r="S83" s="8"/>
    </row>
    <row r="84" spans="3:21">
      <c r="I84" s="8"/>
      <c r="Q84" s="2"/>
      <c r="S84" s="8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5"/>
  <sheetViews>
    <sheetView rightToLeft="1" workbookViewId="0">
      <selection activeCell="V15" sqref="V15"/>
    </sheetView>
  </sheetViews>
  <sheetFormatPr defaultRowHeight="21.75"/>
  <cols>
    <col min="1" max="1" width="28.140625" style="1" bestFit="1" customWidth="1"/>
    <col min="2" max="2" width="1" style="1" customWidth="1"/>
    <col min="3" max="3" width="16.140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2.5703125" style="1" bestFit="1" customWidth="1"/>
    <col min="8" max="8" width="1" style="1" customWidth="1"/>
    <col min="9" max="9" width="15.42578125" style="1" bestFit="1" customWidth="1"/>
    <col min="10" max="10" width="1" style="1" customWidth="1"/>
    <col min="11" max="11" width="16.140625" style="1" bestFit="1" customWidth="1"/>
    <col min="12" max="12" width="1" style="1" customWidth="1"/>
    <col min="13" max="13" width="17.285156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s="3" customFormat="1" ht="22.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s="3" customFormat="1" ht="22.5">
      <c r="A3" s="18" t="s">
        <v>157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s="3" customFormat="1" ht="22.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1:17" s="3" customFormat="1" ht="22.5"/>
    <row r="6" spans="1:17" s="3" customFormat="1" ht="22.5">
      <c r="A6" s="16" t="s">
        <v>161</v>
      </c>
      <c r="C6" s="17" t="s">
        <v>159</v>
      </c>
      <c r="D6" s="17" t="s">
        <v>159</v>
      </c>
      <c r="E6" s="17" t="s">
        <v>159</v>
      </c>
      <c r="F6" s="17" t="s">
        <v>159</v>
      </c>
      <c r="G6" s="17" t="s">
        <v>159</v>
      </c>
      <c r="H6" s="17" t="s">
        <v>159</v>
      </c>
      <c r="I6" s="17" t="s">
        <v>159</v>
      </c>
      <c r="K6" s="17" t="s">
        <v>160</v>
      </c>
      <c r="L6" s="17" t="s">
        <v>160</v>
      </c>
      <c r="M6" s="17" t="s">
        <v>160</v>
      </c>
      <c r="N6" s="17" t="s">
        <v>160</v>
      </c>
      <c r="O6" s="17" t="s">
        <v>160</v>
      </c>
      <c r="P6" s="17" t="s">
        <v>160</v>
      </c>
      <c r="Q6" s="17" t="s">
        <v>160</v>
      </c>
    </row>
    <row r="7" spans="1:17" s="3" customFormat="1" ht="22.5">
      <c r="A7" s="17" t="s">
        <v>161</v>
      </c>
      <c r="C7" s="17" t="s">
        <v>213</v>
      </c>
      <c r="E7" s="17" t="s">
        <v>210</v>
      </c>
      <c r="G7" s="17" t="s">
        <v>211</v>
      </c>
      <c r="I7" s="17" t="s">
        <v>214</v>
      </c>
      <c r="K7" s="17" t="s">
        <v>213</v>
      </c>
      <c r="M7" s="17" t="s">
        <v>210</v>
      </c>
      <c r="O7" s="17" t="s">
        <v>211</v>
      </c>
      <c r="Q7" s="17" t="s">
        <v>214</v>
      </c>
    </row>
    <row r="8" spans="1:17">
      <c r="A8" s="1" t="s">
        <v>205</v>
      </c>
      <c r="C8" s="8">
        <v>0</v>
      </c>
      <c r="D8" s="8"/>
      <c r="E8" s="8">
        <v>0</v>
      </c>
      <c r="F8" s="8"/>
      <c r="G8" s="8">
        <v>0</v>
      </c>
      <c r="H8" s="8"/>
      <c r="I8" s="8">
        <v>0</v>
      </c>
      <c r="J8" s="8"/>
      <c r="K8" s="8">
        <v>0</v>
      </c>
      <c r="L8" s="8"/>
      <c r="M8" s="8">
        <v>0</v>
      </c>
      <c r="N8" s="8"/>
      <c r="O8" s="8">
        <v>2096575282</v>
      </c>
      <c r="P8" s="8"/>
      <c r="Q8" s="8">
        <v>2096575282</v>
      </c>
    </row>
    <row r="9" spans="1:17">
      <c r="A9" s="1" t="s">
        <v>78</v>
      </c>
      <c r="C9" s="8">
        <v>0</v>
      </c>
      <c r="D9" s="8"/>
      <c r="E9" s="8">
        <v>770927889</v>
      </c>
      <c r="F9" s="8"/>
      <c r="G9" s="8">
        <v>0</v>
      </c>
      <c r="H9" s="8"/>
      <c r="I9" s="8">
        <v>770927889</v>
      </c>
      <c r="J9" s="8"/>
      <c r="K9" s="8">
        <v>0</v>
      </c>
      <c r="L9" s="8"/>
      <c r="M9" s="8">
        <v>3718008562</v>
      </c>
      <c r="N9" s="8"/>
      <c r="O9" s="8">
        <v>-88551991</v>
      </c>
      <c r="P9" s="8"/>
      <c r="Q9" s="8">
        <v>3629456571</v>
      </c>
    </row>
    <row r="10" spans="1:17">
      <c r="A10" s="1" t="s">
        <v>206</v>
      </c>
      <c r="C10" s="8">
        <v>0</v>
      </c>
      <c r="D10" s="8"/>
      <c r="E10" s="8">
        <v>0</v>
      </c>
      <c r="F10" s="8"/>
      <c r="G10" s="8">
        <v>0</v>
      </c>
      <c r="H10" s="8"/>
      <c r="I10" s="8">
        <v>0</v>
      </c>
      <c r="J10" s="8"/>
      <c r="K10" s="8">
        <v>0</v>
      </c>
      <c r="L10" s="8"/>
      <c r="M10" s="8">
        <v>0</v>
      </c>
      <c r="N10" s="8"/>
      <c r="O10" s="8">
        <v>11805490458</v>
      </c>
      <c r="P10" s="8"/>
      <c r="Q10" s="8">
        <v>11805490458</v>
      </c>
    </row>
    <row r="11" spans="1:17">
      <c r="A11" s="1" t="s">
        <v>207</v>
      </c>
      <c r="C11" s="8">
        <v>0</v>
      </c>
      <c r="D11" s="8"/>
      <c r="E11" s="8">
        <v>0</v>
      </c>
      <c r="F11" s="8"/>
      <c r="G11" s="8">
        <v>0</v>
      </c>
      <c r="H11" s="8"/>
      <c r="I11" s="8">
        <v>0</v>
      </c>
      <c r="J11" s="8"/>
      <c r="K11" s="8">
        <v>0</v>
      </c>
      <c r="L11" s="8"/>
      <c r="M11" s="8">
        <v>0</v>
      </c>
      <c r="N11" s="8"/>
      <c r="O11" s="8">
        <v>342867747</v>
      </c>
      <c r="P11" s="8"/>
      <c r="Q11" s="8">
        <v>342867747</v>
      </c>
    </row>
    <row r="12" spans="1:17">
      <c r="A12" s="1" t="s">
        <v>105</v>
      </c>
      <c r="C12" s="8">
        <v>0</v>
      </c>
      <c r="D12" s="8"/>
      <c r="E12" s="8">
        <v>1051449544</v>
      </c>
      <c r="F12" s="8"/>
      <c r="G12" s="8">
        <v>0</v>
      </c>
      <c r="H12" s="8"/>
      <c r="I12" s="8">
        <v>1051449544</v>
      </c>
      <c r="J12" s="8"/>
      <c r="K12" s="8">
        <v>0</v>
      </c>
      <c r="L12" s="8"/>
      <c r="M12" s="8">
        <v>5071762214</v>
      </c>
      <c r="N12" s="8"/>
      <c r="O12" s="8">
        <v>199689758</v>
      </c>
      <c r="P12" s="8"/>
      <c r="Q12" s="8">
        <v>5271451972</v>
      </c>
    </row>
    <row r="13" spans="1:17">
      <c r="A13" s="1" t="s">
        <v>208</v>
      </c>
      <c r="C13" s="8">
        <v>0</v>
      </c>
      <c r="D13" s="8"/>
      <c r="E13" s="8">
        <v>0</v>
      </c>
      <c r="F13" s="8"/>
      <c r="G13" s="8">
        <v>0</v>
      </c>
      <c r="H13" s="8"/>
      <c r="I13" s="8">
        <v>0</v>
      </c>
      <c r="J13" s="8"/>
      <c r="K13" s="8">
        <v>0</v>
      </c>
      <c r="L13" s="8"/>
      <c r="M13" s="8">
        <v>0</v>
      </c>
      <c r="N13" s="8"/>
      <c r="O13" s="8">
        <v>2592552782</v>
      </c>
      <c r="P13" s="8"/>
      <c r="Q13" s="8">
        <v>2592552782</v>
      </c>
    </row>
    <row r="14" spans="1:17">
      <c r="A14" s="1" t="s">
        <v>129</v>
      </c>
      <c r="C14" s="8">
        <v>2589139350</v>
      </c>
      <c r="D14" s="8"/>
      <c r="E14" s="8">
        <v>-9198732427</v>
      </c>
      <c r="F14" s="8"/>
      <c r="G14" s="8">
        <v>0</v>
      </c>
      <c r="H14" s="8"/>
      <c r="I14" s="8">
        <v>-6609593077</v>
      </c>
      <c r="J14" s="8"/>
      <c r="K14" s="8">
        <v>11712090172</v>
      </c>
      <c r="L14" s="8"/>
      <c r="M14" s="8">
        <v>5528115072</v>
      </c>
      <c r="N14" s="8"/>
      <c r="O14" s="8">
        <v>0</v>
      </c>
      <c r="P14" s="8"/>
      <c r="Q14" s="8">
        <v>17240205244</v>
      </c>
    </row>
    <row r="15" spans="1:17">
      <c r="A15" s="1" t="s">
        <v>126</v>
      </c>
      <c r="C15" s="8">
        <v>2605532790</v>
      </c>
      <c r="D15" s="8"/>
      <c r="E15" s="8">
        <v>0</v>
      </c>
      <c r="F15" s="8"/>
      <c r="G15" s="8">
        <v>0</v>
      </c>
      <c r="H15" s="8"/>
      <c r="I15" s="8">
        <v>2605532790</v>
      </c>
      <c r="J15" s="8"/>
      <c r="K15" s="8">
        <v>11789685803</v>
      </c>
      <c r="L15" s="8"/>
      <c r="M15" s="8">
        <v>1129167500</v>
      </c>
      <c r="N15" s="8"/>
      <c r="O15" s="8">
        <v>0</v>
      </c>
      <c r="P15" s="8"/>
      <c r="Q15" s="8">
        <v>12918853303</v>
      </c>
    </row>
    <row r="16" spans="1:17">
      <c r="A16" s="1" t="s">
        <v>132</v>
      </c>
      <c r="C16" s="8">
        <v>781504</v>
      </c>
      <c r="D16" s="8"/>
      <c r="E16" s="8">
        <v>-362500</v>
      </c>
      <c r="F16" s="8"/>
      <c r="G16" s="8">
        <v>0</v>
      </c>
      <c r="H16" s="8"/>
      <c r="I16" s="8">
        <v>419004</v>
      </c>
      <c r="J16" s="8"/>
      <c r="K16" s="8">
        <v>781504</v>
      </c>
      <c r="L16" s="8"/>
      <c r="M16" s="8">
        <v>-362500</v>
      </c>
      <c r="N16" s="8"/>
      <c r="O16" s="8">
        <v>0</v>
      </c>
      <c r="P16" s="8"/>
      <c r="Q16" s="8">
        <v>419004</v>
      </c>
    </row>
    <row r="17" spans="1:17">
      <c r="A17" s="1" t="s">
        <v>81</v>
      </c>
      <c r="C17" s="8">
        <v>0</v>
      </c>
      <c r="D17" s="8"/>
      <c r="E17" s="8">
        <v>10296017</v>
      </c>
      <c r="F17" s="8"/>
      <c r="G17" s="8">
        <v>0</v>
      </c>
      <c r="H17" s="8"/>
      <c r="I17" s="8">
        <v>10296017</v>
      </c>
      <c r="J17" s="8"/>
      <c r="K17" s="8">
        <v>0</v>
      </c>
      <c r="L17" s="8"/>
      <c r="M17" s="8">
        <v>67957280</v>
      </c>
      <c r="N17" s="8"/>
      <c r="O17" s="8">
        <v>0</v>
      </c>
      <c r="P17" s="8"/>
      <c r="Q17" s="8">
        <v>67957280</v>
      </c>
    </row>
    <row r="18" spans="1:17">
      <c r="A18" s="1" t="s">
        <v>135</v>
      </c>
      <c r="C18" s="8">
        <v>0</v>
      </c>
      <c r="D18" s="8"/>
      <c r="E18" s="8">
        <v>-1226917</v>
      </c>
      <c r="F18" s="8"/>
      <c r="G18" s="8">
        <v>0</v>
      </c>
      <c r="H18" s="8"/>
      <c r="I18" s="8">
        <v>-1226917</v>
      </c>
      <c r="J18" s="8"/>
      <c r="K18" s="8">
        <v>0</v>
      </c>
      <c r="L18" s="8"/>
      <c r="M18" s="8">
        <v>-1226917</v>
      </c>
      <c r="N18" s="8"/>
      <c r="O18" s="8">
        <v>0</v>
      </c>
      <c r="P18" s="8"/>
      <c r="Q18" s="8">
        <v>-1226917</v>
      </c>
    </row>
    <row r="19" spans="1:17">
      <c r="A19" s="1" t="s">
        <v>96</v>
      </c>
      <c r="C19" s="8">
        <v>0</v>
      </c>
      <c r="D19" s="8"/>
      <c r="E19" s="8">
        <v>24548628</v>
      </c>
      <c r="F19" s="8"/>
      <c r="G19" s="8">
        <v>0</v>
      </c>
      <c r="H19" s="8"/>
      <c r="I19" s="8">
        <v>24548628</v>
      </c>
      <c r="J19" s="8"/>
      <c r="K19" s="8">
        <v>0</v>
      </c>
      <c r="L19" s="8"/>
      <c r="M19" s="8">
        <v>117698436</v>
      </c>
      <c r="N19" s="8"/>
      <c r="O19" s="8">
        <v>0</v>
      </c>
      <c r="P19" s="8"/>
      <c r="Q19" s="8">
        <v>117698436</v>
      </c>
    </row>
    <row r="20" spans="1:17">
      <c r="A20" s="1" t="s">
        <v>102</v>
      </c>
      <c r="C20" s="8">
        <v>0</v>
      </c>
      <c r="D20" s="8"/>
      <c r="E20" s="8">
        <v>247995088</v>
      </c>
      <c r="F20" s="8"/>
      <c r="G20" s="8">
        <v>0</v>
      </c>
      <c r="H20" s="8"/>
      <c r="I20" s="8">
        <v>247995088</v>
      </c>
      <c r="J20" s="8"/>
      <c r="K20" s="8">
        <v>0</v>
      </c>
      <c r="L20" s="8"/>
      <c r="M20" s="8">
        <v>1011993016</v>
      </c>
      <c r="N20" s="8"/>
      <c r="O20" s="8">
        <v>0</v>
      </c>
      <c r="P20" s="8"/>
      <c r="Q20" s="8">
        <v>1011993016</v>
      </c>
    </row>
    <row r="21" spans="1:17">
      <c r="A21" s="1" t="s">
        <v>87</v>
      </c>
      <c r="C21" s="8">
        <v>0</v>
      </c>
      <c r="D21" s="8"/>
      <c r="E21" s="8">
        <v>-835070091</v>
      </c>
      <c r="F21" s="8"/>
      <c r="G21" s="8">
        <v>0</v>
      </c>
      <c r="H21" s="8"/>
      <c r="I21" s="8">
        <v>-835070091</v>
      </c>
      <c r="J21" s="8"/>
      <c r="K21" s="8">
        <v>0</v>
      </c>
      <c r="L21" s="8"/>
      <c r="M21" s="8">
        <v>4801801989</v>
      </c>
      <c r="N21" s="8"/>
      <c r="O21" s="8">
        <v>0</v>
      </c>
      <c r="P21" s="8"/>
      <c r="Q21" s="8">
        <v>4801801989</v>
      </c>
    </row>
    <row r="22" spans="1:17">
      <c r="A22" s="1" t="s">
        <v>117</v>
      </c>
      <c r="C22" s="8">
        <v>0</v>
      </c>
      <c r="D22" s="8"/>
      <c r="E22" s="8">
        <v>622553426</v>
      </c>
      <c r="F22" s="8"/>
      <c r="G22" s="8">
        <v>0</v>
      </c>
      <c r="H22" s="8"/>
      <c r="I22" s="8">
        <v>622553426</v>
      </c>
      <c r="J22" s="8"/>
      <c r="K22" s="8">
        <v>0</v>
      </c>
      <c r="L22" s="8"/>
      <c r="M22" s="8">
        <v>3091964876</v>
      </c>
      <c r="N22" s="8"/>
      <c r="O22" s="8">
        <v>0</v>
      </c>
      <c r="P22" s="8"/>
      <c r="Q22" s="8">
        <v>3091964876</v>
      </c>
    </row>
    <row r="23" spans="1:17">
      <c r="A23" s="1" t="s">
        <v>111</v>
      </c>
      <c r="C23" s="8">
        <v>0</v>
      </c>
      <c r="D23" s="8"/>
      <c r="E23" s="8">
        <v>368703859</v>
      </c>
      <c r="F23" s="8"/>
      <c r="G23" s="8">
        <v>0</v>
      </c>
      <c r="H23" s="8"/>
      <c r="I23" s="8">
        <v>368703859</v>
      </c>
      <c r="J23" s="8"/>
      <c r="K23" s="8">
        <v>0</v>
      </c>
      <c r="L23" s="8"/>
      <c r="M23" s="8">
        <v>1539898270</v>
      </c>
      <c r="N23" s="8"/>
      <c r="O23" s="8">
        <v>0</v>
      </c>
      <c r="P23" s="8"/>
      <c r="Q23" s="8">
        <v>1539898270</v>
      </c>
    </row>
    <row r="24" spans="1:17">
      <c r="A24" s="1" t="s">
        <v>123</v>
      </c>
      <c r="C24" s="8">
        <v>0</v>
      </c>
      <c r="D24" s="8"/>
      <c r="E24" s="8">
        <v>598893622</v>
      </c>
      <c r="F24" s="8"/>
      <c r="G24" s="8">
        <v>0</v>
      </c>
      <c r="H24" s="8"/>
      <c r="I24" s="8">
        <v>598893622</v>
      </c>
      <c r="J24" s="8"/>
      <c r="K24" s="8">
        <v>0</v>
      </c>
      <c r="L24" s="8"/>
      <c r="M24" s="8">
        <v>2498070934</v>
      </c>
      <c r="N24" s="8"/>
      <c r="O24" s="8">
        <v>0</v>
      </c>
      <c r="P24" s="8"/>
      <c r="Q24" s="8">
        <v>2498070934</v>
      </c>
    </row>
    <row r="25" spans="1:17">
      <c r="A25" s="1" t="s">
        <v>90</v>
      </c>
      <c r="C25" s="8">
        <v>0</v>
      </c>
      <c r="D25" s="8"/>
      <c r="E25" s="8">
        <v>-1154470670</v>
      </c>
      <c r="F25" s="8"/>
      <c r="G25" s="8">
        <v>0</v>
      </c>
      <c r="H25" s="8"/>
      <c r="I25" s="8">
        <v>-1154470670</v>
      </c>
      <c r="J25" s="8"/>
      <c r="K25" s="8">
        <v>0</v>
      </c>
      <c r="L25" s="8"/>
      <c r="M25" s="8">
        <v>2159828589</v>
      </c>
      <c r="N25" s="8"/>
      <c r="O25" s="8">
        <v>0</v>
      </c>
      <c r="P25" s="8"/>
      <c r="Q25" s="8">
        <v>2159828589</v>
      </c>
    </row>
    <row r="26" spans="1:17">
      <c r="A26" s="1" t="s">
        <v>114</v>
      </c>
      <c r="C26" s="8">
        <v>0</v>
      </c>
      <c r="D26" s="8"/>
      <c r="E26" s="8">
        <v>471997287</v>
      </c>
      <c r="F26" s="8"/>
      <c r="G26" s="8">
        <v>0</v>
      </c>
      <c r="H26" s="8"/>
      <c r="I26" s="8">
        <v>471997287</v>
      </c>
      <c r="J26" s="8"/>
      <c r="K26" s="8">
        <v>0</v>
      </c>
      <c r="L26" s="8"/>
      <c r="M26" s="8">
        <v>2191562015</v>
      </c>
      <c r="N26" s="8"/>
      <c r="O26" s="8">
        <v>0</v>
      </c>
      <c r="P26" s="8"/>
      <c r="Q26" s="8">
        <v>2191562015</v>
      </c>
    </row>
    <row r="27" spans="1:17">
      <c r="A27" s="1" t="s">
        <v>108</v>
      </c>
      <c r="C27" s="8">
        <v>0</v>
      </c>
      <c r="D27" s="8"/>
      <c r="E27" s="8">
        <v>975526269</v>
      </c>
      <c r="F27" s="8"/>
      <c r="G27" s="8">
        <v>0</v>
      </c>
      <c r="H27" s="8"/>
      <c r="I27" s="8">
        <v>975526269</v>
      </c>
      <c r="J27" s="8"/>
      <c r="K27" s="8">
        <v>0</v>
      </c>
      <c r="L27" s="8"/>
      <c r="M27" s="8">
        <v>3312748712</v>
      </c>
      <c r="N27" s="8"/>
      <c r="O27" s="8">
        <v>0</v>
      </c>
      <c r="P27" s="8"/>
      <c r="Q27" s="8">
        <v>3312748712</v>
      </c>
    </row>
    <row r="28" spans="1:17">
      <c r="A28" s="1" t="s">
        <v>84</v>
      </c>
      <c r="C28" s="8">
        <v>0</v>
      </c>
      <c r="D28" s="8"/>
      <c r="E28" s="8">
        <v>-1304955877</v>
      </c>
      <c r="F28" s="8"/>
      <c r="G28" s="8">
        <v>0</v>
      </c>
      <c r="H28" s="8"/>
      <c r="I28" s="8">
        <v>-1304955877</v>
      </c>
      <c r="J28" s="8"/>
      <c r="K28" s="8">
        <v>0</v>
      </c>
      <c r="L28" s="8"/>
      <c r="M28" s="8">
        <v>4338250083</v>
      </c>
      <c r="N28" s="8"/>
      <c r="O28" s="8">
        <v>0</v>
      </c>
      <c r="P28" s="8"/>
      <c r="Q28" s="8">
        <v>4338250083</v>
      </c>
    </row>
    <row r="29" spans="1:17">
      <c r="A29" s="1" t="s">
        <v>120</v>
      </c>
      <c r="C29" s="8">
        <v>0</v>
      </c>
      <c r="D29" s="8"/>
      <c r="E29" s="8">
        <v>735410174</v>
      </c>
      <c r="F29" s="8"/>
      <c r="G29" s="8">
        <v>0</v>
      </c>
      <c r="H29" s="8"/>
      <c r="I29" s="8">
        <v>735410174</v>
      </c>
      <c r="J29" s="8"/>
      <c r="K29" s="8">
        <v>0</v>
      </c>
      <c r="L29" s="8"/>
      <c r="M29" s="8">
        <v>4494671267</v>
      </c>
      <c r="N29" s="8"/>
      <c r="O29" s="8">
        <v>0</v>
      </c>
      <c r="P29" s="8"/>
      <c r="Q29" s="8">
        <v>4494671267</v>
      </c>
    </row>
    <row r="30" spans="1:17">
      <c r="A30" s="1" t="s">
        <v>74</v>
      </c>
      <c r="C30" s="8">
        <v>0</v>
      </c>
      <c r="D30" s="8"/>
      <c r="E30" s="8">
        <v>427523707</v>
      </c>
      <c r="F30" s="8"/>
      <c r="G30" s="8">
        <v>0</v>
      </c>
      <c r="H30" s="8"/>
      <c r="I30" s="8">
        <v>427523707</v>
      </c>
      <c r="J30" s="8"/>
      <c r="K30" s="8">
        <v>0</v>
      </c>
      <c r="L30" s="8"/>
      <c r="M30" s="8">
        <v>4037348745</v>
      </c>
      <c r="N30" s="8"/>
      <c r="O30" s="8">
        <v>0</v>
      </c>
      <c r="P30" s="8"/>
      <c r="Q30" s="8">
        <v>4037348745</v>
      </c>
    </row>
    <row r="31" spans="1:17">
      <c r="A31" s="1" t="s">
        <v>93</v>
      </c>
      <c r="C31" s="8">
        <v>0</v>
      </c>
      <c r="D31" s="8"/>
      <c r="E31" s="8">
        <v>-910619779</v>
      </c>
      <c r="F31" s="8"/>
      <c r="G31" s="8">
        <v>0</v>
      </c>
      <c r="H31" s="8"/>
      <c r="I31" s="8">
        <v>-910619779</v>
      </c>
      <c r="J31" s="8"/>
      <c r="K31" s="8">
        <v>0</v>
      </c>
      <c r="L31" s="8"/>
      <c r="M31" s="8">
        <v>2281651229</v>
      </c>
      <c r="N31" s="8"/>
      <c r="O31" s="8">
        <v>0</v>
      </c>
      <c r="P31" s="8"/>
      <c r="Q31" s="8">
        <v>2281651229</v>
      </c>
    </row>
    <row r="32" spans="1:17">
      <c r="A32" s="1" t="s">
        <v>99</v>
      </c>
      <c r="C32" s="8">
        <v>0</v>
      </c>
      <c r="D32" s="8"/>
      <c r="E32" s="8">
        <v>-15672808</v>
      </c>
      <c r="F32" s="8"/>
      <c r="G32" s="8">
        <v>0</v>
      </c>
      <c r="H32" s="8"/>
      <c r="I32" s="8">
        <v>-15672808</v>
      </c>
      <c r="J32" s="8"/>
      <c r="K32" s="8">
        <v>0</v>
      </c>
      <c r="L32" s="8"/>
      <c r="M32" s="8">
        <v>34457293</v>
      </c>
      <c r="N32" s="8"/>
      <c r="O32" s="8">
        <v>0</v>
      </c>
      <c r="P32" s="8"/>
      <c r="Q32" s="8">
        <v>34457293</v>
      </c>
    </row>
    <row r="33" spans="3:17" ht="22.5" thickBot="1">
      <c r="C33" s="11">
        <f>SUM(C8:C32)</f>
        <v>5195453644</v>
      </c>
      <c r="E33" s="11">
        <f>SUM(E8:E32)</f>
        <v>-7115285559</v>
      </c>
      <c r="G33" s="11">
        <f>SUM(G8:G32)</f>
        <v>0</v>
      </c>
      <c r="I33" s="11">
        <f>SUM(I8:I32)</f>
        <v>-1919831915</v>
      </c>
      <c r="K33" s="11">
        <f>SUM(K8:K32)</f>
        <v>23502557479</v>
      </c>
      <c r="M33" s="11">
        <f>SUM(M8:M32)</f>
        <v>51425366665</v>
      </c>
      <c r="O33" s="11">
        <f>SUM(O8:O32)</f>
        <v>16948624036</v>
      </c>
      <c r="Q33" s="11">
        <f>SUM(Q8:Q32)</f>
        <v>91876548180</v>
      </c>
    </row>
    <row r="34" spans="3:17" ht="22.5" thickTop="1">
      <c r="I34" s="8"/>
      <c r="Q34" s="8"/>
    </row>
    <row r="35" spans="3:17">
      <c r="I35" s="8">
        <f>C33+E33+G33-I33</f>
        <v>0</v>
      </c>
      <c r="Q35" s="8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1"/>
  <sheetViews>
    <sheetView rightToLeft="1" workbookViewId="0">
      <selection activeCell="K13" sqref="K13:K14"/>
    </sheetView>
  </sheetViews>
  <sheetFormatPr defaultRowHeight="21.75"/>
  <cols>
    <col min="1" max="1" width="23.85546875" style="1" bestFit="1" customWidth="1"/>
    <col min="2" max="2" width="1" style="1" customWidth="1"/>
    <col min="3" max="3" width="23.140625" style="1" bestFit="1" customWidth="1"/>
    <col min="4" max="4" width="1" style="1" customWidth="1"/>
    <col min="5" max="5" width="31.5703125" style="1" bestFit="1" customWidth="1"/>
    <col min="6" max="6" width="1" style="1" customWidth="1"/>
    <col min="7" max="7" width="27.42578125" style="1" bestFit="1" customWidth="1"/>
    <col min="8" max="8" width="1" style="1" customWidth="1"/>
    <col min="9" max="9" width="31.5703125" style="1" bestFit="1" customWidth="1"/>
    <col min="10" max="10" width="1" style="1" customWidth="1"/>
    <col min="11" max="11" width="27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1" spans="1:11" ht="23.25" customHeight="1"/>
    <row r="2" spans="1:11" s="3" customFormat="1" ht="22.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s="3" customFormat="1" ht="22.5">
      <c r="A3" s="18" t="s">
        <v>157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s="3" customFormat="1" ht="22.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</row>
    <row r="5" spans="1:11" s="3" customFormat="1" ht="22.5"/>
    <row r="6" spans="1:11" s="3" customFormat="1" ht="22.5">
      <c r="A6" s="17" t="s">
        <v>215</v>
      </c>
      <c r="B6" s="17" t="s">
        <v>215</v>
      </c>
      <c r="C6" s="17" t="s">
        <v>215</v>
      </c>
      <c r="E6" s="17" t="s">
        <v>159</v>
      </c>
      <c r="F6" s="17" t="s">
        <v>159</v>
      </c>
      <c r="G6" s="17" t="s">
        <v>159</v>
      </c>
      <c r="I6" s="17" t="s">
        <v>160</v>
      </c>
      <c r="J6" s="17" t="s">
        <v>160</v>
      </c>
      <c r="K6" s="17" t="s">
        <v>160</v>
      </c>
    </row>
    <row r="7" spans="1:11" s="3" customFormat="1" ht="22.5">
      <c r="A7" s="17" t="s">
        <v>216</v>
      </c>
      <c r="C7" s="17" t="s">
        <v>141</v>
      </c>
      <c r="E7" s="17" t="s">
        <v>217</v>
      </c>
      <c r="G7" s="17" t="s">
        <v>218</v>
      </c>
      <c r="I7" s="17" t="s">
        <v>217</v>
      </c>
      <c r="K7" s="17" t="s">
        <v>218</v>
      </c>
    </row>
    <row r="8" spans="1:11">
      <c r="A8" s="1" t="s">
        <v>147</v>
      </c>
      <c r="C8" s="1" t="s">
        <v>148</v>
      </c>
      <c r="E8" s="2">
        <v>10158017599</v>
      </c>
      <c r="G8" s="6">
        <f>E8/$E$10</f>
        <v>0.99685686442734101</v>
      </c>
      <c r="I8" s="2">
        <v>33022453325</v>
      </c>
      <c r="K8" s="6">
        <f>I8/$I$10</f>
        <v>0.81203939424419147</v>
      </c>
    </row>
    <row r="9" spans="1:11">
      <c r="A9" s="1" t="s">
        <v>154</v>
      </c>
      <c r="C9" s="1" t="s">
        <v>155</v>
      </c>
      <c r="E9" s="2">
        <v>32028697</v>
      </c>
      <c r="G9" s="6">
        <f>E9/$E$10</f>
        <v>3.1431355726590313E-3</v>
      </c>
      <c r="I9" s="2">
        <v>7643619724</v>
      </c>
      <c r="K9" s="6">
        <f>I9/$I$10</f>
        <v>0.18796060575580853</v>
      </c>
    </row>
    <row r="10" spans="1:11" ht="22.5" thickBot="1">
      <c r="E10" s="4">
        <f>SUM(E8:E9)</f>
        <v>10190046296</v>
      </c>
      <c r="G10" s="7">
        <f>SUM(G8:G9)</f>
        <v>1</v>
      </c>
      <c r="I10" s="4">
        <f>SUM(I8:I9)</f>
        <v>40666073049</v>
      </c>
      <c r="K10" s="7">
        <f>SUM(K8:K9)</f>
        <v>1</v>
      </c>
    </row>
    <row r="11" spans="1:11" ht="22.5" thickTop="1"/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I15" sqref="I15"/>
    </sheetView>
  </sheetViews>
  <sheetFormatPr defaultRowHeight="21.75"/>
  <cols>
    <col min="1" max="1" width="33.85546875" style="1" bestFit="1" customWidth="1"/>
    <col min="2" max="2" width="1" style="1" customWidth="1"/>
    <col min="3" max="3" width="18.5703125" style="1" customWidth="1"/>
    <col min="4" max="4" width="1" style="1" customWidth="1"/>
    <col min="5" max="5" width="18.1406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s="3" customFormat="1" ht="22.5">
      <c r="A2" s="18" t="s">
        <v>0</v>
      </c>
      <c r="B2" s="18"/>
      <c r="C2" s="18"/>
      <c r="D2" s="18"/>
      <c r="E2" s="18"/>
    </row>
    <row r="3" spans="1:5" s="3" customFormat="1" ht="22.5">
      <c r="A3" s="18" t="s">
        <v>157</v>
      </c>
      <c r="B3" s="18"/>
      <c r="C3" s="18"/>
      <c r="D3" s="18"/>
      <c r="E3" s="18"/>
    </row>
    <row r="4" spans="1:5" s="3" customFormat="1" ht="22.5">
      <c r="A4" s="18" t="s">
        <v>2</v>
      </c>
      <c r="B4" s="18"/>
      <c r="C4" s="18"/>
      <c r="D4" s="18"/>
      <c r="E4" s="18"/>
    </row>
    <row r="5" spans="1:5" s="3" customFormat="1" ht="22.5">
      <c r="C5" s="16" t="s">
        <v>159</v>
      </c>
      <c r="E5" s="18" t="s">
        <v>225</v>
      </c>
    </row>
    <row r="6" spans="1:5" s="3" customFormat="1" ht="22.5">
      <c r="A6" s="16" t="s">
        <v>219</v>
      </c>
      <c r="C6" s="17"/>
      <c r="E6" s="14" t="s">
        <v>226</v>
      </c>
    </row>
    <row r="7" spans="1:5" s="3" customFormat="1" ht="22.5">
      <c r="A7" s="17" t="s">
        <v>219</v>
      </c>
      <c r="C7" s="19" t="s">
        <v>144</v>
      </c>
      <c r="E7" s="19" t="s">
        <v>144</v>
      </c>
    </row>
    <row r="8" spans="1:5">
      <c r="A8" s="1" t="s">
        <v>227</v>
      </c>
      <c r="C8" s="2">
        <v>6035133734</v>
      </c>
      <c r="E8" s="2">
        <v>39397166312</v>
      </c>
    </row>
    <row r="9" spans="1:5">
      <c r="A9" s="1" t="s">
        <v>220</v>
      </c>
      <c r="C9" s="2">
        <v>0</v>
      </c>
      <c r="E9" s="2">
        <v>34815116</v>
      </c>
    </row>
    <row r="10" spans="1:5" ht="22.5" thickBot="1">
      <c r="A10" s="1" t="s">
        <v>166</v>
      </c>
      <c r="C10" s="4">
        <f>SUM(C8:C9)</f>
        <v>6035133734</v>
      </c>
      <c r="E10" s="4">
        <f>SUM(E8:E9)</f>
        <v>39431981428</v>
      </c>
    </row>
    <row r="11" spans="1:5" ht="22.5" thickTop="1"/>
  </sheetData>
  <mergeCells count="8">
    <mergeCell ref="C5:C6"/>
    <mergeCell ref="A4:E4"/>
    <mergeCell ref="A3:E3"/>
    <mergeCell ref="A2:E2"/>
    <mergeCell ref="A6:A7"/>
    <mergeCell ref="C7"/>
    <mergeCell ref="E7"/>
    <mergeCell ref="E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2"/>
  <sheetViews>
    <sheetView rightToLeft="1" topLeftCell="A40" zoomScaleNormal="100" workbookViewId="0">
      <selection activeCell="Y15" sqref="Y15"/>
    </sheetView>
  </sheetViews>
  <sheetFormatPr defaultRowHeight="21.75"/>
  <cols>
    <col min="1" max="1" width="29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9.85546875" style="1" bestFit="1" customWidth="1"/>
    <col min="8" max="8" width="1" style="1" customWidth="1"/>
    <col min="9" max="9" width="11.28515625" style="1" bestFit="1" customWidth="1"/>
    <col min="10" max="10" width="1" style="1" customWidth="1"/>
    <col min="11" max="11" width="17.85546875" style="1" bestFit="1" customWidth="1"/>
    <col min="12" max="12" width="1" style="1" customWidth="1"/>
    <col min="13" max="13" width="11.28515625" style="1" bestFit="1" customWidth="1"/>
    <col min="14" max="14" width="1" style="1" customWidth="1"/>
    <col min="15" max="15" width="17.85546875" style="1" bestFit="1" customWidth="1"/>
    <col min="16" max="16" width="1" style="1" customWidth="1"/>
    <col min="17" max="17" width="13.7109375" style="1" bestFit="1" customWidth="1"/>
    <col min="18" max="18" width="1" style="1" customWidth="1"/>
    <col min="19" max="19" width="10.7109375" style="1" bestFit="1" customWidth="1"/>
    <col min="20" max="20" width="1" style="1" customWidth="1"/>
    <col min="21" max="21" width="19.5703125" style="1" bestFit="1" customWidth="1"/>
    <col min="22" max="22" width="1" style="1" customWidth="1"/>
    <col min="23" max="23" width="19.85546875" style="1" bestFit="1" customWidth="1"/>
    <col min="24" max="24" width="1" style="1" customWidth="1"/>
    <col min="25" max="25" width="30" style="1" bestFit="1" customWidth="1"/>
    <col min="26" max="26" width="1" style="1" customWidth="1"/>
    <col min="27" max="16384" width="9.140625" style="1"/>
  </cols>
  <sheetData>
    <row r="1" spans="1:25" s="3" customFormat="1" ht="22.5"/>
    <row r="2" spans="1:25" s="3" customFormat="1" ht="22.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spans="1:25" s="3" customFormat="1" ht="22.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</row>
    <row r="4" spans="1:25" s="3" customFormat="1" ht="22.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</row>
    <row r="5" spans="1:25" s="3" customFormat="1" ht="22.5">
      <c r="Y5" s="15"/>
    </row>
    <row r="6" spans="1:25" s="3" customFormat="1" ht="22.5">
      <c r="A6" s="16" t="s">
        <v>3</v>
      </c>
      <c r="C6" s="17" t="s">
        <v>224</v>
      </c>
      <c r="D6" s="17" t="s">
        <v>4</v>
      </c>
      <c r="E6" s="17" t="s">
        <v>4</v>
      </c>
      <c r="F6" s="17" t="s">
        <v>4</v>
      </c>
      <c r="G6" s="17" t="s">
        <v>4</v>
      </c>
      <c r="I6" s="17" t="s">
        <v>5</v>
      </c>
      <c r="J6" s="17" t="s">
        <v>5</v>
      </c>
      <c r="K6" s="17" t="s">
        <v>5</v>
      </c>
      <c r="L6" s="17" t="s">
        <v>5</v>
      </c>
      <c r="M6" s="17" t="s">
        <v>5</v>
      </c>
      <c r="N6" s="17" t="s">
        <v>5</v>
      </c>
      <c r="O6" s="17" t="s">
        <v>5</v>
      </c>
      <c r="Q6" s="17" t="s">
        <v>6</v>
      </c>
      <c r="R6" s="17" t="s">
        <v>6</v>
      </c>
      <c r="S6" s="17" t="s">
        <v>6</v>
      </c>
      <c r="T6" s="17" t="s">
        <v>6</v>
      </c>
      <c r="U6" s="17" t="s">
        <v>6</v>
      </c>
      <c r="V6" s="17" t="s">
        <v>6</v>
      </c>
      <c r="W6" s="17" t="s">
        <v>6</v>
      </c>
      <c r="X6" s="17" t="s">
        <v>6</v>
      </c>
      <c r="Y6" s="17" t="s">
        <v>6</v>
      </c>
    </row>
    <row r="7" spans="1:25" s="3" customFormat="1" ht="22.5">
      <c r="A7" s="16" t="s">
        <v>3</v>
      </c>
      <c r="C7" s="16" t="s">
        <v>7</v>
      </c>
      <c r="E7" s="16" t="s">
        <v>8</v>
      </c>
      <c r="G7" s="16" t="s">
        <v>9</v>
      </c>
      <c r="I7" s="17" t="s">
        <v>10</v>
      </c>
      <c r="J7" s="17" t="s">
        <v>10</v>
      </c>
      <c r="K7" s="17" t="s">
        <v>10</v>
      </c>
      <c r="M7" s="17" t="s">
        <v>11</v>
      </c>
      <c r="N7" s="17" t="s">
        <v>11</v>
      </c>
      <c r="O7" s="17" t="s">
        <v>11</v>
      </c>
      <c r="Q7" s="16" t="s">
        <v>7</v>
      </c>
      <c r="S7" s="16" t="s">
        <v>12</v>
      </c>
      <c r="U7" s="16" t="s">
        <v>8</v>
      </c>
      <c r="W7" s="16" t="s">
        <v>9</v>
      </c>
      <c r="Y7" s="16" t="s">
        <v>13</v>
      </c>
    </row>
    <row r="8" spans="1:25" s="3" customFormat="1" ht="22.5">
      <c r="A8" s="17" t="s">
        <v>3</v>
      </c>
      <c r="C8" s="17" t="s">
        <v>7</v>
      </c>
      <c r="E8" s="17" t="s">
        <v>8</v>
      </c>
      <c r="G8" s="17" t="s">
        <v>9</v>
      </c>
      <c r="I8" s="17" t="s">
        <v>7</v>
      </c>
      <c r="K8" s="17" t="s">
        <v>8</v>
      </c>
      <c r="M8" s="17" t="s">
        <v>7</v>
      </c>
      <c r="O8" s="17" t="s">
        <v>14</v>
      </c>
      <c r="Q8" s="17" t="s">
        <v>7</v>
      </c>
      <c r="S8" s="17" t="s">
        <v>12</v>
      </c>
      <c r="U8" s="17" t="s">
        <v>8</v>
      </c>
      <c r="W8" s="17" t="s">
        <v>9</v>
      </c>
      <c r="Y8" s="17" t="s">
        <v>13</v>
      </c>
    </row>
    <row r="9" spans="1:25">
      <c r="A9" s="1" t="s">
        <v>15</v>
      </c>
      <c r="C9" s="8">
        <v>41912170</v>
      </c>
      <c r="D9" s="8"/>
      <c r="E9" s="8">
        <v>56804973320</v>
      </c>
      <c r="F9" s="8"/>
      <c r="G9" s="8">
        <v>100823958064.17</v>
      </c>
      <c r="H9" s="8"/>
      <c r="I9" s="8">
        <v>0</v>
      </c>
      <c r="J9" s="8"/>
      <c r="K9" s="8">
        <v>0</v>
      </c>
      <c r="L9" s="8"/>
      <c r="M9" s="8">
        <v>0</v>
      </c>
      <c r="N9" s="8"/>
      <c r="O9" s="8">
        <v>0</v>
      </c>
      <c r="P9" s="8"/>
      <c r="Q9" s="8">
        <v>41912170</v>
      </c>
      <c r="R9" s="8"/>
      <c r="S9" s="8">
        <v>2850</v>
      </c>
      <c r="T9" s="8"/>
      <c r="U9" s="8">
        <v>56804973320</v>
      </c>
      <c r="V9" s="8"/>
      <c r="W9" s="8">
        <v>118738958877.22501</v>
      </c>
      <c r="Y9" s="6">
        <v>6.2115226837952996E-3</v>
      </c>
    </row>
    <row r="10" spans="1:25">
      <c r="A10" s="1" t="s">
        <v>16</v>
      </c>
      <c r="C10" s="8">
        <v>168467132</v>
      </c>
      <c r="D10" s="8"/>
      <c r="E10" s="8">
        <v>703593024087</v>
      </c>
      <c r="F10" s="8"/>
      <c r="G10" s="8">
        <v>602873109232.56006</v>
      </c>
      <c r="H10" s="8"/>
      <c r="I10" s="8">
        <v>0</v>
      </c>
      <c r="J10" s="8"/>
      <c r="K10" s="8">
        <v>0</v>
      </c>
      <c r="L10" s="8"/>
      <c r="M10" s="8">
        <v>0</v>
      </c>
      <c r="N10" s="8"/>
      <c r="O10" s="8">
        <v>0</v>
      </c>
      <c r="P10" s="8"/>
      <c r="Q10" s="8">
        <v>168467132</v>
      </c>
      <c r="R10" s="8"/>
      <c r="S10" s="8">
        <v>4000</v>
      </c>
      <c r="T10" s="8"/>
      <c r="U10" s="8">
        <v>703593024087</v>
      </c>
      <c r="V10" s="8"/>
      <c r="W10" s="8">
        <v>669859010258.40002</v>
      </c>
      <c r="Y10" s="6">
        <v>3.5041948123083977E-2</v>
      </c>
    </row>
    <row r="11" spans="1:25">
      <c r="A11" s="1" t="s">
        <v>17</v>
      </c>
      <c r="C11" s="8">
        <v>9626415</v>
      </c>
      <c r="D11" s="8"/>
      <c r="E11" s="8">
        <v>785615425013</v>
      </c>
      <c r="F11" s="8"/>
      <c r="G11" s="8">
        <v>856916292743.66199</v>
      </c>
      <c r="H11" s="8"/>
      <c r="I11" s="8">
        <v>30000</v>
      </c>
      <c r="J11" s="8"/>
      <c r="K11" s="8">
        <v>2552316347</v>
      </c>
      <c r="L11" s="8"/>
      <c r="M11" s="8">
        <v>0</v>
      </c>
      <c r="N11" s="8"/>
      <c r="O11" s="8">
        <v>0</v>
      </c>
      <c r="P11" s="8"/>
      <c r="Q11" s="8">
        <v>9656415</v>
      </c>
      <c r="R11" s="8"/>
      <c r="S11" s="8">
        <v>87760</v>
      </c>
      <c r="T11" s="8"/>
      <c r="U11" s="8">
        <v>788167741360</v>
      </c>
      <c r="V11" s="8"/>
      <c r="W11" s="8">
        <v>842404670866.62</v>
      </c>
      <c r="Y11" s="6">
        <v>4.4068229766386954E-2</v>
      </c>
    </row>
    <row r="12" spans="1:25">
      <c r="A12" s="1" t="s">
        <v>18</v>
      </c>
      <c r="C12" s="8">
        <v>33535063</v>
      </c>
      <c r="D12" s="8"/>
      <c r="E12" s="8">
        <v>1300723077703</v>
      </c>
      <c r="F12" s="8"/>
      <c r="G12" s="8">
        <v>630708215777.83801</v>
      </c>
      <c r="H12" s="8"/>
      <c r="I12" s="8">
        <v>0</v>
      </c>
      <c r="J12" s="8"/>
      <c r="K12" s="8">
        <v>0</v>
      </c>
      <c r="L12" s="8"/>
      <c r="M12" s="8">
        <v>-5000000</v>
      </c>
      <c r="N12" s="8"/>
      <c r="O12" s="8">
        <v>121671720981</v>
      </c>
      <c r="P12" s="8"/>
      <c r="Q12" s="8">
        <v>28535063</v>
      </c>
      <c r="R12" s="8"/>
      <c r="S12" s="8">
        <v>25960</v>
      </c>
      <c r="T12" s="8"/>
      <c r="U12" s="8">
        <v>1106788288068</v>
      </c>
      <c r="V12" s="8"/>
      <c r="W12" s="8">
        <v>736362652578.89404</v>
      </c>
      <c r="Y12" s="6">
        <v>3.8520914813838673E-2</v>
      </c>
    </row>
    <row r="13" spans="1:25">
      <c r="A13" s="1" t="s">
        <v>19</v>
      </c>
      <c r="C13" s="8">
        <v>30325120</v>
      </c>
      <c r="D13" s="8"/>
      <c r="E13" s="8">
        <v>1221055738287</v>
      </c>
      <c r="F13" s="8"/>
      <c r="G13" s="8">
        <v>691519086195.83997</v>
      </c>
      <c r="H13" s="8"/>
      <c r="I13" s="8">
        <v>500000</v>
      </c>
      <c r="J13" s="8"/>
      <c r="K13" s="8">
        <v>13532187711</v>
      </c>
      <c r="L13" s="8"/>
      <c r="M13" s="8">
        <v>0</v>
      </c>
      <c r="N13" s="8"/>
      <c r="O13" s="8">
        <v>0</v>
      </c>
      <c r="P13" s="8"/>
      <c r="Q13" s="8">
        <v>30825120</v>
      </c>
      <c r="R13" s="8"/>
      <c r="S13" s="8">
        <v>29110</v>
      </c>
      <c r="T13" s="8"/>
      <c r="U13" s="8">
        <v>1234587925998</v>
      </c>
      <c r="V13" s="8"/>
      <c r="W13" s="8">
        <v>891980193702.95996</v>
      </c>
      <c r="Y13" s="6">
        <v>4.666164550432806E-2</v>
      </c>
    </row>
    <row r="14" spans="1:25">
      <c r="A14" s="1" t="s">
        <v>20</v>
      </c>
      <c r="C14" s="8">
        <v>3619574</v>
      </c>
      <c r="D14" s="8"/>
      <c r="E14" s="8">
        <v>64873567604</v>
      </c>
      <c r="F14" s="8"/>
      <c r="G14" s="8">
        <v>27129203011.638</v>
      </c>
      <c r="H14" s="8"/>
      <c r="I14" s="8">
        <v>0</v>
      </c>
      <c r="J14" s="8"/>
      <c r="K14" s="8">
        <v>0</v>
      </c>
      <c r="L14" s="8"/>
      <c r="M14" s="8">
        <v>0</v>
      </c>
      <c r="N14" s="8"/>
      <c r="O14" s="8">
        <v>0</v>
      </c>
      <c r="P14" s="8"/>
      <c r="Q14" s="8">
        <v>3619574</v>
      </c>
      <c r="R14" s="8"/>
      <c r="S14" s="8">
        <v>9430</v>
      </c>
      <c r="T14" s="8"/>
      <c r="U14" s="8">
        <v>64873567604</v>
      </c>
      <c r="V14" s="8"/>
      <c r="W14" s="8">
        <v>33929493952.221001</v>
      </c>
      <c r="Y14" s="6">
        <v>1.7749340513574293E-3</v>
      </c>
    </row>
    <row r="15" spans="1:25">
      <c r="A15" s="1" t="s">
        <v>21</v>
      </c>
      <c r="C15" s="8">
        <v>1450000</v>
      </c>
      <c r="D15" s="8"/>
      <c r="E15" s="8">
        <v>115486868657</v>
      </c>
      <c r="F15" s="8"/>
      <c r="G15" s="8">
        <v>109757633130</v>
      </c>
      <c r="H15" s="8"/>
      <c r="I15" s="8">
        <v>769696</v>
      </c>
      <c r="J15" s="8"/>
      <c r="K15" s="8">
        <v>63800962169</v>
      </c>
      <c r="L15" s="8"/>
      <c r="M15" s="8">
        <v>0</v>
      </c>
      <c r="N15" s="8"/>
      <c r="O15" s="8">
        <v>0</v>
      </c>
      <c r="P15" s="8"/>
      <c r="Q15" s="8">
        <v>2219696</v>
      </c>
      <c r="R15" s="8"/>
      <c r="S15" s="8">
        <v>91851</v>
      </c>
      <c r="T15" s="8"/>
      <c r="U15" s="8">
        <v>179287830826</v>
      </c>
      <c r="V15" s="8"/>
      <c r="W15" s="8">
        <v>202668203577.08899</v>
      </c>
      <c r="Y15" s="6">
        <v>1.0602064863182777E-2</v>
      </c>
    </row>
    <row r="16" spans="1:25">
      <c r="A16" s="1" t="s">
        <v>22</v>
      </c>
      <c r="C16" s="8">
        <v>3921979</v>
      </c>
      <c r="D16" s="8"/>
      <c r="E16" s="8">
        <v>289052062493</v>
      </c>
      <c r="F16" s="8"/>
      <c r="G16" s="8">
        <v>335478249506.948</v>
      </c>
      <c r="H16" s="8"/>
      <c r="I16" s="8">
        <v>0</v>
      </c>
      <c r="J16" s="8"/>
      <c r="K16" s="8">
        <v>0</v>
      </c>
      <c r="L16" s="8"/>
      <c r="M16" s="8">
        <v>0</v>
      </c>
      <c r="N16" s="8"/>
      <c r="O16" s="8">
        <v>0</v>
      </c>
      <c r="P16" s="8"/>
      <c r="Q16" s="8">
        <v>3921979</v>
      </c>
      <c r="R16" s="8"/>
      <c r="S16" s="8">
        <v>94320</v>
      </c>
      <c r="T16" s="8"/>
      <c r="U16" s="8">
        <v>289052062493</v>
      </c>
      <c r="V16" s="8"/>
      <c r="W16" s="8">
        <v>367720028977.284</v>
      </c>
      <c r="Y16" s="6">
        <v>1.923632582663963E-2</v>
      </c>
    </row>
    <row r="17" spans="1:25">
      <c r="A17" s="1" t="s">
        <v>23</v>
      </c>
      <c r="C17" s="8">
        <v>9007402</v>
      </c>
      <c r="D17" s="8"/>
      <c r="E17" s="8">
        <v>162512390511</v>
      </c>
      <c r="F17" s="8"/>
      <c r="G17" s="8">
        <v>358689546801.48602</v>
      </c>
      <c r="H17" s="8"/>
      <c r="I17" s="8">
        <v>0</v>
      </c>
      <c r="J17" s="8"/>
      <c r="K17" s="8">
        <v>0</v>
      </c>
      <c r="L17" s="8"/>
      <c r="M17" s="8">
        <v>0</v>
      </c>
      <c r="N17" s="8"/>
      <c r="O17" s="8">
        <v>0</v>
      </c>
      <c r="P17" s="8"/>
      <c r="Q17" s="8">
        <v>9007402</v>
      </c>
      <c r="R17" s="8"/>
      <c r="S17" s="8">
        <v>32960</v>
      </c>
      <c r="T17" s="8"/>
      <c r="U17" s="8">
        <v>126696221616</v>
      </c>
      <c r="V17" s="8"/>
      <c r="W17" s="8">
        <v>295117510298.97601</v>
      </c>
      <c r="Y17" s="6">
        <v>1.5438312133953618E-2</v>
      </c>
    </row>
    <row r="18" spans="1:25">
      <c r="A18" s="1" t="s">
        <v>24</v>
      </c>
      <c r="C18" s="8">
        <v>1889027</v>
      </c>
      <c r="D18" s="8"/>
      <c r="E18" s="8">
        <v>378844400796</v>
      </c>
      <c r="F18" s="8"/>
      <c r="G18" s="8">
        <v>339605342428.10498</v>
      </c>
      <c r="H18" s="8"/>
      <c r="I18" s="8">
        <v>0</v>
      </c>
      <c r="J18" s="8"/>
      <c r="K18" s="8">
        <v>0</v>
      </c>
      <c r="L18" s="8"/>
      <c r="M18" s="8">
        <v>0</v>
      </c>
      <c r="N18" s="8"/>
      <c r="O18" s="8">
        <v>0</v>
      </c>
      <c r="P18" s="8"/>
      <c r="Q18" s="8">
        <v>1889027</v>
      </c>
      <c r="R18" s="8"/>
      <c r="S18" s="8">
        <v>189997</v>
      </c>
      <c r="T18" s="8"/>
      <c r="U18" s="8">
        <v>378844400796</v>
      </c>
      <c r="V18" s="8"/>
      <c r="W18" s="8">
        <v>356773951614.63202</v>
      </c>
      <c r="Y18" s="6">
        <v>1.8663709993726744E-2</v>
      </c>
    </row>
    <row r="19" spans="1:25">
      <c r="A19" s="1" t="s">
        <v>25</v>
      </c>
      <c r="C19" s="8">
        <v>193847</v>
      </c>
      <c r="D19" s="8"/>
      <c r="E19" s="8">
        <v>1495296739</v>
      </c>
      <c r="F19" s="8"/>
      <c r="G19" s="8">
        <v>1298754933.7590001</v>
      </c>
      <c r="H19" s="8"/>
      <c r="I19" s="8">
        <v>0</v>
      </c>
      <c r="J19" s="8"/>
      <c r="K19" s="8">
        <v>0</v>
      </c>
      <c r="L19" s="8"/>
      <c r="M19" s="8">
        <v>0</v>
      </c>
      <c r="N19" s="8"/>
      <c r="O19" s="8">
        <v>0</v>
      </c>
      <c r="P19" s="8"/>
      <c r="Q19" s="8">
        <v>193847</v>
      </c>
      <c r="R19" s="8"/>
      <c r="S19" s="8">
        <v>6210</v>
      </c>
      <c r="T19" s="8"/>
      <c r="U19" s="8">
        <v>1495296739</v>
      </c>
      <c r="V19" s="8"/>
      <c r="W19" s="8">
        <v>1196627320.2735</v>
      </c>
      <c r="Y19" s="6">
        <v>6.2598474958952226E-5</v>
      </c>
    </row>
    <row r="20" spans="1:25">
      <c r="A20" s="1" t="s">
        <v>26</v>
      </c>
      <c r="C20" s="8">
        <v>10290128</v>
      </c>
      <c r="D20" s="8"/>
      <c r="E20" s="8">
        <v>77485762030</v>
      </c>
      <c r="F20" s="8"/>
      <c r="G20" s="8">
        <v>119780439356.664</v>
      </c>
      <c r="H20" s="8"/>
      <c r="I20" s="8">
        <v>0</v>
      </c>
      <c r="J20" s="8"/>
      <c r="K20" s="8">
        <v>0</v>
      </c>
      <c r="L20" s="8"/>
      <c r="M20" s="8">
        <v>0</v>
      </c>
      <c r="N20" s="8"/>
      <c r="O20" s="8">
        <v>0</v>
      </c>
      <c r="P20" s="8"/>
      <c r="Q20" s="8">
        <v>10290128</v>
      </c>
      <c r="R20" s="8"/>
      <c r="S20" s="8">
        <v>10250</v>
      </c>
      <c r="T20" s="8"/>
      <c r="U20" s="8">
        <v>77485762030</v>
      </c>
      <c r="V20" s="8"/>
      <c r="W20" s="8">
        <v>104846242818.60001</v>
      </c>
      <c r="Y20" s="6">
        <v>5.4847610399871832E-3</v>
      </c>
    </row>
    <row r="21" spans="1:25">
      <c r="A21" s="1" t="s">
        <v>27</v>
      </c>
      <c r="C21" s="8">
        <v>160259448</v>
      </c>
      <c r="D21" s="8"/>
      <c r="E21" s="8">
        <v>1172940535330</v>
      </c>
      <c r="F21" s="8"/>
      <c r="G21" s="8">
        <v>837949056535.94397</v>
      </c>
      <c r="H21" s="8"/>
      <c r="I21" s="8">
        <v>0</v>
      </c>
      <c r="J21" s="8"/>
      <c r="K21" s="8">
        <v>0</v>
      </c>
      <c r="L21" s="8"/>
      <c r="M21" s="8">
        <v>0</v>
      </c>
      <c r="N21" s="8"/>
      <c r="O21" s="8">
        <v>0</v>
      </c>
      <c r="P21" s="8"/>
      <c r="Q21" s="8">
        <v>160259448</v>
      </c>
      <c r="R21" s="8"/>
      <c r="S21" s="8">
        <v>6340</v>
      </c>
      <c r="T21" s="8"/>
      <c r="U21" s="8">
        <v>1172940535330</v>
      </c>
      <c r="V21" s="8"/>
      <c r="W21" s="8">
        <v>1009999433163.1</v>
      </c>
      <c r="Y21" s="6">
        <v>5.2835517921290438E-2</v>
      </c>
    </row>
    <row r="22" spans="1:25">
      <c r="A22" s="1" t="s">
        <v>28</v>
      </c>
      <c r="C22" s="8">
        <v>9659425</v>
      </c>
      <c r="D22" s="8"/>
      <c r="E22" s="8">
        <v>444281254851</v>
      </c>
      <c r="F22" s="8"/>
      <c r="G22" s="8">
        <v>390607383816.45001</v>
      </c>
      <c r="H22" s="8"/>
      <c r="I22" s="8">
        <v>0</v>
      </c>
      <c r="J22" s="8"/>
      <c r="K22" s="8">
        <v>0</v>
      </c>
      <c r="L22" s="8"/>
      <c r="M22" s="8">
        <v>0</v>
      </c>
      <c r="N22" s="8"/>
      <c r="O22" s="8">
        <v>0</v>
      </c>
      <c r="P22" s="8"/>
      <c r="Q22" s="8">
        <v>9659425</v>
      </c>
      <c r="R22" s="8"/>
      <c r="S22" s="8">
        <v>44340</v>
      </c>
      <c r="T22" s="8"/>
      <c r="U22" s="8">
        <v>444281254851</v>
      </c>
      <c r="V22" s="8"/>
      <c r="W22" s="8">
        <v>425750526018.22498</v>
      </c>
      <c r="Y22" s="6">
        <v>2.2272041754504812E-2</v>
      </c>
    </row>
    <row r="23" spans="1:25">
      <c r="A23" s="1" t="s">
        <v>29</v>
      </c>
      <c r="C23" s="8">
        <v>66618751</v>
      </c>
      <c r="D23" s="8"/>
      <c r="E23" s="8">
        <v>1017983666040</v>
      </c>
      <c r="F23" s="8"/>
      <c r="G23" s="8">
        <v>665534812787.078</v>
      </c>
      <c r="H23" s="8"/>
      <c r="I23" s="8">
        <v>0</v>
      </c>
      <c r="J23" s="8"/>
      <c r="K23" s="8">
        <v>0</v>
      </c>
      <c r="L23" s="8"/>
      <c r="M23" s="8">
        <v>0</v>
      </c>
      <c r="N23" s="8"/>
      <c r="O23" s="8">
        <v>0</v>
      </c>
      <c r="P23" s="8"/>
      <c r="Q23" s="8">
        <v>66618751</v>
      </c>
      <c r="R23" s="8"/>
      <c r="S23" s="8">
        <v>11740</v>
      </c>
      <c r="T23" s="8"/>
      <c r="U23" s="8">
        <v>1017983666040</v>
      </c>
      <c r="V23" s="8"/>
      <c r="W23" s="8">
        <v>777450617126.39697</v>
      </c>
      <c r="Y23" s="6">
        <v>4.0670325809446989E-2</v>
      </c>
    </row>
    <row r="24" spans="1:25">
      <c r="A24" s="1" t="s">
        <v>30</v>
      </c>
      <c r="C24" s="8">
        <v>34304201</v>
      </c>
      <c r="D24" s="8"/>
      <c r="E24" s="8">
        <v>240198015402</v>
      </c>
      <c r="F24" s="8"/>
      <c r="G24" s="8">
        <v>232187519646.57599</v>
      </c>
      <c r="H24" s="8"/>
      <c r="I24" s="8">
        <v>0</v>
      </c>
      <c r="J24" s="8"/>
      <c r="K24" s="8">
        <v>0</v>
      </c>
      <c r="L24" s="8"/>
      <c r="M24" s="8">
        <v>0</v>
      </c>
      <c r="N24" s="8"/>
      <c r="O24" s="8">
        <v>0</v>
      </c>
      <c r="P24" s="8"/>
      <c r="Q24" s="8">
        <v>34304201</v>
      </c>
      <c r="R24" s="8"/>
      <c r="S24" s="8">
        <v>5160</v>
      </c>
      <c r="T24" s="8"/>
      <c r="U24" s="8">
        <v>240198015402</v>
      </c>
      <c r="V24" s="8"/>
      <c r="W24" s="8">
        <v>175956469580.89801</v>
      </c>
      <c r="Y24" s="6">
        <v>9.2047093262152789E-3</v>
      </c>
    </row>
    <row r="25" spans="1:25">
      <c r="A25" s="1" t="s">
        <v>31</v>
      </c>
      <c r="C25" s="8">
        <v>4612762</v>
      </c>
      <c r="D25" s="8"/>
      <c r="E25" s="8">
        <v>414076338935</v>
      </c>
      <c r="F25" s="8"/>
      <c r="G25" s="8">
        <v>532263488952.888</v>
      </c>
      <c r="H25" s="8"/>
      <c r="I25" s="8">
        <v>0</v>
      </c>
      <c r="J25" s="8"/>
      <c r="K25" s="8">
        <v>0</v>
      </c>
      <c r="L25" s="8"/>
      <c r="M25" s="8">
        <v>0</v>
      </c>
      <c r="N25" s="8"/>
      <c r="O25" s="8">
        <v>0</v>
      </c>
      <c r="P25" s="8"/>
      <c r="Q25" s="8">
        <v>4612762</v>
      </c>
      <c r="R25" s="8"/>
      <c r="S25" s="8">
        <v>107670</v>
      </c>
      <c r="T25" s="8"/>
      <c r="U25" s="8">
        <v>414076338935</v>
      </c>
      <c r="V25" s="8"/>
      <c r="W25" s="8">
        <v>493700980836.987</v>
      </c>
      <c r="Y25" s="6">
        <v>2.5826694713163231E-2</v>
      </c>
    </row>
    <row r="26" spans="1:25">
      <c r="A26" s="1" t="s">
        <v>32</v>
      </c>
      <c r="C26" s="8">
        <v>1650000</v>
      </c>
      <c r="D26" s="8"/>
      <c r="E26" s="8">
        <v>53057021911</v>
      </c>
      <c r="F26" s="8"/>
      <c r="G26" s="8">
        <v>50196145230</v>
      </c>
      <c r="H26" s="8"/>
      <c r="I26" s="8">
        <v>510747</v>
      </c>
      <c r="J26" s="8"/>
      <c r="K26" s="8">
        <v>16775530157</v>
      </c>
      <c r="L26" s="8"/>
      <c r="M26" s="8">
        <v>0</v>
      </c>
      <c r="N26" s="8"/>
      <c r="O26" s="8">
        <v>0</v>
      </c>
      <c r="P26" s="8"/>
      <c r="Q26" s="8">
        <v>2160747</v>
      </c>
      <c r="R26" s="8"/>
      <c r="S26" s="8">
        <v>34918</v>
      </c>
      <c r="T26" s="8"/>
      <c r="U26" s="8">
        <v>69832552068</v>
      </c>
      <c r="V26" s="8"/>
      <c r="W26" s="8">
        <v>75000042411.711304</v>
      </c>
      <c r="Y26" s="6">
        <v>3.9234339691966973E-3</v>
      </c>
    </row>
    <row r="27" spans="1:25">
      <c r="A27" s="1" t="s">
        <v>33</v>
      </c>
      <c r="C27" s="8">
        <v>3635786</v>
      </c>
      <c r="D27" s="8"/>
      <c r="E27" s="8">
        <v>31378325992</v>
      </c>
      <c r="F27" s="8"/>
      <c r="G27" s="8">
        <v>82460516520.412796</v>
      </c>
      <c r="H27" s="8"/>
      <c r="I27" s="8">
        <v>0</v>
      </c>
      <c r="J27" s="8"/>
      <c r="K27" s="8">
        <v>0</v>
      </c>
      <c r="L27" s="8"/>
      <c r="M27" s="8">
        <v>0</v>
      </c>
      <c r="N27" s="8"/>
      <c r="O27" s="8">
        <v>0</v>
      </c>
      <c r="P27" s="8"/>
      <c r="Q27" s="8">
        <v>3635786</v>
      </c>
      <c r="R27" s="8"/>
      <c r="S27" s="8">
        <v>30570</v>
      </c>
      <c r="T27" s="8"/>
      <c r="U27" s="8">
        <v>31378325992</v>
      </c>
      <c r="V27" s="8"/>
      <c r="W27" s="8">
        <v>110484659450.78101</v>
      </c>
      <c r="Y27" s="6">
        <v>5.7797202778199367E-3</v>
      </c>
    </row>
    <row r="28" spans="1:25">
      <c r="A28" s="1" t="s">
        <v>34</v>
      </c>
      <c r="C28" s="8">
        <v>65465</v>
      </c>
      <c r="D28" s="8"/>
      <c r="E28" s="8">
        <v>2607872799</v>
      </c>
      <c r="F28" s="8"/>
      <c r="G28" s="8">
        <v>2937442238.4217501</v>
      </c>
      <c r="H28" s="8"/>
      <c r="I28" s="8">
        <v>0</v>
      </c>
      <c r="J28" s="8"/>
      <c r="K28" s="8">
        <v>0</v>
      </c>
      <c r="L28" s="8"/>
      <c r="M28" s="8">
        <v>0</v>
      </c>
      <c r="N28" s="8"/>
      <c r="O28" s="8">
        <v>0</v>
      </c>
      <c r="P28" s="8"/>
      <c r="Q28" s="8">
        <v>65465</v>
      </c>
      <c r="R28" s="8"/>
      <c r="S28" s="8">
        <v>69366</v>
      </c>
      <c r="T28" s="8"/>
      <c r="U28" s="8">
        <v>2607872799</v>
      </c>
      <c r="V28" s="8"/>
      <c r="W28" s="8">
        <v>4514025971.1195002</v>
      </c>
      <c r="Y28" s="6">
        <v>2.3613963757120293E-4</v>
      </c>
    </row>
    <row r="29" spans="1:25">
      <c r="A29" s="1" t="s">
        <v>35</v>
      </c>
      <c r="C29" s="8">
        <v>7825000</v>
      </c>
      <c r="D29" s="8"/>
      <c r="E29" s="8">
        <v>59021827352</v>
      </c>
      <c r="F29" s="8"/>
      <c r="G29" s="8">
        <v>76695430725</v>
      </c>
      <c r="H29" s="8"/>
      <c r="I29" s="8">
        <v>0</v>
      </c>
      <c r="J29" s="8"/>
      <c r="K29" s="8">
        <v>0</v>
      </c>
      <c r="L29" s="8"/>
      <c r="M29" s="8">
        <v>0</v>
      </c>
      <c r="N29" s="8"/>
      <c r="O29" s="8">
        <v>0</v>
      </c>
      <c r="P29" s="8"/>
      <c r="Q29" s="8">
        <v>7825000</v>
      </c>
      <c r="R29" s="8"/>
      <c r="S29" s="8">
        <v>10299</v>
      </c>
      <c r="T29" s="8"/>
      <c r="U29" s="8">
        <v>59021827352</v>
      </c>
      <c r="V29" s="8"/>
      <c r="W29" s="8">
        <v>80110166433.75</v>
      </c>
      <c r="Y29" s="6">
        <v>4.1907569403600298E-3</v>
      </c>
    </row>
    <row r="30" spans="1:25">
      <c r="A30" s="1" t="s">
        <v>36</v>
      </c>
      <c r="C30" s="8">
        <v>14791101</v>
      </c>
      <c r="D30" s="8"/>
      <c r="E30" s="8">
        <v>241600231979</v>
      </c>
      <c r="F30" s="8"/>
      <c r="G30" s="8">
        <v>203387898597.20901</v>
      </c>
      <c r="H30" s="8"/>
      <c r="I30" s="8">
        <v>0</v>
      </c>
      <c r="J30" s="8"/>
      <c r="K30" s="8">
        <v>0</v>
      </c>
      <c r="L30" s="8"/>
      <c r="M30" s="8">
        <v>0</v>
      </c>
      <c r="N30" s="8"/>
      <c r="O30" s="8">
        <v>0</v>
      </c>
      <c r="P30" s="8"/>
      <c r="Q30" s="8">
        <v>14791101</v>
      </c>
      <c r="R30" s="8"/>
      <c r="S30" s="8">
        <v>12383</v>
      </c>
      <c r="T30" s="8"/>
      <c r="U30" s="8">
        <v>241600231979</v>
      </c>
      <c r="V30" s="8"/>
      <c r="W30" s="8">
        <v>182068412371.086</v>
      </c>
      <c r="Y30" s="6">
        <v>9.5244398648884933E-3</v>
      </c>
    </row>
    <row r="31" spans="1:25">
      <c r="A31" s="1" t="s">
        <v>37</v>
      </c>
      <c r="C31" s="8">
        <v>2550000</v>
      </c>
      <c r="D31" s="8"/>
      <c r="E31" s="8">
        <v>24341345778</v>
      </c>
      <c r="F31" s="8"/>
      <c r="G31" s="8">
        <v>119491768350</v>
      </c>
      <c r="H31" s="8"/>
      <c r="I31" s="8">
        <v>0</v>
      </c>
      <c r="J31" s="8"/>
      <c r="K31" s="8">
        <v>0</v>
      </c>
      <c r="L31" s="8"/>
      <c r="M31" s="8">
        <v>0</v>
      </c>
      <c r="N31" s="8"/>
      <c r="O31" s="8">
        <v>0</v>
      </c>
      <c r="P31" s="8"/>
      <c r="Q31" s="8">
        <v>2550000</v>
      </c>
      <c r="R31" s="8"/>
      <c r="S31" s="8">
        <v>45010</v>
      </c>
      <c r="T31" s="8"/>
      <c r="U31" s="8">
        <v>24341345778</v>
      </c>
      <c r="V31" s="8"/>
      <c r="W31" s="8">
        <v>114092585775</v>
      </c>
      <c r="Y31" s="6">
        <v>5.9684596470738049E-3</v>
      </c>
    </row>
    <row r="32" spans="1:25">
      <c r="A32" s="1" t="s">
        <v>38</v>
      </c>
      <c r="C32" s="8">
        <v>10000000</v>
      </c>
      <c r="D32" s="8"/>
      <c r="E32" s="8">
        <v>76208915637</v>
      </c>
      <c r="F32" s="8"/>
      <c r="G32" s="8">
        <v>68301175500</v>
      </c>
      <c r="H32" s="8"/>
      <c r="I32" s="8">
        <v>0</v>
      </c>
      <c r="J32" s="8"/>
      <c r="K32" s="8">
        <v>0</v>
      </c>
      <c r="L32" s="8"/>
      <c r="M32" s="8">
        <v>0</v>
      </c>
      <c r="N32" s="8"/>
      <c r="O32" s="8">
        <v>0</v>
      </c>
      <c r="P32" s="8"/>
      <c r="Q32" s="8">
        <v>10000000</v>
      </c>
      <c r="R32" s="8"/>
      <c r="S32" s="8">
        <v>7585</v>
      </c>
      <c r="T32" s="8"/>
      <c r="U32" s="8">
        <v>76208915637</v>
      </c>
      <c r="V32" s="8"/>
      <c r="W32" s="8">
        <v>75398692500</v>
      </c>
      <c r="Y32" s="6">
        <v>3.9442883213799814E-3</v>
      </c>
    </row>
    <row r="33" spans="1:25">
      <c r="A33" s="1" t="s">
        <v>39</v>
      </c>
      <c r="C33" s="8">
        <v>3583604</v>
      </c>
      <c r="D33" s="8"/>
      <c r="E33" s="8">
        <v>14606892577</v>
      </c>
      <c r="F33" s="8"/>
      <c r="G33" s="8">
        <v>32345516530.296001</v>
      </c>
      <c r="H33" s="8"/>
      <c r="I33" s="8">
        <v>0</v>
      </c>
      <c r="J33" s="8"/>
      <c r="K33" s="8">
        <v>0</v>
      </c>
      <c r="L33" s="8"/>
      <c r="M33" s="8">
        <v>0</v>
      </c>
      <c r="N33" s="8"/>
      <c r="O33" s="8">
        <v>0</v>
      </c>
      <c r="P33" s="8"/>
      <c r="Q33" s="8">
        <v>3583604</v>
      </c>
      <c r="R33" s="8"/>
      <c r="S33" s="8">
        <v>10260</v>
      </c>
      <c r="T33" s="8"/>
      <c r="U33" s="8">
        <v>14606892577</v>
      </c>
      <c r="V33" s="8"/>
      <c r="W33" s="8">
        <v>36549008766.612</v>
      </c>
      <c r="Y33" s="6">
        <v>1.9119672192745554E-3</v>
      </c>
    </row>
    <row r="34" spans="1:25">
      <c r="A34" s="1" t="s">
        <v>40</v>
      </c>
      <c r="C34" s="8">
        <v>7377155</v>
      </c>
      <c r="D34" s="8"/>
      <c r="E34" s="8">
        <v>75864067168</v>
      </c>
      <c r="F34" s="8"/>
      <c r="G34" s="8">
        <v>151776501421.642</v>
      </c>
      <c r="H34" s="8"/>
      <c r="I34" s="8">
        <v>0</v>
      </c>
      <c r="J34" s="8"/>
      <c r="K34" s="8">
        <v>0</v>
      </c>
      <c r="L34" s="8"/>
      <c r="M34" s="8">
        <v>0</v>
      </c>
      <c r="N34" s="8"/>
      <c r="O34" s="8">
        <v>0</v>
      </c>
      <c r="P34" s="8"/>
      <c r="Q34" s="8">
        <v>7377155</v>
      </c>
      <c r="R34" s="8"/>
      <c r="S34" s="8">
        <v>16629</v>
      </c>
      <c r="T34" s="8"/>
      <c r="U34" s="8">
        <v>75864067168</v>
      </c>
      <c r="V34" s="8"/>
      <c r="W34" s="8">
        <v>121944795967.55499</v>
      </c>
      <c r="Y34" s="6">
        <v>6.3792277908253101E-3</v>
      </c>
    </row>
    <row r="35" spans="1:25">
      <c r="A35" s="1" t="s">
        <v>41</v>
      </c>
      <c r="C35" s="8">
        <v>17048626</v>
      </c>
      <c r="D35" s="8"/>
      <c r="E35" s="8">
        <v>312781242026</v>
      </c>
      <c r="F35" s="8"/>
      <c r="G35" s="8">
        <v>402665155405.12799</v>
      </c>
      <c r="H35" s="8"/>
      <c r="I35" s="8">
        <v>0</v>
      </c>
      <c r="J35" s="8"/>
      <c r="K35" s="8">
        <v>0</v>
      </c>
      <c r="L35" s="8"/>
      <c r="M35" s="8">
        <v>0</v>
      </c>
      <c r="N35" s="8"/>
      <c r="O35" s="8">
        <v>0</v>
      </c>
      <c r="P35" s="8"/>
      <c r="Q35" s="8">
        <v>17048626</v>
      </c>
      <c r="R35" s="8"/>
      <c r="S35" s="8">
        <v>23660</v>
      </c>
      <c r="T35" s="8"/>
      <c r="U35" s="8">
        <v>312781242026</v>
      </c>
      <c r="V35" s="8"/>
      <c r="W35" s="8">
        <v>400970436737.59802</v>
      </c>
      <c r="Y35" s="6">
        <v>2.0975735233641334E-2</v>
      </c>
    </row>
    <row r="36" spans="1:25">
      <c r="A36" s="1" t="s">
        <v>42</v>
      </c>
      <c r="C36" s="8">
        <v>90099069</v>
      </c>
      <c r="D36" s="8"/>
      <c r="E36" s="8">
        <v>721074768416</v>
      </c>
      <c r="F36" s="8"/>
      <c r="G36" s="8">
        <v>699397307223.56494</v>
      </c>
      <c r="H36" s="8"/>
      <c r="I36" s="8">
        <v>0</v>
      </c>
      <c r="J36" s="8"/>
      <c r="K36" s="8">
        <v>0</v>
      </c>
      <c r="L36" s="8"/>
      <c r="M36" s="8">
        <v>0</v>
      </c>
      <c r="N36" s="8"/>
      <c r="O36" s="8">
        <v>0</v>
      </c>
      <c r="P36" s="8"/>
      <c r="Q36" s="8">
        <v>90099069</v>
      </c>
      <c r="R36" s="8"/>
      <c r="S36" s="8">
        <v>7610</v>
      </c>
      <c r="T36" s="8"/>
      <c r="U36" s="8">
        <v>721074768416</v>
      </c>
      <c r="V36" s="8"/>
      <c r="W36" s="8">
        <v>681574274295.21399</v>
      </c>
      <c r="Y36" s="6">
        <v>3.5654801974923489E-2</v>
      </c>
    </row>
    <row r="37" spans="1:25">
      <c r="A37" s="1" t="s">
        <v>43</v>
      </c>
      <c r="C37" s="8">
        <v>21052995</v>
      </c>
      <c r="D37" s="8"/>
      <c r="E37" s="8">
        <v>95204340488</v>
      </c>
      <c r="F37" s="8"/>
      <c r="G37" s="8">
        <v>249039983189.02499</v>
      </c>
      <c r="H37" s="8"/>
      <c r="I37" s="8">
        <v>0</v>
      </c>
      <c r="J37" s="8"/>
      <c r="K37" s="8">
        <v>0</v>
      </c>
      <c r="L37" s="8"/>
      <c r="M37" s="8">
        <v>0</v>
      </c>
      <c r="N37" s="8"/>
      <c r="O37" s="8">
        <v>0</v>
      </c>
      <c r="P37" s="8"/>
      <c r="Q37" s="8">
        <v>21052995</v>
      </c>
      <c r="R37" s="8"/>
      <c r="S37" s="8">
        <v>13870</v>
      </c>
      <c r="T37" s="8"/>
      <c r="U37" s="8">
        <v>95204340488</v>
      </c>
      <c r="V37" s="8"/>
      <c r="W37" s="8">
        <v>290267610658.133</v>
      </c>
      <c r="Y37" s="6">
        <v>1.5184602130782911E-2</v>
      </c>
    </row>
    <row r="38" spans="1:25">
      <c r="A38" s="1" t="s">
        <v>44</v>
      </c>
      <c r="C38" s="8">
        <v>14049139</v>
      </c>
      <c r="D38" s="8"/>
      <c r="E38" s="8">
        <v>175367109083</v>
      </c>
      <c r="F38" s="8"/>
      <c r="G38" s="8">
        <v>134767524911.468</v>
      </c>
      <c r="H38" s="8"/>
      <c r="I38" s="8">
        <v>5000000</v>
      </c>
      <c r="J38" s="8"/>
      <c r="K38" s="8">
        <v>60800651033</v>
      </c>
      <c r="L38" s="8"/>
      <c r="M38" s="8">
        <v>0</v>
      </c>
      <c r="N38" s="8"/>
      <c r="O38" s="8">
        <v>0</v>
      </c>
      <c r="P38" s="8"/>
      <c r="Q38" s="8">
        <v>19049139</v>
      </c>
      <c r="R38" s="8"/>
      <c r="S38" s="8">
        <v>12090</v>
      </c>
      <c r="T38" s="8"/>
      <c r="U38" s="8">
        <v>236167760116</v>
      </c>
      <c r="V38" s="8"/>
      <c r="W38" s="8">
        <v>228933781171.465</v>
      </c>
      <c r="Y38" s="6">
        <v>1.1976080877582456E-2</v>
      </c>
    </row>
    <row r="39" spans="1:25">
      <c r="A39" s="1" t="s">
        <v>45</v>
      </c>
      <c r="C39" s="8">
        <v>26589814</v>
      </c>
      <c r="D39" s="8"/>
      <c r="E39" s="8">
        <v>200385593701</v>
      </c>
      <c r="F39" s="8"/>
      <c r="G39" s="8">
        <v>313743146681.52899</v>
      </c>
      <c r="H39" s="8"/>
      <c r="I39" s="8">
        <v>0</v>
      </c>
      <c r="J39" s="8"/>
      <c r="K39" s="8">
        <v>0</v>
      </c>
      <c r="L39" s="8"/>
      <c r="M39" s="8">
        <v>0</v>
      </c>
      <c r="N39" s="8"/>
      <c r="O39" s="8">
        <v>0</v>
      </c>
      <c r="P39" s="8"/>
      <c r="Q39" s="8">
        <v>26589814</v>
      </c>
      <c r="R39" s="8"/>
      <c r="S39" s="8">
        <v>16910</v>
      </c>
      <c r="T39" s="8"/>
      <c r="U39" s="8">
        <v>200385593701</v>
      </c>
      <c r="V39" s="8"/>
      <c r="W39" s="8">
        <v>446958433899.297</v>
      </c>
      <c r="Y39" s="6">
        <v>2.3381478809745723E-2</v>
      </c>
    </row>
    <row r="40" spans="1:25">
      <c r="A40" s="1" t="s">
        <v>46</v>
      </c>
      <c r="C40" s="8">
        <v>850000</v>
      </c>
      <c r="D40" s="8"/>
      <c r="E40" s="8">
        <v>13938532395</v>
      </c>
      <c r="F40" s="8"/>
      <c r="G40" s="8">
        <v>7604482500</v>
      </c>
      <c r="H40" s="8"/>
      <c r="I40" s="8">
        <v>0</v>
      </c>
      <c r="J40" s="8"/>
      <c r="K40" s="8">
        <v>0</v>
      </c>
      <c r="L40" s="8"/>
      <c r="M40" s="8">
        <v>-850000</v>
      </c>
      <c r="N40" s="8"/>
      <c r="O40" s="8">
        <v>7984706702</v>
      </c>
      <c r="P40" s="8"/>
      <c r="Q40" s="8">
        <v>0</v>
      </c>
      <c r="R40" s="8"/>
      <c r="S40" s="8">
        <v>0</v>
      </c>
      <c r="T40" s="8"/>
      <c r="U40" s="8">
        <v>0</v>
      </c>
      <c r="V40" s="8"/>
      <c r="W40" s="8">
        <v>0</v>
      </c>
      <c r="Y40" s="6">
        <v>0</v>
      </c>
    </row>
    <row r="41" spans="1:25">
      <c r="A41" s="1" t="s">
        <v>47</v>
      </c>
      <c r="C41" s="8">
        <v>9191309</v>
      </c>
      <c r="D41" s="8"/>
      <c r="E41" s="8">
        <v>437420511231</v>
      </c>
      <c r="F41" s="8"/>
      <c r="G41" s="8">
        <v>327913317333.94</v>
      </c>
      <c r="H41" s="8"/>
      <c r="I41" s="8">
        <v>0</v>
      </c>
      <c r="J41" s="8"/>
      <c r="K41" s="8">
        <v>0</v>
      </c>
      <c r="L41" s="8"/>
      <c r="M41" s="8">
        <v>0</v>
      </c>
      <c r="N41" s="8"/>
      <c r="O41" s="8">
        <v>0</v>
      </c>
      <c r="P41" s="8"/>
      <c r="Q41" s="8">
        <v>9191309</v>
      </c>
      <c r="R41" s="8"/>
      <c r="S41" s="8">
        <v>36380</v>
      </c>
      <c r="T41" s="8"/>
      <c r="U41" s="8">
        <v>437420511231</v>
      </c>
      <c r="V41" s="8"/>
      <c r="W41" s="8">
        <v>332390261482.55103</v>
      </c>
      <c r="Y41" s="6">
        <v>1.7388140072933815E-2</v>
      </c>
    </row>
    <row r="42" spans="1:25">
      <c r="A42" s="1" t="s">
        <v>48</v>
      </c>
      <c r="C42" s="8">
        <v>3103025</v>
      </c>
      <c r="D42" s="8"/>
      <c r="E42" s="8">
        <v>111572143280</v>
      </c>
      <c r="F42" s="8"/>
      <c r="G42" s="8">
        <v>88125936375.712494</v>
      </c>
      <c r="H42" s="8"/>
      <c r="I42" s="8">
        <v>0</v>
      </c>
      <c r="J42" s="8"/>
      <c r="K42" s="8">
        <v>0</v>
      </c>
      <c r="L42" s="8"/>
      <c r="M42" s="8">
        <v>0</v>
      </c>
      <c r="N42" s="8"/>
      <c r="O42" s="8">
        <v>0</v>
      </c>
      <c r="P42" s="8"/>
      <c r="Q42" s="8">
        <v>3103025</v>
      </c>
      <c r="R42" s="8"/>
      <c r="S42" s="8">
        <v>27470</v>
      </c>
      <c r="T42" s="8"/>
      <c r="U42" s="8">
        <v>111572143280</v>
      </c>
      <c r="V42" s="8"/>
      <c r="W42" s="8">
        <v>84732918174.337494</v>
      </c>
      <c r="Y42" s="6">
        <v>4.4325842864116642E-3</v>
      </c>
    </row>
    <row r="43" spans="1:25">
      <c r="A43" s="1" t="s">
        <v>49</v>
      </c>
      <c r="C43" s="8">
        <v>10694395</v>
      </c>
      <c r="D43" s="8"/>
      <c r="E43" s="8">
        <v>244300402266</v>
      </c>
      <c r="F43" s="8"/>
      <c r="G43" s="8">
        <v>332636585213.677</v>
      </c>
      <c r="H43" s="8"/>
      <c r="I43" s="8">
        <v>0</v>
      </c>
      <c r="J43" s="8"/>
      <c r="K43" s="8">
        <v>0</v>
      </c>
      <c r="L43" s="8"/>
      <c r="M43" s="8">
        <v>-4500000</v>
      </c>
      <c r="N43" s="8"/>
      <c r="O43" s="8">
        <v>155086712056</v>
      </c>
      <c r="P43" s="8"/>
      <c r="Q43" s="8">
        <v>6194395</v>
      </c>
      <c r="R43" s="8"/>
      <c r="S43" s="8">
        <v>38100</v>
      </c>
      <c r="T43" s="8"/>
      <c r="U43" s="8">
        <v>141503394084</v>
      </c>
      <c r="V43" s="8"/>
      <c r="W43" s="8">
        <v>234602211125.47501</v>
      </c>
      <c r="Y43" s="6">
        <v>1.2272610185012583E-2</v>
      </c>
    </row>
    <row r="44" spans="1:25">
      <c r="A44" s="1" t="s">
        <v>50</v>
      </c>
      <c r="C44" s="8">
        <v>10810000</v>
      </c>
      <c r="D44" s="8"/>
      <c r="E44" s="8">
        <v>707607692604</v>
      </c>
      <c r="F44" s="8"/>
      <c r="G44" s="8">
        <v>794643072975</v>
      </c>
      <c r="H44" s="8"/>
      <c r="I44" s="8">
        <v>0</v>
      </c>
      <c r="J44" s="8"/>
      <c r="K44" s="8">
        <v>0</v>
      </c>
      <c r="L44" s="8"/>
      <c r="M44" s="8">
        <v>0</v>
      </c>
      <c r="N44" s="8"/>
      <c r="O44" s="8">
        <v>0</v>
      </c>
      <c r="P44" s="8"/>
      <c r="Q44" s="8">
        <v>10810000</v>
      </c>
      <c r="R44" s="8"/>
      <c r="S44" s="8">
        <v>78280</v>
      </c>
      <c r="T44" s="8"/>
      <c r="U44" s="8">
        <v>707607692604</v>
      </c>
      <c r="V44" s="8"/>
      <c r="W44" s="8">
        <v>841171869540</v>
      </c>
      <c r="Y44" s="6">
        <v>4.4003738941494078E-2</v>
      </c>
    </row>
    <row r="45" spans="1:25">
      <c r="A45" s="1" t="s">
        <v>51</v>
      </c>
      <c r="C45" s="8">
        <v>23754905</v>
      </c>
      <c r="D45" s="8"/>
      <c r="E45" s="8">
        <v>370084368570</v>
      </c>
      <c r="F45" s="8"/>
      <c r="G45" s="8">
        <v>297767033405.302</v>
      </c>
      <c r="H45" s="8"/>
      <c r="I45" s="8">
        <v>0</v>
      </c>
      <c r="J45" s="8"/>
      <c r="K45" s="8">
        <v>0</v>
      </c>
      <c r="L45" s="8"/>
      <c r="M45" s="8">
        <v>0</v>
      </c>
      <c r="N45" s="8"/>
      <c r="O45" s="8">
        <v>0</v>
      </c>
      <c r="P45" s="8"/>
      <c r="Q45" s="8">
        <v>23754905</v>
      </c>
      <c r="R45" s="8"/>
      <c r="S45" s="8">
        <v>13230</v>
      </c>
      <c r="T45" s="8"/>
      <c r="U45" s="8">
        <v>370084368570</v>
      </c>
      <c r="V45" s="8"/>
      <c r="W45" s="8">
        <f>312407442660.758-77</f>
        <v>312407442583.758</v>
      </c>
      <c r="Y45" s="6">
        <v>1.6342790391163663E-2</v>
      </c>
    </row>
    <row r="46" spans="1:25">
      <c r="A46" s="1" t="s">
        <v>52</v>
      </c>
      <c r="C46" s="8">
        <v>2408358</v>
      </c>
      <c r="D46" s="8"/>
      <c r="E46" s="8">
        <v>73055131572</v>
      </c>
      <c r="F46" s="8"/>
      <c r="G46" s="8">
        <v>63705092262.039001</v>
      </c>
      <c r="H46" s="8"/>
      <c r="I46" s="8">
        <v>0</v>
      </c>
      <c r="J46" s="8"/>
      <c r="K46" s="8">
        <v>0</v>
      </c>
      <c r="L46" s="8"/>
      <c r="M46" s="8">
        <v>0</v>
      </c>
      <c r="N46" s="8"/>
      <c r="O46" s="8">
        <v>0</v>
      </c>
      <c r="P46" s="8"/>
      <c r="Q46" s="8">
        <v>2408358</v>
      </c>
      <c r="R46" s="8"/>
      <c r="S46" s="8">
        <v>30780</v>
      </c>
      <c r="T46" s="8"/>
      <c r="U46" s="8">
        <v>73055131572</v>
      </c>
      <c r="V46" s="8"/>
      <c r="W46" s="8">
        <v>73688190147.522003</v>
      </c>
      <c r="Y46" s="6">
        <v>3.8548077981922363E-3</v>
      </c>
    </row>
    <row r="47" spans="1:25">
      <c r="A47" s="1" t="s">
        <v>53</v>
      </c>
      <c r="C47" s="8">
        <v>109349222</v>
      </c>
      <c r="D47" s="8"/>
      <c r="E47" s="8">
        <v>1317022941297</v>
      </c>
      <c r="F47" s="8"/>
      <c r="G47" s="8">
        <v>1108725660116.8201</v>
      </c>
      <c r="H47" s="8"/>
      <c r="I47" s="8">
        <v>0</v>
      </c>
      <c r="J47" s="8"/>
      <c r="K47" s="8">
        <v>0</v>
      </c>
      <c r="L47" s="8"/>
      <c r="M47" s="8">
        <v>0</v>
      </c>
      <c r="N47" s="8"/>
      <c r="O47" s="8">
        <v>0</v>
      </c>
      <c r="P47" s="8"/>
      <c r="Q47" s="8">
        <v>109349222</v>
      </c>
      <c r="R47" s="8"/>
      <c r="S47" s="8">
        <v>12200</v>
      </c>
      <c r="T47" s="8"/>
      <c r="U47" s="8">
        <v>1317022941297</v>
      </c>
      <c r="V47" s="8"/>
      <c r="W47" s="8">
        <v>1326122848375.02</v>
      </c>
      <c r="Y47" s="6">
        <v>6.9372699845700214E-2</v>
      </c>
    </row>
    <row r="48" spans="1:25">
      <c r="A48" s="1" t="s">
        <v>54</v>
      </c>
      <c r="C48" s="8">
        <v>25541365</v>
      </c>
      <c r="D48" s="8"/>
      <c r="E48" s="8">
        <v>539839703728</v>
      </c>
      <c r="F48" s="8"/>
      <c r="G48" s="8">
        <v>428572968664.85999</v>
      </c>
      <c r="H48" s="8"/>
      <c r="I48" s="8">
        <v>0</v>
      </c>
      <c r="J48" s="8"/>
      <c r="K48" s="8">
        <v>0</v>
      </c>
      <c r="L48" s="8"/>
      <c r="M48" s="8">
        <v>0</v>
      </c>
      <c r="N48" s="8"/>
      <c r="O48" s="8">
        <v>0</v>
      </c>
      <c r="P48" s="8"/>
      <c r="Q48" s="8">
        <v>25541365</v>
      </c>
      <c r="R48" s="8"/>
      <c r="S48" s="8">
        <v>18260</v>
      </c>
      <c r="T48" s="8"/>
      <c r="U48" s="8">
        <v>539839703728</v>
      </c>
      <c r="V48" s="8"/>
      <c r="W48" s="8">
        <v>463610332216.84497</v>
      </c>
      <c r="Y48" s="6">
        <v>2.4252579963956206E-2</v>
      </c>
    </row>
    <row r="49" spans="1:25">
      <c r="A49" s="1" t="s">
        <v>55</v>
      </c>
      <c r="C49" s="8">
        <v>43100791</v>
      </c>
      <c r="D49" s="8"/>
      <c r="E49" s="8">
        <v>921051848234</v>
      </c>
      <c r="F49" s="8"/>
      <c r="G49" s="8">
        <v>712072952298.80103</v>
      </c>
      <c r="H49" s="8"/>
      <c r="I49" s="8">
        <v>0</v>
      </c>
      <c r="J49" s="8"/>
      <c r="K49" s="8">
        <v>0</v>
      </c>
      <c r="L49" s="8"/>
      <c r="M49" s="8">
        <v>0</v>
      </c>
      <c r="N49" s="8"/>
      <c r="O49" s="8">
        <v>0</v>
      </c>
      <c r="P49" s="8"/>
      <c r="Q49" s="8">
        <v>43100791</v>
      </c>
      <c r="R49" s="8"/>
      <c r="S49" s="8">
        <v>19380</v>
      </c>
      <c r="T49" s="8"/>
      <c r="U49" s="8">
        <v>921051848234</v>
      </c>
      <c r="V49" s="8"/>
      <c r="W49" s="8">
        <v>830323334268.99902</v>
      </c>
      <c r="Y49" s="6">
        <v>4.3436225771773161E-2</v>
      </c>
    </row>
    <row r="50" spans="1:25">
      <c r="A50" s="1" t="s">
        <v>56</v>
      </c>
      <c r="C50" s="8">
        <v>11705960</v>
      </c>
      <c r="D50" s="8"/>
      <c r="E50" s="8">
        <v>383840795741</v>
      </c>
      <c r="F50" s="8"/>
      <c r="G50" s="8">
        <f>290907738450-74</f>
        <v>290907738376</v>
      </c>
      <c r="H50" s="8"/>
      <c r="I50" s="8">
        <v>0</v>
      </c>
      <c r="J50" s="8"/>
      <c r="K50" s="8">
        <v>0</v>
      </c>
      <c r="L50" s="8"/>
      <c r="M50" s="8">
        <v>0</v>
      </c>
      <c r="N50" s="8"/>
      <c r="O50" s="8">
        <v>0</v>
      </c>
      <c r="P50" s="8"/>
      <c r="Q50" s="8">
        <v>11705960</v>
      </c>
      <c r="R50" s="8"/>
      <c r="S50" s="8">
        <v>23590</v>
      </c>
      <c r="T50" s="8"/>
      <c r="U50" s="8">
        <v>383840795741</v>
      </c>
      <c r="V50" s="8"/>
      <c r="W50" s="8">
        <v>274500542001.42001</v>
      </c>
      <c r="Y50" s="6">
        <v>1.4359788560374256E-2</v>
      </c>
    </row>
    <row r="51" spans="1:25">
      <c r="A51" s="1" t="s">
        <v>57</v>
      </c>
      <c r="C51" s="8">
        <v>1644029</v>
      </c>
      <c r="D51" s="8"/>
      <c r="E51" s="8">
        <v>5268179134</v>
      </c>
      <c r="F51" s="8"/>
      <c r="G51" s="8">
        <v>12371249997.796499</v>
      </c>
      <c r="H51" s="8"/>
      <c r="I51" s="8">
        <v>0</v>
      </c>
      <c r="J51" s="8"/>
      <c r="K51" s="8">
        <v>0</v>
      </c>
      <c r="L51" s="8"/>
      <c r="M51" s="8">
        <v>0</v>
      </c>
      <c r="N51" s="8"/>
      <c r="O51" s="8">
        <v>0</v>
      </c>
      <c r="P51" s="8"/>
      <c r="Q51" s="8">
        <v>1644029</v>
      </c>
      <c r="R51" s="8"/>
      <c r="S51" s="8">
        <v>5470</v>
      </c>
      <c r="T51" s="8"/>
      <c r="U51" s="8">
        <v>5268179134</v>
      </c>
      <c r="V51" s="8"/>
      <c r="W51" s="8">
        <v>8939331240.1515007</v>
      </c>
      <c r="Y51" s="6">
        <v>4.6763808021573839E-4</v>
      </c>
    </row>
    <row r="52" spans="1:25">
      <c r="A52" s="1" t="s">
        <v>58</v>
      </c>
      <c r="C52" s="8">
        <v>11589688</v>
      </c>
      <c r="D52" s="8"/>
      <c r="E52" s="8">
        <v>150068269858</v>
      </c>
      <c r="F52" s="8"/>
      <c r="G52" s="8">
        <v>158179614063.37201</v>
      </c>
      <c r="H52" s="8"/>
      <c r="I52" s="8">
        <v>0</v>
      </c>
      <c r="J52" s="8"/>
      <c r="K52" s="8">
        <v>0</v>
      </c>
      <c r="L52" s="8"/>
      <c r="M52" s="8">
        <v>0</v>
      </c>
      <c r="N52" s="8"/>
      <c r="O52" s="8">
        <v>0</v>
      </c>
      <c r="P52" s="8"/>
      <c r="Q52" s="8">
        <v>11589688</v>
      </c>
      <c r="R52" s="8"/>
      <c r="S52" s="8">
        <v>15040</v>
      </c>
      <c r="T52" s="8"/>
      <c r="U52" s="8">
        <v>150068269858</v>
      </c>
      <c r="V52" s="8"/>
      <c r="W52" s="8">
        <v>173271769520.25601</v>
      </c>
      <c r="Y52" s="6">
        <v>9.064266160100717E-3</v>
      </c>
    </row>
    <row r="53" spans="1:25">
      <c r="A53" s="1" t="s">
        <v>59</v>
      </c>
      <c r="C53" s="8">
        <v>18759593</v>
      </c>
      <c r="D53" s="8"/>
      <c r="E53" s="8">
        <v>844228569156</v>
      </c>
      <c r="F53" s="8"/>
      <c r="G53" s="8">
        <v>639252528894.16199</v>
      </c>
      <c r="H53" s="8"/>
      <c r="I53" s="8">
        <v>0</v>
      </c>
      <c r="J53" s="8"/>
      <c r="K53" s="8">
        <v>0</v>
      </c>
      <c r="L53" s="8"/>
      <c r="M53" s="8">
        <v>0</v>
      </c>
      <c r="N53" s="8"/>
      <c r="O53" s="8">
        <v>0</v>
      </c>
      <c r="P53" s="8"/>
      <c r="Q53" s="8">
        <v>18759593</v>
      </c>
      <c r="R53" s="8"/>
      <c r="S53" s="8">
        <v>33740</v>
      </c>
      <c r="T53" s="8"/>
      <c r="U53" s="8">
        <v>844228569156</v>
      </c>
      <c r="V53" s="8"/>
      <c r="W53" s="8">
        <v>629182623246.47095</v>
      </c>
      <c r="Y53" s="6">
        <v>3.2914067745754033E-2</v>
      </c>
    </row>
    <row r="54" spans="1:25">
      <c r="A54" s="1" t="s">
        <v>60</v>
      </c>
      <c r="C54" s="8">
        <v>330000</v>
      </c>
      <c r="D54" s="8"/>
      <c r="E54" s="8">
        <v>1319670000</v>
      </c>
      <c r="F54" s="8"/>
      <c r="G54" s="8">
        <v>5117369400</v>
      </c>
      <c r="H54" s="8"/>
      <c r="I54" s="8">
        <v>0</v>
      </c>
      <c r="J54" s="8"/>
      <c r="K54" s="8">
        <v>0</v>
      </c>
      <c r="L54" s="8"/>
      <c r="M54" s="8">
        <v>0</v>
      </c>
      <c r="N54" s="8"/>
      <c r="O54" s="8">
        <v>0</v>
      </c>
      <c r="P54" s="8"/>
      <c r="Q54" s="8">
        <v>330000</v>
      </c>
      <c r="R54" s="8"/>
      <c r="S54" s="8">
        <v>18050</v>
      </c>
      <c r="T54" s="8"/>
      <c r="U54" s="8">
        <v>1319670000</v>
      </c>
      <c r="V54" s="8"/>
      <c r="W54" s="8">
        <v>5921058825</v>
      </c>
      <c r="Y54" s="6">
        <v>3.0974493587738777E-4</v>
      </c>
    </row>
    <row r="55" spans="1:25">
      <c r="A55" s="1" t="s">
        <v>61</v>
      </c>
      <c r="C55" s="8">
        <v>29541248</v>
      </c>
      <c r="D55" s="8"/>
      <c r="E55" s="8">
        <v>233511580525</v>
      </c>
      <c r="F55" s="8"/>
      <c r="G55" s="8">
        <v>291011882762.30402</v>
      </c>
      <c r="H55" s="8"/>
      <c r="I55" s="8">
        <v>0</v>
      </c>
      <c r="J55" s="8"/>
      <c r="K55" s="8">
        <v>0</v>
      </c>
      <c r="L55" s="8"/>
      <c r="M55" s="8">
        <v>0</v>
      </c>
      <c r="N55" s="8"/>
      <c r="O55" s="8">
        <v>0</v>
      </c>
      <c r="P55" s="8"/>
      <c r="Q55" s="8">
        <v>29541248</v>
      </c>
      <c r="R55" s="8"/>
      <c r="S55" s="8">
        <v>12130</v>
      </c>
      <c r="T55" s="8"/>
      <c r="U55" s="8">
        <v>233511580525</v>
      </c>
      <c r="V55" s="8"/>
      <c r="W55" s="8">
        <v>356203242977.47198</v>
      </c>
      <c r="Y55" s="6">
        <v>1.8633854841895552E-2</v>
      </c>
    </row>
    <row r="56" spans="1:25">
      <c r="A56" s="1" t="s">
        <v>62</v>
      </c>
      <c r="C56" s="8">
        <v>2795263</v>
      </c>
      <c r="D56" s="8"/>
      <c r="E56" s="8">
        <v>51224588293</v>
      </c>
      <c r="F56" s="8"/>
      <c r="G56" s="8">
        <v>72216624502.048492</v>
      </c>
      <c r="H56" s="8"/>
      <c r="I56" s="8">
        <v>0</v>
      </c>
      <c r="J56" s="8"/>
      <c r="K56" s="8">
        <v>0</v>
      </c>
      <c r="L56" s="8"/>
      <c r="M56" s="8">
        <v>0</v>
      </c>
      <c r="N56" s="8"/>
      <c r="O56" s="8">
        <v>0</v>
      </c>
      <c r="P56" s="8"/>
      <c r="Q56" s="8">
        <v>2795263</v>
      </c>
      <c r="R56" s="8"/>
      <c r="S56" s="8">
        <v>26230</v>
      </c>
      <c r="T56" s="8"/>
      <c r="U56" s="8">
        <v>51224588293</v>
      </c>
      <c r="V56" s="8"/>
      <c r="W56" s="8">
        <v>72883495986.484497</v>
      </c>
      <c r="Y56" s="6">
        <v>3.8127122965804158E-3</v>
      </c>
    </row>
    <row r="57" spans="1:25">
      <c r="A57" s="1" t="s">
        <v>63</v>
      </c>
      <c r="C57" s="8">
        <v>0</v>
      </c>
      <c r="D57" s="8"/>
      <c r="E57" s="8">
        <v>0</v>
      </c>
      <c r="F57" s="8"/>
      <c r="G57" s="8">
        <v>0</v>
      </c>
      <c r="H57" s="8"/>
      <c r="I57" s="8">
        <v>5780811</v>
      </c>
      <c r="J57" s="8"/>
      <c r="K57" s="8">
        <v>101169859816</v>
      </c>
      <c r="L57" s="8"/>
      <c r="M57" s="8">
        <v>0</v>
      </c>
      <c r="N57" s="8"/>
      <c r="O57" s="8">
        <v>0</v>
      </c>
      <c r="P57" s="8"/>
      <c r="Q57" s="8">
        <v>5780811</v>
      </c>
      <c r="R57" s="8"/>
      <c r="S57" s="8">
        <v>18120</v>
      </c>
      <c r="T57" s="8"/>
      <c r="U57" s="8">
        <v>101169859816</v>
      </c>
      <c r="V57" s="8"/>
      <c r="W57" s="8">
        <v>104125042962.84599</v>
      </c>
      <c r="Y57" s="6">
        <v>5.4470333278198732E-3</v>
      </c>
    </row>
    <row r="58" spans="1:25">
      <c r="A58" s="1" t="s">
        <v>64</v>
      </c>
      <c r="C58" s="8">
        <v>0</v>
      </c>
      <c r="D58" s="8"/>
      <c r="E58" s="8">
        <v>0</v>
      </c>
      <c r="F58" s="8"/>
      <c r="G58" s="8">
        <v>0</v>
      </c>
      <c r="H58" s="8"/>
      <c r="I58" s="8">
        <v>2741383</v>
      </c>
      <c r="J58" s="8"/>
      <c r="K58" s="8">
        <v>0</v>
      </c>
      <c r="L58" s="8"/>
      <c r="M58" s="8">
        <v>0</v>
      </c>
      <c r="N58" s="8"/>
      <c r="O58" s="8">
        <v>0</v>
      </c>
      <c r="P58" s="8"/>
      <c r="Q58" s="8">
        <v>2741383</v>
      </c>
      <c r="R58" s="8"/>
      <c r="S58" s="8">
        <v>31960</v>
      </c>
      <c r="T58" s="8"/>
      <c r="U58" s="8">
        <v>35816168895</v>
      </c>
      <c r="V58" s="8"/>
      <c r="W58" s="8">
        <v>87093293805.953995</v>
      </c>
      <c r="Y58" s="6">
        <v>4.5560612556953799E-3</v>
      </c>
    </row>
    <row r="59" spans="1:25" ht="22.5" thickBot="1">
      <c r="E59" s="4">
        <f>SUM(E9:E58)</f>
        <v>16935876880589</v>
      </c>
      <c r="G59" s="4">
        <f>SUM(G9:G58)</f>
        <v>15051151714587.141</v>
      </c>
      <c r="K59" s="4">
        <f>SUM(K9:K58)</f>
        <v>258631507233</v>
      </c>
      <c r="M59" s="5"/>
      <c r="O59" s="4">
        <f>SUM(O9:O58)</f>
        <v>284743139739</v>
      </c>
      <c r="S59" s="5"/>
      <c r="U59" s="4">
        <f>SUM(U9:U58)</f>
        <v>16883838057610</v>
      </c>
      <c r="W59" s="4">
        <f>SUM(W9:W58)</f>
        <v>16564492306458.664</v>
      </c>
      <c r="Y59" s="7">
        <f>SUM(Y9:Y58)</f>
        <v>0.86652873395587715</v>
      </c>
    </row>
    <row r="60" spans="1:25" ht="22.5" thickTop="1"/>
    <row r="61" spans="1:25">
      <c r="G61" s="2"/>
      <c r="W61" s="2"/>
      <c r="Y61" s="2"/>
    </row>
    <row r="62" spans="1:25">
      <c r="G62" s="2"/>
      <c r="W62" s="2"/>
      <c r="Y62" s="2"/>
    </row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34"/>
  <sheetViews>
    <sheetView rightToLeft="1" topLeftCell="A9" workbookViewId="0">
      <selection activeCell="W14" sqref="W14"/>
    </sheetView>
  </sheetViews>
  <sheetFormatPr defaultRowHeight="21.75"/>
  <cols>
    <col min="1" max="1" width="28.140625" style="1" bestFit="1" customWidth="1"/>
    <col min="2" max="2" width="1" style="1" customWidth="1"/>
    <col min="3" max="3" width="21.85546875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12.28515625" style="1" bestFit="1" customWidth="1"/>
    <col min="8" max="8" width="1" style="1" customWidth="1"/>
    <col min="9" max="9" width="15" style="1" bestFit="1" customWidth="1"/>
    <col min="10" max="10" width="1" style="1" customWidth="1"/>
    <col min="11" max="11" width="9.140625" style="1" bestFit="1" customWidth="1"/>
    <col min="12" max="12" width="1" style="1" customWidth="1"/>
    <col min="13" max="13" width="9.28515625" style="1" bestFit="1" customWidth="1"/>
    <col min="14" max="14" width="1" style="1" customWidth="1"/>
    <col min="15" max="15" width="8.42578125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19.85546875" style="1" bestFit="1" customWidth="1"/>
    <col min="20" max="20" width="1" style="1" customWidth="1"/>
    <col min="21" max="21" width="7.28515625" style="1" bestFit="1" customWidth="1"/>
    <col min="22" max="22" width="1" style="1" customWidth="1"/>
    <col min="23" max="23" width="15.42578125" style="1" bestFit="1" customWidth="1"/>
    <col min="24" max="24" width="1" style="1" customWidth="1"/>
    <col min="25" max="25" width="6" style="1" bestFit="1" customWidth="1"/>
    <col min="26" max="26" width="1" style="1" customWidth="1"/>
    <col min="27" max="27" width="11.5703125" style="1" bestFit="1" customWidth="1"/>
    <col min="28" max="28" width="0.7109375" style="1" customWidth="1"/>
    <col min="29" max="29" width="8.42578125" style="1" bestFit="1" customWidth="1"/>
    <col min="30" max="30" width="1" style="1" customWidth="1"/>
    <col min="31" max="31" width="18.5703125" style="1" bestFit="1" customWidth="1"/>
    <col min="32" max="32" width="1" style="1" customWidth="1"/>
    <col min="33" max="33" width="18.42578125" style="1" bestFit="1" customWidth="1"/>
    <col min="34" max="34" width="1" style="1" customWidth="1"/>
    <col min="35" max="35" width="19.85546875" style="1" bestFit="1" customWidth="1"/>
    <col min="36" max="36" width="1" style="1" customWidth="1"/>
    <col min="37" max="37" width="30" style="1" bestFit="1" customWidth="1"/>
    <col min="38" max="38" width="1" style="1" customWidth="1"/>
    <col min="39" max="16384" width="9.140625" style="1"/>
  </cols>
  <sheetData>
    <row r="2" spans="1:37" s="3" customFormat="1" ht="22.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</row>
    <row r="3" spans="1:37" s="3" customFormat="1" ht="22.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</row>
    <row r="4" spans="1:37" s="3" customFormat="1" ht="22.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</row>
    <row r="5" spans="1:37" s="3" customFormat="1" ht="22.5">
      <c r="AK5" s="15"/>
    </row>
    <row r="6" spans="1:37" s="3" customFormat="1" ht="22.5">
      <c r="A6" s="17" t="s">
        <v>66</v>
      </c>
      <c r="B6" s="17" t="s">
        <v>66</v>
      </c>
      <c r="C6" s="17" t="s">
        <v>66</v>
      </c>
      <c r="D6" s="17" t="s">
        <v>66</v>
      </c>
      <c r="E6" s="17" t="s">
        <v>66</v>
      </c>
      <c r="F6" s="17" t="s">
        <v>66</v>
      </c>
      <c r="G6" s="17" t="s">
        <v>66</v>
      </c>
      <c r="H6" s="17" t="s">
        <v>66</v>
      </c>
      <c r="I6" s="17" t="s">
        <v>66</v>
      </c>
      <c r="J6" s="17" t="s">
        <v>66</v>
      </c>
      <c r="K6" s="17" t="s">
        <v>66</v>
      </c>
      <c r="L6" s="17" t="s">
        <v>66</v>
      </c>
      <c r="M6" s="17" t="s">
        <v>66</v>
      </c>
      <c r="O6" s="17" t="s">
        <v>224</v>
      </c>
      <c r="P6" s="17" t="s">
        <v>4</v>
      </c>
      <c r="Q6" s="17" t="s">
        <v>4</v>
      </c>
      <c r="R6" s="17" t="s">
        <v>4</v>
      </c>
      <c r="S6" s="17" t="s">
        <v>4</v>
      </c>
      <c r="U6" s="17" t="s">
        <v>5</v>
      </c>
      <c r="V6" s="17" t="s">
        <v>5</v>
      </c>
      <c r="W6" s="17" t="s">
        <v>5</v>
      </c>
      <c r="X6" s="17" t="s">
        <v>5</v>
      </c>
      <c r="Y6" s="17" t="s">
        <v>5</v>
      </c>
      <c r="Z6" s="17" t="s">
        <v>5</v>
      </c>
      <c r="AA6" s="17" t="s">
        <v>5</v>
      </c>
      <c r="AC6" s="17" t="s">
        <v>6</v>
      </c>
      <c r="AD6" s="17" t="s">
        <v>6</v>
      </c>
      <c r="AE6" s="17" t="s">
        <v>6</v>
      </c>
      <c r="AF6" s="17" t="s">
        <v>6</v>
      </c>
      <c r="AG6" s="17" t="s">
        <v>6</v>
      </c>
      <c r="AH6" s="17" t="s">
        <v>6</v>
      </c>
      <c r="AI6" s="17" t="s">
        <v>6</v>
      </c>
      <c r="AJ6" s="17" t="s">
        <v>6</v>
      </c>
      <c r="AK6" s="17" t="s">
        <v>6</v>
      </c>
    </row>
    <row r="7" spans="1:37" s="3" customFormat="1" ht="22.5">
      <c r="A7" s="16" t="s">
        <v>67</v>
      </c>
      <c r="C7" s="16" t="s">
        <v>68</v>
      </c>
      <c r="E7" s="16" t="s">
        <v>69</v>
      </c>
      <c r="G7" s="16" t="s">
        <v>70</v>
      </c>
      <c r="I7" s="16" t="s">
        <v>71</v>
      </c>
      <c r="K7" s="16" t="s">
        <v>72</v>
      </c>
      <c r="M7" s="16" t="s">
        <v>65</v>
      </c>
      <c r="O7" s="16" t="s">
        <v>7</v>
      </c>
      <c r="Q7" s="16" t="s">
        <v>8</v>
      </c>
      <c r="S7" s="16" t="s">
        <v>9</v>
      </c>
      <c r="U7" s="17" t="s">
        <v>10</v>
      </c>
      <c r="V7" s="17" t="s">
        <v>10</v>
      </c>
      <c r="W7" s="17" t="s">
        <v>10</v>
      </c>
      <c r="Y7" s="17" t="s">
        <v>11</v>
      </c>
      <c r="Z7" s="17" t="s">
        <v>11</v>
      </c>
      <c r="AA7" s="17" t="s">
        <v>11</v>
      </c>
      <c r="AC7" s="16" t="s">
        <v>7</v>
      </c>
      <c r="AE7" s="16" t="s">
        <v>73</v>
      </c>
      <c r="AG7" s="16" t="s">
        <v>8</v>
      </c>
      <c r="AI7" s="16" t="s">
        <v>9</v>
      </c>
      <c r="AK7" s="16" t="s">
        <v>13</v>
      </c>
    </row>
    <row r="8" spans="1:37" s="3" customFormat="1" ht="22.5">
      <c r="A8" s="17" t="s">
        <v>67</v>
      </c>
      <c r="C8" s="17" t="s">
        <v>68</v>
      </c>
      <c r="E8" s="17" t="s">
        <v>69</v>
      </c>
      <c r="G8" s="17" t="s">
        <v>70</v>
      </c>
      <c r="I8" s="17" t="s">
        <v>71</v>
      </c>
      <c r="K8" s="17" t="s">
        <v>72</v>
      </c>
      <c r="M8" s="17" t="s">
        <v>65</v>
      </c>
      <c r="O8" s="17" t="s">
        <v>7</v>
      </c>
      <c r="Q8" s="17" t="s">
        <v>8</v>
      </c>
      <c r="S8" s="17" t="s">
        <v>9</v>
      </c>
      <c r="U8" s="17" t="s">
        <v>7</v>
      </c>
      <c r="W8" s="17" t="s">
        <v>8</v>
      </c>
      <c r="Y8" s="17" t="s">
        <v>7</v>
      </c>
      <c r="AA8" s="17" t="s">
        <v>14</v>
      </c>
      <c r="AC8" s="17" t="s">
        <v>7</v>
      </c>
      <c r="AE8" s="17" t="s">
        <v>73</v>
      </c>
      <c r="AG8" s="17" t="s">
        <v>8</v>
      </c>
      <c r="AI8" s="17" t="s">
        <v>9</v>
      </c>
      <c r="AK8" s="17" t="s">
        <v>13</v>
      </c>
    </row>
    <row r="9" spans="1:37">
      <c r="A9" s="1" t="s">
        <v>74</v>
      </c>
      <c r="C9" s="1" t="s">
        <v>75</v>
      </c>
      <c r="E9" s="1" t="s">
        <v>75</v>
      </c>
      <c r="G9" s="1" t="s">
        <v>76</v>
      </c>
      <c r="I9" s="1" t="s">
        <v>77</v>
      </c>
      <c r="K9" s="2">
        <v>0</v>
      </c>
      <c r="M9" s="2">
        <v>0</v>
      </c>
      <c r="O9" s="2">
        <v>128431</v>
      </c>
      <c r="Q9" s="2">
        <v>105239346277</v>
      </c>
      <c r="S9" s="2">
        <v>108849171315</v>
      </c>
      <c r="U9" s="2">
        <v>2492</v>
      </c>
      <c r="W9" s="2">
        <v>2118583923</v>
      </c>
      <c r="Y9" s="2">
        <v>0</v>
      </c>
      <c r="AA9" s="2">
        <v>0</v>
      </c>
      <c r="AC9" s="2">
        <v>130923</v>
      </c>
      <c r="AE9" s="2">
        <v>851000</v>
      </c>
      <c r="AG9" s="2">
        <v>107357930200</v>
      </c>
      <c r="AI9" s="2">
        <v>111395278945</v>
      </c>
      <c r="AK9" s="6">
        <v>5.8273569903036304E-3</v>
      </c>
    </row>
    <row r="10" spans="1:37">
      <c r="A10" s="1" t="s">
        <v>78</v>
      </c>
      <c r="C10" s="1" t="s">
        <v>75</v>
      </c>
      <c r="E10" s="1" t="s">
        <v>75</v>
      </c>
      <c r="G10" s="1" t="s">
        <v>79</v>
      </c>
      <c r="I10" s="1" t="s">
        <v>80</v>
      </c>
      <c r="K10" s="2">
        <v>0</v>
      </c>
      <c r="M10" s="2">
        <v>0</v>
      </c>
      <c r="O10" s="2">
        <v>107793</v>
      </c>
      <c r="Q10" s="2">
        <v>86681965016</v>
      </c>
      <c r="S10" s="2">
        <v>89629045689</v>
      </c>
      <c r="U10" s="2">
        <v>40000</v>
      </c>
      <c r="W10" s="2">
        <v>33405652050</v>
      </c>
      <c r="Y10" s="2">
        <v>0</v>
      </c>
      <c r="AA10" s="2">
        <v>0</v>
      </c>
      <c r="AC10" s="2">
        <v>147793</v>
      </c>
      <c r="AE10" s="2">
        <v>837848</v>
      </c>
      <c r="AG10" s="2">
        <v>120087617064</v>
      </c>
      <c r="AI10" s="2">
        <v>123805625626</v>
      </c>
      <c r="AK10" s="6">
        <v>6.4765722996824385E-3</v>
      </c>
    </row>
    <row r="11" spans="1:37">
      <c r="A11" s="1" t="s">
        <v>81</v>
      </c>
      <c r="C11" s="1" t="s">
        <v>75</v>
      </c>
      <c r="E11" s="1" t="s">
        <v>75</v>
      </c>
      <c r="G11" s="1" t="s">
        <v>82</v>
      </c>
      <c r="I11" s="1" t="s">
        <v>83</v>
      </c>
      <c r="K11" s="2">
        <v>0</v>
      </c>
      <c r="M11" s="2">
        <v>0</v>
      </c>
      <c r="O11" s="2">
        <v>1308</v>
      </c>
      <c r="Q11" s="2">
        <v>1127496272</v>
      </c>
      <c r="S11" s="2">
        <v>1185157535</v>
      </c>
      <c r="U11" s="2">
        <v>0</v>
      </c>
      <c r="W11" s="2">
        <v>0</v>
      </c>
      <c r="Y11" s="2">
        <v>0</v>
      </c>
      <c r="AA11" s="2">
        <v>0</v>
      </c>
      <c r="AC11" s="2">
        <v>1308</v>
      </c>
      <c r="AE11" s="2">
        <v>914121</v>
      </c>
      <c r="AG11" s="2">
        <v>1127496272</v>
      </c>
      <c r="AI11" s="2">
        <v>1195453552</v>
      </c>
      <c r="AK11" s="6">
        <v>6.2537072296125251E-5</v>
      </c>
    </row>
    <row r="12" spans="1:37">
      <c r="A12" s="1" t="s">
        <v>84</v>
      </c>
      <c r="C12" s="1" t="s">
        <v>75</v>
      </c>
      <c r="E12" s="1" t="s">
        <v>75</v>
      </c>
      <c r="G12" s="1" t="s">
        <v>85</v>
      </c>
      <c r="I12" s="1" t="s">
        <v>86</v>
      </c>
      <c r="K12" s="2">
        <v>0</v>
      </c>
      <c r="M12" s="2">
        <v>0</v>
      </c>
      <c r="O12" s="2">
        <v>159598</v>
      </c>
      <c r="Q12" s="2">
        <v>120720021546</v>
      </c>
      <c r="S12" s="2">
        <v>126363227507</v>
      </c>
      <c r="U12" s="2">
        <v>0</v>
      </c>
      <c r="W12" s="2">
        <v>0</v>
      </c>
      <c r="Y12" s="2">
        <v>0</v>
      </c>
      <c r="AA12" s="2">
        <v>0</v>
      </c>
      <c r="AC12" s="2">
        <v>159598</v>
      </c>
      <c r="AE12" s="2">
        <v>783725</v>
      </c>
      <c r="AG12" s="2">
        <v>120720021546</v>
      </c>
      <c r="AI12" s="2">
        <v>125058271629</v>
      </c>
      <c r="AK12" s="6">
        <v>6.5421012476871562E-3</v>
      </c>
    </row>
    <row r="13" spans="1:37">
      <c r="A13" s="1" t="s">
        <v>87</v>
      </c>
      <c r="C13" s="1" t="s">
        <v>75</v>
      </c>
      <c r="E13" s="1" t="s">
        <v>75</v>
      </c>
      <c r="G13" s="1" t="s">
        <v>88</v>
      </c>
      <c r="I13" s="1" t="s">
        <v>89</v>
      </c>
      <c r="K13" s="2">
        <v>0</v>
      </c>
      <c r="M13" s="2">
        <v>0</v>
      </c>
      <c r="O13" s="2">
        <v>159851</v>
      </c>
      <c r="Q13" s="2">
        <v>117549992480</v>
      </c>
      <c r="S13" s="2">
        <v>123165087070</v>
      </c>
      <c r="U13" s="2">
        <v>0</v>
      </c>
      <c r="W13" s="2">
        <v>0</v>
      </c>
      <c r="Y13" s="2">
        <v>0</v>
      </c>
      <c r="AA13" s="2">
        <v>0</v>
      </c>
      <c r="AC13" s="2">
        <v>159851</v>
      </c>
      <c r="AE13" s="2">
        <v>765414</v>
      </c>
      <c r="AG13" s="2">
        <v>117549992480</v>
      </c>
      <c r="AI13" s="2">
        <v>122330016978</v>
      </c>
      <c r="AK13" s="6">
        <v>6.3993796354033629E-3</v>
      </c>
    </row>
    <row r="14" spans="1:37">
      <c r="A14" s="1" t="s">
        <v>90</v>
      </c>
      <c r="C14" s="1" t="s">
        <v>75</v>
      </c>
      <c r="E14" s="1" t="s">
        <v>75</v>
      </c>
      <c r="G14" s="1" t="s">
        <v>91</v>
      </c>
      <c r="I14" s="1" t="s">
        <v>92</v>
      </c>
      <c r="K14" s="2">
        <v>0</v>
      </c>
      <c r="M14" s="2">
        <v>0</v>
      </c>
      <c r="O14" s="2">
        <v>80516</v>
      </c>
      <c r="Q14" s="2">
        <v>58303892298</v>
      </c>
      <c r="S14" s="2">
        <v>61618191558</v>
      </c>
      <c r="U14" s="2">
        <v>0</v>
      </c>
      <c r="W14" s="2">
        <v>0</v>
      </c>
      <c r="Y14" s="2">
        <v>0</v>
      </c>
      <c r="AA14" s="2">
        <v>0</v>
      </c>
      <c r="AC14" s="2">
        <v>80516</v>
      </c>
      <c r="AE14" s="2">
        <v>751089</v>
      </c>
      <c r="AG14" s="2">
        <v>58303892298</v>
      </c>
      <c r="AI14" s="2">
        <v>60463720887</v>
      </c>
      <c r="AK14" s="6">
        <v>3.1630037637824155E-3</v>
      </c>
    </row>
    <row r="15" spans="1:37">
      <c r="A15" s="1" t="s">
        <v>93</v>
      </c>
      <c r="C15" s="1" t="s">
        <v>75</v>
      </c>
      <c r="E15" s="1" t="s">
        <v>75</v>
      </c>
      <c r="G15" s="1" t="s">
        <v>94</v>
      </c>
      <c r="I15" s="1" t="s">
        <v>95</v>
      </c>
      <c r="K15" s="2">
        <v>0</v>
      </c>
      <c r="M15" s="2">
        <v>0</v>
      </c>
      <c r="O15" s="2">
        <v>72613</v>
      </c>
      <c r="Q15" s="2">
        <v>52076026145</v>
      </c>
      <c r="S15" s="2">
        <v>55268297154</v>
      </c>
      <c r="U15" s="2">
        <v>0</v>
      </c>
      <c r="W15" s="2">
        <v>0</v>
      </c>
      <c r="Y15" s="2">
        <v>0</v>
      </c>
      <c r="AA15" s="2">
        <v>0</v>
      </c>
      <c r="AC15" s="2">
        <v>72613</v>
      </c>
      <c r="AE15" s="2">
        <v>748730</v>
      </c>
      <c r="AG15" s="2">
        <v>52076026145</v>
      </c>
      <c r="AI15" s="2">
        <v>54357677374</v>
      </c>
      <c r="AK15" s="6">
        <v>2.843581830594862E-3</v>
      </c>
    </row>
    <row r="16" spans="1:37">
      <c r="A16" s="1" t="s">
        <v>96</v>
      </c>
      <c r="C16" s="1" t="s">
        <v>75</v>
      </c>
      <c r="E16" s="1" t="s">
        <v>75</v>
      </c>
      <c r="G16" s="1" t="s">
        <v>97</v>
      </c>
      <c r="I16" s="1" t="s">
        <v>98</v>
      </c>
      <c r="K16" s="2">
        <v>0</v>
      </c>
      <c r="M16" s="2">
        <v>0</v>
      </c>
      <c r="O16" s="2">
        <v>2858</v>
      </c>
      <c r="Q16" s="2">
        <v>2482870203</v>
      </c>
      <c r="S16" s="2">
        <v>2576020011</v>
      </c>
      <c r="U16" s="2">
        <v>0</v>
      </c>
      <c r="W16" s="2">
        <v>0</v>
      </c>
      <c r="Y16" s="2">
        <v>0</v>
      </c>
      <c r="AA16" s="2">
        <v>0</v>
      </c>
      <c r="AC16" s="2">
        <v>2858</v>
      </c>
      <c r="AE16" s="2">
        <v>910091</v>
      </c>
      <c r="AG16" s="2">
        <v>2482870203</v>
      </c>
      <c r="AI16" s="2">
        <v>2600568639</v>
      </c>
      <c r="AK16" s="6">
        <v>1.36042047569389E-4</v>
      </c>
    </row>
    <row r="17" spans="1:37">
      <c r="A17" s="1" t="s">
        <v>99</v>
      </c>
      <c r="C17" s="1" t="s">
        <v>75</v>
      </c>
      <c r="E17" s="1" t="s">
        <v>75</v>
      </c>
      <c r="G17" s="1" t="s">
        <v>100</v>
      </c>
      <c r="I17" s="1" t="s">
        <v>101</v>
      </c>
      <c r="K17" s="2">
        <v>0</v>
      </c>
      <c r="M17" s="2">
        <v>0</v>
      </c>
      <c r="O17" s="2">
        <v>1150</v>
      </c>
      <c r="Q17" s="2">
        <v>811208652</v>
      </c>
      <c r="S17" s="2">
        <v>861338754</v>
      </c>
      <c r="U17" s="2">
        <v>0</v>
      </c>
      <c r="W17" s="2">
        <v>0</v>
      </c>
      <c r="Y17" s="2">
        <v>0</v>
      </c>
      <c r="AA17" s="2">
        <v>0</v>
      </c>
      <c r="AC17" s="2">
        <v>1150</v>
      </c>
      <c r="AE17" s="2">
        <v>735495</v>
      </c>
      <c r="AG17" s="2">
        <v>811208652</v>
      </c>
      <c r="AI17" s="2">
        <v>845665945</v>
      </c>
      <c r="AK17" s="6">
        <v>4.4238834919481742E-5</v>
      </c>
    </row>
    <row r="18" spans="1:37">
      <c r="A18" s="1" t="s">
        <v>102</v>
      </c>
      <c r="C18" s="1" t="s">
        <v>75</v>
      </c>
      <c r="E18" s="1" t="s">
        <v>75</v>
      </c>
      <c r="G18" s="1" t="s">
        <v>103</v>
      </c>
      <c r="I18" s="1" t="s">
        <v>104</v>
      </c>
      <c r="K18" s="2">
        <v>0</v>
      </c>
      <c r="M18" s="2">
        <v>0</v>
      </c>
      <c r="O18" s="2">
        <v>18315</v>
      </c>
      <c r="Q18" s="2">
        <v>16265626797</v>
      </c>
      <c r="S18" s="2">
        <v>17029624725</v>
      </c>
      <c r="U18" s="2">
        <v>0</v>
      </c>
      <c r="W18" s="2">
        <v>0</v>
      </c>
      <c r="Y18" s="2">
        <v>0</v>
      </c>
      <c r="AA18" s="2">
        <v>0</v>
      </c>
      <c r="AC18" s="2">
        <v>18315</v>
      </c>
      <c r="AE18" s="2">
        <v>943530</v>
      </c>
      <c r="AG18" s="2">
        <v>16265626797</v>
      </c>
      <c r="AI18" s="2">
        <v>17277619813</v>
      </c>
      <c r="AK18" s="6">
        <v>9.0383416197382048E-4</v>
      </c>
    </row>
    <row r="19" spans="1:37">
      <c r="A19" s="1" t="s">
        <v>105</v>
      </c>
      <c r="C19" s="1" t="s">
        <v>75</v>
      </c>
      <c r="E19" s="1" t="s">
        <v>75</v>
      </c>
      <c r="G19" s="1" t="s">
        <v>106</v>
      </c>
      <c r="I19" s="1" t="s">
        <v>107</v>
      </c>
      <c r="K19" s="2">
        <v>0</v>
      </c>
      <c r="M19" s="2">
        <v>0</v>
      </c>
      <c r="O19" s="2">
        <v>130853</v>
      </c>
      <c r="Q19" s="2">
        <v>110120386897</v>
      </c>
      <c r="S19" s="2">
        <v>114140699567</v>
      </c>
      <c r="U19" s="2">
        <v>5000</v>
      </c>
      <c r="W19" s="2">
        <v>4400797500</v>
      </c>
      <c r="Y19" s="2">
        <v>0</v>
      </c>
      <c r="AA19" s="2">
        <v>0</v>
      </c>
      <c r="AC19" s="2">
        <v>135853</v>
      </c>
      <c r="AE19" s="2">
        <v>880471</v>
      </c>
      <c r="AG19" s="2">
        <v>114521184397</v>
      </c>
      <c r="AI19" s="2">
        <v>119592946611</v>
      </c>
      <c r="AK19" s="6">
        <v>6.2561968516521285E-3</v>
      </c>
    </row>
    <row r="20" spans="1:37">
      <c r="A20" s="1" t="s">
        <v>108</v>
      </c>
      <c r="C20" s="1" t="s">
        <v>75</v>
      </c>
      <c r="E20" s="1" t="s">
        <v>75</v>
      </c>
      <c r="G20" s="1" t="s">
        <v>109</v>
      </c>
      <c r="I20" s="1" t="s">
        <v>110</v>
      </c>
      <c r="K20" s="2">
        <v>0</v>
      </c>
      <c r="M20" s="2">
        <v>0</v>
      </c>
      <c r="O20" s="2">
        <v>69371</v>
      </c>
      <c r="Q20" s="2">
        <v>61311549034</v>
      </c>
      <c r="S20" s="2">
        <v>63648771477</v>
      </c>
      <c r="U20" s="2">
        <v>0</v>
      </c>
      <c r="W20" s="2">
        <v>0</v>
      </c>
      <c r="Y20" s="2">
        <v>0</v>
      </c>
      <c r="AA20" s="2">
        <v>0</v>
      </c>
      <c r="AC20" s="2">
        <v>69371</v>
      </c>
      <c r="AE20" s="2">
        <v>931744</v>
      </c>
      <c r="AG20" s="2">
        <v>61311549034</v>
      </c>
      <c r="AI20" s="2">
        <v>64624297746</v>
      </c>
      <c r="AK20" s="6">
        <v>3.3806536217711003E-3</v>
      </c>
    </row>
    <row r="21" spans="1:37">
      <c r="A21" s="1" t="s">
        <v>111</v>
      </c>
      <c r="C21" s="1" t="s">
        <v>75</v>
      </c>
      <c r="E21" s="1" t="s">
        <v>75</v>
      </c>
      <c r="G21" s="1" t="s">
        <v>112</v>
      </c>
      <c r="I21" s="1" t="s">
        <v>113</v>
      </c>
      <c r="K21" s="2">
        <v>0</v>
      </c>
      <c r="M21" s="2">
        <v>0</v>
      </c>
      <c r="O21" s="2">
        <v>28391</v>
      </c>
      <c r="Q21" s="2">
        <v>24830560217</v>
      </c>
      <c r="S21" s="2">
        <v>26001754628</v>
      </c>
      <c r="U21" s="2">
        <v>0</v>
      </c>
      <c r="W21" s="2">
        <v>0</v>
      </c>
      <c r="Y21" s="2">
        <v>0</v>
      </c>
      <c r="AA21" s="2">
        <v>0</v>
      </c>
      <c r="AC21" s="2">
        <v>28391</v>
      </c>
      <c r="AE21" s="2">
        <v>929000</v>
      </c>
      <c r="AG21" s="2">
        <v>24830560217</v>
      </c>
      <c r="AI21" s="2">
        <v>26370458487</v>
      </c>
      <c r="AK21" s="6">
        <v>1.3795025880549551E-3</v>
      </c>
    </row>
    <row r="22" spans="1:37">
      <c r="A22" s="1" t="s">
        <v>114</v>
      </c>
      <c r="C22" s="1" t="s">
        <v>75</v>
      </c>
      <c r="E22" s="1" t="s">
        <v>75</v>
      </c>
      <c r="G22" s="1" t="s">
        <v>115</v>
      </c>
      <c r="I22" s="1" t="s">
        <v>116</v>
      </c>
      <c r="K22" s="2">
        <v>0</v>
      </c>
      <c r="M22" s="2">
        <v>0</v>
      </c>
      <c r="O22" s="2">
        <v>46304</v>
      </c>
      <c r="Q22" s="2">
        <v>40104118470</v>
      </c>
      <c r="S22" s="2">
        <v>41823683203</v>
      </c>
      <c r="U22" s="2">
        <v>4465</v>
      </c>
      <c r="W22" s="2">
        <v>4059436151</v>
      </c>
      <c r="Y22" s="2">
        <v>0</v>
      </c>
      <c r="AA22" s="2">
        <v>0</v>
      </c>
      <c r="AC22" s="2">
        <v>50769</v>
      </c>
      <c r="AE22" s="2">
        <v>913225</v>
      </c>
      <c r="AG22" s="2">
        <v>44163554621</v>
      </c>
      <c r="AI22" s="2">
        <v>46355116636</v>
      </c>
      <c r="AK22" s="6">
        <v>2.4249484854605629E-3</v>
      </c>
    </row>
    <row r="23" spans="1:37">
      <c r="A23" s="1" t="s">
        <v>117</v>
      </c>
      <c r="C23" s="1" t="s">
        <v>75</v>
      </c>
      <c r="E23" s="1" t="s">
        <v>75</v>
      </c>
      <c r="G23" s="1" t="s">
        <v>118</v>
      </c>
      <c r="I23" s="1" t="s">
        <v>119</v>
      </c>
      <c r="K23" s="2">
        <v>0</v>
      </c>
      <c r="M23" s="2">
        <v>0</v>
      </c>
      <c r="O23" s="2">
        <v>82380</v>
      </c>
      <c r="Q23" s="2">
        <v>69838882295</v>
      </c>
      <c r="S23" s="2">
        <v>72308293745</v>
      </c>
      <c r="U23" s="2">
        <v>350</v>
      </c>
      <c r="W23" s="2">
        <v>308409737</v>
      </c>
      <c r="Y23" s="2">
        <v>0</v>
      </c>
      <c r="AA23" s="2">
        <v>0</v>
      </c>
      <c r="AC23" s="2">
        <v>82730</v>
      </c>
      <c r="AE23" s="2">
        <v>885441</v>
      </c>
      <c r="AG23" s="2">
        <v>70147292032</v>
      </c>
      <c r="AI23" s="2">
        <v>73239256908</v>
      </c>
      <c r="AK23" s="6">
        <v>3.8313230125147403E-3</v>
      </c>
    </row>
    <row r="24" spans="1:37">
      <c r="A24" s="1" t="s">
        <v>120</v>
      </c>
      <c r="C24" s="1" t="s">
        <v>75</v>
      </c>
      <c r="E24" s="1" t="s">
        <v>75</v>
      </c>
      <c r="G24" s="1" t="s">
        <v>121</v>
      </c>
      <c r="I24" s="1" t="s">
        <v>122</v>
      </c>
      <c r="K24" s="2">
        <v>0</v>
      </c>
      <c r="M24" s="2">
        <v>0</v>
      </c>
      <c r="O24" s="2">
        <v>104658</v>
      </c>
      <c r="Q24" s="2">
        <v>87001076452</v>
      </c>
      <c r="S24" s="2">
        <v>90760337534</v>
      </c>
      <c r="U24" s="2">
        <v>6</v>
      </c>
      <c r="W24" s="2">
        <v>5238347</v>
      </c>
      <c r="Y24" s="2">
        <v>0</v>
      </c>
      <c r="AA24" s="2">
        <v>0</v>
      </c>
      <c r="AC24" s="2">
        <v>104664</v>
      </c>
      <c r="AE24" s="2">
        <v>874394</v>
      </c>
      <c r="AG24" s="2">
        <v>87006314799</v>
      </c>
      <c r="AI24" s="2">
        <v>91500986055</v>
      </c>
      <c r="AK24" s="6">
        <v>4.7866383185821036E-3</v>
      </c>
    </row>
    <row r="25" spans="1:37">
      <c r="A25" s="1" t="s">
        <v>123</v>
      </c>
      <c r="C25" s="1" t="s">
        <v>75</v>
      </c>
      <c r="E25" s="1" t="s">
        <v>75</v>
      </c>
      <c r="G25" s="1" t="s">
        <v>124</v>
      </c>
      <c r="I25" s="1" t="s">
        <v>125</v>
      </c>
      <c r="K25" s="2">
        <v>0</v>
      </c>
      <c r="M25" s="2">
        <v>0</v>
      </c>
      <c r="O25" s="2">
        <v>49028</v>
      </c>
      <c r="Q25" s="2">
        <v>39927116717</v>
      </c>
      <c r="S25" s="2">
        <v>41826294037</v>
      </c>
      <c r="U25" s="2">
        <v>51304</v>
      </c>
      <c r="W25" s="2">
        <v>43886724587</v>
      </c>
      <c r="Y25" s="2">
        <v>0</v>
      </c>
      <c r="AA25" s="2">
        <v>0</v>
      </c>
      <c r="AC25" s="2">
        <v>100332</v>
      </c>
      <c r="AE25" s="2">
        <v>860419</v>
      </c>
      <c r="AG25" s="2">
        <v>83813841303</v>
      </c>
      <c r="AI25" s="2">
        <v>86311912237</v>
      </c>
      <c r="AK25" s="6">
        <v>4.5151852922697966E-3</v>
      </c>
    </row>
    <row r="26" spans="1:37">
      <c r="A26" s="1" t="s">
        <v>126</v>
      </c>
      <c r="C26" s="1" t="s">
        <v>75</v>
      </c>
      <c r="E26" s="1" t="s">
        <v>75</v>
      </c>
      <c r="G26" s="1" t="s">
        <v>127</v>
      </c>
      <c r="I26" s="1" t="s">
        <v>128</v>
      </c>
      <c r="K26" s="2">
        <v>15</v>
      </c>
      <c r="M26" s="2">
        <v>15</v>
      </c>
      <c r="O26" s="2">
        <v>200000</v>
      </c>
      <c r="Q26" s="2">
        <v>194835307500</v>
      </c>
      <c r="S26" s="2">
        <v>195964475000</v>
      </c>
      <c r="U26" s="2">
        <v>0</v>
      </c>
      <c r="W26" s="2">
        <v>0</v>
      </c>
      <c r="Y26" s="2">
        <v>0</v>
      </c>
      <c r="AA26" s="2">
        <v>0</v>
      </c>
      <c r="AC26" s="2">
        <v>200000</v>
      </c>
      <c r="AE26" s="2">
        <v>980000</v>
      </c>
      <c r="AG26" s="2">
        <v>194835307500</v>
      </c>
      <c r="AI26" s="2">
        <v>195964475000</v>
      </c>
      <c r="AK26" s="6">
        <v>1.0251376575898308E-2</v>
      </c>
    </row>
    <row r="27" spans="1:37">
      <c r="A27" s="1" t="s">
        <v>129</v>
      </c>
      <c r="C27" s="1" t="s">
        <v>75</v>
      </c>
      <c r="E27" s="1" t="s">
        <v>75</v>
      </c>
      <c r="G27" s="1" t="s">
        <v>130</v>
      </c>
      <c r="I27" s="1" t="s">
        <v>131</v>
      </c>
      <c r="K27" s="2">
        <v>15</v>
      </c>
      <c r="M27" s="2">
        <v>15</v>
      </c>
      <c r="O27" s="2">
        <v>200000</v>
      </c>
      <c r="Q27" s="2">
        <v>194435235000</v>
      </c>
      <c r="S27" s="2">
        <v>209162082500</v>
      </c>
      <c r="U27" s="2">
        <v>0</v>
      </c>
      <c r="W27" s="2">
        <v>0</v>
      </c>
      <c r="Y27" s="2">
        <v>0</v>
      </c>
      <c r="AA27" s="2">
        <v>0</v>
      </c>
      <c r="AC27" s="2">
        <v>200000</v>
      </c>
      <c r="AE27" s="2">
        <v>999998</v>
      </c>
      <c r="AG27" s="2">
        <v>194435235000</v>
      </c>
      <c r="AI27" s="2">
        <v>199963350084</v>
      </c>
      <c r="AK27" s="6">
        <v>1.0460567421550533E-2</v>
      </c>
    </row>
    <row r="28" spans="1:37">
      <c r="A28" s="1" t="s">
        <v>132</v>
      </c>
      <c r="C28" s="1" t="s">
        <v>75</v>
      </c>
      <c r="E28" s="1" t="s">
        <v>75</v>
      </c>
      <c r="G28" s="1" t="s">
        <v>133</v>
      </c>
      <c r="I28" s="1" t="s">
        <v>134</v>
      </c>
      <c r="K28" s="2">
        <v>15</v>
      </c>
      <c r="M28" s="2">
        <v>15</v>
      </c>
      <c r="O28" s="2">
        <v>0</v>
      </c>
      <c r="Q28" s="2">
        <v>0</v>
      </c>
      <c r="S28" s="2">
        <v>0</v>
      </c>
      <c r="U28" s="2">
        <v>1000</v>
      </c>
      <c r="W28" s="2">
        <v>1000181250</v>
      </c>
      <c r="Y28" s="2">
        <v>0</v>
      </c>
      <c r="AA28" s="2">
        <v>0</v>
      </c>
      <c r="AC28" s="2">
        <v>1000</v>
      </c>
      <c r="AE28" s="2">
        <v>1000000</v>
      </c>
      <c r="AG28" s="2">
        <v>1000181250</v>
      </c>
      <c r="AI28" s="2">
        <v>999818750</v>
      </c>
      <c r="AK28" s="6">
        <v>5.2302941713766878E-5</v>
      </c>
    </row>
    <row r="29" spans="1:37">
      <c r="A29" s="1" t="s">
        <v>135</v>
      </c>
      <c r="C29" s="1" t="s">
        <v>75</v>
      </c>
      <c r="E29" s="1" t="s">
        <v>75</v>
      </c>
      <c r="G29" s="1" t="s">
        <v>136</v>
      </c>
      <c r="I29" s="1" t="s">
        <v>137</v>
      </c>
      <c r="K29" s="2">
        <v>0</v>
      </c>
      <c r="M29" s="2">
        <v>0</v>
      </c>
      <c r="O29" s="2">
        <v>0</v>
      </c>
      <c r="Q29" s="2">
        <v>0</v>
      </c>
      <c r="S29" s="2">
        <v>0</v>
      </c>
      <c r="U29" s="2">
        <v>5000</v>
      </c>
      <c r="W29" s="2">
        <v>4350738426</v>
      </c>
      <c r="Y29" s="2">
        <v>0</v>
      </c>
      <c r="AA29" s="2">
        <v>0</v>
      </c>
      <c r="AB29" s="9"/>
      <c r="AC29" s="2">
        <v>5000</v>
      </c>
      <c r="AE29" s="2">
        <v>870060</v>
      </c>
      <c r="AG29" s="2">
        <v>4350738426</v>
      </c>
      <c r="AI29" s="2">
        <v>4349511508</v>
      </c>
      <c r="AK29" s="6">
        <v>2.27533487330861E-4</v>
      </c>
    </row>
    <row r="30" spans="1:37" ht="22.5" thickBot="1">
      <c r="Q30" s="4">
        <f>SUM(Q9:Q29)</f>
        <v>1383662678268</v>
      </c>
      <c r="S30" s="4">
        <f>SUM(S9:S29)</f>
        <v>1442181553009</v>
      </c>
      <c r="W30" s="4">
        <f>SUM(W9:W29)</f>
        <v>93535761971</v>
      </c>
      <c r="AA30" s="4">
        <f>SUM(AA9:AA29)</f>
        <v>0</v>
      </c>
      <c r="AB30" s="5"/>
      <c r="AE30" s="4">
        <f>SUM(AE9:AE29)</f>
        <v>18365795</v>
      </c>
      <c r="AG30" s="4">
        <f>SUM(AG9:AG29)</f>
        <v>1477198440236</v>
      </c>
      <c r="AI30" s="4">
        <f>SUM(AI9:AI29)</f>
        <v>1528602029410</v>
      </c>
      <c r="AK30" s="7">
        <f>SUM(AK9:AK29)</f>
        <v>7.996487648101154E-2</v>
      </c>
    </row>
    <row r="31" spans="1:37" ht="22.5" thickTop="1">
      <c r="AB31" s="9"/>
      <c r="AG31" s="2"/>
      <c r="AI31" s="2"/>
    </row>
    <row r="32" spans="1:37">
      <c r="Q32" s="2"/>
      <c r="S32" s="2"/>
      <c r="AK32" s="10"/>
    </row>
    <row r="33" spans="35:37">
      <c r="AI33" s="2"/>
    </row>
    <row r="34" spans="35:37">
      <c r="AK34" s="6"/>
    </row>
  </sheetData>
  <mergeCells count="28"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4"/>
  <sheetViews>
    <sheetView rightToLeft="1" workbookViewId="0">
      <selection activeCell="O16" sqref="O16"/>
    </sheetView>
  </sheetViews>
  <sheetFormatPr defaultRowHeight="21.75"/>
  <cols>
    <col min="1" max="1" width="23.85546875" style="1" bestFit="1" customWidth="1"/>
    <col min="2" max="2" width="1" style="1" customWidth="1"/>
    <col min="3" max="3" width="23.140625" style="1" bestFit="1" customWidth="1"/>
    <col min="4" max="4" width="1" style="1" customWidth="1"/>
    <col min="5" max="5" width="14.140625" style="1" bestFit="1" customWidth="1"/>
    <col min="6" max="6" width="1" style="1" customWidth="1"/>
    <col min="7" max="7" width="12" style="1" bestFit="1" customWidth="1"/>
    <col min="8" max="8" width="1" style="1" customWidth="1"/>
    <col min="9" max="9" width="9.140625" style="1" bestFit="1" customWidth="1"/>
    <col min="10" max="10" width="1" style="1" customWidth="1"/>
    <col min="11" max="11" width="18.4257812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0.42578125" style="1" bestFit="1" customWidth="1"/>
    <col min="20" max="20" width="1" style="1" customWidth="1"/>
    <col min="21" max="16384" width="9.140625" style="1"/>
  </cols>
  <sheetData>
    <row r="2" spans="1:19" s="3" customFormat="1" ht="22.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s="3" customFormat="1" ht="22.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19" s="3" customFormat="1" ht="22.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5" spans="1:19" s="3" customFormat="1" ht="22.5"/>
    <row r="6" spans="1:19" s="3" customFormat="1" ht="22.5">
      <c r="A6" s="16" t="s">
        <v>139</v>
      </c>
      <c r="C6" s="17" t="s">
        <v>140</v>
      </c>
      <c r="D6" s="17" t="s">
        <v>140</v>
      </c>
      <c r="E6" s="17" t="s">
        <v>140</v>
      </c>
      <c r="F6" s="17" t="s">
        <v>140</v>
      </c>
      <c r="G6" s="17" t="s">
        <v>140</v>
      </c>
      <c r="H6" s="17" t="s">
        <v>140</v>
      </c>
      <c r="I6" s="17" t="s">
        <v>140</v>
      </c>
      <c r="K6" s="17" t="s">
        <v>224</v>
      </c>
      <c r="M6" s="17" t="s">
        <v>5</v>
      </c>
      <c r="N6" s="17" t="s">
        <v>5</v>
      </c>
      <c r="O6" s="17" t="s">
        <v>5</v>
      </c>
      <c r="Q6" s="17" t="s">
        <v>6</v>
      </c>
      <c r="R6" s="17" t="s">
        <v>6</v>
      </c>
      <c r="S6" s="17" t="s">
        <v>6</v>
      </c>
    </row>
    <row r="7" spans="1:19" s="3" customFormat="1" ht="22.5">
      <c r="A7" s="17" t="s">
        <v>139</v>
      </c>
      <c r="C7" s="17" t="s">
        <v>141</v>
      </c>
      <c r="E7" s="17" t="s">
        <v>142</v>
      </c>
      <c r="G7" s="17" t="s">
        <v>143</v>
      </c>
      <c r="I7" s="17" t="s">
        <v>72</v>
      </c>
      <c r="K7" s="17" t="s">
        <v>144</v>
      </c>
      <c r="M7" s="17" t="s">
        <v>145</v>
      </c>
      <c r="O7" s="17" t="s">
        <v>146</v>
      </c>
      <c r="Q7" s="17" t="s">
        <v>144</v>
      </c>
      <c r="S7" s="17" t="s">
        <v>138</v>
      </c>
    </row>
    <row r="8" spans="1:19">
      <c r="A8" s="1" t="s">
        <v>147</v>
      </c>
      <c r="C8" s="1" t="s">
        <v>148</v>
      </c>
      <c r="E8" s="1" t="s">
        <v>149</v>
      </c>
      <c r="G8" s="1" t="s">
        <v>150</v>
      </c>
      <c r="I8" s="1">
        <v>8</v>
      </c>
      <c r="K8" s="2">
        <v>1550097683914</v>
      </c>
      <c r="M8" s="2">
        <v>1143344699982</v>
      </c>
      <c r="O8" s="2">
        <v>2189386515093</v>
      </c>
      <c r="Q8" s="2">
        <v>504055868803</v>
      </c>
      <c r="S8" s="6">
        <v>2.6368383996084724E-2</v>
      </c>
    </row>
    <row r="9" spans="1:19">
      <c r="A9" s="1" t="s">
        <v>147</v>
      </c>
      <c r="C9" s="1" t="s">
        <v>151</v>
      </c>
      <c r="E9" s="1" t="s">
        <v>152</v>
      </c>
      <c r="G9" s="1" t="s">
        <v>153</v>
      </c>
      <c r="I9" s="1">
        <v>0</v>
      </c>
      <c r="K9" s="2">
        <v>135500000</v>
      </c>
      <c r="M9" s="2">
        <v>0</v>
      </c>
      <c r="O9" s="2">
        <v>135500000</v>
      </c>
      <c r="Q9" s="2">
        <v>0</v>
      </c>
      <c r="S9" s="6">
        <v>0</v>
      </c>
    </row>
    <row r="10" spans="1:19">
      <c r="A10" s="1" t="s">
        <v>154</v>
      </c>
      <c r="C10" s="1" t="s">
        <v>155</v>
      </c>
      <c r="E10" s="1" t="s">
        <v>149</v>
      </c>
      <c r="G10" s="1" t="s">
        <v>156</v>
      </c>
      <c r="I10" s="1">
        <v>10</v>
      </c>
      <c r="K10" s="2">
        <v>162850285084</v>
      </c>
      <c r="M10" s="2">
        <v>266092566998</v>
      </c>
      <c r="O10" s="2">
        <v>367895423389</v>
      </c>
      <c r="Q10" s="2">
        <v>61047428693</v>
      </c>
      <c r="S10" s="6">
        <v>3.1935389336370402E-3</v>
      </c>
    </row>
    <row r="11" spans="1:19" ht="22.5" thickBot="1">
      <c r="K11" s="4">
        <f>SUM(K8:K10)</f>
        <v>1713083468998</v>
      </c>
      <c r="M11" s="4">
        <f>SUM(M8:M10)</f>
        <v>1409437266980</v>
      </c>
      <c r="O11" s="4">
        <f>SUM(O8:O10)</f>
        <v>2557417438482</v>
      </c>
      <c r="Q11" s="4">
        <f>SUM(Q8:Q10)</f>
        <v>565103297496</v>
      </c>
      <c r="S11" s="7">
        <f>SUM(S8:S10)</f>
        <v>2.9561922929721762E-2</v>
      </c>
    </row>
    <row r="12" spans="1:19" ht="22.5" thickTop="1"/>
    <row r="13" spans="1:19">
      <c r="Q13" s="2"/>
    </row>
    <row r="14" spans="1:19">
      <c r="S14" s="2"/>
    </row>
  </sheetData>
  <mergeCells count="17"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N13"/>
  <sheetViews>
    <sheetView rightToLeft="1" workbookViewId="0">
      <selection activeCell="E15" sqref="E15"/>
    </sheetView>
  </sheetViews>
  <sheetFormatPr defaultRowHeight="21.75"/>
  <cols>
    <col min="1" max="1" width="22.42578125" style="1" bestFit="1" customWidth="1"/>
    <col min="2" max="2" width="1" style="1" customWidth="1"/>
    <col min="3" max="3" width="19.5703125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30" style="1" bestFit="1" customWidth="1"/>
    <col min="8" max="8" width="1" style="1" customWidth="1"/>
    <col min="9" max="9" width="19" style="1" bestFit="1" customWidth="1"/>
    <col min="10" max="16384" width="9.140625" style="1"/>
  </cols>
  <sheetData>
    <row r="2" spans="1:14" s="3" customFormat="1" ht="22.5">
      <c r="A2" s="18" t="s">
        <v>0</v>
      </c>
      <c r="B2" s="18"/>
      <c r="C2" s="18"/>
      <c r="D2" s="18"/>
      <c r="E2" s="18"/>
      <c r="F2" s="18"/>
      <c r="G2" s="18"/>
    </row>
    <row r="3" spans="1:14" s="3" customFormat="1" ht="22.5">
      <c r="A3" s="18" t="s">
        <v>157</v>
      </c>
      <c r="B3" s="18"/>
      <c r="C3" s="18"/>
      <c r="D3" s="18"/>
      <c r="E3" s="18"/>
      <c r="F3" s="18"/>
      <c r="G3" s="18"/>
    </row>
    <row r="4" spans="1:14" s="3" customFormat="1" ht="22.5">
      <c r="A4" s="18" t="s">
        <v>2</v>
      </c>
      <c r="B4" s="18"/>
      <c r="C4" s="18"/>
      <c r="D4" s="18"/>
      <c r="E4" s="18"/>
      <c r="F4" s="18"/>
      <c r="G4" s="18"/>
    </row>
    <row r="5" spans="1:14" s="3" customFormat="1" ht="22.5"/>
    <row r="6" spans="1:14" s="3" customFormat="1" ht="22.5">
      <c r="A6" s="17" t="s">
        <v>161</v>
      </c>
      <c r="C6" s="17" t="s">
        <v>144</v>
      </c>
      <c r="E6" s="17" t="s">
        <v>212</v>
      </c>
      <c r="G6" s="17" t="s">
        <v>13</v>
      </c>
    </row>
    <row r="7" spans="1:14">
      <c r="A7" s="1" t="s">
        <v>221</v>
      </c>
      <c r="C7" s="8">
        <v>1552018916754</v>
      </c>
      <c r="E7" s="6">
        <v>0.99086693066317499</v>
      </c>
      <c r="G7" s="6">
        <v>8.1189870605224534E-2</v>
      </c>
      <c r="I7" s="8"/>
    </row>
    <row r="8" spans="1:14">
      <c r="A8" s="1" t="s">
        <v>222</v>
      </c>
      <c r="C8" s="8">
        <v>-1919831915</v>
      </c>
      <c r="E8" s="6">
        <v>-1.2256925070113535E-3</v>
      </c>
      <c r="G8" s="6">
        <v>-1.0043106014163982E-4</v>
      </c>
      <c r="I8" s="8"/>
    </row>
    <row r="9" spans="1:14">
      <c r="A9" s="1" t="s">
        <v>223</v>
      </c>
      <c r="C9" s="8">
        <v>10190046296</v>
      </c>
      <c r="E9" s="6">
        <v>6.5057067202187796E-3</v>
      </c>
      <c r="G9" s="6">
        <v>5.3306601569561886E-4</v>
      </c>
      <c r="I9" s="2"/>
      <c r="N9" s="2"/>
    </row>
    <row r="10" spans="1:14">
      <c r="A10" s="1" t="s">
        <v>219</v>
      </c>
      <c r="C10" s="8">
        <v>6035133734</v>
      </c>
      <c r="E10" s="6">
        <v>3.8530551236175543E-3</v>
      </c>
      <c r="G10" s="6">
        <v>3.1571247080952445E-4</v>
      </c>
      <c r="I10" s="2"/>
    </row>
    <row r="11" spans="1:14" ht="22.5" thickBot="1">
      <c r="C11" s="4">
        <f>SUM(C7:C10)</f>
        <v>1566324264869</v>
      </c>
      <c r="E11" s="7">
        <f>SUM(E7:E10)</f>
        <v>1</v>
      </c>
      <c r="G11" s="7">
        <f>SUM(G7:G10)</f>
        <v>8.1938218031588045E-2</v>
      </c>
      <c r="I11" s="8"/>
    </row>
    <row r="12" spans="1:14" ht="22.5" thickTop="1">
      <c r="I12" s="8"/>
    </row>
    <row r="13" spans="1:14">
      <c r="G13" s="2"/>
      <c r="I13" s="8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8"/>
  <sheetViews>
    <sheetView rightToLeft="1" workbookViewId="0">
      <selection activeCell="S11" sqref="S11:S12"/>
    </sheetView>
  </sheetViews>
  <sheetFormatPr defaultRowHeight="21.75"/>
  <cols>
    <col min="1" max="1" width="25.7109375" style="1" bestFit="1" customWidth="1"/>
    <col min="2" max="2" width="1" style="1" customWidth="1"/>
    <col min="3" max="3" width="16" style="1" bestFit="1" customWidth="1"/>
    <col min="4" max="4" width="1" style="1" customWidth="1"/>
    <col min="5" max="5" width="15" style="1" bestFit="1" customWidth="1"/>
    <col min="6" max="6" width="1" style="1" customWidth="1"/>
    <col min="7" max="7" width="9.140625" style="1" bestFit="1" customWidth="1"/>
    <col min="8" max="8" width="1" style="1" customWidth="1"/>
    <col min="9" max="9" width="15.42578125" style="1" bestFit="1" customWidth="1"/>
    <col min="10" max="10" width="1" style="1" customWidth="1"/>
    <col min="11" max="11" width="15.42578125" style="1" bestFit="1" customWidth="1"/>
    <col min="12" max="12" width="1" style="1" customWidth="1"/>
    <col min="13" max="13" width="15.42578125" style="1" bestFit="1" customWidth="1"/>
    <col min="14" max="14" width="1" style="1" customWidth="1"/>
    <col min="15" max="15" width="16" style="1" bestFit="1" customWidth="1"/>
    <col min="16" max="16" width="1" style="1" customWidth="1"/>
    <col min="17" max="17" width="11.7109375" style="1" bestFit="1" customWidth="1"/>
    <col min="18" max="18" width="1" style="1" customWidth="1"/>
    <col min="19" max="19" width="15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s="3" customFormat="1" ht="22.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s="3" customFormat="1" ht="22.5">
      <c r="A3" s="18" t="s">
        <v>157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19" s="3" customFormat="1" ht="22.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5" spans="1:19" s="3" customFormat="1" ht="22.5"/>
    <row r="6" spans="1:19" s="3" customFormat="1" ht="22.5">
      <c r="A6" s="17" t="s">
        <v>158</v>
      </c>
      <c r="B6" s="17" t="s">
        <v>158</v>
      </c>
      <c r="C6" s="17" t="s">
        <v>158</v>
      </c>
      <c r="D6" s="17" t="s">
        <v>158</v>
      </c>
      <c r="E6" s="17" t="s">
        <v>158</v>
      </c>
      <c r="F6" s="17" t="s">
        <v>158</v>
      </c>
      <c r="G6" s="17" t="s">
        <v>158</v>
      </c>
      <c r="I6" s="17" t="s">
        <v>159</v>
      </c>
      <c r="J6" s="17" t="s">
        <v>159</v>
      </c>
      <c r="K6" s="17" t="s">
        <v>159</v>
      </c>
      <c r="L6" s="17" t="s">
        <v>159</v>
      </c>
      <c r="M6" s="17" t="s">
        <v>159</v>
      </c>
      <c r="O6" s="17" t="s">
        <v>160</v>
      </c>
      <c r="P6" s="17" t="s">
        <v>160</v>
      </c>
      <c r="Q6" s="17" t="s">
        <v>160</v>
      </c>
      <c r="R6" s="17" t="s">
        <v>160</v>
      </c>
      <c r="S6" s="17" t="s">
        <v>160</v>
      </c>
    </row>
    <row r="7" spans="1:19" s="3" customFormat="1" ht="22.5">
      <c r="A7" s="17" t="s">
        <v>161</v>
      </c>
      <c r="C7" s="17" t="s">
        <v>162</v>
      </c>
      <c r="E7" s="17" t="s">
        <v>71</v>
      </c>
      <c r="G7" s="17" t="s">
        <v>72</v>
      </c>
      <c r="I7" s="17" t="s">
        <v>163</v>
      </c>
      <c r="K7" s="17" t="s">
        <v>164</v>
      </c>
      <c r="M7" s="17" t="s">
        <v>165</v>
      </c>
      <c r="O7" s="17" t="s">
        <v>163</v>
      </c>
      <c r="Q7" s="17" t="s">
        <v>164</v>
      </c>
      <c r="S7" s="17" t="s">
        <v>165</v>
      </c>
    </row>
    <row r="8" spans="1:19">
      <c r="A8" s="1" t="s">
        <v>129</v>
      </c>
      <c r="C8" s="1" t="s">
        <v>166</v>
      </c>
      <c r="E8" s="1" t="s">
        <v>131</v>
      </c>
      <c r="G8" s="2">
        <v>15</v>
      </c>
      <c r="I8" s="2">
        <v>2589139350</v>
      </c>
      <c r="K8" s="1" t="s">
        <v>166</v>
      </c>
      <c r="M8" s="2">
        <v>2589139350</v>
      </c>
      <c r="O8" s="2">
        <v>11712090172</v>
      </c>
      <c r="Q8" s="1" t="s">
        <v>166</v>
      </c>
      <c r="S8" s="2">
        <v>11712090172</v>
      </c>
    </row>
    <row r="9" spans="1:19">
      <c r="A9" s="1" t="s">
        <v>126</v>
      </c>
      <c r="C9" s="1" t="s">
        <v>166</v>
      </c>
      <c r="E9" s="1" t="s">
        <v>128</v>
      </c>
      <c r="G9" s="2">
        <v>15</v>
      </c>
      <c r="I9" s="2">
        <v>2605532790</v>
      </c>
      <c r="K9" s="1" t="s">
        <v>166</v>
      </c>
      <c r="M9" s="2">
        <v>2605532790</v>
      </c>
      <c r="O9" s="2">
        <v>11789685803</v>
      </c>
      <c r="Q9" s="1" t="s">
        <v>166</v>
      </c>
      <c r="S9" s="2">
        <v>11789685803</v>
      </c>
    </row>
    <row r="10" spans="1:19">
      <c r="A10" s="1" t="s">
        <v>132</v>
      </c>
      <c r="C10" s="1" t="s">
        <v>166</v>
      </c>
      <c r="E10" s="1" t="s">
        <v>134</v>
      </c>
      <c r="G10" s="2">
        <v>15</v>
      </c>
      <c r="I10" s="2">
        <v>781504</v>
      </c>
      <c r="K10" s="1" t="s">
        <v>166</v>
      </c>
      <c r="M10" s="2">
        <v>781504</v>
      </c>
      <c r="O10" s="2">
        <v>781504</v>
      </c>
      <c r="Q10" s="1" t="s">
        <v>166</v>
      </c>
      <c r="S10" s="2">
        <v>781504</v>
      </c>
    </row>
    <row r="11" spans="1:19">
      <c r="A11" s="1" t="s">
        <v>147</v>
      </c>
      <c r="C11" s="2">
        <v>1</v>
      </c>
      <c r="E11" s="1" t="s">
        <v>166</v>
      </c>
      <c r="G11" s="1">
        <v>0</v>
      </c>
      <c r="I11" s="2">
        <v>10158017599</v>
      </c>
      <c r="K11" s="2">
        <v>0</v>
      </c>
      <c r="M11" s="2">
        <v>10158017599</v>
      </c>
      <c r="O11" s="2">
        <v>33022453325</v>
      </c>
      <c r="Q11" s="2">
        <v>0</v>
      </c>
      <c r="S11" s="2">
        <v>33022453325</v>
      </c>
    </row>
    <row r="12" spans="1:19">
      <c r="A12" s="1" t="s">
        <v>154</v>
      </c>
      <c r="C12" s="2">
        <v>17</v>
      </c>
      <c r="E12" s="1" t="s">
        <v>166</v>
      </c>
      <c r="G12" s="1">
        <v>0</v>
      </c>
      <c r="I12" s="2">
        <v>32028697</v>
      </c>
      <c r="K12" s="2">
        <v>0</v>
      </c>
      <c r="M12" s="2">
        <v>32028697</v>
      </c>
      <c r="O12" s="2">
        <v>7643619724</v>
      </c>
      <c r="Q12" s="2">
        <v>0</v>
      </c>
      <c r="S12" s="2">
        <v>7643619724</v>
      </c>
    </row>
    <row r="13" spans="1:19" ht="22.5" thickBot="1">
      <c r="I13" s="4">
        <f>SUM(I8:I12)</f>
        <v>15385499940</v>
      </c>
      <c r="K13" s="4">
        <f>SUM(K11:K12)</f>
        <v>0</v>
      </c>
      <c r="M13" s="4">
        <f>SUM(M8:M12)</f>
        <v>15385499940</v>
      </c>
      <c r="O13" s="4">
        <f>SUM(O8:O12)</f>
        <v>64168630528</v>
      </c>
      <c r="Q13" s="4">
        <f>SUM(Q11:Q12)</f>
        <v>0</v>
      </c>
      <c r="S13" s="4">
        <f>SUM(S8:S12)</f>
        <v>64168630528</v>
      </c>
    </row>
    <row r="14" spans="1:19" ht="22.5" thickTop="1"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>
      <c r="I15" s="2"/>
      <c r="J15" s="2"/>
      <c r="K15" s="2"/>
      <c r="L15" s="2"/>
      <c r="M15" s="2"/>
      <c r="N15" s="2"/>
      <c r="O15" s="5"/>
      <c r="P15" s="2"/>
      <c r="Q15" s="2"/>
      <c r="R15" s="2"/>
      <c r="S15" s="2"/>
    </row>
    <row r="16" spans="1:19">
      <c r="M16" s="2"/>
      <c r="O16" s="13"/>
      <c r="S16" s="2"/>
    </row>
    <row r="17" spans="15:15">
      <c r="O17" s="9"/>
    </row>
    <row r="18" spans="15:15">
      <c r="O18" s="9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7"/>
  <sheetViews>
    <sheetView rightToLeft="1" workbookViewId="0">
      <selection activeCell="Q16" sqref="Q16"/>
    </sheetView>
  </sheetViews>
  <sheetFormatPr defaultRowHeight="21.75"/>
  <cols>
    <col min="1" max="1" width="28.28515625" style="1" bestFit="1" customWidth="1"/>
    <col min="2" max="2" width="1" style="1" customWidth="1"/>
    <col min="3" max="3" width="12.140625" style="1" bestFit="1" customWidth="1"/>
    <col min="4" max="4" width="1" style="1" customWidth="1"/>
    <col min="5" max="5" width="32.28515625" style="1" bestFit="1" customWidth="1"/>
    <col min="6" max="6" width="1" style="1" customWidth="1"/>
    <col min="7" max="7" width="21.85546875" style="1" bestFit="1" customWidth="1"/>
    <col min="8" max="8" width="1" style="1" customWidth="1"/>
    <col min="9" max="9" width="21.28515625" style="1" bestFit="1" customWidth="1"/>
    <col min="10" max="10" width="1" style="1" customWidth="1"/>
    <col min="11" max="11" width="14.28515625" style="1" bestFit="1" customWidth="1"/>
    <col min="12" max="12" width="1" style="1" customWidth="1"/>
    <col min="13" max="13" width="23.140625" style="1" bestFit="1" customWidth="1"/>
    <col min="14" max="14" width="1" style="1" customWidth="1"/>
    <col min="15" max="15" width="21.28515625" style="1" bestFit="1" customWidth="1"/>
    <col min="16" max="16" width="1" style="1" customWidth="1"/>
    <col min="17" max="17" width="14.28515625" style="1" bestFit="1" customWidth="1"/>
    <col min="18" max="18" width="1" style="1" customWidth="1"/>
    <col min="19" max="19" width="23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s="3" customFormat="1" ht="22.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s="3" customFormat="1" ht="22.5">
      <c r="A3" s="18" t="s">
        <v>157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19" s="3" customFormat="1" ht="22.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5" spans="1:19" s="3" customFormat="1" ht="22.5"/>
    <row r="6" spans="1:19" s="3" customFormat="1" ht="22.5">
      <c r="A6" s="16" t="s">
        <v>3</v>
      </c>
      <c r="C6" s="17" t="s">
        <v>167</v>
      </c>
      <c r="D6" s="17" t="s">
        <v>167</v>
      </c>
      <c r="E6" s="17" t="s">
        <v>167</v>
      </c>
      <c r="F6" s="17" t="s">
        <v>167</v>
      </c>
      <c r="G6" s="17" t="s">
        <v>167</v>
      </c>
      <c r="I6" s="17" t="s">
        <v>159</v>
      </c>
      <c r="J6" s="17" t="s">
        <v>159</v>
      </c>
      <c r="K6" s="17" t="s">
        <v>159</v>
      </c>
      <c r="L6" s="17" t="s">
        <v>159</v>
      </c>
      <c r="M6" s="17" t="s">
        <v>159</v>
      </c>
      <c r="O6" s="17" t="s">
        <v>160</v>
      </c>
      <c r="P6" s="17" t="s">
        <v>160</v>
      </c>
      <c r="Q6" s="17" t="s">
        <v>160</v>
      </c>
      <c r="R6" s="17" t="s">
        <v>160</v>
      </c>
      <c r="S6" s="17" t="s">
        <v>160</v>
      </c>
    </row>
    <row r="7" spans="1:19" s="3" customFormat="1" ht="22.5">
      <c r="A7" s="17" t="s">
        <v>3</v>
      </c>
      <c r="C7" s="17" t="s">
        <v>168</v>
      </c>
      <c r="E7" s="17" t="s">
        <v>169</v>
      </c>
      <c r="G7" s="17" t="s">
        <v>170</v>
      </c>
      <c r="I7" s="17" t="s">
        <v>171</v>
      </c>
      <c r="K7" s="17" t="s">
        <v>164</v>
      </c>
      <c r="M7" s="17" t="s">
        <v>172</v>
      </c>
      <c r="O7" s="17" t="s">
        <v>171</v>
      </c>
      <c r="Q7" s="17" t="s">
        <v>164</v>
      </c>
      <c r="S7" s="17" t="s">
        <v>172</v>
      </c>
    </row>
    <row r="8" spans="1:19">
      <c r="A8" s="1" t="s">
        <v>56</v>
      </c>
      <c r="C8" s="1" t="s">
        <v>173</v>
      </c>
      <c r="E8" s="2">
        <v>11705960</v>
      </c>
      <c r="G8" s="2">
        <v>1250</v>
      </c>
      <c r="I8" s="2">
        <v>14632450000</v>
      </c>
      <c r="K8" s="2">
        <v>2065757647</v>
      </c>
      <c r="M8" s="2">
        <v>12566692353</v>
      </c>
      <c r="O8" s="2">
        <v>14632450000</v>
      </c>
      <c r="Q8" s="2">
        <v>2065757647</v>
      </c>
      <c r="S8" s="2">
        <v>12566692353</v>
      </c>
    </row>
    <row r="9" spans="1:19">
      <c r="A9" s="1" t="s">
        <v>55</v>
      </c>
      <c r="C9" s="1" t="s">
        <v>4</v>
      </c>
      <c r="E9" s="2">
        <v>43100791</v>
      </c>
      <c r="G9" s="2">
        <v>1250</v>
      </c>
      <c r="I9" s="2">
        <v>0</v>
      </c>
      <c r="K9" s="2">
        <v>0</v>
      </c>
      <c r="M9" s="2">
        <v>0</v>
      </c>
      <c r="O9" s="2">
        <v>53875988750</v>
      </c>
      <c r="Q9" s="2">
        <v>0</v>
      </c>
      <c r="S9" s="2">
        <v>53875988750</v>
      </c>
    </row>
    <row r="10" spans="1:19">
      <c r="A10" s="1" t="s">
        <v>22</v>
      </c>
      <c r="C10" s="1" t="s">
        <v>174</v>
      </c>
      <c r="E10" s="2">
        <v>3837106</v>
      </c>
      <c r="G10" s="2">
        <v>6800</v>
      </c>
      <c r="I10" s="2">
        <v>0</v>
      </c>
      <c r="K10" s="2">
        <v>0</v>
      </c>
      <c r="M10" s="2">
        <v>0</v>
      </c>
      <c r="O10" s="2">
        <v>26092320800</v>
      </c>
      <c r="Q10" s="2">
        <v>0</v>
      </c>
      <c r="S10" s="2">
        <v>26092320800</v>
      </c>
    </row>
    <row r="11" spans="1:19">
      <c r="A11" s="1" t="s">
        <v>46</v>
      </c>
      <c r="C11" s="1" t="s">
        <v>175</v>
      </c>
      <c r="E11" s="2">
        <v>850000</v>
      </c>
      <c r="G11" s="2">
        <v>348</v>
      </c>
      <c r="I11" s="2">
        <v>0</v>
      </c>
      <c r="K11" s="2">
        <v>0</v>
      </c>
      <c r="M11" s="2">
        <v>0</v>
      </c>
      <c r="O11" s="2">
        <v>295800000</v>
      </c>
      <c r="Q11" s="2">
        <v>0</v>
      </c>
      <c r="S11" s="2">
        <v>295800000</v>
      </c>
    </row>
    <row r="12" spans="1:19">
      <c r="A12" s="1" t="s">
        <v>228</v>
      </c>
      <c r="C12" s="1" t="s">
        <v>229</v>
      </c>
      <c r="E12" s="2">
        <v>488969</v>
      </c>
      <c r="G12" s="2">
        <v>600</v>
      </c>
      <c r="I12" s="2">
        <v>0</v>
      </c>
      <c r="K12" s="2">
        <v>0</v>
      </c>
      <c r="M12" s="2">
        <v>0</v>
      </c>
      <c r="O12" s="2">
        <v>293381400</v>
      </c>
      <c r="Q12" s="2">
        <v>0</v>
      </c>
      <c r="S12" s="2">
        <v>293381400</v>
      </c>
    </row>
    <row r="13" spans="1:19" ht="22.5" thickBot="1">
      <c r="I13" s="4">
        <f>SUM(I8:I12)</f>
        <v>14632450000</v>
      </c>
      <c r="K13" s="4">
        <f>SUM(K8:K12)</f>
        <v>2065757647</v>
      </c>
      <c r="M13" s="4">
        <f>SUM(M8:M12)</f>
        <v>12566692353</v>
      </c>
      <c r="O13" s="4">
        <f>SUM(O8:O12)</f>
        <v>95189940950</v>
      </c>
      <c r="Q13" s="4">
        <f>SUM(Q8:Q12)</f>
        <v>2065757647</v>
      </c>
      <c r="S13" s="4">
        <f>SUM(S8:S12)</f>
        <v>93124183303</v>
      </c>
    </row>
    <row r="14" spans="1:19" ht="22.5" thickTop="1">
      <c r="M14" s="2"/>
      <c r="S14" s="2"/>
    </row>
    <row r="15" spans="1:19">
      <c r="M15" s="2"/>
      <c r="S15" s="2"/>
    </row>
    <row r="16" spans="1:19">
      <c r="M16" s="2"/>
      <c r="Q16" s="2"/>
      <c r="S16" s="2"/>
    </row>
    <row r="17" spans="19:19">
      <c r="S17" s="2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T90"/>
  <sheetViews>
    <sheetView rightToLeft="1" workbookViewId="0">
      <selection activeCell="I18" sqref="I18"/>
    </sheetView>
  </sheetViews>
  <sheetFormatPr defaultRowHeight="21.75"/>
  <cols>
    <col min="1" max="1" width="29" style="1" customWidth="1"/>
    <col min="2" max="2" width="1" style="1" customWidth="1"/>
    <col min="3" max="3" width="13.7109375" style="1" bestFit="1" customWidth="1"/>
    <col min="4" max="4" width="1.5703125" style="1" customWidth="1"/>
    <col min="5" max="5" width="20.140625" style="1" bestFit="1" customWidth="1"/>
    <col min="6" max="6" width="1.140625" style="1" customWidth="1"/>
    <col min="7" max="7" width="20.140625" style="1" bestFit="1" customWidth="1"/>
    <col min="8" max="8" width="1.28515625" style="1" customWidth="1"/>
    <col min="9" max="9" width="30.28515625" style="1" bestFit="1" customWidth="1"/>
    <col min="10" max="10" width="1.5703125" style="1" customWidth="1"/>
    <col min="11" max="11" width="14.85546875" style="1" bestFit="1" customWidth="1"/>
    <col min="12" max="12" width="1" style="1" customWidth="1"/>
    <col min="13" max="13" width="20.140625" style="1" bestFit="1" customWidth="1"/>
    <col min="14" max="14" width="1" style="1" customWidth="1"/>
    <col min="15" max="15" width="20.140625" style="1" bestFit="1" customWidth="1"/>
    <col min="16" max="16" width="0.85546875" style="1" customWidth="1"/>
    <col min="17" max="17" width="30.28515625" style="1" bestFit="1" customWidth="1"/>
    <col min="18" max="18" width="1" style="1" customWidth="1"/>
    <col min="19" max="19" width="17.28515625" style="1" bestFit="1" customWidth="1"/>
    <col min="20" max="16384" width="9.140625" style="1"/>
  </cols>
  <sheetData>
    <row r="2" spans="1:20" s="3" customFormat="1" ht="22.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20" s="3" customFormat="1" ht="22.5">
      <c r="A3" s="18" t="s">
        <v>157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20" s="3" customFormat="1" ht="22.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1:20" s="3" customFormat="1" ht="22.5"/>
    <row r="6" spans="1:20" s="3" customFormat="1" ht="22.5">
      <c r="A6" s="16" t="s">
        <v>3</v>
      </c>
      <c r="C6" s="17" t="s">
        <v>159</v>
      </c>
      <c r="D6" s="17" t="s">
        <v>159</v>
      </c>
      <c r="E6" s="17" t="s">
        <v>159</v>
      </c>
      <c r="F6" s="17" t="s">
        <v>159</v>
      </c>
      <c r="G6" s="17" t="s">
        <v>159</v>
      </c>
      <c r="H6" s="17" t="s">
        <v>159</v>
      </c>
      <c r="I6" s="17" t="s">
        <v>159</v>
      </c>
      <c r="K6" s="17" t="s">
        <v>160</v>
      </c>
      <c r="L6" s="17" t="s">
        <v>160</v>
      </c>
      <c r="M6" s="17" t="s">
        <v>160</v>
      </c>
      <c r="N6" s="17" t="s">
        <v>160</v>
      </c>
      <c r="O6" s="17" t="s">
        <v>160</v>
      </c>
      <c r="P6" s="17" t="s">
        <v>160</v>
      </c>
      <c r="Q6" s="17" t="s">
        <v>160</v>
      </c>
    </row>
    <row r="7" spans="1:20" s="3" customFormat="1" ht="22.5">
      <c r="A7" s="17" t="s">
        <v>3</v>
      </c>
      <c r="C7" s="17" t="s">
        <v>7</v>
      </c>
      <c r="E7" s="17" t="s">
        <v>176</v>
      </c>
      <c r="G7" s="17" t="s">
        <v>177</v>
      </c>
      <c r="I7" s="17" t="s">
        <v>178</v>
      </c>
      <c r="K7" s="17" t="s">
        <v>7</v>
      </c>
      <c r="M7" s="17" t="s">
        <v>176</v>
      </c>
      <c r="O7" s="17" t="s">
        <v>177</v>
      </c>
      <c r="Q7" s="17" t="s">
        <v>178</v>
      </c>
    </row>
    <row r="8" spans="1:20">
      <c r="A8" s="8" t="s">
        <v>64</v>
      </c>
      <c r="B8" s="8"/>
      <c r="C8" s="8">
        <v>2741383</v>
      </c>
      <c r="D8" s="8"/>
      <c r="E8" s="8">
        <v>87093293805</v>
      </c>
      <c r="F8" s="8"/>
      <c r="G8" s="8">
        <v>35816168895</v>
      </c>
      <c r="H8" s="8"/>
      <c r="I8" s="8">
        <v>51277124910</v>
      </c>
      <c r="J8" s="8"/>
      <c r="K8" s="8">
        <v>2741383</v>
      </c>
      <c r="L8" s="8"/>
      <c r="M8" s="8">
        <v>87093293805</v>
      </c>
      <c r="N8" s="8"/>
      <c r="O8" s="8">
        <v>35816168895</v>
      </c>
      <c r="P8" s="8"/>
      <c r="Q8" s="8">
        <v>51277124910</v>
      </c>
      <c r="S8" s="8"/>
      <c r="T8" s="8"/>
    </row>
    <row r="9" spans="1:20">
      <c r="A9" s="8" t="s">
        <v>30</v>
      </c>
      <c r="B9" s="8"/>
      <c r="C9" s="8">
        <v>34304201</v>
      </c>
      <c r="D9" s="8"/>
      <c r="E9" s="8">
        <v>175956469581</v>
      </c>
      <c r="F9" s="8"/>
      <c r="G9" s="8">
        <v>232187519646</v>
      </c>
      <c r="H9" s="8"/>
      <c r="I9" s="8">
        <v>-56231050065</v>
      </c>
      <c r="J9" s="8"/>
      <c r="K9" s="8">
        <v>34304201</v>
      </c>
      <c r="L9" s="8"/>
      <c r="M9" s="8">
        <v>175956469581</v>
      </c>
      <c r="N9" s="8"/>
      <c r="O9" s="8">
        <v>240198015402</v>
      </c>
      <c r="P9" s="8"/>
      <c r="Q9" s="8">
        <v>-64241545821</v>
      </c>
      <c r="S9" s="8"/>
      <c r="T9" s="8"/>
    </row>
    <row r="10" spans="1:20">
      <c r="A10" s="8" t="s">
        <v>18</v>
      </c>
      <c r="B10" s="8"/>
      <c r="C10" s="8">
        <v>28535063</v>
      </c>
      <c r="D10" s="8"/>
      <c r="E10" s="8">
        <v>736362652578</v>
      </c>
      <c r="F10" s="8"/>
      <c r="G10" s="8">
        <v>424542245709</v>
      </c>
      <c r="H10" s="8"/>
      <c r="I10" s="8">
        <v>311820406869</v>
      </c>
      <c r="J10" s="8"/>
      <c r="K10" s="8">
        <v>28535063</v>
      </c>
      <c r="L10" s="8"/>
      <c r="M10" s="8">
        <v>736362652579</v>
      </c>
      <c r="N10" s="8"/>
      <c r="O10" s="8">
        <v>1176591788531</v>
      </c>
      <c r="P10" s="8"/>
      <c r="Q10" s="8">
        <v>-440229135952</v>
      </c>
      <c r="S10" s="8"/>
      <c r="T10" s="8"/>
    </row>
    <row r="11" spans="1:20">
      <c r="A11" s="8" t="s">
        <v>55</v>
      </c>
      <c r="B11" s="8"/>
      <c r="C11" s="8">
        <v>43100791</v>
      </c>
      <c r="D11" s="8"/>
      <c r="E11" s="8">
        <v>830323334268</v>
      </c>
      <c r="F11" s="8"/>
      <c r="G11" s="8">
        <v>712072952298</v>
      </c>
      <c r="H11" s="8"/>
      <c r="I11" s="8">
        <v>118250381970</v>
      </c>
      <c r="J11" s="8"/>
      <c r="K11" s="8">
        <v>43100791</v>
      </c>
      <c r="L11" s="8"/>
      <c r="M11" s="8">
        <v>830323334269</v>
      </c>
      <c r="N11" s="8"/>
      <c r="O11" s="8">
        <v>1046144011892</v>
      </c>
      <c r="P11" s="8"/>
      <c r="Q11" s="8">
        <v>-215820677623</v>
      </c>
      <c r="S11" s="8"/>
      <c r="T11" s="8"/>
    </row>
    <row r="12" spans="1:20">
      <c r="A12" s="8" t="s">
        <v>22</v>
      </c>
      <c r="B12" s="8"/>
      <c r="C12" s="8">
        <v>3921979</v>
      </c>
      <c r="D12" s="8"/>
      <c r="E12" s="8">
        <v>367720028977</v>
      </c>
      <c r="F12" s="8"/>
      <c r="G12" s="8">
        <v>335478249506</v>
      </c>
      <c r="H12" s="8"/>
      <c r="I12" s="8">
        <v>32241779471</v>
      </c>
      <c r="J12" s="8"/>
      <c r="K12" s="8">
        <v>3921979</v>
      </c>
      <c r="L12" s="8"/>
      <c r="M12" s="8">
        <v>367720028978</v>
      </c>
      <c r="N12" s="8"/>
      <c r="O12" s="8">
        <v>436413779867</v>
      </c>
      <c r="P12" s="8"/>
      <c r="Q12" s="8">
        <v>-68693750889</v>
      </c>
      <c r="S12" s="8"/>
      <c r="T12" s="8"/>
    </row>
    <row r="13" spans="1:20">
      <c r="A13" s="8" t="s">
        <v>47</v>
      </c>
      <c r="B13" s="8"/>
      <c r="C13" s="8">
        <v>9191309</v>
      </c>
      <c r="D13" s="8"/>
      <c r="E13" s="8">
        <v>332390261482</v>
      </c>
      <c r="F13" s="8"/>
      <c r="G13" s="8">
        <v>327913317333</v>
      </c>
      <c r="H13" s="8"/>
      <c r="I13" s="8">
        <v>4476944149</v>
      </c>
      <c r="J13" s="8"/>
      <c r="K13" s="8">
        <v>9191309</v>
      </c>
      <c r="L13" s="8"/>
      <c r="M13" s="8">
        <v>332390261483</v>
      </c>
      <c r="N13" s="8"/>
      <c r="O13" s="8">
        <v>428030051880</v>
      </c>
      <c r="P13" s="8"/>
      <c r="Q13" s="8">
        <v>-95639790397</v>
      </c>
      <c r="S13" s="8"/>
      <c r="T13" s="8"/>
    </row>
    <row r="14" spans="1:20">
      <c r="A14" s="8" t="s">
        <v>24</v>
      </c>
      <c r="B14" s="8"/>
      <c r="C14" s="8">
        <v>1889027</v>
      </c>
      <c r="D14" s="8"/>
      <c r="E14" s="8">
        <v>356773951614</v>
      </c>
      <c r="F14" s="8"/>
      <c r="G14" s="8">
        <v>339605342428</v>
      </c>
      <c r="H14" s="8"/>
      <c r="I14" s="8">
        <v>17168609186</v>
      </c>
      <c r="J14" s="8"/>
      <c r="K14" s="8">
        <v>1889027</v>
      </c>
      <c r="L14" s="8"/>
      <c r="M14" s="8">
        <v>356773951615</v>
      </c>
      <c r="N14" s="8"/>
      <c r="O14" s="8">
        <v>378844400796</v>
      </c>
      <c r="P14" s="8"/>
      <c r="Q14" s="8">
        <v>-22070449181</v>
      </c>
      <c r="S14" s="8"/>
      <c r="T14" s="8"/>
    </row>
    <row r="15" spans="1:20">
      <c r="A15" s="8" t="s">
        <v>37</v>
      </c>
      <c r="B15" s="8"/>
      <c r="C15" s="8">
        <v>2550000</v>
      </c>
      <c r="D15" s="8"/>
      <c r="E15" s="8">
        <v>114092585775</v>
      </c>
      <c r="F15" s="8"/>
      <c r="G15" s="8">
        <v>119491768350</v>
      </c>
      <c r="H15" s="8"/>
      <c r="I15" s="8">
        <v>-5399182575</v>
      </c>
      <c r="J15" s="8"/>
      <c r="K15" s="8">
        <v>2550000</v>
      </c>
      <c r="L15" s="8"/>
      <c r="M15" s="8">
        <v>114092585775</v>
      </c>
      <c r="N15" s="8"/>
      <c r="O15" s="8">
        <v>144966784725</v>
      </c>
      <c r="P15" s="8"/>
      <c r="Q15" s="8">
        <v>-30874198950</v>
      </c>
      <c r="S15" s="8"/>
      <c r="T15" s="8"/>
    </row>
    <row r="16" spans="1:20">
      <c r="A16" s="8" t="s">
        <v>40</v>
      </c>
      <c r="B16" s="8"/>
      <c r="C16" s="8">
        <v>7377155</v>
      </c>
      <c r="D16" s="8"/>
      <c r="E16" s="8">
        <v>121944795968</v>
      </c>
      <c r="F16" s="8"/>
      <c r="G16" s="8">
        <v>151776501421</v>
      </c>
      <c r="H16" s="8"/>
      <c r="I16" s="8">
        <v>-29831705453</v>
      </c>
      <c r="J16" s="8"/>
      <c r="K16" s="8">
        <v>7377155</v>
      </c>
      <c r="L16" s="8"/>
      <c r="M16" s="8">
        <v>121944795968</v>
      </c>
      <c r="N16" s="8"/>
      <c r="O16" s="8">
        <v>133582670700</v>
      </c>
      <c r="P16" s="8"/>
      <c r="Q16" s="8">
        <v>-11637874732</v>
      </c>
      <c r="S16" s="8"/>
      <c r="T16" s="8"/>
    </row>
    <row r="17" spans="1:20">
      <c r="A17" s="8" t="s">
        <v>28</v>
      </c>
      <c r="B17" s="8"/>
      <c r="C17" s="8">
        <v>9659425</v>
      </c>
      <c r="D17" s="8"/>
      <c r="E17" s="8">
        <v>425750526018</v>
      </c>
      <c r="F17" s="8"/>
      <c r="G17" s="8">
        <v>390607383816</v>
      </c>
      <c r="H17" s="8"/>
      <c r="I17" s="8">
        <v>35143142202</v>
      </c>
      <c r="J17" s="8"/>
      <c r="K17" s="8">
        <v>9659425</v>
      </c>
      <c r="L17" s="8"/>
      <c r="M17" s="8">
        <v>425750526019</v>
      </c>
      <c r="N17" s="8"/>
      <c r="O17" s="8">
        <v>444281254851</v>
      </c>
      <c r="P17" s="8"/>
      <c r="Q17" s="8">
        <v>-18530728832</v>
      </c>
      <c r="S17" s="8"/>
      <c r="T17" s="8"/>
    </row>
    <row r="18" spans="1:20">
      <c r="A18" s="8" t="s">
        <v>54</v>
      </c>
      <c r="B18" s="8"/>
      <c r="C18" s="8">
        <v>25541365</v>
      </c>
      <c r="D18" s="8"/>
      <c r="E18" s="8">
        <v>463610332216</v>
      </c>
      <c r="F18" s="8"/>
      <c r="G18" s="8">
        <v>428572968664</v>
      </c>
      <c r="H18" s="8"/>
      <c r="I18" s="8">
        <v>35037363552</v>
      </c>
      <c r="J18" s="8"/>
      <c r="K18" s="8">
        <v>25541365</v>
      </c>
      <c r="L18" s="8"/>
      <c r="M18" s="8">
        <v>463610332217</v>
      </c>
      <c r="N18" s="8"/>
      <c r="O18" s="8">
        <v>539839703728</v>
      </c>
      <c r="P18" s="8"/>
      <c r="Q18" s="8">
        <v>-76229371511</v>
      </c>
      <c r="S18" s="8"/>
      <c r="T18" s="8"/>
    </row>
    <row r="19" spans="1:20">
      <c r="A19" s="8" t="s">
        <v>21</v>
      </c>
      <c r="B19" s="8"/>
      <c r="C19" s="8">
        <v>2219696</v>
      </c>
      <c r="D19" s="8"/>
      <c r="E19" s="8">
        <v>202668203577</v>
      </c>
      <c r="F19" s="8"/>
      <c r="G19" s="8">
        <v>173558595299</v>
      </c>
      <c r="H19" s="8"/>
      <c r="I19" s="8">
        <v>29109608278</v>
      </c>
      <c r="J19" s="8"/>
      <c r="K19" s="8">
        <v>2219696</v>
      </c>
      <c r="L19" s="8"/>
      <c r="M19" s="8">
        <v>202668203577</v>
      </c>
      <c r="N19" s="8"/>
      <c r="O19" s="8">
        <v>179287830826</v>
      </c>
      <c r="P19" s="8"/>
      <c r="Q19" s="8">
        <v>23380372751</v>
      </c>
      <c r="S19" s="8"/>
      <c r="T19" s="8"/>
    </row>
    <row r="20" spans="1:20">
      <c r="A20" s="8" t="s">
        <v>36</v>
      </c>
      <c r="B20" s="8"/>
      <c r="C20" s="8">
        <v>14791101</v>
      </c>
      <c r="D20" s="8"/>
      <c r="E20" s="8">
        <v>182068412372</v>
      </c>
      <c r="F20" s="8"/>
      <c r="G20" s="8">
        <v>203387898597</v>
      </c>
      <c r="H20" s="8"/>
      <c r="I20" s="8">
        <v>-21319486225</v>
      </c>
      <c r="J20" s="8"/>
      <c r="K20" s="8">
        <v>14791101</v>
      </c>
      <c r="L20" s="8"/>
      <c r="M20" s="8">
        <v>182068412372</v>
      </c>
      <c r="N20" s="8"/>
      <c r="O20" s="8">
        <v>241600231979</v>
      </c>
      <c r="P20" s="8"/>
      <c r="Q20" s="8">
        <v>-59531819607</v>
      </c>
      <c r="S20" s="8"/>
      <c r="T20" s="8"/>
    </row>
    <row r="21" spans="1:20">
      <c r="A21" s="8" t="s">
        <v>32</v>
      </c>
      <c r="B21" s="8"/>
      <c r="C21" s="8">
        <v>2160747</v>
      </c>
      <c r="D21" s="8"/>
      <c r="E21" s="8">
        <v>75000042411</v>
      </c>
      <c r="F21" s="8"/>
      <c r="G21" s="8">
        <v>66971675387</v>
      </c>
      <c r="H21" s="8"/>
      <c r="I21" s="8">
        <v>8028367024</v>
      </c>
      <c r="J21" s="8"/>
      <c r="K21" s="8">
        <v>2160747</v>
      </c>
      <c r="L21" s="8"/>
      <c r="M21" s="8">
        <v>75000042411</v>
      </c>
      <c r="N21" s="8"/>
      <c r="O21" s="8">
        <v>69832552068</v>
      </c>
      <c r="P21" s="8"/>
      <c r="Q21" s="8">
        <v>5167490343</v>
      </c>
      <c r="S21" s="8"/>
      <c r="T21" s="8"/>
    </row>
    <row r="22" spans="1:20">
      <c r="A22" s="8" t="s">
        <v>58</v>
      </c>
      <c r="B22" s="8"/>
      <c r="C22" s="8">
        <v>11589688</v>
      </c>
      <c r="D22" s="8"/>
      <c r="E22" s="8">
        <v>173271769520</v>
      </c>
      <c r="F22" s="8"/>
      <c r="G22" s="8">
        <v>158179614063</v>
      </c>
      <c r="H22" s="8"/>
      <c r="I22" s="8">
        <v>15092155457</v>
      </c>
      <c r="J22" s="8"/>
      <c r="K22" s="8">
        <v>11589688</v>
      </c>
      <c r="L22" s="8"/>
      <c r="M22" s="8">
        <v>173271769521</v>
      </c>
      <c r="N22" s="8"/>
      <c r="O22" s="8">
        <v>207291993656</v>
      </c>
      <c r="P22" s="8"/>
      <c r="Q22" s="8">
        <v>-34020224135</v>
      </c>
      <c r="S22" s="8"/>
      <c r="T22" s="8"/>
    </row>
    <row r="23" spans="1:20">
      <c r="A23" s="8" t="s">
        <v>23</v>
      </c>
      <c r="B23" s="8"/>
      <c r="C23" s="8">
        <v>9007402</v>
      </c>
      <c r="D23" s="8"/>
      <c r="E23" s="8">
        <v>295117510299</v>
      </c>
      <c r="F23" s="8"/>
      <c r="G23" s="8">
        <v>322873377906</v>
      </c>
      <c r="H23" s="8"/>
      <c r="I23" s="8">
        <v>-27755867607</v>
      </c>
      <c r="J23" s="8"/>
      <c r="K23" s="8">
        <v>9007402</v>
      </c>
      <c r="L23" s="8"/>
      <c r="M23" s="8">
        <v>295117510299</v>
      </c>
      <c r="N23" s="8"/>
      <c r="O23" s="8">
        <v>380115805340</v>
      </c>
      <c r="P23" s="8"/>
      <c r="Q23" s="8">
        <v>-84998295041</v>
      </c>
      <c r="S23" s="8"/>
      <c r="T23" s="8"/>
    </row>
    <row r="24" spans="1:20">
      <c r="A24" s="8" t="s">
        <v>20</v>
      </c>
      <c r="B24" s="8"/>
      <c r="C24" s="8">
        <v>3619574</v>
      </c>
      <c r="D24" s="8"/>
      <c r="E24" s="8">
        <v>33929493952</v>
      </c>
      <c r="F24" s="8"/>
      <c r="G24" s="8">
        <v>27129203011</v>
      </c>
      <c r="H24" s="8"/>
      <c r="I24" s="8">
        <v>6800290941</v>
      </c>
      <c r="J24" s="8"/>
      <c r="K24" s="8">
        <v>3619574</v>
      </c>
      <c r="L24" s="8"/>
      <c r="M24" s="8">
        <v>33929493953</v>
      </c>
      <c r="N24" s="8"/>
      <c r="O24" s="8">
        <v>58723809132</v>
      </c>
      <c r="P24" s="8"/>
      <c r="Q24" s="8">
        <v>-24794315179</v>
      </c>
      <c r="S24" s="8"/>
      <c r="T24" s="8"/>
    </row>
    <row r="25" spans="1:20">
      <c r="A25" s="8" t="s">
        <v>57</v>
      </c>
      <c r="B25" s="8"/>
      <c r="C25" s="8">
        <v>1644029</v>
      </c>
      <c r="D25" s="8"/>
      <c r="E25" s="8">
        <v>8939331241</v>
      </c>
      <c r="F25" s="8"/>
      <c r="G25" s="8">
        <v>12371249997</v>
      </c>
      <c r="H25" s="8"/>
      <c r="I25" s="8">
        <v>-3431918756</v>
      </c>
      <c r="J25" s="8"/>
      <c r="K25" s="8">
        <v>1644029</v>
      </c>
      <c r="L25" s="8"/>
      <c r="M25" s="8">
        <v>8939331240</v>
      </c>
      <c r="N25" s="8"/>
      <c r="O25" s="8">
        <v>6455275758</v>
      </c>
      <c r="P25" s="8"/>
      <c r="Q25" s="8">
        <v>2484055482</v>
      </c>
      <c r="S25" s="8"/>
      <c r="T25" s="8"/>
    </row>
    <row r="26" spans="1:20">
      <c r="A26" s="8" t="s">
        <v>59</v>
      </c>
      <c r="B26" s="8"/>
      <c r="C26" s="8">
        <v>18759593</v>
      </c>
      <c r="D26" s="8"/>
      <c r="E26" s="8">
        <v>629182623247</v>
      </c>
      <c r="F26" s="8"/>
      <c r="G26" s="8">
        <v>639252528894</v>
      </c>
      <c r="H26" s="8"/>
      <c r="I26" s="8">
        <v>-10069905647</v>
      </c>
      <c r="J26" s="8"/>
      <c r="K26" s="8">
        <v>18759593</v>
      </c>
      <c r="L26" s="8"/>
      <c r="M26" s="8">
        <v>629182623247</v>
      </c>
      <c r="N26" s="8"/>
      <c r="O26" s="8">
        <v>712491030965</v>
      </c>
      <c r="P26" s="8"/>
      <c r="Q26" s="8">
        <v>-83308407718</v>
      </c>
      <c r="S26" s="8"/>
      <c r="T26" s="8"/>
    </row>
    <row r="27" spans="1:20">
      <c r="A27" s="8" t="s">
        <v>50</v>
      </c>
      <c r="B27" s="8"/>
      <c r="C27" s="8">
        <v>10810000</v>
      </c>
      <c r="D27" s="8"/>
      <c r="E27" s="8">
        <v>841171869540</v>
      </c>
      <c r="F27" s="8"/>
      <c r="G27" s="8">
        <v>794643072975</v>
      </c>
      <c r="H27" s="8"/>
      <c r="I27" s="8">
        <v>46528796565</v>
      </c>
      <c r="J27" s="8"/>
      <c r="K27" s="8">
        <v>10810000</v>
      </c>
      <c r="L27" s="8"/>
      <c r="M27" s="8">
        <v>841171869540</v>
      </c>
      <c r="N27" s="8"/>
      <c r="O27" s="8">
        <v>824332017446</v>
      </c>
      <c r="P27" s="8"/>
      <c r="Q27" s="8">
        <v>16839852094</v>
      </c>
      <c r="S27" s="8"/>
      <c r="T27" s="8"/>
    </row>
    <row r="28" spans="1:20">
      <c r="A28" s="8" t="s">
        <v>26</v>
      </c>
      <c r="B28" s="8"/>
      <c r="C28" s="8">
        <v>10290128</v>
      </c>
      <c r="D28" s="8"/>
      <c r="E28" s="8">
        <v>104846242819</v>
      </c>
      <c r="F28" s="8"/>
      <c r="G28" s="8">
        <v>119780439356</v>
      </c>
      <c r="H28" s="8"/>
      <c r="I28" s="8">
        <v>-14934196537</v>
      </c>
      <c r="J28" s="8"/>
      <c r="K28" s="8">
        <v>10290128</v>
      </c>
      <c r="L28" s="8"/>
      <c r="M28" s="8">
        <v>104846242819</v>
      </c>
      <c r="N28" s="8"/>
      <c r="O28" s="8">
        <v>150262566854</v>
      </c>
      <c r="P28" s="8"/>
      <c r="Q28" s="8">
        <v>-45416324035</v>
      </c>
      <c r="S28" s="8"/>
      <c r="T28" s="8"/>
    </row>
    <row r="29" spans="1:20">
      <c r="A29" s="8" t="s">
        <v>27</v>
      </c>
      <c r="B29" s="8"/>
      <c r="C29" s="8">
        <v>160259448</v>
      </c>
      <c r="D29" s="8"/>
      <c r="E29" s="8">
        <v>1009999433163</v>
      </c>
      <c r="F29" s="8"/>
      <c r="G29" s="8">
        <v>837949056535</v>
      </c>
      <c r="H29" s="8"/>
      <c r="I29" s="8">
        <v>172050376628</v>
      </c>
      <c r="J29" s="8"/>
      <c r="K29" s="8">
        <v>160259448</v>
      </c>
      <c r="L29" s="8"/>
      <c r="M29" s="8">
        <v>1009999433164</v>
      </c>
      <c r="N29" s="8"/>
      <c r="O29" s="8">
        <v>1066630545838</v>
      </c>
      <c r="P29" s="8"/>
      <c r="Q29" s="8">
        <v>-56631112674</v>
      </c>
      <c r="S29" s="8"/>
      <c r="T29" s="8"/>
    </row>
    <row r="30" spans="1:20">
      <c r="A30" s="8" t="s">
        <v>39</v>
      </c>
      <c r="B30" s="8"/>
      <c r="C30" s="8">
        <v>3583604</v>
      </c>
      <c r="D30" s="8"/>
      <c r="E30" s="8">
        <v>36549008766</v>
      </c>
      <c r="F30" s="8"/>
      <c r="G30" s="8">
        <v>32345516530</v>
      </c>
      <c r="H30" s="8"/>
      <c r="I30" s="8">
        <v>4203492236</v>
      </c>
      <c r="J30" s="8"/>
      <c r="K30" s="8">
        <v>3583604</v>
      </c>
      <c r="L30" s="8"/>
      <c r="M30" s="8">
        <v>36549008766</v>
      </c>
      <c r="N30" s="8"/>
      <c r="O30" s="8">
        <v>20094067344</v>
      </c>
      <c r="P30" s="8"/>
      <c r="Q30" s="8">
        <v>16454941422</v>
      </c>
      <c r="S30" s="8"/>
      <c r="T30" s="8"/>
    </row>
    <row r="31" spans="1:20">
      <c r="A31" s="8" t="s">
        <v>35</v>
      </c>
      <c r="B31" s="8"/>
      <c r="C31" s="8">
        <v>7825000</v>
      </c>
      <c r="D31" s="8"/>
      <c r="E31" s="8">
        <v>80110166433</v>
      </c>
      <c r="F31" s="8"/>
      <c r="G31" s="8">
        <v>76695430725</v>
      </c>
      <c r="H31" s="8"/>
      <c r="I31" s="8">
        <v>3414735708</v>
      </c>
      <c r="J31" s="8"/>
      <c r="K31" s="8">
        <v>7825000</v>
      </c>
      <c r="L31" s="8"/>
      <c r="M31" s="8">
        <v>80110166434</v>
      </c>
      <c r="N31" s="8"/>
      <c r="O31" s="8">
        <v>80853420548</v>
      </c>
      <c r="P31" s="8"/>
      <c r="Q31" s="8">
        <v>-743254114</v>
      </c>
      <c r="S31" s="8"/>
      <c r="T31" s="8"/>
    </row>
    <row r="32" spans="1:20">
      <c r="A32" s="8" t="s">
        <v>25</v>
      </c>
      <c r="B32" s="8"/>
      <c r="C32" s="8">
        <v>193847</v>
      </c>
      <c r="D32" s="8"/>
      <c r="E32" s="8">
        <v>1196627321</v>
      </c>
      <c r="F32" s="8"/>
      <c r="G32" s="8">
        <v>1298754933</v>
      </c>
      <c r="H32" s="8"/>
      <c r="I32" s="8">
        <v>-102127612</v>
      </c>
      <c r="J32" s="8"/>
      <c r="K32" s="8">
        <v>193847</v>
      </c>
      <c r="L32" s="8"/>
      <c r="M32" s="8">
        <v>1196627321</v>
      </c>
      <c r="N32" s="8"/>
      <c r="O32" s="8">
        <v>1514571781</v>
      </c>
      <c r="P32" s="8"/>
      <c r="Q32" s="8">
        <v>-317944460</v>
      </c>
      <c r="S32" s="8"/>
      <c r="T32" s="8"/>
    </row>
    <row r="33" spans="1:20">
      <c r="A33" s="8" t="s">
        <v>38</v>
      </c>
      <c r="B33" s="8"/>
      <c r="C33" s="8">
        <v>10000000</v>
      </c>
      <c r="D33" s="8"/>
      <c r="E33" s="8">
        <v>75398692500</v>
      </c>
      <c r="F33" s="8"/>
      <c r="G33" s="8">
        <v>68301175500</v>
      </c>
      <c r="H33" s="8"/>
      <c r="I33" s="8">
        <v>7097517000</v>
      </c>
      <c r="J33" s="8"/>
      <c r="K33" s="8">
        <v>10000000</v>
      </c>
      <c r="L33" s="8"/>
      <c r="M33" s="8">
        <v>75398692500</v>
      </c>
      <c r="N33" s="8"/>
      <c r="O33" s="8">
        <v>76208915637</v>
      </c>
      <c r="P33" s="8"/>
      <c r="Q33" s="8">
        <v>-810223137</v>
      </c>
      <c r="S33" s="8"/>
      <c r="T33" s="8"/>
    </row>
    <row r="34" spans="1:20">
      <c r="A34" s="8" t="s">
        <v>34</v>
      </c>
      <c r="B34" s="8"/>
      <c r="C34" s="8">
        <v>65465</v>
      </c>
      <c r="D34" s="8"/>
      <c r="E34" s="8">
        <v>4514025971</v>
      </c>
      <c r="F34" s="8"/>
      <c r="G34" s="8">
        <v>2937442238</v>
      </c>
      <c r="H34" s="8"/>
      <c r="I34" s="8">
        <v>1576583733</v>
      </c>
      <c r="J34" s="8"/>
      <c r="K34" s="8">
        <v>65465</v>
      </c>
      <c r="L34" s="8"/>
      <c r="M34" s="8">
        <v>4514025971</v>
      </c>
      <c r="N34" s="8"/>
      <c r="O34" s="8">
        <v>2607872799</v>
      </c>
      <c r="P34" s="8"/>
      <c r="Q34" s="8">
        <v>1906153172</v>
      </c>
      <c r="S34" s="8"/>
      <c r="T34" s="8"/>
    </row>
    <row r="35" spans="1:20">
      <c r="A35" s="8" t="s">
        <v>63</v>
      </c>
      <c r="B35" s="8"/>
      <c r="C35" s="8">
        <v>5780811</v>
      </c>
      <c r="D35" s="8"/>
      <c r="E35" s="8">
        <v>104125042962</v>
      </c>
      <c r="F35" s="8"/>
      <c r="G35" s="8">
        <v>101169859816</v>
      </c>
      <c r="H35" s="8"/>
      <c r="I35" s="8">
        <v>2955183146</v>
      </c>
      <c r="J35" s="8"/>
      <c r="K35" s="8">
        <v>5780811</v>
      </c>
      <c r="L35" s="8"/>
      <c r="M35" s="8">
        <v>104125042962</v>
      </c>
      <c r="N35" s="8"/>
      <c r="O35" s="8">
        <v>101169859816</v>
      </c>
      <c r="P35" s="8"/>
      <c r="Q35" s="8">
        <v>2955183146</v>
      </c>
      <c r="S35" s="8"/>
      <c r="T35" s="8"/>
    </row>
    <row r="36" spans="1:20">
      <c r="A36" s="8" t="s">
        <v>49</v>
      </c>
      <c r="B36" s="8"/>
      <c r="C36" s="8">
        <v>6194395</v>
      </c>
      <c r="D36" s="8"/>
      <c r="E36" s="8">
        <v>234602211134</v>
      </c>
      <c r="F36" s="8"/>
      <c r="G36" s="8">
        <v>212530493886</v>
      </c>
      <c r="H36" s="8"/>
      <c r="I36" s="8">
        <v>22071717248</v>
      </c>
      <c r="J36" s="8"/>
      <c r="K36" s="8">
        <v>6194395</v>
      </c>
      <c r="L36" s="8"/>
      <c r="M36" s="8">
        <v>234602211125</v>
      </c>
      <c r="N36" s="8"/>
      <c r="O36" s="8">
        <v>165329904716</v>
      </c>
      <c r="P36" s="8"/>
      <c r="Q36" s="8">
        <v>69272306409</v>
      </c>
      <c r="S36" s="8"/>
      <c r="T36" s="8"/>
    </row>
    <row r="37" spans="1:20">
      <c r="A37" s="8" t="s">
        <v>42</v>
      </c>
      <c r="B37" s="8"/>
      <c r="C37" s="8">
        <v>90099069</v>
      </c>
      <c r="D37" s="8"/>
      <c r="E37" s="8">
        <v>681574274296</v>
      </c>
      <c r="F37" s="8"/>
      <c r="G37" s="8">
        <v>699397307223</v>
      </c>
      <c r="H37" s="8"/>
      <c r="I37" s="8">
        <v>-17823032927</v>
      </c>
      <c r="J37" s="8"/>
      <c r="K37" s="8">
        <v>90099069</v>
      </c>
      <c r="L37" s="8"/>
      <c r="M37" s="8">
        <v>681574274296</v>
      </c>
      <c r="N37" s="8"/>
      <c r="O37" s="8">
        <v>911997726775</v>
      </c>
      <c r="P37" s="8"/>
      <c r="Q37" s="8">
        <v>-230423452479</v>
      </c>
      <c r="S37" s="8"/>
      <c r="T37" s="8"/>
    </row>
    <row r="38" spans="1:20">
      <c r="A38" s="8" t="s">
        <v>41</v>
      </c>
      <c r="B38" s="8"/>
      <c r="C38" s="8">
        <v>17048626</v>
      </c>
      <c r="D38" s="8"/>
      <c r="E38" s="8">
        <v>400970436738</v>
      </c>
      <c r="F38" s="8"/>
      <c r="G38" s="8">
        <v>402665155405</v>
      </c>
      <c r="H38" s="8"/>
      <c r="I38" s="8">
        <v>-1694718667</v>
      </c>
      <c r="J38" s="8"/>
      <c r="K38" s="8">
        <v>17048626</v>
      </c>
      <c r="L38" s="8"/>
      <c r="M38" s="8">
        <v>400970436737</v>
      </c>
      <c r="N38" s="8"/>
      <c r="O38" s="8">
        <v>381193957579</v>
      </c>
      <c r="P38" s="8"/>
      <c r="Q38" s="8">
        <v>19776479158</v>
      </c>
      <c r="S38" s="8"/>
      <c r="T38" s="8"/>
    </row>
    <row r="39" spans="1:20">
      <c r="A39" s="8" t="s">
        <v>43</v>
      </c>
      <c r="B39" s="8"/>
      <c r="C39" s="8">
        <v>21052995</v>
      </c>
      <c r="D39" s="8"/>
      <c r="E39" s="8">
        <v>290267610658</v>
      </c>
      <c r="F39" s="8"/>
      <c r="G39" s="8">
        <v>249039983189</v>
      </c>
      <c r="H39" s="8"/>
      <c r="I39" s="8">
        <v>41227627469</v>
      </c>
      <c r="J39" s="8"/>
      <c r="K39" s="8">
        <v>21052995</v>
      </c>
      <c r="L39" s="8"/>
      <c r="M39" s="8">
        <v>290267610659</v>
      </c>
      <c r="N39" s="8"/>
      <c r="O39" s="8">
        <v>354306463478</v>
      </c>
      <c r="P39" s="8"/>
      <c r="Q39" s="8">
        <v>-64038852819</v>
      </c>
      <c r="S39" s="8"/>
      <c r="T39" s="8"/>
    </row>
    <row r="40" spans="1:20">
      <c r="A40" s="8" t="s">
        <v>44</v>
      </c>
      <c r="B40" s="8"/>
      <c r="C40" s="8">
        <v>19049139</v>
      </c>
      <c r="D40" s="8"/>
      <c r="E40" s="8">
        <v>228933781171</v>
      </c>
      <c r="F40" s="8"/>
      <c r="G40" s="8">
        <v>195568175944</v>
      </c>
      <c r="H40" s="8"/>
      <c r="I40" s="8">
        <v>33365605227</v>
      </c>
      <c r="J40" s="8"/>
      <c r="K40" s="8">
        <v>19049139</v>
      </c>
      <c r="L40" s="8"/>
      <c r="M40" s="8">
        <v>228933781172</v>
      </c>
      <c r="N40" s="8"/>
      <c r="O40" s="8">
        <v>236167760116</v>
      </c>
      <c r="P40" s="8"/>
      <c r="Q40" s="8">
        <v>-7233978944</v>
      </c>
      <c r="S40" s="8"/>
      <c r="T40" s="8"/>
    </row>
    <row r="41" spans="1:20">
      <c r="A41" s="8" t="s">
        <v>45</v>
      </c>
      <c r="B41" s="8"/>
      <c r="C41" s="8">
        <v>26589814</v>
      </c>
      <c r="D41" s="8"/>
      <c r="E41" s="8">
        <v>446958433899</v>
      </c>
      <c r="F41" s="8"/>
      <c r="G41" s="8">
        <v>313743146681</v>
      </c>
      <c r="H41" s="8"/>
      <c r="I41" s="8">
        <v>133215287218</v>
      </c>
      <c r="J41" s="8"/>
      <c r="K41" s="8">
        <v>26589814</v>
      </c>
      <c r="L41" s="8"/>
      <c r="M41" s="8">
        <v>446958433899</v>
      </c>
      <c r="N41" s="8"/>
      <c r="O41" s="8">
        <v>343553740005</v>
      </c>
      <c r="P41" s="8"/>
      <c r="Q41" s="8">
        <v>103404693894</v>
      </c>
      <c r="S41" s="8"/>
      <c r="T41" s="8"/>
    </row>
    <row r="42" spans="1:20">
      <c r="A42" s="8" t="s">
        <v>61</v>
      </c>
      <c r="B42" s="8"/>
      <c r="C42" s="8">
        <v>29541248</v>
      </c>
      <c r="D42" s="8"/>
      <c r="E42" s="8">
        <v>356203242977</v>
      </c>
      <c r="F42" s="8"/>
      <c r="G42" s="8">
        <v>291011882762</v>
      </c>
      <c r="H42" s="8"/>
      <c r="I42" s="8">
        <v>65191360215</v>
      </c>
      <c r="J42" s="8"/>
      <c r="K42" s="8">
        <v>29541248</v>
      </c>
      <c r="L42" s="8"/>
      <c r="M42" s="8">
        <v>356203242978</v>
      </c>
      <c r="N42" s="8"/>
      <c r="O42" s="8">
        <v>503075568707</v>
      </c>
      <c r="P42" s="8"/>
      <c r="Q42" s="8">
        <v>-146872325729</v>
      </c>
      <c r="S42" s="8"/>
      <c r="T42" s="8"/>
    </row>
    <row r="43" spans="1:20">
      <c r="A43" s="8" t="s">
        <v>29</v>
      </c>
      <c r="B43" s="8"/>
      <c r="C43" s="8">
        <v>66618751</v>
      </c>
      <c r="D43" s="8"/>
      <c r="E43" s="8">
        <v>777450617126</v>
      </c>
      <c r="F43" s="8"/>
      <c r="G43" s="8">
        <v>665534812787</v>
      </c>
      <c r="H43" s="8"/>
      <c r="I43" s="8">
        <v>111915804339</v>
      </c>
      <c r="J43" s="8"/>
      <c r="K43" s="8">
        <v>66618751</v>
      </c>
      <c r="L43" s="8"/>
      <c r="M43" s="8">
        <v>777450617127</v>
      </c>
      <c r="N43" s="8"/>
      <c r="O43" s="8">
        <v>1094892691998</v>
      </c>
      <c r="P43" s="8"/>
      <c r="Q43" s="8">
        <v>-317442074871</v>
      </c>
      <c r="S43" s="8"/>
      <c r="T43" s="8"/>
    </row>
    <row r="44" spans="1:20">
      <c r="A44" s="8" t="s">
        <v>56</v>
      </c>
      <c r="B44" s="8"/>
      <c r="C44" s="8">
        <v>11705960</v>
      </c>
      <c r="D44" s="8"/>
      <c r="E44" s="8">
        <v>274500542002</v>
      </c>
      <c r="F44" s="8"/>
      <c r="G44" s="8">
        <v>290907738450</v>
      </c>
      <c r="H44" s="8"/>
      <c r="I44" s="8">
        <v>-16407196448</v>
      </c>
      <c r="J44" s="8"/>
      <c r="K44" s="8">
        <v>11705960</v>
      </c>
      <c r="L44" s="8"/>
      <c r="M44" s="8">
        <v>274500542002</v>
      </c>
      <c r="N44" s="8"/>
      <c r="O44" s="8">
        <v>347944182146</v>
      </c>
      <c r="P44" s="8"/>
      <c r="Q44" s="8">
        <v>-73443640144</v>
      </c>
      <c r="S44" s="8"/>
      <c r="T44" s="8"/>
    </row>
    <row r="45" spans="1:20">
      <c r="A45" s="8" t="s">
        <v>62</v>
      </c>
      <c r="B45" s="8"/>
      <c r="C45" s="8">
        <v>2795263</v>
      </c>
      <c r="D45" s="8"/>
      <c r="E45" s="8">
        <v>72883495986</v>
      </c>
      <c r="F45" s="8"/>
      <c r="G45" s="8">
        <v>72216624502</v>
      </c>
      <c r="H45" s="8"/>
      <c r="I45" s="8">
        <v>666871484</v>
      </c>
      <c r="J45" s="8"/>
      <c r="K45" s="8">
        <v>2795263</v>
      </c>
      <c r="L45" s="8"/>
      <c r="M45" s="8">
        <v>72883495977</v>
      </c>
      <c r="N45" s="8"/>
      <c r="O45" s="8">
        <v>77440451130</v>
      </c>
      <c r="P45" s="8"/>
      <c r="Q45" s="8">
        <v>-4556955153</v>
      </c>
      <c r="S45" s="8"/>
      <c r="T45" s="8"/>
    </row>
    <row r="46" spans="1:20">
      <c r="A46" s="8" t="s">
        <v>48</v>
      </c>
      <c r="B46" s="8"/>
      <c r="C46" s="8">
        <v>3103025</v>
      </c>
      <c r="D46" s="8"/>
      <c r="E46" s="8">
        <v>84732918175</v>
      </c>
      <c r="F46" s="8"/>
      <c r="G46" s="8">
        <v>88125936375</v>
      </c>
      <c r="H46" s="8"/>
      <c r="I46" s="8">
        <v>-3393018200</v>
      </c>
      <c r="J46" s="8"/>
      <c r="K46" s="8">
        <v>3103025</v>
      </c>
      <c r="L46" s="8"/>
      <c r="M46" s="8">
        <v>84732918175</v>
      </c>
      <c r="N46" s="8"/>
      <c r="O46" s="8">
        <v>88403546955</v>
      </c>
      <c r="P46" s="8"/>
      <c r="Q46" s="8">
        <v>-3670628780</v>
      </c>
      <c r="S46" s="8"/>
      <c r="T46" s="8"/>
    </row>
    <row r="47" spans="1:20">
      <c r="A47" s="8" t="s">
        <v>17</v>
      </c>
      <c r="B47" s="8"/>
      <c r="C47" s="8">
        <v>9656415</v>
      </c>
      <c r="D47" s="8"/>
      <c r="E47" s="8">
        <v>842404670867</v>
      </c>
      <c r="F47" s="8"/>
      <c r="G47" s="8">
        <v>859468609090</v>
      </c>
      <c r="H47" s="8"/>
      <c r="I47" s="8">
        <v>-17063938223</v>
      </c>
      <c r="J47" s="8"/>
      <c r="K47" s="8">
        <v>9656415</v>
      </c>
      <c r="L47" s="8"/>
      <c r="M47" s="8">
        <v>842404670867</v>
      </c>
      <c r="N47" s="8"/>
      <c r="O47" s="8">
        <v>951711728723</v>
      </c>
      <c r="P47" s="8"/>
      <c r="Q47" s="8">
        <v>-109307057856</v>
      </c>
      <c r="S47" s="8"/>
      <c r="T47" s="8"/>
    </row>
    <row r="48" spans="1:20">
      <c r="A48" s="8" t="s">
        <v>31</v>
      </c>
      <c r="B48" s="8"/>
      <c r="C48" s="8">
        <v>4612762</v>
      </c>
      <c r="D48" s="8"/>
      <c r="E48" s="8">
        <v>493700980837</v>
      </c>
      <c r="F48" s="8"/>
      <c r="G48" s="8">
        <v>532263488952</v>
      </c>
      <c r="H48" s="8"/>
      <c r="I48" s="8">
        <v>-38562508115</v>
      </c>
      <c r="J48" s="8"/>
      <c r="K48" s="8">
        <v>4612762</v>
      </c>
      <c r="L48" s="8"/>
      <c r="M48" s="8">
        <v>493700980837</v>
      </c>
      <c r="N48" s="8"/>
      <c r="O48" s="8">
        <v>557299314673</v>
      </c>
      <c r="P48" s="8"/>
      <c r="Q48" s="8">
        <v>-63598333836</v>
      </c>
      <c r="S48" s="8"/>
      <c r="T48" s="8"/>
    </row>
    <row r="49" spans="1:20">
      <c r="A49" s="8" t="s">
        <v>19</v>
      </c>
      <c r="B49" s="8"/>
      <c r="C49" s="8">
        <v>30825120</v>
      </c>
      <c r="D49" s="8"/>
      <c r="E49" s="8">
        <v>891980193702</v>
      </c>
      <c r="F49" s="8"/>
      <c r="G49" s="8">
        <v>705051273906</v>
      </c>
      <c r="H49" s="8"/>
      <c r="I49" s="8">
        <v>186928919796</v>
      </c>
      <c r="J49" s="8"/>
      <c r="K49" s="8">
        <v>30825120</v>
      </c>
      <c r="L49" s="8"/>
      <c r="M49" s="8">
        <v>891980193703</v>
      </c>
      <c r="N49" s="8"/>
      <c r="O49" s="8">
        <v>1155111428947</v>
      </c>
      <c r="P49" s="8"/>
      <c r="Q49" s="8">
        <v>-263131235244</v>
      </c>
      <c r="S49" s="8"/>
      <c r="T49" s="8"/>
    </row>
    <row r="50" spans="1:20">
      <c r="A50" s="8" t="s">
        <v>60</v>
      </c>
      <c r="B50" s="8"/>
      <c r="C50" s="8">
        <v>330000</v>
      </c>
      <c r="D50" s="8"/>
      <c r="E50" s="8">
        <v>5921058825</v>
      </c>
      <c r="F50" s="8"/>
      <c r="G50" s="8">
        <v>5117369400</v>
      </c>
      <c r="H50" s="8"/>
      <c r="I50" s="8">
        <v>803689425</v>
      </c>
      <c r="J50" s="8"/>
      <c r="K50" s="8">
        <v>330000</v>
      </c>
      <c r="L50" s="8"/>
      <c r="M50" s="8">
        <v>5921058825</v>
      </c>
      <c r="N50" s="8"/>
      <c r="O50" s="8">
        <v>7948324395</v>
      </c>
      <c r="P50" s="8"/>
      <c r="Q50" s="8">
        <v>-2027265570</v>
      </c>
      <c r="S50" s="8"/>
      <c r="T50" s="8"/>
    </row>
    <row r="51" spans="1:20">
      <c r="A51" s="8" t="s">
        <v>53</v>
      </c>
      <c r="B51" s="8"/>
      <c r="C51" s="8">
        <v>109349222</v>
      </c>
      <c r="D51" s="8"/>
      <c r="E51" s="8">
        <v>1326122848375</v>
      </c>
      <c r="F51" s="8"/>
      <c r="G51" s="8">
        <v>1108725660116</v>
      </c>
      <c r="H51" s="8"/>
      <c r="I51" s="8">
        <v>217397188259</v>
      </c>
      <c r="J51" s="8"/>
      <c r="K51" s="8">
        <v>109349222</v>
      </c>
      <c r="L51" s="8"/>
      <c r="M51" s="8">
        <v>1326122848376</v>
      </c>
      <c r="N51" s="8"/>
      <c r="O51" s="8">
        <v>1962287831280</v>
      </c>
      <c r="P51" s="8"/>
      <c r="Q51" s="8">
        <v>-636164982904</v>
      </c>
      <c r="S51" s="8"/>
      <c r="T51" s="8"/>
    </row>
    <row r="52" spans="1:20">
      <c r="A52" s="8" t="s">
        <v>51</v>
      </c>
      <c r="B52" s="8"/>
      <c r="C52" s="8">
        <v>23754905</v>
      </c>
      <c r="D52" s="8"/>
      <c r="E52" s="8">
        <v>312407442660</v>
      </c>
      <c r="F52" s="8"/>
      <c r="G52" s="8">
        <v>297767033405</v>
      </c>
      <c r="H52" s="8"/>
      <c r="I52" s="8">
        <v>14640409255</v>
      </c>
      <c r="J52" s="8"/>
      <c r="K52" s="8">
        <v>23754905</v>
      </c>
      <c r="L52" s="8"/>
      <c r="M52" s="8">
        <v>312407442661</v>
      </c>
      <c r="N52" s="8"/>
      <c r="O52" s="8">
        <v>370084368570</v>
      </c>
      <c r="P52" s="8"/>
      <c r="Q52" s="8">
        <v>-57676925909</v>
      </c>
      <c r="S52" s="8"/>
      <c r="T52" s="8"/>
    </row>
    <row r="53" spans="1:20">
      <c r="A53" s="8" t="s">
        <v>52</v>
      </c>
      <c r="B53" s="8"/>
      <c r="C53" s="8">
        <v>2408358</v>
      </c>
      <c r="D53" s="8"/>
      <c r="E53" s="8">
        <v>73688190147</v>
      </c>
      <c r="F53" s="8"/>
      <c r="G53" s="8">
        <v>63705092262</v>
      </c>
      <c r="H53" s="8"/>
      <c r="I53" s="8">
        <v>9983097885</v>
      </c>
      <c r="J53" s="8"/>
      <c r="K53" s="8">
        <v>2408358</v>
      </c>
      <c r="L53" s="8"/>
      <c r="M53" s="8">
        <v>73688190147</v>
      </c>
      <c r="N53" s="8"/>
      <c r="O53" s="8">
        <v>73055131572</v>
      </c>
      <c r="P53" s="8"/>
      <c r="Q53" s="8">
        <v>633058575</v>
      </c>
      <c r="S53" s="8"/>
      <c r="T53" s="8"/>
    </row>
    <row r="54" spans="1:20">
      <c r="A54" s="8" t="s">
        <v>16</v>
      </c>
      <c r="B54" s="8"/>
      <c r="C54" s="8">
        <v>168467132</v>
      </c>
      <c r="D54" s="8"/>
      <c r="E54" s="8">
        <v>669859010258</v>
      </c>
      <c r="F54" s="8"/>
      <c r="G54" s="8">
        <v>602873109232</v>
      </c>
      <c r="H54" s="8"/>
      <c r="I54" s="8">
        <v>66985901026</v>
      </c>
      <c r="J54" s="8"/>
      <c r="K54" s="8">
        <v>168467132</v>
      </c>
      <c r="L54" s="8"/>
      <c r="M54" s="8">
        <v>669859010259</v>
      </c>
      <c r="N54" s="8"/>
      <c r="O54" s="8">
        <v>919381492377</v>
      </c>
      <c r="P54" s="8"/>
      <c r="Q54" s="8">
        <v>-249522482118</v>
      </c>
      <c r="S54" s="8"/>
      <c r="T54" s="8"/>
    </row>
    <row r="55" spans="1:20">
      <c r="A55" s="8" t="s">
        <v>15</v>
      </c>
      <c r="B55" s="8"/>
      <c r="C55" s="8">
        <v>41912170</v>
      </c>
      <c r="D55" s="8"/>
      <c r="E55" s="8">
        <v>118738958877</v>
      </c>
      <c r="F55" s="8"/>
      <c r="G55" s="8">
        <v>100823958064</v>
      </c>
      <c r="H55" s="8"/>
      <c r="I55" s="8">
        <v>17915000813</v>
      </c>
      <c r="J55" s="8"/>
      <c r="K55" s="8">
        <v>41912170</v>
      </c>
      <c r="L55" s="8"/>
      <c r="M55" s="8">
        <v>118738958878</v>
      </c>
      <c r="N55" s="8"/>
      <c r="O55" s="8">
        <v>134570820060</v>
      </c>
      <c r="P55" s="8"/>
      <c r="Q55" s="8">
        <v>-15831861182</v>
      </c>
      <c r="S55" s="8"/>
      <c r="T55" s="8"/>
    </row>
    <row r="56" spans="1:20">
      <c r="A56" s="8" t="s">
        <v>33</v>
      </c>
      <c r="B56" s="8"/>
      <c r="C56" s="8">
        <v>3635786</v>
      </c>
      <c r="D56" s="8"/>
      <c r="E56" s="8">
        <v>110484659450</v>
      </c>
      <c r="F56" s="8"/>
      <c r="G56" s="8">
        <v>82460516520</v>
      </c>
      <c r="H56" s="8"/>
      <c r="I56" s="8">
        <v>28024142930</v>
      </c>
      <c r="J56" s="8"/>
      <c r="K56" s="8">
        <v>3635786</v>
      </c>
      <c r="L56" s="8"/>
      <c r="M56" s="8">
        <v>110484659450</v>
      </c>
      <c r="N56" s="8"/>
      <c r="O56" s="8">
        <v>44504277547</v>
      </c>
      <c r="P56" s="8"/>
      <c r="Q56" s="8">
        <v>65980381903</v>
      </c>
      <c r="S56" s="8"/>
      <c r="T56" s="8"/>
    </row>
    <row r="57" spans="1:20">
      <c r="A57" s="8" t="s">
        <v>46</v>
      </c>
      <c r="B57" s="8"/>
      <c r="C57" s="8">
        <v>0</v>
      </c>
      <c r="D57" s="8"/>
      <c r="E57" s="8">
        <v>0</v>
      </c>
      <c r="F57" s="8"/>
      <c r="G57" s="8">
        <v>-5052756172</v>
      </c>
      <c r="H57" s="8"/>
      <c r="I57" s="8">
        <v>5052756172</v>
      </c>
      <c r="J57" s="8"/>
      <c r="K57" s="8">
        <v>0</v>
      </c>
      <c r="L57" s="8"/>
      <c r="M57" s="8">
        <v>0</v>
      </c>
      <c r="N57" s="8"/>
      <c r="O57" s="8">
        <v>0</v>
      </c>
      <c r="P57" s="8"/>
      <c r="Q57" s="8">
        <v>0</v>
      </c>
      <c r="S57" s="8"/>
      <c r="T57" s="8"/>
    </row>
    <row r="58" spans="1:20">
      <c r="A58" s="8" t="s">
        <v>81</v>
      </c>
      <c r="B58" s="8"/>
      <c r="C58" s="8">
        <v>1308</v>
      </c>
      <c r="D58" s="8"/>
      <c r="E58" s="8">
        <v>1195453552</v>
      </c>
      <c r="F58" s="8"/>
      <c r="G58" s="8">
        <v>1185157535</v>
      </c>
      <c r="H58" s="8"/>
      <c r="I58" s="8">
        <v>10296017</v>
      </c>
      <c r="J58" s="8"/>
      <c r="K58" s="8">
        <v>1308</v>
      </c>
      <c r="L58" s="8"/>
      <c r="M58" s="8">
        <v>1195453552</v>
      </c>
      <c r="N58" s="8"/>
      <c r="O58" s="8">
        <v>1127496272</v>
      </c>
      <c r="P58" s="8"/>
      <c r="Q58" s="8">
        <v>67957280</v>
      </c>
      <c r="S58" s="8"/>
      <c r="T58" s="8"/>
    </row>
    <row r="59" spans="1:20">
      <c r="A59" s="8" t="s">
        <v>135</v>
      </c>
      <c r="B59" s="8"/>
      <c r="C59" s="8">
        <v>5000</v>
      </c>
      <c r="D59" s="8"/>
      <c r="E59" s="8">
        <v>4349511509</v>
      </c>
      <c r="F59" s="8"/>
      <c r="G59" s="8">
        <v>4350738426</v>
      </c>
      <c r="H59" s="8"/>
      <c r="I59" s="8">
        <v>-1226917</v>
      </c>
      <c r="J59" s="8"/>
      <c r="K59" s="8">
        <v>5000</v>
      </c>
      <c r="L59" s="8"/>
      <c r="M59" s="8">
        <v>4349511509</v>
      </c>
      <c r="N59" s="8"/>
      <c r="O59" s="8">
        <v>4350738426</v>
      </c>
      <c r="P59" s="8"/>
      <c r="Q59" s="8">
        <v>-1226917</v>
      </c>
      <c r="S59" s="8"/>
      <c r="T59" s="8"/>
    </row>
    <row r="60" spans="1:20">
      <c r="A60" s="8" t="s">
        <v>96</v>
      </c>
      <c r="B60" s="8"/>
      <c r="C60" s="8">
        <v>2858</v>
      </c>
      <c r="D60" s="8"/>
      <c r="E60" s="8">
        <v>2600568639</v>
      </c>
      <c r="F60" s="8"/>
      <c r="G60" s="8">
        <v>2576020011</v>
      </c>
      <c r="H60" s="8"/>
      <c r="I60" s="8">
        <v>24548628</v>
      </c>
      <c r="J60" s="8"/>
      <c r="K60" s="8">
        <v>2858</v>
      </c>
      <c r="L60" s="8"/>
      <c r="M60" s="8">
        <v>2600568639</v>
      </c>
      <c r="N60" s="8"/>
      <c r="O60" s="8">
        <v>2482870203</v>
      </c>
      <c r="P60" s="8"/>
      <c r="Q60" s="8">
        <v>117698436</v>
      </c>
      <c r="S60" s="8"/>
      <c r="T60" s="8"/>
    </row>
    <row r="61" spans="1:20">
      <c r="A61" s="8" t="s">
        <v>102</v>
      </c>
      <c r="B61" s="8"/>
      <c r="C61" s="8">
        <v>18315</v>
      </c>
      <c r="D61" s="8"/>
      <c r="E61" s="8">
        <v>17277619813</v>
      </c>
      <c r="F61" s="8"/>
      <c r="G61" s="8">
        <v>17029624725</v>
      </c>
      <c r="H61" s="8"/>
      <c r="I61" s="8">
        <v>247995088</v>
      </c>
      <c r="J61" s="8"/>
      <c r="K61" s="8">
        <v>18315</v>
      </c>
      <c r="L61" s="8"/>
      <c r="M61" s="8">
        <v>17277619813</v>
      </c>
      <c r="N61" s="8"/>
      <c r="O61" s="8">
        <v>16265626797</v>
      </c>
      <c r="P61" s="8"/>
      <c r="Q61" s="8">
        <v>1011993016</v>
      </c>
      <c r="S61" s="8"/>
      <c r="T61" s="8"/>
    </row>
    <row r="62" spans="1:20">
      <c r="A62" s="8" t="s">
        <v>105</v>
      </c>
      <c r="B62" s="8"/>
      <c r="C62" s="8">
        <v>135853</v>
      </c>
      <c r="D62" s="8"/>
      <c r="E62" s="8">
        <v>119592946611</v>
      </c>
      <c r="F62" s="8"/>
      <c r="G62" s="8">
        <v>118541497067</v>
      </c>
      <c r="H62" s="8"/>
      <c r="I62" s="8">
        <v>1051449544</v>
      </c>
      <c r="J62" s="8"/>
      <c r="K62" s="8">
        <v>135853</v>
      </c>
      <c r="L62" s="8"/>
      <c r="M62" s="8">
        <v>119592946611</v>
      </c>
      <c r="N62" s="8"/>
      <c r="O62" s="8">
        <v>114521184397</v>
      </c>
      <c r="P62" s="8"/>
      <c r="Q62" s="8">
        <v>5071762214</v>
      </c>
      <c r="S62" s="8"/>
      <c r="T62" s="8"/>
    </row>
    <row r="63" spans="1:20">
      <c r="A63" s="8" t="s">
        <v>87</v>
      </c>
      <c r="B63" s="8"/>
      <c r="C63" s="8">
        <v>159851</v>
      </c>
      <c r="D63" s="8"/>
      <c r="E63" s="8">
        <v>122330016979</v>
      </c>
      <c r="F63" s="8"/>
      <c r="G63" s="8">
        <v>123165087070</v>
      </c>
      <c r="H63" s="8"/>
      <c r="I63" s="8">
        <v>-835070091</v>
      </c>
      <c r="J63" s="8"/>
      <c r="K63" s="8">
        <v>159851</v>
      </c>
      <c r="L63" s="8"/>
      <c r="M63" s="8">
        <v>122330016978</v>
      </c>
      <c r="N63" s="8"/>
      <c r="O63" s="8">
        <v>117528214989</v>
      </c>
      <c r="P63" s="8"/>
      <c r="Q63" s="8">
        <v>4801801989</v>
      </c>
      <c r="S63" s="8"/>
      <c r="T63" s="8"/>
    </row>
    <row r="64" spans="1:20">
      <c r="A64" s="8" t="s">
        <v>117</v>
      </c>
      <c r="B64" s="8"/>
      <c r="C64" s="8">
        <v>82730</v>
      </c>
      <c r="D64" s="8"/>
      <c r="E64" s="8">
        <v>73239256908</v>
      </c>
      <c r="F64" s="8"/>
      <c r="G64" s="8">
        <v>72616703482</v>
      </c>
      <c r="H64" s="8"/>
      <c r="I64" s="8">
        <v>622553426</v>
      </c>
      <c r="J64" s="8"/>
      <c r="K64" s="8">
        <v>82730</v>
      </c>
      <c r="L64" s="8"/>
      <c r="M64" s="8">
        <v>73239256908</v>
      </c>
      <c r="N64" s="8"/>
      <c r="O64" s="8">
        <v>70147292032</v>
      </c>
      <c r="P64" s="8"/>
      <c r="Q64" s="8">
        <v>3091964876</v>
      </c>
      <c r="S64" s="8"/>
      <c r="T64" s="8"/>
    </row>
    <row r="65" spans="1:20">
      <c r="A65" s="8" t="s">
        <v>111</v>
      </c>
      <c r="B65" s="8"/>
      <c r="C65" s="8">
        <v>28391</v>
      </c>
      <c r="D65" s="8"/>
      <c r="E65" s="8">
        <v>26370458487</v>
      </c>
      <c r="F65" s="8"/>
      <c r="G65" s="8">
        <v>26001754628</v>
      </c>
      <c r="H65" s="8"/>
      <c r="I65" s="8">
        <v>368703859</v>
      </c>
      <c r="J65" s="8"/>
      <c r="K65" s="8">
        <v>28391</v>
      </c>
      <c r="L65" s="8"/>
      <c r="M65" s="8">
        <v>26370458487</v>
      </c>
      <c r="N65" s="8"/>
      <c r="O65" s="8">
        <v>24830560217</v>
      </c>
      <c r="P65" s="8"/>
      <c r="Q65" s="8">
        <v>1539898270</v>
      </c>
      <c r="S65" s="8"/>
      <c r="T65" s="8"/>
    </row>
    <row r="66" spans="1:20">
      <c r="A66" s="8" t="s">
        <v>123</v>
      </c>
      <c r="B66" s="8"/>
      <c r="C66" s="8">
        <v>100332</v>
      </c>
      <c r="D66" s="8"/>
      <c r="E66" s="8">
        <v>86311912237</v>
      </c>
      <c r="F66" s="8"/>
      <c r="G66" s="8">
        <v>85713018610</v>
      </c>
      <c r="H66" s="8"/>
      <c r="I66" s="8">
        <v>598893627</v>
      </c>
      <c r="J66" s="8"/>
      <c r="K66" s="8">
        <v>100332</v>
      </c>
      <c r="L66" s="8"/>
      <c r="M66" s="8">
        <v>86311912237</v>
      </c>
      <c r="N66" s="8"/>
      <c r="O66" s="8">
        <v>83813841303</v>
      </c>
      <c r="P66" s="8"/>
      <c r="Q66" s="8">
        <v>2498070934</v>
      </c>
      <c r="S66" s="8"/>
      <c r="T66" s="8"/>
    </row>
    <row r="67" spans="1:20">
      <c r="A67" s="8" t="s">
        <v>90</v>
      </c>
      <c r="B67" s="8"/>
      <c r="C67" s="8">
        <v>80516</v>
      </c>
      <c r="D67" s="8"/>
      <c r="E67" s="8">
        <v>60463720888</v>
      </c>
      <c r="F67" s="8"/>
      <c r="G67" s="8">
        <v>61618191558</v>
      </c>
      <c r="H67" s="8"/>
      <c r="I67" s="8">
        <v>-1154470670</v>
      </c>
      <c r="J67" s="8"/>
      <c r="K67" s="8">
        <v>80516</v>
      </c>
      <c r="L67" s="8"/>
      <c r="M67" s="8">
        <v>60463720887</v>
      </c>
      <c r="N67" s="8"/>
      <c r="O67" s="8">
        <v>58303892298</v>
      </c>
      <c r="P67" s="8"/>
      <c r="Q67" s="8">
        <v>2159828589</v>
      </c>
      <c r="S67" s="8"/>
      <c r="T67" s="8"/>
    </row>
    <row r="68" spans="1:20">
      <c r="A68" s="8" t="s">
        <v>114</v>
      </c>
      <c r="B68" s="8"/>
      <c r="C68" s="8">
        <v>50769</v>
      </c>
      <c r="D68" s="8"/>
      <c r="E68" s="8">
        <v>46355116636</v>
      </c>
      <c r="F68" s="8"/>
      <c r="G68" s="8">
        <v>45883119354</v>
      </c>
      <c r="H68" s="8"/>
      <c r="I68" s="8">
        <v>471997282</v>
      </c>
      <c r="J68" s="8"/>
      <c r="K68" s="8">
        <v>50769</v>
      </c>
      <c r="L68" s="8"/>
      <c r="M68" s="8">
        <v>46355116636</v>
      </c>
      <c r="N68" s="8"/>
      <c r="O68" s="8">
        <v>44163554621</v>
      </c>
      <c r="P68" s="8"/>
      <c r="Q68" s="8">
        <v>2191562015</v>
      </c>
      <c r="S68" s="8"/>
      <c r="T68" s="8"/>
    </row>
    <row r="69" spans="1:20">
      <c r="A69" s="8" t="s">
        <v>108</v>
      </c>
      <c r="B69" s="8"/>
      <c r="C69" s="8">
        <v>69371</v>
      </c>
      <c r="D69" s="8"/>
      <c r="E69" s="8">
        <v>64624297746</v>
      </c>
      <c r="F69" s="8"/>
      <c r="G69" s="8">
        <v>63648771477</v>
      </c>
      <c r="H69" s="8"/>
      <c r="I69" s="8">
        <v>975526269</v>
      </c>
      <c r="J69" s="8"/>
      <c r="K69" s="8">
        <v>69371</v>
      </c>
      <c r="L69" s="8"/>
      <c r="M69" s="8">
        <v>64624297746</v>
      </c>
      <c r="N69" s="8"/>
      <c r="O69" s="8">
        <v>61311549034</v>
      </c>
      <c r="P69" s="8"/>
      <c r="Q69" s="8">
        <v>3312748712</v>
      </c>
      <c r="S69" s="8"/>
      <c r="T69" s="8"/>
    </row>
    <row r="70" spans="1:20">
      <c r="A70" s="8" t="s">
        <v>84</v>
      </c>
      <c r="B70" s="8"/>
      <c r="C70" s="8">
        <v>159598</v>
      </c>
      <c r="D70" s="8"/>
      <c r="E70" s="8">
        <v>125058271630</v>
      </c>
      <c r="F70" s="8"/>
      <c r="G70" s="8">
        <v>126363227507</v>
      </c>
      <c r="H70" s="8"/>
      <c r="I70" s="8">
        <v>-1304955877</v>
      </c>
      <c r="J70" s="8"/>
      <c r="K70" s="8">
        <v>159598</v>
      </c>
      <c r="L70" s="8"/>
      <c r="M70" s="8">
        <v>125058271629</v>
      </c>
      <c r="N70" s="8"/>
      <c r="O70" s="8">
        <v>120720021546</v>
      </c>
      <c r="P70" s="8"/>
      <c r="Q70" s="8">
        <v>4338250083</v>
      </c>
      <c r="S70" s="8"/>
      <c r="T70" s="8"/>
    </row>
    <row r="71" spans="1:20">
      <c r="A71" s="8" t="s">
        <v>120</v>
      </c>
      <c r="B71" s="8"/>
      <c r="C71" s="8">
        <v>104664</v>
      </c>
      <c r="D71" s="8"/>
      <c r="E71" s="8">
        <v>91500986055</v>
      </c>
      <c r="F71" s="8"/>
      <c r="G71" s="8">
        <v>90765575881</v>
      </c>
      <c r="H71" s="8"/>
      <c r="I71" s="8">
        <v>735410174</v>
      </c>
      <c r="J71" s="8"/>
      <c r="K71" s="8">
        <v>104664</v>
      </c>
      <c r="L71" s="8"/>
      <c r="M71" s="8">
        <v>91500986055</v>
      </c>
      <c r="N71" s="8"/>
      <c r="O71" s="8">
        <v>87006314799</v>
      </c>
      <c r="P71" s="8"/>
      <c r="Q71" s="8">
        <v>4494671256</v>
      </c>
      <c r="S71" s="8"/>
      <c r="T71" s="8"/>
    </row>
    <row r="72" spans="1:20">
      <c r="A72" s="8" t="s">
        <v>78</v>
      </c>
      <c r="B72" s="8"/>
      <c r="C72" s="8">
        <v>147793</v>
      </c>
      <c r="D72" s="8"/>
      <c r="E72" s="8">
        <v>123805625626</v>
      </c>
      <c r="F72" s="8"/>
      <c r="G72" s="8">
        <v>123034697737</v>
      </c>
      <c r="H72" s="8"/>
      <c r="I72" s="8">
        <v>770927889</v>
      </c>
      <c r="J72" s="8"/>
      <c r="K72" s="8">
        <v>147793</v>
      </c>
      <c r="L72" s="8"/>
      <c r="M72" s="8">
        <v>123805625637</v>
      </c>
      <c r="N72" s="8"/>
      <c r="O72" s="8">
        <v>120087617064</v>
      </c>
      <c r="P72" s="8"/>
      <c r="Q72" s="8">
        <v>3718008573</v>
      </c>
      <c r="S72" s="8"/>
      <c r="T72" s="8"/>
    </row>
    <row r="73" spans="1:20">
      <c r="A73" s="8" t="s">
        <v>74</v>
      </c>
      <c r="B73" s="8"/>
      <c r="C73" s="8">
        <v>130923</v>
      </c>
      <c r="D73" s="8"/>
      <c r="E73" s="8">
        <v>111395278945</v>
      </c>
      <c r="F73" s="8"/>
      <c r="G73" s="8">
        <v>110967755238</v>
      </c>
      <c r="H73" s="8"/>
      <c r="I73" s="8">
        <v>427523707</v>
      </c>
      <c r="J73" s="8"/>
      <c r="K73" s="8">
        <v>130923</v>
      </c>
      <c r="L73" s="8"/>
      <c r="M73" s="8">
        <v>111395278945</v>
      </c>
      <c r="N73" s="8"/>
      <c r="O73" s="8">
        <v>107357930200</v>
      </c>
      <c r="P73" s="8"/>
      <c r="Q73" s="8">
        <v>4037348745</v>
      </c>
      <c r="S73" s="8"/>
      <c r="T73" s="8"/>
    </row>
    <row r="74" spans="1:20">
      <c r="A74" s="8" t="s">
        <v>93</v>
      </c>
      <c r="B74" s="8"/>
      <c r="C74" s="8">
        <v>72613</v>
      </c>
      <c r="D74" s="8"/>
      <c r="E74" s="8">
        <v>54357677375</v>
      </c>
      <c r="F74" s="8"/>
      <c r="G74" s="8">
        <v>55268297154</v>
      </c>
      <c r="H74" s="8"/>
      <c r="I74" s="8">
        <v>-910619779</v>
      </c>
      <c r="J74" s="8"/>
      <c r="K74" s="8">
        <v>72613</v>
      </c>
      <c r="L74" s="8"/>
      <c r="M74" s="8">
        <v>54357677374</v>
      </c>
      <c r="N74" s="8"/>
      <c r="O74" s="8">
        <v>52076026145</v>
      </c>
      <c r="P74" s="8"/>
      <c r="Q74" s="8">
        <v>2281651229</v>
      </c>
      <c r="S74" s="8"/>
      <c r="T74" s="8"/>
    </row>
    <row r="75" spans="1:20">
      <c r="A75" s="8" t="s">
        <v>99</v>
      </c>
      <c r="B75" s="8"/>
      <c r="C75" s="8">
        <v>1150</v>
      </c>
      <c r="D75" s="8"/>
      <c r="E75" s="8">
        <v>845665946</v>
      </c>
      <c r="F75" s="8"/>
      <c r="G75" s="8">
        <v>861338754</v>
      </c>
      <c r="H75" s="8"/>
      <c r="I75" s="8">
        <v>-15672808</v>
      </c>
      <c r="J75" s="8"/>
      <c r="K75" s="8">
        <v>1150</v>
      </c>
      <c r="L75" s="8"/>
      <c r="M75" s="8">
        <v>845665945</v>
      </c>
      <c r="N75" s="8"/>
      <c r="O75" s="8">
        <v>811208652</v>
      </c>
      <c r="P75" s="8"/>
      <c r="Q75" s="8">
        <v>34457293</v>
      </c>
      <c r="S75" s="8"/>
      <c r="T75" s="8"/>
    </row>
    <row r="76" spans="1:20">
      <c r="A76" s="8" t="s">
        <v>132</v>
      </c>
      <c r="B76" s="8"/>
      <c r="C76" s="8">
        <v>1000</v>
      </c>
      <c r="D76" s="8"/>
      <c r="E76" s="8">
        <v>999818750</v>
      </c>
      <c r="F76" s="8"/>
      <c r="G76" s="8">
        <v>1000181250</v>
      </c>
      <c r="H76" s="8"/>
      <c r="I76" s="8">
        <v>-362500</v>
      </c>
      <c r="J76" s="8"/>
      <c r="K76" s="8">
        <v>1000</v>
      </c>
      <c r="L76" s="8"/>
      <c r="M76" s="8">
        <v>999818750</v>
      </c>
      <c r="N76" s="8"/>
      <c r="O76" s="8">
        <v>1000181250</v>
      </c>
      <c r="P76" s="8"/>
      <c r="Q76" s="8">
        <v>-362500</v>
      </c>
      <c r="S76" s="8"/>
      <c r="T76" s="8"/>
    </row>
    <row r="77" spans="1:20">
      <c r="A77" s="8" t="s">
        <v>129</v>
      </c>
      <c r="B77" s="8"/>
      <c r="C77" s="8">
        <v>200000</v>
      </c>
      <c r="D77" s="8"/>
      <c r="E77" s="8">
        <v>199963350073</v>
      </c>
      <c r="F77" s="8"/>
      <c r="G77" s="8">
        <v>209162082500</v>
      </c>
      <c r="H77" s="8"/>
      <c r="I77" s="8">
        <v>-9198732427</v>
      </c>
      <c r="J77" s="8"/>
      <c r="K77" s="8">
        <v>200000</v>
      </c>
      <c r="L77" s="8"/>
      <c r="M77" s="8">
        <v>199963350072</v>
      </c>
      <c r="N77" s="8"/>
      <c r="O77" s="8">
        <v>194435235000</v>
      </c>
      <c r="P77" s="8"/>
      <c r="Q77" s="8">
        <v>5528115072</v>
      </c>
      <c r="S77" s="8"/>
      <c r="T77" s="8"/>
    </row>
    <row r="78" spans="1:20">
      <c r="A78" s="8" t="s">
        <v>126</v>
      </c>
      <c r="B78" s="8"/>
      <c r="C78" s="8">
        <v>0</v>
      </c>
      <c r="D78" s="8"/>
      <c r="E78" s="8">
        <v>0</v>
      </c>
      <c r="F78" s="8"/>
      <c r="G78" s="8">
        <v>0</v>
      </c>
      <c r="H78" s="8"/>
      <c r="I78" s="8">
        <v>0</v>
      </c>
      <c r="J78" s="8"/>
      <c r="K78" s="8">
        <v>200000</v>
      </c>
      <c r="L78" s="8"/>
      <c r="M78" s="8">
        <v>195964475000</v>
      </c>
      <c r="N78" s="8"/>
      <c r="O78" s="8">
        <v>194835307500</v>
      </c>
      <c r="P78" s="8"/>
      <c r="Q78" s="8">
        <v>1129167500</v>
      </c>
      <c r="S78" s="8"/>
      <c r="T78" s="8"/>
    </row>
    <row r="79" spans="1:20" ht="22.5" thickBot="1">
      <c r="A79" s="8"/>
      <c r="B79" s="8"/>
      <c r="C79" s="8"/>
      <c r="D79" s="8"/>
      <c r="E79" s="11">
        <f>SUM(E8:E78)</f>
        <v>17897129860941</v>
      </c>
      <c r="F79" s="8"/>
      <c r="G79" s="11">
        <f>SUM(G8:G78)</f>
        <v>16310606761771</v>
      </c>
      <c r="H79" s="8"/>
      <c r="I79" s="11">
        <f>SUM(I8:I78)</f>
        <v>1586523099170</v>
      </c>
      <c r="J79" s="8"/>
      <c r="K79" s="8"/>
      <c r="L79" s="8"/>
      <c r="M79" s="11">
        <f>SUM(M8:M78)</f>
        <v>18093094335946</v>
      </c>
      <c r="N79" s="8"/>
      <c r="O79" s="11">
        <f>SUM(O8:O78)</f>
        <v>21341618373548</v>
      </c>
      <c r="P79" s="8"/>
      <c r="Q79" s="11">
        <f>SUM(Q8:Q78)</f>
        <v>-3248524037602</v>
      </c>
      <c r="T79" s="8"/>
    </row>
    <row r="80" spans="1:20" ht="22.5" thickTop="1"/>
    <row r="81" spans="2:17">
      <c r="I81" s="13"/>
      <c r="J81" s="9"/>
      <c r="K81" s="9"/>
      <c r="L81" s="9"/>
      <c r="M81" s="9"/>
      <c r="N81" s="9"/>
      <c r="O81" s="9"/>
      <c r="P81" s="9"/>
      <c r="Q81" s="13"/>
    </row>
    <row r="82" spans="2:17">
      <c r="D82" s="8"/>
      <c r="E82" s="8"/>
      <c r="F82" s="8"/>
      <c r="G82" s="8"/>
      <c r="H82" s="8"/>
      <c r="I82" s="13"/>
      <c r="J82" s="13"/>
      <c r="K82" s="9"/>
      <c r="L82" s="13"/>
      <c r="M82" s="13"/>
      <c r="N82" s="13"/>
      <c r="O82" s="13"/>
      <c r="P82" s="13"/>
      <c r="Q82" s="13"/>
    </row>
    <row r="83" spans="2:17">
      <c r="E83" s="2"/>
      <c r="G83" s="2"/>
      <c r="I83" s="5"/>
      <c r="J83" s="9"/>
      <c r="K83" s="9"/>
      <c r="L83" s="9"/>
      <c r="M83" s="5"/>
      <c r="N83" s="9"/>
      <c r="O83" s="5"/>
      <c r="P83" s="9"/>
      <c r="Q83" s="13"/>
    </row>
    <row r="84" spans="2:17">
      <c r="E84" s="8"/>
      <c r="F84" s="8"/>
      <c r="G84" s="8"/>
      <c r="H84" s="8"/>
      <c r="I84" s="13"/>
      <c r="J84" s="9"/>
      <c r="K84" s="9"/>
      <c r="L84" s="9"/>
      <c r="M84" s="5"/>
      <c r="N84" s="5"/>
      <c r="O84" s="5"/>
      <c r="P84" s="5"/>
      <c r="Q84" s="5"/>
    </row>
    <row r="85" spans="2:17">
      <c r="I85" s="9"/>
      <c r="J85" s="9"/>
      <c r="K85" s="9"/>
      <c r="L85" s="9"/>
      <c r="M85" s="9"/>
      <c r="N85" s="9"/>
      <c r="O85" s="9"/>
      <c r="P85" s="9"/>
      <c r="Q85" s="13"/>
    </row>
    <row r="86" spans="2:17">
      <c r="B86" s="8"/>
      <c r="C86" s="8"/>
      <c r="D86" s="8"/>
      <c r="E86" s="8"/>
      <c r="F86" s="8"/>
      <c r="G86" s="8"/>
      <c r="H86" s="8"/>
      <c r="I86" s="13"/>
      <c r="J86" s="8"/>
      <c r="K86" s="8"/>
      <c r="L86" s="8"/>
      <c r="M86" s="8"/>
      <c r="N86" s="8"/>
      <c r="O86" s="8"/>
      <c r="P86" s="8"/>
      <c r="Q86" s="8"/>
    </row>
    <row r="87" spans="2:17">
      <c r="E87" s="2"/>
      <c r="G87" s="2"/>
      <c r="I87" s="13"/>
      <c r="M87" s="2"/>
      <c r="O87" s="2"/>
      <c r="Q87" s="2"/>
    </row>
    <row r="88" spans="2:17">
      <c r="E88" s="2"/>
      <c r="F88" s="2"/>
      <c r="G88" s="2"/>
      <c r="H88" s="2"/>
      <c r="I88" s="5"/>
      <c r="M88" s="2"/>
      <c r="N88" s="2"/>
      <c r="O88" s="2"/>
      <c r="P88" s="2"/>
      <c r="Q88" s="2"/>
    </row>
    <row r="89" spans="2:17">
      <c r="I89" s="9"/>
    </row>
    <row r="90" spans="2:17">
      <c r="I90" s="9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R63"/>
  <sheetViews>
    <sheetView rightToLeft="1" workbookViewId="0">
      <selection activeCell="K68" sqref="K68"/>
    </sheetView>
  </sheetViews>
  <sheetFormatPr defaultRowHeight="21.75"/>
  <cols>
    <col min="1" max="1" width="28.140625" style="1" bestFit="1" customWidth="1"/>
    <col min="2" max="2" width="1" style="1" customWidth="1"/>
    <col min="3" max="3" width="11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7.28515625" style="1" bestFit="1" customWidth="1"/>
    <col min="8" max="8" width="1" style="1" customWidth="1"/>
    <col min="9" max="9" width="26" style="1" bestFit="1" customWidth="1"/>
    <col min="10" max="10" width="1" style="1" customWidth="1"/>
    <col min="11" max="11" width="12.42578125" style="1" bestFit="1" customWidth="1"/>
    <col min="12" max="12" width="1" style="1" customWidth="1"/>
    <col min="13" max="13" width="19" style="1" bestFit="1" customWidth="1"/>
    <col min="14" max="14" width="1" style="1" customWidth="1"/>
    <col min="15" max="15" width="19" style="1" bestFit="1" customWidth="1"/>
    <col min="16" max="16" width="1" style="1" customWidth="1"/>
    <col min="17" max="17" width="26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s="3" customFormat="1" ht="22.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s="3" customFormat="1" ht="22.5">
      <c r="A3" s="18" t="s">
        <v>157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s="3" customFormat="1" ht="22.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1:17" s="3" customFormat="1" ht="22.5"/>
    <row r="6" spans="1:17" s="3" customFormat="1" ht="22.5">
      <c r="A6" s="16" t="s">
        <v>3</v>
      </c>
      <c r="C6" s="17" t="s">
        <v>159</v>
      </c>
      <c r="D6" s="17" t="s">
        <v>159</v>
      </c>
      <c r="E6" s="17" t="s">
        <v>159</v>
      </c>
      <c r="F6" s="17" t="s">
        <v>159</v>
      </c>
      <c r="G6" s="17" t="s">
        <v>159</v>
      </c>
      <c r="H6" s="17" t="s">
        <v>159</v>
      </c>
      <c r="I6" s="17" t="s">
        <v>159</v>
      </c>
      <c r="K6" s="17" t="s">
        <v>160</v>
      </c>
      <c r="L6" s="17" t="s">
        <v>160</v>
      </c>
      <c r="M6" s="17" t="s">
        <v>160</v>
      </c>
      <c r="N6" s="17" t="s">
        <v>160</v>
      </c>
      <c r="O6" s="17" t="s">
        <v>160</v>
      </c>
      <c r="P6" s="17" t="s">
        <v>160</v>
      </c>
      <c r="Q6" s="17" t="s">
        <v>160</v>
      </c>
    </row>
    <row r="7" spans="1:17" s="3" customFormat="1" ht="22.5">
      <c r="A7" s="17" t="s">
        <v>3</v>
      </c>
      <c r="C7" s="17" t="s">
        <v>7</v>
      </c>
      <c r="E7" s="17" t="s">
        <v>176</v>
      </c>
      <c r="G7" s="17" t="s">
        <v>177</v>
      </c>
      <c r="I7" s="17" t="s">
        <v>179</v>
      </c>
      <c r="K7" s="17" t="s">
        <v>7</v>
      </c>
      <c r="M7" s="17" t="s">
        <v>176</v>
      </c>
      <c r="O7" s="17" t="s">
        <v>177</v>
      </c>
      <c r="Q7" s="17" t="s">
        <v>179</v>
      </c>
    </row>
    <row r="8" spans="1:17">
      <c r="A8" s="1" t="s">
        <v>49</v>
      </c>
      <c r="C8" s="8">
        <v>4500000</v>
      </c>
      <c r="D8" s="8"/>
      <c r="E8" s="8">
        <v>155086712056</v>
      </c>
      <c r="F8" s="8"/>
      <c r="G8" s="8">
        <v>120106091327</v>
      </c>
      <c r="H8" s="8"/>
      <c r="I8" s="8">
        <v>34980620729</v>
      </c>
      <c r="J8" s="8"/>
      <c r="K8" s="8">
        <v>5600000</v>
      </c>
      <c r="L8" s="8"/>
      <c r="M8" s="8">
        <v>184867456289</v>
      </c>
      <c r="N8" s="8"/>
      <c r="O8" s="8">
        <v>149465357974</v>
      </c>
      <c r="P8" s="8"/>
      <c r="Q8" s="8">
        <v>35402098315</v>
      </c>
    </row>
    <row r="9" spans="1:17">
      <c r="A9" s="1" t="s">
        <v>46</v>
      </c>
      <c r="C9" s="8">
        <v>850000</v>
      </c>
      <c r="D9" s="8"/>
      <c r="E9" s="8">
        <v>7984706702</v>
      </c>
      <c r="F9" s="8"/>
      <c r="G9" s="8">
        <v>12657238672</v>
      </c>
      <c r="H9" s="8"/>
      <c r="I9" s="8">
        <v>-4672531970</v>
      </c>
      <c r="J9" s="8"/>
      <c r="K9" s="8">
        <v>6100000</v>
      </c>
      <c r="L9" s="8"/>
      <c r="M9" s="8">
        <v>147741003967</v>
      </c>
      <c r="N9" s="8"/>
      <c r="O9" s="8">
        <v>156354124500</v>
      </c>
      <c r="P9" s="8"/>
      <c r="Q9" s="8">
        <v>-8613120533</v>
      </c>
    </row>
    <row r="10" spans="1:17">
      <c r="A10" s="1" t="s">
        <v>18</v>
      </c>
      <c r="C10" s="8">
        <v>5000000</v>
      </c>
      <c r="D10" s="8"/>
      <c r="E10" s="8">
        <v>121671720981</v>
      </c>
      <c r="F10" s="8"/>
      <c r="G10" s="8">
        <v>206165970068</v>
      </c>
      <c r="H10" s="8"/>
      <c r="I10" s="8">
        <v>-84494249087</v>
      </c>
      <c r="J10" s="8"/>
      <c r="K10" s="8">
        <v>38372072</v>
      </c>
      <c r="L10" s="8"/>
      <c r="M10" s="8">
        <v>1217071274535</v>
      </c>
      <c r="N10" s="8"/>
      <c r="O10" s="8">
        <v>1582203088908</v>
      </c>
      <c r="P10" s="8"/>
      <c r="Q10" s="8">
        <v>-365131814373</v>
      </c>
    </row>
    <row r="11" spans="1:17">
      <c r="A11" s="1" t="s">
        <v>19</v>
      </c>
      <c r="C11" s="8">
        <v>0</v>
      </c>
      <c r="D11" s="8"/>
      <c r="E11" s="8">
        <v>0</v>
      </c>
      <c r="F11" s="8"/>
      <c r="G11" s="8">
        <v>0</v>
      </c>
      <c r="H11" s="8"/>
      <c r="I11" s="8">
        <v>0</v>
      </c>
      <c r="J11" s="8"/>
      <c r="K11" s="8">
        <v>28980781</v>
      </c>
      <c r="L11" s="8"/>
      <c r="M11" s="8">
        <v>941342545999</v>
      </c>
      <c r="N11" s="8"/>
      <c r="O11" s="8">
        <v>1090972038532</v>
      </c>
      <c r="P11" s="8"/>
      <c r="Q11" s="8">
        <v>-149629492533</v>
      </c>
    </row>
    <row r="12" spans="1:17">
      <c r="A12" s="1" t="s">
        <v>180</v>
      </c>
      <c r="C12" s="8">
        <v>0</v>
      </c>
      <c r="D12" s="8"/>
      <c r="E12" s="8">
        <v>0</v>
      </c>
      <c r="F12" s="8"/>
      <c r="G12" s="8">
        <v>0</v>
      </c>
      <c r="H12" s="8"/>
      <c r="I12" s="8">
        <v>0</v>
      </c>
      <c r="J12" s="8"/>
      <c r="K12" s="8">
        <v>2076</v>
      </c>
      <c r="L12" s="8"/>
      <c r="M12" s="8">
        <v>63250808</v>
      </c>
      <c r="N12" s="8"/>
      <c r="O12" s="8">
        <v>77097881</v>
      </c>
      <c r="P12" s="8"/>
      <c r="Q12" s="8">
        <v>-13847073</v>
      </c>
    </row>
    <row r="13" spans="1:17">
      <c r="A13" s="1" t="s">
        <v>53</v>
      </c>
      <c r="C13" s="8">
        <v>0</v>
      </c>
      <c r="D13" s="8"/>
      <c r="E13" s="8">
        <v>0</v>
      </c>
      <c r="F13" s="8"/>
      <c r="G13" s="8">
        <v>0</v>
      </c>
      <c r="H13" s="8"/>
      <c r="I13" s="8">
        <v>0</v>
      </c>
      <c r="J13" s="8"/>
      <c r="K13" s="8">
        <v>20000000</v>
      </c>
      <c r="L13" s="8"/>
      <c r="M13" s="8">
        <v>348580712409</v>
      </c>
      <c r="N13" s="8"/>
      <c r="O13" s="8">
        <v>388275928123</v>
      </c>
      <c r="P13" s="8"/>
      <c r="Q13" s="8">
        <v>-39695215714</v>
      </c>
    </row>
    <row r="14" spans="1:17">
      <c r="A14" s="1" t="s">
        <v>181</v>
      </c>
      <c r="C14" s="8">
        <v>0</v>
      </c>
      <c r="D14" s="8"/>
      <c r="E14" s="8">
        <v>0</v>
      </c>
      <c r="F14" s="8"/>
      <c r="G14" s="8">
        <v>0</v>
      </c>
      <c r="H14" s="8"/>
      <c r="I14" s="8">
        <v>0</v>
      </c>
      <c r="J14" s="8"/>
      <c r="K14" s="8">
        <v>300000</v>
      </c>
      <c r="L14" s="8"/>
      <c r="M14" s="8">
        <v>4068739527</v>
      </c>
      <c r="N14" s="8"/>
      <c r="O14" s="8">
        <v>4404083167</v>
      </c>
      <c r="P14" s="8"/>
      <c r="Q14" s="8">
        <v>-335343640</v>
      </c>
    </row>
    <row r="15" spans="1:17">
      <c r="A15" s="1" t="s">
        <v>40</v>
      </c>
      <c r="C15" s="8">
        <v>0</v>
      </c>
      <c r="D15" s="8"/>
      <c r="E15" s="8">
        <v>0</v>
      </c>
      <c r="F15" s="8"/>
      <c r="G15" s="8">
        <v>0</v>
      </c>
      <c r="H15" s="8"/>
      <c r="I15" s="8">
        <v>0</v>
      </c>
      <c r="J15" s="8"/>
      <c r="K15" s="8">
        <v>3020000</v>
      </c>
      <c r="L15" s="8"/>
      <c r="M15" s="8">
        <v>57368941054</v>
      </c>
      <c r="N15" s="8"/>
      <c r="O15" s="8">
        <v>54684992319</v>
      </c>
      <c r="P15" s="8"/>
      <c r="Q15" s="8">
        <v>2683948735</v>
      </c>
    </row>
    <row r="16" spans="1:17">
      <c r="A16" s="1" t="s">
        <v>182</v>
      </c>
      <c r="C16" s="8">
        <v>0</v>
      </c>
      <c r="D16" s="8"/>
      <c r="E16" s="8">
        <v>0</v>
      </c>
      <c r="F16" s="8"/>
      <c r="G16" s="8">
        <v>0</v>
      </c>
      <c r="H16" s="8"/>
      <c r="I16" s="8">
        <v>0</v>
      </c>
      <c r="J16" s="8"/>
      <c r="K16" s="8">
        <v>292340</v>
      </c>
      <c r="L16" s="8"/>
      <c r="M16" s="8">
        <v>3599378761</v>
      </c>
      <c r="N16" s="8"/>
      <c r="O16" s="8">
        <v>1799689373</v>
      </c>
      <c r="P16" s="8"/>
      <c r="Q16" s="8">
        <v>1799689388</v>
      </c>
    </row>
    <row r="17" spans="1:17">
      <c r="A17" s="1" t="s">
        <v>183</v>
      </c>
      <c r="C17" s="8">
        <v>0</v>
      </c>
      <c r="D17" s="8"/>
      <c r="E17" s="8">
        <v>0</v>
      </c>
      <c r="F17" s="8"/>
      <c r="G17" s="8">
        <v>0</v>
      </c>
      <c r="H17" s="8"/>
      <c r="I17" s="8">
        <v>0</v>
      </c>
      <c r="J17" s="8"/>
      <c r="K17" s="8">
        <v>1000000</v>
      </c>
      <c r="L17" s="8"/>
      <c r="M17" s="8">
        <v>16253711610</v>
      </c>
      <c r="N17" s="8"/>
      <c r="O17" s="8">
        <v>15048151267</v>
      </c>
      <c r="P17" s="8"/>
      <c r="Q17" s="8">
        <v>1205560343</v>
      </c>
    </row>
    <row r="18" spans="1:17">
      <c r="A18" s="1" t="s">
        <v>184</v>
      </c>
      <c r="C18" s="8">
        <v>0</v>
      </c>
      <c r="D18" s="8"/>
      <c r="E18" s="8">
        <v>0</v>
      </c>
      <c r="F18" s="8"/>
      <c r="G18" s="8">
        <v>0</v>
      </c>
      <c r="H18" s="8"/>
      <c r="I18" s="8">
        <v>0</v>
      </c>
      <c r="J18" s="8"/>
      <c r="K18" s="8">
        <v>5500000</v>
      </c>
      <c r="L18" s="8"/>
      <c r="M18" s="8">
        <v>451275846953</v>
      </c>
      <c r="N18" s="8"/>
      <c r="O18" s="8">
        <v>451275846953</v>
      </c>
      <c r="P18" s="8"/>
      <c r="Q18" s="8">
        <v>0</v>
      </c>
    </row>
    <row r="19" spans="1:17">
      <c r="A19" s="1" t="s">
        <v>185</v>
      </c>
      <c r="C19" s="8">
        <v>0</v>
      </c>
      <c r="D19" s="8"/>
      <c r="E19" s="8">
        <v>0</v>
      </c>
      <c r="F19" s="8"/>
      <c r="G19" s="8">
        <v>0</v>
      </c>
      <c r="H19" s="8"/>
      <c r="I19" s="8">
        <v>0</v>
      </c>
      <c r="J19" s="8"/>
      <c r="K19" s="8">
        <v>25528434</v>
      </c>
      <c r="L19" s="8"/>
      <c r="M19" s="8">
        <v>470289124182</v>
      </c>
      <c r="N19" s="8"/>
      <c r="O19" s="8">
        <v>466420801849</v>
      </c>
      <c r="P19" s="8"/>
      <c r="Q19" s="8">
        <v>3868322333</v>
      </c>
    </row>
    <row r="20" spans="1:17">
      <c r="A20" s="1" t="s">
        <v>186</v>
      </c>
      <c r="C20" s="8">
        <v>0</v>
      </c>
      <c r="D20" s="8"/>
      <c r="E20" s="8">
        <v>0</v>
      </c>
      <c r="F20" s="8"/>
      <c r="G20" s="8">
        <v>0</v>
      </c>
      <c r="H20" s="8"/>
      <c r="I20" s="8">
        <v>0</v>
      </c>
      <c r="J20" s="8"/>
      <c r="K20" s="8">
        <v>2937879</v>
      </c>
      <c r="L20" s="8"/>
      <c r="M20" s="8">
        <v>210762340212</v>
      </c>
      <c r="N20" s="8"/>
      <c r="O20" s="8">
        <v>145554536022</v>
      </c>
      <c r="P20" s="8"/>
      <c r="Q20" s="8">
        <v>65207804190</v>
      </c>
    </row>
    <row r="21" spans="1:17">
      <c r="A21" s="1" t="s">
        <v>26</v>
      </c>
      <c r="C21" s="8">
        <v>0</v>
      </c>
      <c r="D21" s="8"/>
      <c r="E21" s="8">
        <v>0</v>
      </c>
      <c r="F21" s="8"/>
      <c r="G21" s="8">
        <v>0</v>
      </c>
      <c r="H21" s="8"/>
      <c r="I21" s="8">
        <v>0</v>
      </c>
      <c r="J21" s="8"/>
      <c r="K21" s="8">
        <v>7750000</v>
      </c>
      <c r="L21" s="8"/>
      <c r="M21" s="8">
        <v>104267992400</v>
      </c>
      <c r="N21" s="8"/>
      <c r="O21" s="8">
        <v>113170107058</v>
      </c>
      <c r="P21" s="8"/>
      <c r="Q21" s="8">
        <v>-8902114658</v>
      </c>
    </row>
    <row r="22" spans="1:17">
      <c r="A22" s="1" t="s">
        <v>187</v>
      </c>
      <c r="C22" s="8">
        <v>0</v>
      </c>
      <c r="D22" s="8"/>
      <c r="E22" s="8">
        <v>0</v>
      </c>
      <c r="F22" s="8"/>
      <c r="G22" s="8">
        <v>0</v>
      </c>
      <c r="H22" s="8"/>
      <c r="I22" s="8">
        <v>0</v>
      </c>
      <c r="J22" s="8"/>
      <c r="K22" s="8">
        <v>26841205</v>
      </c>
      <c r="L22" s="8"/>
      <c r="M22" s="8">
        <v>73640942410</v>
      </c>
      <c r="N22" s="8"/>
      <c r="O22" s="8">
        <v>68037824567</v>
      </c>
      <c r="P22" s="8"/>
      <c r="Q22" s="8">
        <v>5603117843</v>
      </c>
    </row>
    <row r="23" spans="1:17">
      <c r="A23" s="1" t="s">
        <v>188</v>
      </c>
      <c r="C23" s="8">
        <v>0</v>
      </c>
      <c r="D23" s="8"/>
      <c r="E23" s="8">
        <v>0</v>
      </c>
      <c r="F23" s="8"/>
      <c r="G23" s="8">
        <v>0</v>
      </c>
      <c r="H23" s="8"/>
      <c r="I23" s="8">
        <v>0</v>
      </c>
      <c r="J23" s="8"/>
      <c r="K23" s="8">
        <v>2000000</v>
      </c>
      <c r="L23" s="8"/>
      <c r="M23" s="8">
        <v>59608580023</v>
      </c>
      <c r="N23" s="8"/>
      <c r="O23" s="8">
        <v>62426340000</v>
      </c>
      <c r="P23" s="8"/>
      <c r="Q23" s="8">
        <v>-2817759977</v>
      </c>
    </row>
    <row r="24" spans="1:17">
      <c r="A24" s="1" t="s">
        <v>29</v>
      </c>
      <c r="C24" s="8">
        <v>0</v>
      </c>
      <c r="D24" s="8"/>
      <c r="E24" s="8">
        <v>0</v>
      </c>
      <c r="F24" s="8"/>
      <c r="G24" s="8">
        <v>0</v>
      </c>
      <c r="H24" s="8"/>
      <c r="I24" s="8">
        <v>0</v>
      </c>
      <c r="J24" s="8"/>
      <c r="K24" s="8">
        <v>5498068</v>
      </c>
      <c r="L24" s="8"/>
      <c r="M24" s="8">
        <v>77671990131</v>
      </c>
      <c r="N24" s="8"/>
      <c r="O24" s="8">
        <v>95589049909</v>
      </c>
      <c r="P24" s="8"/>
      <c r="Q24" s="8">
        <v>-17917059778</v>
      </c>
    </row>
    <row r="25" spans="1:17">
      <c r="A25" s="1" t="s">
        <v>20</v>
      </c>
      <c r="C25" s="8">
        <v>0</v>
      </c>
      <c r="D25" s="8"/>
      <c r="E25" s="8">
        <v>0</v>
      </c>
      <c r="F25" s="8"/>
      <c r="G25" s="8">
        <v>0</v>
      </c>
      <c r="H25" s="8"/>
      <c r="I25" s="8">
        <v>0</v>
      </c>
      <c r="J25" s="8"/>
      <c r="K25" s="8">
        <v>5137462</v>
      </c>
      <c r="L25" s="8"/>
      <c r="M25" s="8">
        <v>85622135189</v>
      </c>
      <c r="N25" s="8"/>
      <c r="O25" s="8">
        <v>83349957106</v>
      </c>
      <c r="P25" s="8"/>
      <c r="Q25" s="8">
        <v>2272178083</v>
      </c>
    </row>
    <row r="26" spans="1:17">
      <c r="A26" s="1" t="s">
        <v>189</v>
      </c>
      <c r="C26" s="8">
        <v>0</v>
      </c>
      <c r="D26" s="8"/>
      <c r="E26" s="8">
        <v>0</v>
      </c>
      <c r="F26" s="8"/>
      <c r="G26" s="8">
        <v>0</v>
      </c>
      <c r="H26" s="8"/>
      <c r="I26" s="8">
        <v>0</v>
      </c>
      <c r="J26" s="8"/>
      <c r="K26" s="8">
        <v>131310</v>
      </c>
      <c r="L26" s="8"/>
      <c r="M26" s="8">
        <v>2163774360</v>
      </c>
      <c r="N26" s="8"/>
      <c r="O26" s="8">
        <v>2023064406</v>
      </c>
      <c r="P26" s="8"/>
      <c r="Q26" s="8">
        <v>140709954</v>
      </c>
    </row>
    <row r="27" spans="1:17">
      <c r="A27" s="1" t="s">
        <v>190</v>
      </c>
      <c r="C27" s="8">
        <v>0</v>
      </c>
      <c r="D27" s="8"/>
      <c r="E27" s="8">
        <v>0</v>
      </c>
      <c r="F27" s="8"/>
      <c r="G27" s="8">
        <v>0</v>
      </c>
      <c r="H27" s="8"/>
      <c r="I27" s="8">
        <v>0</v>
      </c>
      <c r="J27" s="8"/>
      <c r="K27" s="8">
        <v>153479</v>
      </c>
      <c r="L27" s="8"/>
      <c r="M27" s="8">
        <v>7023061477</v>
      </c>
      <c r="N27" s="8"/>
      <c r="O27" s="8">
        <v>6717319605</v>
      </c>
      <c r="P27" s="8"/>
      <c r="Q27" s="8">
        <v>305741872</v>
      </c>
    </row>
    <row r="28" spans="1:17">
      <c r="A28" s="1" t="s">
        <v>191</v>
      </c>
      <c r="C28" s="8">
        <v>0</v>
      </c>
      <c r="D28" s="8"/>
      <c r="E28" s="8">
        <v>0</v>
      </c>
      <c r="F28" s="8"/>
      <c r="G28" s="8">
        <v>0</v>
      </c>
      <c r="H28" s="8"/>
      <c r="I28" s="8">
        <v>0</v>
      </c>
      <c r="J28" s="8"/>
      <c r="K28" s="8">
        <v>824859</v>
      </c>
      <c r="L28" s="8"/>
      <c r="M28" s="8">
        <v>18448899505</v>
      </c>
      <c r="N28" s="8"/>
      <c r="O28" s="8">
        <v>11958105864</v>
      </c>
      <c r="P28" s="8"/>
      <c r="Q28" s="8">
        <v>6490793641</v>
      </c>
    </row>
    <row r="29" spans="1:17">
      <c r="A29" s="1" t="s">
        <v>192</v>
      </c>
      <c r="C29" s="8">
        <v>0</v>
      </c>
      <c r="D29" s="8"/>
      <c r="E29" s="8">
        <v>0</v>
      </c>
      <c r="F29" s="8"/>
      <c r="G29" s="8">
        <v>0</v>
      </c>
      <c r="H29" s="8"/>
      <c r="I29" s="8">
        <v>0</v>
      </c>
      <c r="J29" s="8"/>
      <c r="K29" s="8">
        <v>129752</v>
      </c>
      <c r="L29" s="8"/>
      <c r="M29" s="8">
        <v>6465508220</v>
      </c>
      <c r="N29" s="8"/>
      <c r="O29" s="8">
        <v>3246745370</v>
      </c>
      <c r="P29" s="8"/>
      <c r="Q29" s="8">
        <v>3218762850</v>
      </c>
    </row>
    <row r="30" spans="1:17">
      <c r="A30" s="1" t="s">
        <v>193</v>
      </c>
      <c r="C30" s="8">
        <v>0</v>
      </c>
      <c r="D30" s="8"/>
      <c r="E30" s="8">
        <v>0</v>
      </c>
      <c r="F30" s="8"/>
      <c r="G30" s="8">
        <v>0</v>
      </c>
      <c r="H30" s="8"/>
      <c r="I30" s="8">
        <v>0</v>
      </c>
      <c r="J30" s="8"/>
      <c r="K30" s="8">
        <v>2408358</v>
      </c>
      <c r="L30" s="8"/>
      <c r="M30" s="8">
        <v>70646773572</v>
      </c>
      <c r="N30" s="8"/>
      <c r="O30" s="8">
        <v>64686643852</v>
      </c>
      <c r="P30" s="8"/>
      <c r="Q30" s="8">
        <v>5960129720</v>
      </c>
    </row>
    <row r="31" spans="1:17">
      <c r="A31" s="1" t="s">
        <v>61</v>
      </c>
      <c r="C31" s="8">
        <v>0</v>
      </c>
      <c r="D31" s="8"/>
      <c r="E31" s="8">
        <v>0</v>
      </c>
      <c r="F31" s="8"/>
      <c r="G31" s="8">
        <v>0</v>
      </c>
      <c r="H31" s="8"/>
      <c r="I31" s="8">
        <v>0</v>
      </c>
      <c r="J31" s="8"/>
      <c r="K31" s="8">
        <v>2000000</v>
      </c>
      <c r="L31" s="8"/>
      <c r="M31" s="8">
        <v>32248044715</v>
      </c>
      <c r="N31" s="8"/>
      <c r="O31" s="8">
        <v>34059194983</v>
      </c>
      <c r="P31" s="8"/>
      <c r="Q31" s="8">
        <v>-1811150268</v>
      </c>
    </row>
    <row r="32" spans="1:17">
      <c r="A32" s="1" t="s">
        <v>194</v>
      </c>
      <c r="C32" s="8">
        <v>0</v>
      </c>
      <c r="D32" s="8"/>
      <c r="E32" s="8">
        <v>0</v>
      </c>
      <c r="F32" s="8"/>
      <c r="G32" s="8">
        <v>0</v>
      </c>
      <c r="H32" s="8"/>
      <c r="I32" s="8">
        <v>0</v>
      </c>
      <c r="J32" s="8"/>
      <c r="K32" s="8">
        <v>51854515</v>
      </c>
      <c r="L32" s="8"/>
      <c r="M32" s="8">
        <v>214737960098</v>
      </c>
      <c r="N32" s="8"/>
      <c r="O32" s="8">
        <v>215977658863</v>
      </c>
      <c r="P32" s="8"/>
      <c r="Q32" s="8">
        <v>-1239698765</v>
      </c>
    </row>
    <row r="33" spans="1:17">
      <c r="A33" s="1" t="s">
        <v>195</v>
      </c>
      <c r="C33" s="8">
        <v>0</v>
      </c>
      <c r="D33" s="8"/>
      <c r="E33" s="8">
        <v>0</v>
      </c>
      <c r="F33" s="8"/>
      <c r="G33" s="8">
        <v>0</v>
      </c>
      <c r="H33" s="8"/>
      <c r="I33" s="8">
        <v>0</v>
      </c>
      <c r="J33" s="8"/>
      <c r="K33" s="8">
        <v>5500</v>
      </c>
      <c r="L33" s="8"/>
      <c r="M33" s="8">
        <v>7858167601</v>
      </c>
      <c r="N33" s="8"/>
      <c r="O33" s="8">
        <v>7135640785</v>
      </c>
      <c r="P33" s="8"/>
      <c r="Q33" s="8">
        <v>722526816</v>
      </c>
    </row>
    <row r="34" spans="1:17">
      <c r="A34" s="1" t="s">
        <v>39</v>
      </c>
      <c r="C34" s="8">
        <v>0</v>
      </c>
      <c r="D34" s="8"/>
      <c r="E34" s="8">
        <v>0</v>
      </c>
      <c r="F34" s="8"/>
      <c r="G34" s="8">
        <v>0</v>
      </c>
      <c r="H34" s="8"/>
      <c r="I34" s="8">
        <v>0</v>
      </c>
      <c r="J34" s="8"/>
      <c r="K34" s="8">
        <v>15645</v>
      </c>
      <c r="L34" s="8"/>
      <c r="M34" s="8">
        <v>199064479</v>
      </c>
      <c r="N34" s="8"/>
      <c r="O34" s="8">
        <v>87725007</v>
      </c>
      <c r="P34" s="8"/>
      <c r="Q34" s="8">
        <v>111339472</v>
      </c>
    </row>
    <row r="35" spans="1:17">
      <c r="A35" s="1" t="s">
        <v>196</v>
      </c>
      <c r="C35" s="8">
        <v>0</v>
      </c>
      <c r="D35" s="8"/>
      <c r="E35" s="8">
        <v>0</v>
      </c>
      <c r="F35" s="8"/>
      <c r="G35" s="8">
        <v>0</v>
      </c>
      <c r="H35" s="8"/>
      <c r="I35" s="8">
        <v>0</v>
      </c>
      <c r="J35" s="8"/>
      <c r="K35" s="8">
        <v>64900270</v>
      </c>
      <c r="L35" s="8"/>
      <c r="M35" s="8">
        <v>410028717282</v>
      </c>
      <c r="N35" s="8"/>
      <c r="O35" s="8">
        <v>410028717282</v>
      </c>
      <c r="P35" s="8"/>
      <c r="Q35" s="8">
        <v>0</v>
      </c>
    </row>
    <row r="36" spans="1:17">
      <c r="A36" s="1" t="s">
        <v>41</v>
      </c>
      <c r="C36" s="8">
        <v>0</v>
      </c>
      <c r="D36" s="8"/>
      <c r="E36" s="8">
        <v>0</v>
      </c>
      <c r="F36" s="8"/>
      <c r="G36" s="8">
        <v>0</v>
      </c>
      <c r="H36" s="8"/>
      <c r="I36" s="8">
        <v>0</v>
      </c>
      <c r="J36" s="8"/>
      <c r="K36" s="8">
        <v>600000</v>
      </c>
      <c r="L36" s="8"/>
      <c r="M36" s="8">
        <v>13705961475</v>
      </c>
      <c r="N36" s="8"/>
      <c r="O36" s="8">
        <v>13415531199</v>
      </c>
      <c r="P36" s="8"/>
      <c r="Q36" s="8">
        <v>290430276</v>
      </c>
    </row>
    <row r="37" spans="1:17">
      <c r="A37" s="1" t="s">
        <v>197</v>
      </c>
      <c r="C37" s="8">
        <v>0</v>
      </c>
      <c r="D37" s="8"/>
      <c r="E37" s="8">
        <v>0</v>
      </c>
      <c r="F37" s="8"/>
      <c r="G37" s="8">
        <v>0</v>
      </c>
      <c r="H37" s="8"/>
      <c r="I37" s="8">
        <v>0</v>
      </c>
      <c r="J37" s="8"/>
      <c r="K37" s="8">
        <v>4519835</v>
      </c>
      <c r="L37" s="8"/>
      <c r="M37" s="8">
        <v>159966582876</v>
      </c>
      <c r="N37" s="8"/>
      <c r="O37" s="8">
        <v>108555347975</v>
      </c>
      <c r="P37" s="8"/>
      <c r="Q37" s="8">
        <v>51411234901</v>
      </c>
    </row>
    <row r="38" spans="1:17">
      <c r="A38" s="1" t="s">
        <v>33</v>
      </c>
      <c r="C38" s="8">
        <v>0</v>
      </c>
      <c r="D38" s="8"/>
      <c r="E38" s="8">
        <v>0</v>
      </c>
      <c r="F38" s="8"/>
      <c r="G38" s="8">
        <v>0</v>
      </c>
      <c r="H38" s="8"/>
      <c r="I38" s="8">
        <v>0</v>
      </c>
      <c r="J38" s="8"/>
      <c r="K38" s="8">
        <v>5495955</v>
      </c>
      <c r="L38" s="8"/>
      <c r="M38" s="8">
        <v>126694460136</v>
      </c>
      <c r="N38" s="8"/>
      <c r="O38" s="8">
        <v>67273900679</v>
      </c>
      <c r="P38" s="8"/>
      <c r="Q38" s="8">
        <v>59420559457</v>
      </c>
    </row>
    <row r="39" spans="1:17">
      <c r="A39" s="1" t="s">
        <v>198</v>
      </c>
      <c r="C39" s="8">
        <v>0</v>
      </c>
      <c r="D39" s="8"/>
      <c r="E39" s="8">
        <v>0</v>
      </c>
      <c r="F39" s="8"/>
      <c r="G39" s="8">
        <v>0</v>
      </c>
      <c r="H39" s="8"/>
      <c r="I39" s="8">
        <v>0</v>
      </c>
      <c r="J39" s="8"/>
      <c r="K39" s="8">
        <v>3058797</v>
      </c>
      <c r="L39" s="8"/>
      <c r="M39" s="8">
        <v>28394812551</v>
      </c>
      <c r="N39" s="8"/>
      <c r="O39" s="8">
        <v>62323119944</v>
      </c>
      <c r="P39" s="8"/>
      <c r="Q39" s="8">
        <v>-33928307393</v>
      </c>
    </row>
    <row r="40" spans="1:17">
      <c r="A40" s="1" t="s">
        <v>199</v>
      </c>
      <c r="C40" s="8">
        <v>0</v>
      </c>
      <c r="D40" s="8"/>
      <c r="E40" s="8">
        <v>0</v>
      </c>
      <c r="F40" s="8"/>
      <c r="G40" s="8">
        <v>0</v>
      </c>
      <c r="H40" s="8"/>
      <c r="I40" s="8">
        <v>0</v>
      </c>
      <c r="J40" s="8"/>
      <c r="K40" s="8">
        <v>5000</v>
      </c>
      <c r="L40" s="8"/>
      <c r="M40" s="8">
        <v>7141062600</v>
      </c>
      <c r="N40" s="8"/>
      <c r="O40" s="8">
        <v>6511270725</v>
      </c>
      <c r="P40" s="8"/>
      <c r="Q40" s="8">
        <v>629791875</v>
      </c>
    </row>
    <row r="41" spans="1:17">
      <c r="A41" s="1" t="s">
        <v>25</v>
      </c>
      <c r="C41" s="8">
        <v>0</v>
      </c>
      <c r="D41" s="8"/>
      <c r="E41" s="8">
        <v>0</v>
      </c>
      <c r="F41" s="8"/>
      <c r="G41" s="8">
        <v>0</v>
      </c>
      <c r="H41" s="8"/>
      <c r="I41" s="8">
        <v>0</v>
      </c>
      <c r="J41" s="8"/>
      <c r="K41" s="8">
        <v>11884282</v>
      </c>
      <c r="L41" s="8"/>
      <c r="M41" s="8">
        <v>103816583940</v>
      </c>
      <c r="N41" s="8"/>
      <c r="O41" s="8">
        <v>99886574000</v>
      </c>
      <c r="P41" s="8"/>
      <c r="Q41" s="8">
        <v>3930009940</v>
      </c>
    </row>
    <row r="42" spans="1:17">
      <c r="A42" s="1" t="s">
        <v>200</v>
      </c>
      <c r="C42" s="8">
        <v>0</v>
      </c>
      <c r="D42" s="8"/>
      <c r="E42" s="8">
        <v>0</v>
      </c>
      <c r="F42" s="8"/>
      <c r="G42" s="8">
        <v>0</v>
      </c>
      <c r="H42" s="8"/>
      <c r="I42" s="8">
        <v>0</v>
      </c>
      <c r="J42" s="8"/>
      <c r="K42" s="8">
        <v>2046348</v>
      </c>
      <c r="L42" s="8"/>
      <c r="M42" s="8">
        <v>137245602268</v>
      </c>
      <c r="N42" s="8"/>
      <c r="O42" s="8">
        <v>84858873660</v>
      </c>
      <c r="P42" s="8"/>
      <c r="Q42" s="8">
        <v>52386728608</v>
      </c>
    </row>
    <row r="43" spans="1:17">
      <c r="A43" s="1" t="s">
        <v>16</v>
      </c>
      <c r="C43" s="8">
        <v>0</v>
      </c>
      <c r="D43" s="8"/>
      <c r="E43" s="8">
        <v>0</v>
      </c>
      <c r="F43" s="8"/>
      <c r="G43" s="8">
        <v>0</v>
      </c>
      <c r="H43" s="8"/>
      <c r="I43" s="8">
        <v>0</v>
      </c>
      <c r="J43" s="8"/>
      <c r="K43" s="8">
        <v>60200000</v>
      </c>
      <c r="L43" s="8"/>
      <c r="M43" s="8">
        <v>330948213237</v>
      </c>
      <c r="N43" s="8"/>
      <c r="O43" s="8">
        <v>328531536102</v>
      </c>
      <c r="P43" s="8"/>
      <c r="Q43" s="8">
        <v>2416677135</v>
      </c>
    </row>
    <row r="44" spans="1:17">
      <c r="A44" s="1" t="s">
        <v>201</v>
      </c>
      <c r="C44" s="8">
        <v>0</v>
      </c>
      <c r="D44" s="8"/>
      <c r="E44" s="8">
        <v>0</v>
      </c>
      <c r="F44" s="8"/>
      <c r="G44" s="8">
        <v>0</v>
      </c>
      <c r="H44" s="8"/>
      <c r="I44" s="8">
        <v>0</v>
      </c>
      <c r="J44" s="8"/>
      <c r="K44" s="8">
        <v>14201508</v>
      </c>
      <c r="L44" s="8"/>
      <c r="M44" s="8">
        <v>345414227441</v>
      </c>
      <c r="N44" s="8"/>
      <c r="O44" s="8">
        <v>391210554167</v>
      </c>
      <c r="P44" s="8"/>
      <c r="Q44" s="8">
        <v>-45796326726</v>
      </c>
    </row>
    <row r="45" spans="1:17">
      <c r="A45" s="1" t="s">
        <v>27</v>
      </c>
      <c r="C45" s="8">
        <v>0</v>
      </c>
      <c r="D45" s="8"/>
      <c r="E45" s="8">
        <v>0</v>
      </c>
      <c r="F45" s="8"/>
      <c r="G45" s="8">
        <v>0</v>
      </c>
      <c r="H45" s="8"/>
      <c r="I45" s="8">
        <v>0</v>
      </c>
      <c r="J45" s="8"/>
      <c r="K45" s="8">
        <v>1931229</v>
      </c>
      <c r="L45" s="8"/>
      <c r="M45" s="8">
        <v>14130407235</v>
      </c>
      <c r="N45" s="8"/>
      <c r="O45" s="8">
        <v>11983232693</v>
      </c>
      <c r="P45" s="8"/>
      <c r="Q45" s="8">
        <v>2147174542</v>
      </c>
    </row>
    <row r="46" spans="1:17">
      <c r="A46" s="1" t="s">
        <v>202</v>
      </c>
      <c r="C46" s="8">
        <v>0</v>
      </c>
      <c r="D46" s="8"/>
      <c r="E46" s="8">
        <v>0</v>
      </c>
      <c r="F46" s="8"/>
      <c r="G46" s="8">
        <v>0</v>
      </c>
      <c r="H46" s="8"/>
      <c r="I46" s="8">
        <v>0</v>
      </c>
      <c r="J46" s="8"/>
      <c r="K46" s="8">
        <v>2932040</v>
      </c>
      <c r="L46" s="8"/>
      <c r="M46" s="8">
        <v>9018955040</v>
      </c>
      <c r="N46" s="8"/>
      <c r="O46" s="8">
        <v>29204235507</v>
      </c>
      <c r="P46" s="8"/>
      <c r="Q46" s="8">
        <v>-20185280467</v>
      </c>
    </row>
    <row r="47" spans="1:17">
      <c r="A47" s="1" t="s">
        <v>203</v>
      </c>
      <c r="C47" s="8">
        <v>0</v>
      </c>
      <c r="D47" s="8"/>
      <c r="E47" s="8">
        <v>0</v>
      </c>
      <c r="F47" s="8"/>
      <c r="G47" s="8">
        <v>0</v>
      </c>
      <c r="H47" s="8"/>
      <c r="I47" s="8">
        <v>0</v>
      </c>
      <c r="J47" s="8"/>
      <c r="K47" s="8">
        <v>16588000</v>
      </c>
      <c r="L47" s="8"/>
      <c r="M47" s="8">
        <v>192050897994</v>
      </c>
      <c r="N47" s="8"/>
      <c r="O47" s="8">
        <v>166541944140</v>
      </c>
      <c r="P47" s="8"/>
      <c r="Q47" s="8">
        <v>25508953854</v>
      </c>
    </row>
    <row r="48" spans="1:17">
      <c r="A48" s="1" t="s">
        <v>204</v>
      </c>
      <c r="C48" s="8">
        <v>0</v>
      </c>
      <c r="D48" s="8"/>
      <c r="E48" s="8">
        <v>0</v>
      </c>
      <c r="F48" s="8"/>
      <c r="G48" s="8">
        <v>0</v>
      </c>
      <c r="H48" s="8"/>
      <c r="I48" s="8">
        <v>0</v>
      </c>
      <c r="J48" s="8"/>
      <c r="K48" s="8">
        <v>10000000</v>
      </c>
      <c r="L48" s="8"/>
      <c r="M48" s="8">
        <v>66208915637</v>
      </c>
      <c r="N48" s="8"/>
      <c r="O48" s="8">
        <v>66208915637</v>
      </c>
      <c r="P48" s="8"/>
      <c r="Q48" s="8">
        <v>0</v>
      </c>
    </row>
    <row r="49" spans="1:18">
      <c r="A49" s="1" t="s">
        <v>205</v>
      </c>
      <c r="C49" s="8">
        <v>0</v>
      </c>
      <c r="D49" s="8"/>
      <c r="E49" s="8">
        <v>0</v>
      </c>
      <c r="F49" s="8"/>
      <c r="G49" s="8">
        <v>0</v>
      </c>
      <c r="H49" s="8"/>
      <c r="I49" s="8">
        <v>0</v>
      </c>
      <c r="J49" s="8"/>
      <c r="K49" s="8">
        <v>236189</v>
      </c>
      <c r="L49" s="8"/>
      <c r="M49" s="8">
        <v>193774518468</v>
      </c>
      <c r="N49" s="8"/>
      <c r="O49" s="8">
        <v>191677943186</v>
      </c>
      <c r="P49" s="8"/>
      <c r="Q49" s="8">
        <v>2096575282</v>
      </c>
    </row>
    <row r="50" spans="1:18">
      <c r="A50" s="1" t="s">
        <v>78</v>
      </c>
      <c r="C50" s="8">
        <v>0</v>
      </c>
      <c r="D50" s="8"/>
      <c r="E50" s="8">
        <v>0</v>
      </c>
      <c r="F50" s="8"/>
      <c r="G50" s="8">
        <v>0</v>
      </c>
      <c r="H50" s="8"/>
      <c r="I50" s="8">
        <v>0</v>
      </c>
      <c r="J50" s="8"/>
      <c r="K50" s="8">
        <v>500000</v>
      </c>
      <c r="L50" s="8"/>
      <c r="M50" s="8">
        <v>401987487345</v>
      </c>
      <c r="N50" s="8"/>
      <c r="O50" s="8">
        <v>402076039336</v>
      </c>
      <c r="P50" s="8"/>
      <c r="Q50" s="8">
        <v>-88551991</v>
      </c>
    </row>
    <row r="51" spans="1:18">
      <c r="A51" s="1" t="s">
        <v>206</v>
      </c>
      <c r="C51" s="8">
        <v>0</v>
      </c>
      <c r="D51" s="8"/>
      <c r="E51" s="8">
        <v>0</v>
      </c>
      <c r="F51" s="8"/>
      <c r="G51" s="8">
        <v>0</v>
      </c>
      <c r="H51" s="8"/>
      <c r="I51" s="8">
        <v>0</v>
      </c>
      <c r="J51" s="8"/>
      <c r="K51" s="8">
        <v>396127</v>
      </c>
      <c r="L51" s="8"/>
      <c r="M51" s="8">
        <v>390928794129</v>
      </c>
      <c r="N51" s="8"/>
      <c r="O51" s="8">
        <v>379123303671</v>
      </c>
      <c r="P51" s="8"/>
      <c r="Q51" s="8">
        <v>11805490458</v>
      </c>
    </row>
    <row r="52" spans="1:18">
      <c r="A52" s="1" t="s">
        <v>207</v>
      </c>
      <c r="C52" s="8">
        <v>0</v>
      </c>
      <c r="D52" s="8"/>
      <c r="E52" s="8">
        <v>0</v>
      </c>
      <c r="F52" s="8"/>
      <c r="G52" s="8">
        <v>0</v>
      </c>
      <c r="H52" s="8"/>
      <c r="I52" s="8">
        <v>0</v>
      </c>
      <c r="J52" s="8"/>
      <c r="K52" s="8">
        <v>81918</v>
      </c>
      <c r="L52" s="8"/>
      <c r="M52" s="8">
        <v>81918000000</v>
      </c>
      <c r="N52" s="8"/>
      <c r="O52" s="8">
        <v>81575132253</v>
      </c>
      <c r="P52" s="8"/>
      <c r="Q52" s="8">
        <v>342867747</v>
      </c>
    </row>
    <row r="53" spans="1:18">
      <c r="A53" s="1" t="s">
        <v>105</v>
      </c>
      <c r="C53" s="8">
        <v>0</v>
      </c>
      <c r="D53" s="8"/>
      <c r="E53" s="8">
        <v>0</v>
      </c>
      <c r="F53" s="8"/>
      <c r="G53" s="8">
        <v>0</v>
      </c>
      <c r="H53" s="8"/>
      <c r="I53" s="8">
        <v>0</v>
      </c>
      <c r="J53" s="8"/>
      <c r="K53" s="8">
        <v>35000</v>
      </c>
      <c r="L53" s="8"/>
      <c r="M53" s="8">
        <v>29654219202</v>
      </c>
      <c r="N53" s="8"/>
      <c r="O53" s="8">
        <v>29454529444</v>
      </c>
      <c r="P53" s="8"/>
      <c r="Q53" s="8">
        <v>199689758</v>
      </c>
    </row>
    <row r="54" spans="1:18">
      <c r="A54" s="1" t="s">
        <v>208</v>
      </c>
      <c r="C54" s="8">
        <v>0</v>
      </c>
      <c r="D54" s="8"/>
      <c r="E54" s="8">
        <v>0</v>
      </c>
      <c r="F54" s="8"/>
      <c r="G54" s="8">
        <v>0</v>
      </c>
      <c r="H54" s="8"/>
      <c r="I54" s="8">
        <v>0</v>
      </c>
      <c r="J54" s="8"/>
      <c r="K54" s="8">
        <v>593306</v>
      </c>
      <c r="L54" s="8"/>
      <c r="M54" s="8">
        <v>444761720004</v>
      </c>
      <c r="N54" s="8"/>
      <c r="O54" s="8">
        <v>442169167222</v>
      </c>
      <c r="P54" s="8"/>
      <c r="Q54" s="8">
        <v>2592552782</v>
      </c>
    </row>
    <row r="55" spans="1:18" ht="22.5" thickBot="1">
      <c r="C55" s="8"/>
      <c r="D55" s="8"/>
      <c r="E55" s="11">
        <f>SUM(E8:E54)</f>
        <v>284743139739</v>
      </c>
      <c r="F55" s="8"/>
      <c r="G55" s="11">
        <f>SUM(G8:G54)</f>
        <v>338929300067</v>
      </c>
      <c r="H55" s="8"/>
      <c r="I55" s="11">
        <f>SUM(I8:I54)</f>
        <v>-54186160328</v>
      </c>
      <c r="J55" s="8"/>
      <c r="K55" s="8"/>
      <c r="L55" s="8"/>
      <c r="M55" s="11">
        <f>SUM(M8:M54)</f>
        <v>8301677359346</v>
      </c>
      <c r="N55" s="8"/>
      <c r="O55" s="11">
        <f>SUM(O8:O54)</f>
        <v>8647610983065</v>
      </c>
      <c r="P55" s="8"/>
      <c r="Q55" s="11">
        <f>SUM(Q8:Q54)</f>
        <v>-345933623719</v>
      </c>
    </row>
    <row r="56" spans="1:18" ht="22.5" thickTop="1">
      <c r="Q56" s="8"/>
    </row>
    <row r="57" spans="1:18"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</row>
    <row r="58" spans="1:18">
      <c r="E58" s="2"/>
      <c r="G58" s="2"/>
      <c r="I58" s="8"/>
      <c r="M58" s="2"/>
      <c r="O58" s="2"/>
      <c r="Q58" s="8"/>
    </row>
    <row r="59" spans="1:18">
      <c r="E59" s="8"/>
      <c r="F59" s="8"/>
      <c r="G59" s="8"/>
      <c r="H59" s="8"/>
      <c r="I59" s="8"/>
      <c r="M59" s="8"/>
      <c r="N59" s="8"/>
      <c r="O59" s="8"/>
      <c r="P59" s="8"/>
      <c r="Q59" s="8"/>
    </row>
    <row r="61" spans="1:18">
      <c r="L61" s="8"/>
      <c r="M61" s="8"/>
      <c r="N61" s="8"/>
      <c r="O61" s="8"/>
      <c r="P61" s="8"/>
      <c r="Q61" s="8"/>
    </row>
    <row r="62" spans="1:18">
      <c r="M62" s="2"/>
      <c r="O62" s="2"/>
      <c r="Q62" s="2"/>
    </row>
    <row r="63" spans="1:18">
      <c r="M63" s="2"/>
      <c r="N63" s="2"/>
      <c r="O63" s="2"/>
      <c r="P63" s="2"/>
      <c r="Q63" s="2"/>
      <c r="R63" s="2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تاییدیه</vt:lpstr>
      <vt:lpstr>سهام</vt:lpstr>
      <vt:lpstr>اوراق مشارکت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Ghayouri</dc:creator>
  <cp:lastModifiedBy>Ali Ghayouri</cp:lastModifiedBy>
  <dcterms:created xsi:type="dcterms:W3CDTF">2021-02-21T09:09:10Z</dcterms:created>
  <dcterms:modified xsi:type="dcterms:W3CDTF">2021-02-28T14:58:24Z</dcterms:modified>
</cp:coreProperties>
</file>