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نهایی\"/>
    </mc:Choice>
  </mc:AlternateContent>
  <xr:revisionPtr revIDLastSave="0" documentId="13_ncr:1_{77084DFB-DF3E-4ACB-82AE-5F5C86F6854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S9" i="11" l="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" i="11"/>
  <c r="I81" i="11"/>
  <c r="S19" i="8"/>
  <c r="Q19" i="8"/>
  <c r="O19" i="8"/>
  <c r="M19" i="8"/>
  <c r="K19" i="8"/>
  <c r="I19" i="8"/>
  <c r="Y56" i="1"/>
  <c r="G11" i="15"/>
  <c r="E11" i="15"/>
  <c r="E8" i="15"/>
  <c r="E9" i="15"/>
  <c r="E10" i="15"/>
  <c r="E7" i="15"/>
  <c r="C11" i="15"/>
  <c r="E10" i="14"/>
  <c r="C10" i="14"/>
  <c r="I10" i="13"/>
  <c r="K9" i="13" s="1"/>
  <c r="G10" i="13"/>
  <c r="G9" i="13"/>
  <c r="G8" i="13"/>
  <c r="E10" i="13"/>
  <c r="C33" i="12"/>
  <c r="E33" i="12"/>
  <c r="G33" i="12"/>
  <c r="I33" i="12"/>
  <c r="K33" i="12"/>
  <c r="M33" i="12"/>
  <c r="O33" i="12"/>
  <c r="Q33" i="12"/>
  <c r="K8" i="13" l="1"/>
  <c r="K10" i="13" s="1"/>
  <c r="E69" i="10"/>
  <c r="C82" i="11"/>
  <c r="E82" i="11"/>
  <c r="G82" i="11"/>
  <c r="I82" i="11"/>
  <c r="K11" i="11" s="1"/>
  <c r="M82" i="11"/>
  <c r="O82" i="11"/>
  <c r="Q82" i="11"/>
  <c r="S82" i="11"/>
  <c r="U12" i="11" s="1"/>
  <c r="G69" i="10"/>
  <c r="I69" i="10"/>
  <c r="M69" i="10"/>
  <c r="O69" i="10"/>
  <c r="Q69" i="10"/>
  <c r="Q71" i="9"/>
  <c r="Q30" i="9"/>
  <c r="I71" i="9"/>
  <c r="I39" i="9"/>
  <c r="F80" i="9"/>
  <c r="F76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2" i="9"/>
  <c r="Q73" i="9"/>
  <c r="Q8" i="9"/>
  <c r="I9" i="9"/>
  <c r="I74" i="9" s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2" i="9"/>
  <c r="I73" i="9"/>
  <c r="I8" i="9"/>
  <c r="O74" i="9"/>
  <c r="M74" i="9"/>
  <c r="G74" i="9"/>
  <c r="E74" i="9"/>
  <c r="U35" i="11" l="1"/>
  <c r="U67" i="11"/>
  <c r="K58" i="11"/>
  <c r="K26" i="11"/>
  <c r="K42" i="11"/>
  <c r="K74" i="11"/>
  <c r="K10" i="11"/>
  <c r="K8" i="11"/>
  <c r="K66" i="11"/>
  <c r="K50" i="11"/>
  <c r="K34" i="11"/>
  <c r="K18" i="11"/>
  <c r="K78" i="11"/>
  <c r="K62" i="11"/>
  <c r="K46" i="11"/>
  <c r="K30" i="11"/>
  <c r="K14" i="11"/>
  <c r="K70" i="11"/>
  <c r="K54" i="11"/>
  <c r="K38" i="11"/>
  <c r="K22" i="11"/>
  <c r="U75" i="11"/>
  <c r="U51" i="11"/>
  <c r="U19" i="11"/>
  <c r="U71" i="11"/>
  <c r="U43" i="11"/>
  <c r="U79" i="11"/>
  <c r="U59" i="11"/>
  <c r="U27" i="11"/>
  <c r="K80" i="11"/>
  <c r="K72" i="11"/>
  <c r="K64" i="11"/>
  <c r="K56" i="11"/>
  <c r="K48" i="11"/>
  <c r="K40" i="11"/>
  <c r="K32" i="11"/>
  <c r="K24" i="11"/>
  <c r="K16" i="11"/>
  <c r="U81" i="11"/>
  <c r="U73" i="11"/>
  <c r="U65" i="11"/>
  <c r="U57" i="11"/>
  <c r="U49" i="11"/>
  <c r="U41" i="11"/>
  <c r="U33" i="11"/>
  <c r="U25" i="11"/>
  <c r="U17" i="11"/>
  <c r="U63" i="11"/>
  <c r="U55" i="11"/>
  <c r="U47" i="11"/>
  <c r="U39" i="11"/>
  <c r="U31" i="11"/>
  <c r="U23" i="11"/>
  <c r="U15" i="11"/>
  <c r="K76" i="11"/>
  <c r="K68" i="11"/>
  <c r="K60" i="11"/>
  <c r="K52" i="11"/>
  <c r="K44" i="11"/>
  <c r="K36" i="11"/>
  <c r="K28" i="11"/>
  <c r="K20" i="11"/>
  <c r="K12" i="11"/>
  <c r="U77" i="11"/>
  <c r="U69" i="11"/>
  <c r="U61" i="11"/>
  <c r="U53" i="11"/>
  <c r="U45" i="11"/>
  <c r="U37" i="11"/>
  <c r="U29" i="11"/>
  <c r="U21" i="11"/>
  <c r="U13" i="11"/>
  <c r="U11" i="11"/>
  <c r="K79" i="11"/>
  <c r="K75" i="11"/>
  <c r="K71" i="11"/>
  <c r="K67" i="11"/>
  <c r="K63" i="11"/>
  <c r="K59" i="11"/>
  <c r="K55" i="11"/>
  <c r="K51" i="11"/>
  <c r="K47" i="11"/>
  <c r="K43" i="11"/>
  <c r="K39" i="11"/>
  <c r="K35" i="11"/>
  <c r="K31" i="11"/>
  <c r="K27" i="11"/>
  <c r="K25" i="11"/>
  <c r="K21" i="11"/>
  <c r="K17" i="11"/>
  <c r="K13" i="11"/>
  <c r="K9" i="11"/>
  <c r="U80" i="11"/>
  <c r="U76" i="11"/>
  <c r="U72" i="11"/>
  <c r="U68" i="11"/>
  <c r="U64" i="11"/>
  <c r="U60" i="11"/>
  <c r="U56" i="11"/>
  <c r="U52" i="11"/>
  <c r="U48" i="11"/>
  <c r="U44" i="11"/>
  <c r="U40" i="11"/>
  <c r="U36" i="11"/>
  <c r="U32" i="11"/>
  <c r="U28" i="11"/>
  <c r="U22" i="11"/>
  <c r="U18" i="11"/>
  <c r="U14" i="11"/>
  <c r="U10" i="11"/>
  <c r="U9" i="11"/>
  <c r="K81" i="11"/>
  <c r="K77" i="11"/>
  <c r="K73" i="11"/>
  <c r="K69" i="11"/>
  <c r="K65" i="11"/>
  <c r="K61" i="11"/>
  <c r="K57" i="11"/>
  <c r="K53" i="11"/>
  <c r="K49" i="11"/>
  <c r="K45" i="11"/>
  <c r="K41" i="11"/>
  <c r="K37" i="11"/>
  <c r="K33" i="11"/>
  <c r="K29" i="11"/>
  <c r="K23" i="11"/>
  <c r="K19" i="11"/>
  <c r="K15" i="11"/>
  <c r="U8" i="11"/>
  <c r="U78" i="11"/>
  <c r="U74" i="11"/>
  <c r="U70" i="11"/>
  <c r="U66" i="11"/>
  <c r="U62" i="11"/>
  <c r="U58" i="11"/>
  <c r="U54" i="11"/>
  <c r="U50" i="11"/>
  <c r="U46" i="11"/>
  <c r="U42" i="11"/>
  <c r="U38" i="11"/>
  <c r="U34" i="11"/>
  <c r="U30" i="11"/>
  <c r="U26" i="11"/>
  <c r="U24" i="11"/>
  <c r="U20" i="11"/>
  <c r="U16" i="11"/>
  <c r="Q74" i="9"/>
  <c r="Q13" i="7"/>
  <c r="I13" i="7"/>
  <c r="K13" i="7"/>
  <c r="M13" i="7"/>
  <c r="O13" i="7"/>
  <c r="S13" i="7"/>
  <c r="S10" i="6"/>
  <c r="K10" i="6"/>
  <c r="M10" i="6"/>
  <c r="Q10" i="6"/>
  <c r="O10" i="6"/>
  <c r="AK28" i="3"/>
  <c r="Q28" i="3"/>
  <c r="S28" i="3"/>
  <c r="W28" i="3"/>
  <c r="AA28" i="3"/>
  <c r="AG28" i="3"/>
  <c r="AI28" i="3"/>
  <c r="E56" i="1"/>
  <c r="G56" i="1"/>
  <c r="K56" i="1"/>
  <c r="O56" i="1"/>
  <c r="U56" i="1"/>
  <c r="W56" i="1"/>
  <c r="K82" i="11" l="1"/>
  <c r="U82" i="11"/>
</calcChain>
</file>

<file path=xl/sharedStrings.xml><?xml version="1.0" encoding="utf-8"?>
<sst xmlns="http://schemas.openxmlformats.org/spreadsheetml/2006/main" count="784" uniqueCount="235">
  <si>
    <t>صندوق سرمایه‌گذاری مشترک امید توسعه</t>
  </si>
  <si>
    <t>صورت وضعیت پورتفوی</t>
  </si>
  <si>
    <t>برای ماه منتهی به 1400/01/31</t>
  </si>
  <si>
    <t>نام شرکت</t>
  </si>
  <si>
    <t>1399/12/30</t>
  </si>
  <si>
    <t>تغییرات طی دوره</t>
  </si>
  <si>
    <t>1400/01/31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</si>
  <si>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</si>
  <si>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</si>
  <si>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</si>
  <si>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</si>
  <si>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</si>
  <si>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</si>
  <si>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</si>
  <si>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</si>
  <si>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</si>
  <si>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</si>
  <si>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پارس‌ دارو</t>
  </si>
  <si>
    <t>پالایش نفت بندرعباس</t>
  </si>
  <si>
    <t>پالایش نفت تبریز</t>
  </si>
  <si>
    <t>پتروشیمی امیرکبیر</t>
  </si>
  <si>
    <t>پتروشیمی پردیس</t>
  </si>
  <si>
    <t>پتروشیمی جم</t>
  </si>
  <si>
    <t>پتروشیمی زاگرس</t>
  </si>
  <si>
    <t>تامین سرمایه لوتوس پارسیان</t>
  </si>
  <si>
    <t>تامین سرمایه نوین</t>
  </si>
  <si>
    <t>توسعه معدنی و صنعتی صبانور</t>
  </si>
  <si>
    <t>توسعه‌معادن‌وفلزات‌</t>
  </si>
  <si>
    <t>ح . پتروشیمی جم</t>
  </si>
  <si>
    <t>ح . گلتاش‌</t>
  </si>
  <si>
    <t>داروپخش‌ (هلدینگ‌</t>
  </si>
  <si>
    <t>دریایی و کشتیرانی خط دریابندر</t>
  </si>
  <si>
    <t>زرین معدن آسیا</t>
  </si>
  <si>
    <t>سخت آژند</t>
  </si>
  <si>
    <t>سرمایه گذاری پارس آریان</t>
  </si>
  <si>
    <t>سرمایه گذاری دارویی تامین</t>
  </si>
  <si>
    <t>سرمایه گذاری صبا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</si>
  <si>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</si>
  <si>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</si>
  <si>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</si>
  <si>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</si>
  <si>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</si>
  <si>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</si>
  <si>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</si>
  <si>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سیمان‌ داراب‌</t>
  </si>
  <si>
    <t>صنایع پتروشیمی کرمانشاه</t>
  </si>
  <si>
    <t>فرآورده‌های‌ تزریقی‌ ایران‌</t>
  </si>
  <si>
    <t>فرآوری‌موادمعدنی‌ایران‌</t>
  </si>
  <si>
    <t>فروشگاههای زنجیره ای افق کوروش</t>
  </si>
  <si>
    <t>فولاد  خوزستان</t>
  </si>
  <si>
    <t>فولاد خراسان</t>
  </si>
  <si>
    <t>فولاد مبارکه اصفهان</t>
  </si>
  <si>
    <t>فولاد کاوه جنوب کیش</t>
  </si>
  <si>
    <t>گسترش نفت و گاز پارسیان</t>
  </si>
  <si>
    <t>گلتاش‌</t>
  </si>
  <si>
    <t>لیزینگ پارسیان</t>
  </si>
  <si>
    <t>مبین انرژی خلیج فارس</t>
  </si>
  <si>
    <t>مدیریت صنعت شوینده ت.ص.بهشهر</t>
  </si>
  <si>
    <t>معدنی و صنعتی گل گهر</t>
  </si>
  <si>
    <t>ملی‌ صنایع‌ مس‌ ایران‌</t>
  </si>
  <si>
    <t>ح . توسعه‌معادن‌وفلزات‌</t>
  </si>
  <si>
    <t>ح . معدنی و صنعتی گل گهر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</si>
  <si>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</si>
  <si>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</si>
  <si>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</si>
  <si>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</si>
  <si>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</si>
  <si>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</si>
  <si>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</si>
  <si>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</si>
  <si>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</si>
  <si>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</si>
  <si>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</si>
  <si>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</si>
  <si>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</si>
  <si>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اسنادخزانه-م12بودجه98-001111</t>
  </si>
  <si>
    <t>1398/09/13</t>
  </si>
  <si>
    <t>1400/11/11</t>
  </si>
  <si>
    <t>اسنادخزانه-م13بودجه97-000518</t>
  </si>
  <si>
    <t>1397/11/02</t>
  </si>
  <si>
    <t>1400/05/18</t>
  </si>
  <si>
    <t>اسنادخزانه-م13بودجه98-010219</t>
  </si>
  <si>
    <t>1398/09/06</t>
  </si>
  <si>
    <t>1401/02/19</t>
  </si>
  <si>
    <t>اسنادخزانه-م15بودجه98-010406</t>
  </si>
  <si>
    <t>1398/07/13</t>
  </si>
  <si>
    <t>1401/04/13</t>
  </si>
  <si>
    <t>اسنادخزانه-م18بودجه97-000525</t>
  </si>
  <si>
    <t>1398/03/22</t>
  </si>
  <si>
    <t>1400/05/25</t>
  </si>
  <si>
    <t>اسنادخزانه-م18بودجه98-010614</t>
  </si>
  <si>
    <t>1398/11/12</t>
  </si>
  <si>
    <t>1401/06/14</t>
  </si>
  <si>
    <t>اسنادخزانه-م20بودجه97-000324</t>
  </si>
  <si>
    <t>1398/03/21</t>
  </si>
  <si>
    <t>1400/03/24</t>
  </si>
  <si>
    <t>اسنادخزانه-م21بودجه97-000728</t>
  </si>
  <si>
    <t>1398/03/25</t>
  </si>
  <si>
    <t>1400/07/28</t>
  </si>
  <si>
    <t>اسنادخزانه-م23بودجه97-000824</t>
  </si>
  <si>
    <t>1398/03/19</t>
  </si>
  <si>
    <t>1400/08/24</t>
  </si>
  <si>
    <t>اسنادخزانه-م4بودجه98-000421</t>
  </si>
  <si>
    <t>1398/09/11</t>
  </si>
  <si>
    <t>1400/04/21</t>
  </si>
  <si>
    <t>اسنادخزانه-م5بودجه98-000422</t>
  </si>
  <si>
    <t>1398/07/22</t>
  </si>
  <si>
    <t>1400/04/22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</si>
  <si>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</si>
  <si>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</si>
  <si>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</si>
  <si>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</si>
  <si>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</si>
  <si>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</si>
  <si>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</si>
  <si>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</si>
  <si>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</si>
  <si>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</si>
  <si>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</si>
  <si>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</si>
  <si>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دولت3-ش.خ 0005</t>
  </si>
  <si>
    <t>1399/04/24</t>
  </si>
  <si>
    <t>1400/05/24</t>
  </si>
  <si>
    <t>مرابحه عام دولت4-ش.خ 0009</t>
  </si>
  <si>
    <t>1399/06/12</t>
  </si>
  <si>
    <t>1400/09/12</t>
  </si>
  <si>
    <t>اسنادخزانه-م11بودجه98-001013</t>
  </si>
  <si>
    <t>1398/07/09</t>
  </si>
  <si>
    <t>1400/10/13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</si>
  <si>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</si>
  <si>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</si>
  <si>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</si>
  <si>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</si>
  <si>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</si>
  <si>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</si>
  <si>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</si>
  <si>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</si>
  <si>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</si>
  <si>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</si>
  <si>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</si>
  <si>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</si>
  <si>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</si>
  <si>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</si>
  <si>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</si>
  <si>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</si>
  <si>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</si>
  <si>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</si>
  <si>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</si>
  <si>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</si>
  <si>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</si>
  <si>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</si>
  <si>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</si>
  <si>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</si>
  <si>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</si>
  <si>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</si>
  <si>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0008</t>
  </si>
  <si>
    <t>1400/08/04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</si>
  <si>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</si>
  <si>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</si>
  <si>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</si>
  <si>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</si>
  <si>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</si>
  <si>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</si>
  <si>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1399/12/03</t>
  </si>
  <si>
    <t>1399/12/25</t>
  </si>
  <si>
    <t>1399/11/28</t>
  </si>
  <si>
    <t>1399/10/30</t>
  </si>
  <si>
    <t>1399/09/25</t>
  </si>
  <si>
    <t>صنایع پتروشیمی خلیج فارس</t>
  </si>
  <si>
    <t>1399/07/30</t>
  </si>
  <si>
    <t>1399/12/16</t>
  </si>
  <si>
    <t>1400/01/25</t>
  </si>
  <si>
    <t>1399/12/20</t>
  </si>
  <si>
    <t>بهای فروش</t>
  </si>
  <si>
    <t>ارزش دفتری</t>
  </si>
  <si>
    <t>سود و زیان ناشی از تغییر قیمت</t>
  </si>
  <si>
    <t>سود و زیان ناشی از فروش</t>
  </si>
  <si>
    <t>ح .فروشگاه زنجیره ای افق کوروش</t>
  </si>
  <si>
    <t>ح . تامین سرمایه نوین</t>
  </si>
  <si>
    <t>تامین سرمایه بانک ملت</t>
  </si>
  <si>
    <t>پالایش نفت تهران</t>
  </si>
  <si>
    <t>بیمه پارسیان</t>
  </si>
  <si>
    <t>صنایع چوب خزر کاسپین</t>
  </si>
  <si>
    <t>شیرپاستوریزه پگاه گیلان</t>
  </si>
  <si>
    <t>کیمیدارو</t>
  </si>
  <si>
    <t>سرمایه گذاری مالی سپهرصادرات</t>
  </si>
  <si>
    <t>ح . سرمایه گذاری صبا تامین</t>
  </si>
  <si>
    <t>ح . سرمایه‌گذاری‌ سپه‌</t>
  </si>
  <si>
    <t>سکه تمام بهارتحویلی 1روزه رفاه</t>
  </si>
  <si>
    <t>مدیریت سرمایه گذاری کوثربهمن</t>
  </si>
  <si>
    <t>سکه تمام بهارتحویل1روزه صادرات</t>
  </si>
  <si>
    <t>تراکتورسازی‌ایران‌</t>
  </si>
  <si>
    <t>سیمان‌ خزر</t>
  </si>
  <si>
    <t>ح. سرمایه گذاری نیروگاهی ایران</t>
  </si>
  <si>
    <t>کشاورزی و دامپروری ملارد شیر</t>
  </si>
  <si>
    <t>پتروشیمی بوعلی سینا</t>
  </si>
  <si>
    <t>س. نفت و گاز و پتروشیمی تأمین</t>
  </si>
  <si>
    <t>پتروشیمی غدیر</t>
  </si>
  <si>
    <t>توسعه و عمران امید</t>
  </si>
  <si>
    <t>ح . فولاد خراسان</t>
  </si>
  <si>
    <t>شرکت آهن و فولاد ارفع</t>
  </si>
  <si>
    <t>تهیه توزیع غذای دنا آفرین فدک</t>
  </si>
  <si>
    <t>ح . سرمایه گذاری صدرتامین</t>
  </si>
  <si>
    <t>توسعه‌ معادن‌ روی‌ ایران‌</t>
  </si>
  <si>
    <t>بانک  آینده</t>
  </si>
  <si>
    <t>بانک صادرات ایران</t>
  </si>
  <si>
    <t>سپیدار سیستم آسیا</t>
  </si>
  <si>
    <t>اسنادخزانه-م17بودجه98-010512</t>
  </si>
  <si>
    <t>اسنادخزانه-م4بودجه97-991022</t>
  </si>
  <si>
    <t>اسنادخزانه-م16بودجه98-010503</t>
  </si>
  <si>
    <t>اسنادخزانه-م3بودجه97-990721</t>
  </si>
  <si>
    <t>اسنادخزانه-م14بودجه98-010318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</si>
  <si>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</si>
  <si>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</si>
  <si>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</si>
  <si>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</si>
  <si>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</si>
  <si>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</si>
  <si>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</si>
  <si>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</si>
  <si>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</si>
  <si>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</si>
  <si>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</si>
  <si>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</si>
  <si>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</si>
  <si>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</si>
  <si>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</si>
  <si>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1400/01/01</t>
  </si>
  <si>
    <t>-</t>
  </si>
  <si>
    <t>شرکت سرمایه گذاری توسعه معادن و فلزات</t>
  </si>
  <si>
    <t>1399/04/19</t>
  </si>
  <si>
    <t>ازابتدای سال مالی</t>
  </si>
  <si>
    <t>تاپایان ماه</t>
  </si>
  <si>
    <t>شرکت فولاد خراسان</t>
  </si>
  <si>
    <t>1399/04/14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</si>
</sst>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FF0000"/>
      <name val="B Mitra"/>
      <charset val="178"/>
    </font>
    <font>
      <sz val="14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2" xfId="0" applyNumberFormat="1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7" fontId="2" fillId="0" borderId="0" xfId="0" applyNumberFormat="1" applyFont="1" applyFill="1" applyAlignment="1">
      <alignment horizontal="center"/>
    </xf>
    <xf numFmtId="164" fontId="2" fillId="0" borderId="0" xfId="1" applyNumberFormat="1" applyFont="1" applyAlignment="1">
      <alignment horizontal="center"/>
    </xf>
    <xf numFmtId="37" fontId="2" fillId="0" borderId="0" xfId="0" applyNumberFormat="1" applyFont="1"/>
    <xf numFmtId="10" fontId="2" fillId="0" borderId="2" xfId="0" applyNumberFormat="1" applyFont="1" applyBorder="1" applyAlignment="1">
      <alignment horizontal="center"/>
    </xf>
    <xf numFmtId="10" fontId="2" fillId="0" borderId="0" xfId="2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161925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2508B06-E54D-435B-A52A-53B1A8800E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FE1F5-F844-4027-9979-9D544B9B1503}">
  <dimension ref="A1"/>
  <sheetViews>
    <sheetView rightToLeft="1" tabSelected="1" workbookViewId="0"/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161925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4"/>
  <sheetViews>
    <sheetView rightToLeft="1" topLeftCell="A70" workbookViewId="0">
      <selection activeCell="M89" sqref="M89"/>
    </sheetView>
  </sheetViews>
  <sheetFormatPr defaultRowHeight="24"/>
  <cols>
    <col min="1" max="1" width="32.42578125" style="4" bestFit="1" customWidth="1"/>
    <col min="2" max="2" width="1" style="4" customWidth="1"/>
    <col min="3" max="3" width="18.7109375" style="4" bestFit="1" customWidth="1"/>
    <col min="4" max="4" width="1" style="4" customWidth="1"/>
    <col min="5" max="5" width="27.140625" style="4" bestFit="1" customWidth="1"/>
    <col min="6" max="6" width="1" style="4" customWidth="1"/>
    <col min="7" max="7" width="16.85546875" style="4" bestFit="1" customWidth="1"/>
    <col min="8" max="8" width="1" style="4" customWidth="1"/>
    <col min="9" max="9" width="19.85546875" style="4" bestFit="1" customWidth="1"/>
    <col min="10" max="10" width="1" style="4" customWidth="1"/>
    <col min="11" max="11" width="21.7109375" style="4" bestFit="1" customWidth="1"/>
    <col min="12" max="12" width="1" style="4" customWidth="1"/>
    <col min="13" max="13" width="18.7109375" style="4" bestFit="1" customWidth="1"/>
    <col min="14" max="14" width="1" style="4" customWidth="1"/>
    <col min="15" max="15" width="26" style="4" bestFit="1" customWidth="1"/>
    <col min="16" max="16" width="1" style="4" customWidth="1"/>
    <col min="17" max="17" width="18.140625" style="4" bestFit="1" customWidth="1"/>
    <col min="18" max="18" width="1" style="4" customWidth="1"/>
    <col min="19" max="19" width="19.85546875" style="4" bestFit="1" customWidth="1"/>
    <col min="20" max="20" width="1" style="4" customWidth="1"/>
    <col min="21" max="21" width="21.7109375" style="4" bestFit="1" customWidth="1"/>
    <col min="22" max="22" width="1" style="4" customWidth="1"/>
    <col min="23" max="23" width="9.140625" style="4" customWidth="1"/>
    <col min="24" max="16384" width="9.140625" style="4"/>
  </cols>
  <sheetData>
    <row r="2" spans="1:21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24.75">
      <c r="A3" s="21" t="s">
        <v>145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6" spans="1:21" ht="24.75">
      <c r="A6" s="22" t="s">
        <v>3</v>
      </c>
      <c r="C6" s="23" t="s">
        <v>147</v>
      </c>
      <c r="D6" s="23" t="s">
        <v>147</v>
      </c>
      <c r="E6" s="23" t="s">
        <v>147</v>
      </c>
      <c r="F6" s="23" t="s">
        <v>147</v>
      </c>
      <c r="G6" s="23" t="s">
        <v>147</v>
      </c>
      <c r="H6" s="23" t="s">
        <v>147</v>
      </c>
      <c r="I6" s="23" t="s">
        <v>147</v>
      </c>
      <c r="J6" s="23" t="s">
        <v>147</v>
      </c>
      <c r="K6" s="23" t="s">
        <v>147</v>
      </c>
      <c r="M6" s="23" t="s">
        <v>148</v>
      </c>
      <c r="N6" s="23" t="s">
        <v>148</v>
      </c>
      <c r="O6" s="23" t="s">
        <v>148</v>
      </c>
      <c r="P6" s="23" t="s">
        <v>148</v>
      </c>
      <c r="Q6" s="23" t="s">
        <v>148</v>
      </c>
      <c r="R6" s="23" t="s">
        <v>148</v>
      </c>
      <c r="S6" s="23" t="s">
        <v>148</v>
      </c>
      <c r="T6" s="23" t="s">
        <v>148</v>
      </c>
      <c r="U6" s="23" t="s">
        <v>148</v>
      </c>
    </row>
    <row r="7" spans="1:21" ht="24.75">
      <c r="A7" s="23" t="s">
        <v>3</v>
      </c>
      <c r="C7" s="23" t="s">
        <v>212</v>
      </c>
      <c r="E7" s="23" t="s">
        <v>213</v>
      </c>
      <c r="G7" s="23" t="s">
        <v>214</v>
      </c>
      <c r="I7" s="23" t="s">
        <v>135</v>
      </c>
      <c r="K7" s="23" t="s">
        <v>215</v>
      </c>
      <c r="M7" s="23" t="s">
        <v>212</v>
      </c>
      <c r="O7" s="23" t="s">
        <v>213</v>
      </c>
      <c r="Q7" s="23" t="s">
        <v>214</v>
      </c>
      <c r="S7" s="23" t="s">
        <v>135</v>
      </c>
      <c r="U7" s="23" t="s">
        <v>215</v>
      </c>
    </row>
    <row r="8" spans="1:21">
      <c r="A8" s="4" t="s">
        <v>24</v>
      </c>
      <c r="C8" s="6">
        <v>0</v>
      </c>
      <c r="D8" s="6"/>
      <c r="E8" s="6">
        <v>16427482218</v>
      </c>
      <c r="F8" s="6"/>
      <c r="G8" s="6">
        <v>-24552602733</v>
      </c>
      <c r="H8" s="6"/>
      <c r="I8" s="6">
        <v>-8125120515</v>
      </c>
      <c r="J8" s="6"/>
      <c r="K8" s="10">
        <f t="shared" ref="K8:K39" si="0">I8/$I$82</f>
        <v>5.9070073665630418E-3</v>
      </c>
      <c r="L8" s="6"/>
      <c r="M8" s="6">
        <v>7906537009</v>
      </c>
      <c r="N8" s="6"/>
      <c r="O8" s="6">
        <v>-24385836035</v>
      </c>
      <c r="P8" s="6"/>
      <c r="Q8" s="6">
        <v>-33454717391</v>
      </c>
      <c r="R8" s="6"/>
      <c r="S8" s="6">
        <f>M8+O8+Q8</f>
        <v>-49934016417</v>
      </c>
      <c r="T8" s="6"/>
      <c r="U8" s="10">
        <f t="shared" ref="U8:U39" si="1">S8/$S$82</f>
        <v>1.3628963667026825E-2</v>
      </c>
    </row>
    <row r="9" spans="1:21">
      <c r="A9" s="4" t="s">
        <v>25</v>
      </c>
      <c r="C9" s="6">
        <v>0</v>
      </c>
      <c r="D9" s="6"/>
      <c r="E9" s="6">
        <v>-109176422053</v>
      </c>
      <c r="F9" s="6"/>
      <c r="G9" s="6">
        <v>10830663758</v>
      </c>
      <c r="H9" s="6"/>
      <c r="I9" s="6">
        <v>-98345758295</v>
      </c>
      <c r="J9" s="6"/>
      <c r="K9" s="10">
        <f t="shared" si="0"/>
        <v>7.1497907956728113E-2</v>
      </c>
      <c r="L9" s="6"/>
      <c r="M9" s="6">
        <v>0</v>
      </c>
      <c r="N9" s="6"/>
      <c r="O9" s="6">
        <v>66611735939</v>
      </c>
      <c r="P9" s="6"/>
      <c r="Q9" s="6">
        <v>16390949102</v>
      </c>
      <c r="R9" s="6"/>
      <c r="S9" s="6">
        <f t="shared" ref="S9:S72" si="2">M9+O9+Q9</f>
        <v>83002685041</v>
      </c>
      <c r="T9" s="6"/>
      <c r="U9" s="10">
        <f t="shared" si="1"/>
        <v>-2.265470835036474E-2</v>
      </c>
    </row>
    <row r="10" spans="1:21">
      <c r="A10" s="4" t="s">
        <v>46</v>
      </c>
      <c r="C10" s="6">
        <v>0</v>
      </c>
      <c r="D10" s="6"/>
      <c r="E10" s="6">
        <v>1390137886</v>
      </c>
      <c r="F10" s="6"/>
      <c r="G10" s="6">
        <v>-474891192</v>
      </c>
      <c r="H10" s="6"/>
      <c r="I10" s="6">
        <v>915246694</v>
      </c>
      <c r="J10" s="6"/>
      <c r="K10" s="10">
        <f t="shared" si="0"/>
        <v>-6.6538938760349819E-4</v>
      </c>
      <c r="L10" s="6"/>
      <c r="M10" s="6">
        <v>0</v>
      </c>
      <c r="N10" s="6"/>
      <c r="O10" s="6">
        <v>-6722260176</v>
      </c>
      <c r="P10" s="6"/>
      <c r="Q10" s="6">
        <v>-474891192</v>
      </c>
      <c r="R10" s="6"/>
      <c r="S10" s="6">
        <f t="shared" si="2"/>
        <v>-7197151368</v>
      </c>
      <c r="T10" s="6"/>
      <c r="U10" s="10">
        <f t="shared" si="1"/>
        <v>1.9643866353832862E-3</v>
      </c>
    </row>
    <row r="11" spans="1:21">
      <c r="A11" s="4" t="s">
        <v>44</v>
      </c>
      <c r="C11" s="6">
        <v>0</v>
      </c>
      <c r="D11" s="6"/>
      <c r="E11" s="6">
        <v>62485735037</v>
      </c>
      <c r="F11" s="6"/>
      <c r="G11" s="6">
        <v>5909758772</v>
      </c>
      <c r="H11" s="6"/>
      <c r="I11" s="6">
        <v>68395493809</v>
      </c>
      <c r="J11" s="6"/>
      <c r="K11" s="10">
        <f t="shared" si="0"/>
        <v>-4.9723900713056678E-2</v>
      </c>
      <c r="L11" s="6"/>
      <c r="M11" s="6">
        <v>0</v>
      </c>
      <c r="N11" s="6"/>
      <c r="O11" s="6">
        <v>173026962175</v>
      </c>
      <c r="P11" s="6"/>
      <c r="Q11" s="6">
        <v>5909758772</v>
      </c>
      <c r="R11" s="6"/>
      <c r="S11" s="6">
        <f t="shared" si="2"/>
        <v>178936720947</v>
      </c>
      <c r="T11" s="6"/>
      <c r="U11" s="10">
        <f t="shared" si="1"/>
        <v>-4.8838892672236948E-2</v>
      </c>
    </row>
    <row r="12" spans="1:21">
      <c r="A12" s="4" t="s">
        <v>28</v>
      </c>
      <c r="C12" s="6">
        <v>0</v>
      </c>
      <c r="D12" s="6"/>
      <c r="E12" s="6">
        <v>-47598278019</v>
      </c>
      <c r="F12" s="6"/>
      <c r="G12" s="6">
        <v>0</v>
      </c>
      <c r="H12" s="6"/>
      <c r="I12" s="6">
        <v>-47598278019</v>
      </c>
      <c r="J12" s="6"/>
      <c r="K12" s="10">
        <f t="shared" si="0"/>
        <v>3.4604210285236456E-2</v>
      </c>
      <c r="L12" s="6"/>
      <c r="M12" s="6">
        <v>0</v>
      </c>
      <c r="N12" s="6"/>
      <c r="O12" s="6">
        <v>0</v>
      </c>
      <c r="P12" s="6"/>
      <c r="Q12" s="6">
        <v>0</v>
      </c>
      <c r="R12" s="6"/>
      <c r="S12" s="6">
        <f t="shared" si="2"/>
        <v>0</v>
      </c>
      <c r="T12" s="6"/>
      <c r="U12" s="10">
        <f t="shared" si="1"/>
        <v>0</v>
      </c>
    </row>
    <row r="13" spans="1:21">
      <c r="A13" s="4" t="s">
        <v>32</v>
      </c>
      <c r="C13" s="6">
        <v>0</v>
      </c>
      <c r="D13" s="6"/>
      <c r="E13" s="6">
        <v>-31372316482</v>
      </c>
      <c r="F13" s="6"/>
      <c r="G13" s="6">
        <v>33111945923</v>
      </c>
      <c r="H13" s="6"/>
      <c r="I13" s="6">
        <v>1739629441</v>
      </c>
      <c r="J13" s="6"/>
      <c r="K13" s="10">
        <f t="shared" si="0"/>
        <v>-1.2647201852706239E-3</v>
      </c>
      <c r="L13" s="6"/>
      <c r="M13" s="6">
        <v>0</v>
      </c>
      <c r="N13" s="6"/>
      <c r="O13" s="6">
        <v>14687</v>
      </c>
      <c r="P13" s="6"/>
      <c r="Q13" s="6">
        <v>118272293480</v>
      </c>
      <c r="R13" s="6"/>
      <c r="S13" s="6">
        <f t="shared" si="2"/>
        <v>118272308167</v>
      </c>
      <c r="T13" s="6"/>
      <c r="U13" s="10">
        <f t="shared" si="1"/>
        <v>-3.2281180375361575E-2</v>
      </c>
    </row>
    <row r="14" spans="1:21">
      <c r="A14" s="4" t="s">
        <v>58</v>
      </c>
      <c r="C14" s="6">
        <v>0</v>
      </c>
      <c r="D14" s="6"/>
      <c r="E14" s="6">
        <v>-1250467482</v>
      </c>
      <c r="F14" s="6"/>
      <c r="G14" s="6">
        <v>-277175433</v>
      </c>
      <c r="H14" s="6"/>
      <c r="I14" s="6">
        <v>-1527642915</v>
      </c>
      <c r="J14" s="6"/>
      <c r="K14" s="10">
        <f t="shared" si="0"/>
        <v>1.1106048132730789E-3</v>
      </c>
      <c r="L14" s="6"/>
      <c r="M14" s="6">
        <v>0</v>
      </c>
      <c r="N14" s="6"/>
      <c r="O14" s="6">
        <v>-2615099322</v>
      </c>
      <c r="P14" s="6"/>
      <c r="Q14" s="6">
        <v>-277175433</v>
      </c>
      <c r="R14" s="6"/>
      <c r="S14" s="6">
        <f t="shared" si="2"/>
        <v>-2892274755</v>
      </c>
      <c r="T14" s="6"/>
      <c r="U14" s="10">
        <f t="shared" si="1"/>
        <v>7.8941592083776066E-4</v>
      </c>
    </row>
    <row r="15" spans="1:21">
      <c r="A15" s="4" t="s">
        <v>15</v>
      </c>
      <c r="C15" s="6">
        <v>0</v>
      </c>
      <c r="D15" s="6"/>
      <c r="E15" s="6">
        <v>2862148298</v>
      </c>
      <c r="F15" s="6"/>
      <c r="G15" s="6">
        <v>-12211061711</v>
      </c>
      <c r="H15" s="6"/>
      <c r="I15" s="6">
        <v>-9348913413</v>
      </c>
      <c r="J15" s="6"/>
      <c r="K15" s="10">
        <f t="shared" si="0"/>
        <v>6.7967115439088385E-3</v>
      </c>
      <c r="L15" s="6"/>
      <c r="M15" s="6">
        <v>0</v>
      </c>
      <c r="N15" s="6"/>
      <c r="O15" s="6">
        <v>-10886573255</v>
      </c>
      <c r="P15" s="6"/>
      <c r="Q15" s="6">
        <v>-12211061711</v>
      </c>
      <c r="R15" s="6"/>
      <c r="S15" s="6">
        <f t="shared" si="2"/>
        <v>-23097634966</v>
      </c>
      <c r="T15" s="6"/>
      <c r="U15" s="10">
        <f t="shared" si="1"/>
        <v>6.3042561030338031E-3</v>
      </c>
    </row>
    <row r="16" spans="1:21">
      <c r="A16" s="4" t="s">
        <v>16</v>
      </c>
      <c r="C16" s="6">
        <v>0</v>
      </c>
      <c r="D16" s="6"/>
      <c r="E16" s="6">
        <v>276098477</v>
      </c>
      <c r="F16" s="6"/>
      <c r="G16" s="6">
        <v>-22158540949</v>
      </c>
      <c r="H16" s="6"/>
      <c r="I16" s="6">
        <v>-21882442472</v>
      </c>
      <c r="J16" s="6"/>
      <c r="K16" s="10">
        <f t="shared" si="0"/>
        <v>1.5908656202928452E-2</v>
      </c>
      <c r="L16" s="6"/>
      <c r="M16" s="6">
        <v>0</v>
      </c>
      <c r="N16" s="6"/>
      <c r="O16" s="6">
        <v>-197332310346</v>
      </c>
      <c r="P16" s="6"/>
      <c r="Q16" s="6">
        <v>-19741863814</v>
      </c>
      <c r="R16" s="6"/>
      <c r="S16" s="6">
        <f t="shared" si="2"/>
        <v>-217074174160</v>
      </c>
      <c r="T16" s="6"/>
      <c r="U16" s="10">
        <f t="shared" si="1"/>
        <v>5.9248108703494465E-2</v>
      </c>
    </row>
    <row r="17" spans="1:21">
      <c r="A17" s="4" t="s">
        <v>179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10">
        <f t="shared" si="0"/>
        <v>0</v>
      </c>
      <c r="L17" s="6"/>
      <c r="M17" s="6">
        <v>0</v>
      </c>
      <c r="N17" s="6"/>
      <c r="O17" s="6">
        <v>0</v>
      </c>
      <c r="P17" s="6"/>
      <c r="Q17" s="6">
        <v>3492488308</v>
      </c>
      <c r="R17" s="6"/>
      <c r="S17" s="6">
        <f t="shared" si="2"/>
        <v>3492488308</v>
      </c>
      <c r="T17" s="6"/>
      <c r="U17" s="10">
        <f t="shared" si="1"/>
        <v>-9.5323788616857484E-4</v>
      </c>
    </row>
    <row r="18" spans="1:21">
      <c r="A18" s="4" t="s">
        <v>18</v>
      </c>
      <c r="C18" s="6">
        <v>0</v>
      </c>
      <c r="D18" s="6"/>
      <c r="E18" s="6">
        <v>-151700073712</v>
      </c>
      <c r="F18" s="6"/>
      <c r="G18" s="6">
        <v>0</v>
      </c>
      <c r="H18" s="6"/>
      <c r="I18" s="6">
        <v>-151700073712</v>
      </c>
      <c r="J18" s="6"/>
      <c r="K18" s="10">
        <f t="shared" si="0"/>
        <v>0.11028678913385206</v>
      </c>
      <c r="L18" s="6"/>
      <c r="M18" s="6">
        <v>0</v>
      </c>
      <c r="N18" s="6"/>
      <c r="O18" s="6">
        <v>-453636876419</v>
      </c>
      <c r="P18" s="6"/>
      <c r="Q18" s="6">
        <v>-423224095977</v>
      </c>
      <c r="R18" s="6"/>
      <c r="S18" s="6">
        <f t="shared" si="2"/>
        <v>-876860972396</v>
      </c>
      <c r="T18" s="6"/>
      <c r="U18" s="10">
        <f t="shared" si="1"/>
        <v>0.2393299636467914</v>
      </c>
    </row>
    <row r="19" spans="1:21">
      <c r="A19" s="4" t="s">
        <v>180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10">
        <f t="shared" si="0"/>
        <v>0</v>
      </c>
      <c r="L19" s="6"/>
      <c r="M19" s="6">
        <v>0</v>
      </c>
      <c r="N19" s="6"/>
      <c r="O19" s="6">
        <v>0</v>
      </c>
      <c r="P19" s="6"/>
      <c r="Q19" s="6">
        <v>-25398306387</v>
      </c>
      <c r="R19" s="6"/>
      <c r="S19" s="6">
        <f t="shared" si="2"/>
        <v>-25398306387</v>
      </c>
      <c r="T19" s="6"/>
      <c r="U19" s="10">
        <f t="shared" si="1"/>
        <v>6.9322001270979471E-3</v>
      </c>
    </row>
    <row r="20" spans="1:21">
      <c r="A20" s="4" t="s">
        <v>19</v>
      </c>
      <c r="C20" s="6">
        <v>0</v>
      </c>
      <c r="D20" s="6"/>
      <c r="E20" s="6">
        <v>-151676467153</v>
      </c>
      <c r="F20" s="6"/>
      <c r="G20" s="6">
        <v>0</v>
      </c>
      <c r="H20" s="6"/>
      <c r="I20" s="6">
        <v>-151676467153</v>
      </c>
      <c r="J20" s="6"/>
      <c r="K20" s="10">
        <f t="shared" si="0"/>
        <v>0.11026962703543705</v>
      </c>
      <c r="L20" s="6"/>
      <c r="M20" s="6">
        <v>0</v>
      </c>
      <c r="N20" s="6"/>
      <c r="O20" s="6">
        <v>-295611448412</v>
      </c>
      <c r="P20" s="6"/>
      <c r="Q20" s="6">
        <v>-149629492533</v>
      </c>
      <c r="R20" s="6"/>
      <c r="S20" s="6">
        <f t="shared" si="2"/>
        <v>-445240940945</v>
      </c>
      <c r="T20" s="6"/>
      <c r="U20" s="10">
        <f t="shared" si="1"/>
        <v>0.12152382369038386</v>
      </c>
    </row>
    <row r="21" spans="1:21">
      <c r="A21" s="4" t="s">
        <v>181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10">
        <f t="shared" si="0"/>
        <v>0</v>
      </c>
      <c r="L21" s="6"/>
      <c r="M21" s="6">
        <v>0</v>
      </c>
      <c r="N21" s="6"/>
      <c r="O21" s="6">
        <v>0</v>
      </c>
      <c r="P21" s="6"/>
      <c r="Q21" s="6">
        <v>-335343640</v>
      </c>
      <c r="R21" s="6"/>
      <c r="S21" s="6">
        <f t="shared" si="2"/>
        <v>-335343640</v>
      </c>
      <c r="T21" s="6"/>
      <c r="U21" s="10">
        <f t="shared" si="1"/>
        <v>9.152851329564867E-5</v>
      </c>
    </row>
    <row r="22" spans="1:21">
      <c r="A22" s="4" t="s">
        <v>182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10">
        <f t="shared" si="0"/>
        <v>0</v>
      </c>
      <c r="L22" s="6"/>
      <c r="M22" s="6">
        <v>0</v>
      </c>
      <c r="N22" s="6"/>
      <c r="O22" s="6">
        <v>0</v>
      </c>
      <c r="P22" s="6"/>
      <c r="Q22" s="6">
        <v>3218762850</v>
      </c>
      <c r="R22" s="6"/>
      <c r="S22" s="6">
        <f t="shared" si="2"/>
        <v>3218762850</v>
      </c>
      <c r="T22" s="6"/>
      <c r="U22" s="10">
        <f t="shared" si="1"/>
        <v>-8.7852740642931234E-4</v>
      </c>
    </row>
    <row r="23" spans="1:21">
      <c r="A23" s="4" t="s">
        <v>183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10">
        <f t="shared" si="0"/>
        <v>0</v>
      </c>
      <c r="L23" s="6"/>
      <c r="M23" s="6">
        <v>0</v>
      </c>
      <c r="N23" s="6"/>
      <c r="O23" s="6">
        <v>0</v>
      </c>
      <c r="P23" s="6"/>
      <c r="Q23" s="6">
        <v>140709954</v>
      </c>
      <c r="R23" s="6"/>
      <c r="S23" s="6">
        <f t="shared" si="2"/>
        <v>140709954</v>
      </c>
      <c r="T23" s="6"/>
      <c r="U23" s="10">
        <f t="shared" si="1"/>
        <v>-3.8405299398310081E-5</v>
      </c>
    </row>
    <row r="24" spans="1:21">
      <c r="A24" s="4" t="s">
        <v>184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10">
        <f t="shared" si="0"/>
        <v>0</v>
      </c>
      <c r="L24" s="6"/>
      <c r="M24" s="6">
        <v>0</v>
      </c>
      <c r="N24" s="6"/>
      <c r="O24" s="6">
        <v>0</v>
      </c>
      <c r="P24" s="6"/>
      <c r="Q24" s="6">
        <v>-4631659821</v>
      </c>
      <c r="R24" s="6"/>
      <c r="S24" s="6">
        <f t="shared" si="2"/>
        <v>-4631659821</v>
      </c>
      <c r="T24" s="6"/>
      <c r="U24" s="10">
        <f t="shared" si="1"/>
        <v>1.2641627481210624E-3</v>
      </c>
    </row>
    <row r="25" spans="1:21">
      <c r="A25" s="4" t="s">
        <v>185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10">
        <f t="shared" si="0"/>
        <v>0</v>
      </c>
      <c r="L25" s="6"/>
      <c r="M25" s="6">
        <v>0</v>
      </c>
      <c r="N25" s="6"/>
      <c r="O25" s="6">
        <v>0</v>
      </c>
      <c r="P25" s="6"/>
      <c r="Q25" s="6">
        <v>25508953854</v>
      </c>
      <c r="R25" s="6"/>
      <c r="S25" s="6">
        <f t="shared" si="2"/>
        <v>25508953854</v>
      </c>
      <c r="T25" s="6"/>
      <c r="U25" s="10">
        <f t="shared" si="1"/>
        <v>-6.9624001874135063E-3</v>
      </c>
    </row>
    <row r="26" spans="1:21">
      <c r="A26" s="4" t="s">
        <v>188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10">
        <f t="shared" si="0"/>
        <v>0</v>
      </c>
      <c r="L26" s="6"/>
      <c r="M26" s="6">
        <v>0</v>
      </c>
      <c r="N26" s="6"/>
      <c r="O26" s="6">
        <v>0</v>
      </c>
      <c r="P26" s="6"/>
      <c r="Q26" s="6">
        <v>629791875</v>
      </c>
      <c r="R26" s="6"/>
      <c r="S26" s="6">
        <f t="shared" si="2"/>
        <v>629791875</v>
      </c>
      <c r="T26" s="6"/>
      <c r="U26" s="10">
        <f t="shared" si="1"/>
        <v>-1.7189505667806614E-4</v>
      </c>
    </row>
    <row r="27" spans="1:21">
      <c r="A27" s="4" t="s">
        <v>189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10">
        <f t="shared" si="0"/>
        <v>0</v>
      </c>
      <c r="L27" s="6"/>
      <c r="M27" s="6">
        <v>0</v>
      </c>
      <c r="N27" s="6"/>
      <c r="O27" s="6">
        <v>0</v>
      </c>
      <c r="P27" s="6"/>
      <c r="Q27" s="6">
        <v>6490793641</v>
      </c>
      <c r="R27" s="6"/>
      <c r="S27" s="6">
        <f t="shared" si="2"/>
        <v>6490793641</v>
      </c>
      <c r="T27" s="6"/>
      <c r="U27" s="10">
        <f t="shared" si="1"/>
        <v>-1.771593736113738E-3</v>
      </c>
    </row>
    <row r="28" spans="1:21">
      <c r="A28" s="4" t="s">
        <v>190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10">
        <f t="shared" si="0"/>
        <v>0</v>
      </c>
      <c r="L28" s="6"/>
      <c r="M28" s="6">
        <v>0</v>
      </c>
      <c r="N28" s="6"/>
      <c r="O28" s="6">
        <v>0</v>
      </c>
      <c r="P28" s="6"/>
      <c r="Q28" s="6">
        <v>722526816</v>
      </c>
      <c r="R28" s="6"/>
      <c r="S28" s="6">
        <f t="shared" si="2"/>
        <v>722526816</v>
      </c>
      <c r="T28" s="6"/>
      <c r="U28" s="10">
        <f t="shared" si="1"/>
        <v>-1.9720608175159874E-4</v>
      </c>
    </row>
    <row r="29" spans="1:21">
      <c r="A29" s="4" t="s">
        <v>39</v>
      </c>
      <c r="C29" s="6">
        <v>0</v>
      </c>
      <c r="D29" s="6"/>
      <c r="E29" s="6">
        <v>-1525246800</v>
      </c>
      <c r="F29" s="6"/>
      <c r="G29" s="6">
        <v>0</v>
      </c>
      <c r="H29" s="6"/>
      <c r="I29" s="6">
        <v>-1525246800</v>
      </c>
      <c r="J29" s="6"/>
      <c r="K29" s="10">
        <f t="shared" si="0"/>
        <v>1.1088628244705742E-3</v>
      </c>
      <c r="L29" s="6"/>
      <c r="M29" s="6">
        <v>0</v>
      </c>
      <c r="N29" s="6"/>
      <c r="O29" s="6">
        <v>-9033738189</v>
      </c>
      <c r="P29" s="6"/>
      <c r="Q29" s="6">
        <v>290430276</v>
      </c>
      <c r="R29" s="6"/>
      <c r="S29" s="6">
        <f t="shared" si="2"/>
        <v>-8743307913</v>
      </c>
      <c r="T29" s="6"/>
      <c r="U29" s="10">
        <f t="shared" si="1"/>
        <v>2.3863937737509224E-3</v>
      </c>
    </row>
    <row r="30" spans="1:21">
      <c r="A30" s="4" t="s">
        <v>191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10">
        <f t="shared" si="0"/>
        <v>0</v>
      </c>
      <c r="L30" s="6"/>
      <c r="M30" s="6">
        <v>0</v>
      </c>
      <c r="N30" s="6"/>
      <c r="O30" s="6">
        <v>0</v>
      </c>
      <c r="P30" s="6"/>
      <c r="Q30" s="6">
        <v>51411234901</v>
      </c>
      <c r="R30" s="6"/>
      <c r="S30" s="6">
        <f t="shared" si="2"/>
        <v>51411234901</v>
      </c>
      <c r="T30" s="6"/>
      <c r="U30" s="10">
        <f t="shared" si="1"/>
        <v>-1.4032154887988618E-2</v>
      </c>
    </row>
    <row r="31" spans="1:21">
      <c r="A31" s="4" t="s">
        <v>192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J31" s="6"/>
      <c r="K31" s="10">
        <f t="shared" si="0"/>
        <v>0</v>
      </c>
      <c r="L31" s="6"/>
      <c r="M31" s="6">
        <v>0</v>
      </c>
      <c r="N31" s="6"/>
      <c r="O31" s="6">
        <v>0</v>
      </c>
      <c r="P31" s="6"/>
      <c r="Q31" s="6">
        <v>-2817759977</v>
      </c>
      <c r="R31" s="6"/>
      <c r="S31" s="6">
        <f t="shared" si="2"/>
        <v>-2817759977</v>
      </c>
      <c r="T31" s="6"/>
      <c r="U31" s="10">
        <f t="shared" si="1"/>
        <v>7.690778972840851E-4</v>
      </c>
    </row>
    <row r="32" spans="1:21">
      <c r="A32" s="4" t="s">
        <v>193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J32" s="6"/>
      <c r="K32" s="10">
        <f t="shared" si="0"/>
        <v>0</v>
      </c>
      <c r="L32" s="6"/>
      <c r="M32" s="6">
        <v>0</v>
      </c>
      <c r="N32" s="6"/>
      <c r="O32" s="6">
        <v>0</v>
      </c>
      <c r="P32" s="6"/>
      <c r="Q32" s="6">
        <v>-33928307393</v>
      </c>
      <c r="R32" s="6"/>
      <c r="S32" s="6">
        <f t="shared" si="2"/>
        <v>-33928307393</v>
      </c>
      <c r="T32" s="6"/>
      <c r="U32" s="10">
        <f t="shared" si="1"/>
        <v>9.2603740280240762E-3</v>
      </c>
    </row>
    <row r="33" spans="1:21">
      <c r="A33" s="4" t="s">
        <v>38</v>
      </c>
      <c r="C33" s="6">
        <v>0</v>
      </c>
      <c r="D33" s="6"/>
      <c r="E33" s="6">
        <v>2559308064</v>
      </c>
      <c r="F33" s="6"/>
      <c r="G33" s="6">
        <v>0</v>
      </c>
      <c r="H33" s="6"/>
      <c r="I33" s="6">
        <v>2559308064</v>
      </c>
      <c r="J33" s="6"/>
      <c r="K33" s="10">
        <f t="shared" si="0"/>
        <v>-1.8606310588800167E-3</v>
      </c>
      <c r="L33" s="6"/>
      <c r="M33" s="6">
        <v>0</v>
      </c>
      <c r="N33" s="6"/>
      <c r="O33" s="6">
        <v>-18413807829</v>
      </c>
      <c r="P33" s="6"/>
      <c r="Q33" s="6">
        <v>2683948735</v>
      </c>
      <c r="R33" s="6"/>
      <c r="S33" s="6">
        <f t="shared" si="2"/>
        <v>-15729859094</v>
      </c>
      <c r="T33" s="6"/>
      <c r="U33" s="10">
        <f t="shared" si="1"/>
        <v>4.2932993070149148E-3</v>
      </c>
    </row>
    <row r="34" spans="1:21">
      <c r="A34" s="4" t="s">
        <v>194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J34" s="6"/>
      <c r="K34" s="10">
        <f t="shared" si="0"/>
        <v>0</v>
      </c>
      <c r="L34" s="6"/>
      <c r="M34" s="6">
        <v>0</v>
      </c>
      <c r="N34" s="6"/>
      <c r="O34" s="6">
        <v>0</v>
      </c>
      <c r="P34" s="6"/>
      <c r="Q34" s="6">
        <v>305741872</v>
      </c>
      <c r="R34" s="6"/>
      <c r="S34" s="6">
        <f t="shared" si="2"/>
        <v>305741872</v>
      </c>
      <c r="T34" s="6"/>
      <c r="U34" s="10">
        <f t="shared" si="1"/>
        <v>-8.3449022609728075E-5</v>
      </c>
    </row>
    <row r="35" spans="1:21">
      <c r="A35" s="4" t="s">
        <v>195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J35" s="6"/>
      <c r="K35" s="10">
        <f t="shared" si="0"/>
        <v>0</v>
      </c>
      <c r="L35" s="6"/>
      <c r="M35" s="6">
        <v>0</v>
      </c>
      <c r="N35" s="6"/>
      <c r="O35" s="6">
        <v>0</v>
      </c>
      <c r="P35" s="6"/>
      <c r="Q35" s="6">
        <v>52386728608</v>
      </c>
      <c r="R35" s="6"/>
      <c r="S35" s="6">
        <f t="shared" si="2"/>
        <v>52386728608</v>
      </c>
      <c r="T35" s="6"/>
      <c r="U35" s="10">
        <f t="shared" si="1"/>
        <v>-1.4298405617332914E-2</v>
      </c>
    </row>
    <row r="36" spans="1:21">
      <c r="A36" s="4" t="s">
        <v>45</v>
      </c>
      <c r="C36" s="6">
        <v>0</v>
      </c>
      <c r="D36" s="6"/>
      <c r="E36" s="6">
        <v>-29880816573</v>
      </c>
      <c r="F36" s="6"/>
      <c r="G36" s="6">
        <v>0</v>
      </c>
      <c r="H36" s="6"/>
      <c r="I36" s="6">
        <v>-29880816573</v>
      </c>
      <c r="J36" s="6"/>
      <c r="K36" s="10">
        <f t="shared" si="0"/>
        <v>2.1723518228409934E-2</v>
      </c>
      <c r="L36" s="6"/>
      <c r="M36" s="6">
        <v>0</v>
      </c>
      <c r="N36" s="6"/>
      <c r="O36" s="6">
        <v>-81619966760</v>
      </c>
      <c r="P36" s="6"/>
      <c r="Q36" s="6">
        <v>-13613996313</v>
      </c>
      <c r="R36" s="6"/>
      <c r="S36" s="6">
        <f t="shared" si="2"/>
        <v>-95233963073</v>
      </c>
      <c r="T36" s="6"/>
      <c r="U36" s="10">
        <f t="shared" si="1"/>
        <v>2.5993106818201158E-2</v>
      </c>
    </row>
    <row r="37" spans="1:21">
      <c r="A37" s="4" t="s">
        <v>168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J37" s="6"/>
      <c r="K37" s="10">
        <f t="shared" si="0"/>
        <v>0</v>
      </c>
      <c r="L37" s="6"/>
      <c r="M37" s="6">
        <v>295800000</v>
      </c>
      <c r="N37" s="6"/>
      <c r="O37" s="6">
        <v>0</v>
      </c>
      <c r="P37" s="6"/>
      <c r="Q37" s="6">
        <v>-8613120533</v>
      </c>
      <c r="R37" s="6"/>
      <c r="S37" s="6">
        <f t="shared" si="2"/>
        <v>-8317320533</v>
      </c>
      <c r="T37" s="6"/>
      <c r="U37" s="10">
        <f t="shared" si="1"/>
        <v>2.2701250066614123E-3</v>
      </c>
    </row>
    <row r="38" spans="1:21">
      <c r="A38" s="4" t="s">
        <v>196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J38" s="6"/>
      <c r="K38" s="10">
        <f t="shared" si="0"/>
        <v>0</v>
      </c>
      <c r="L38" s="6"/>
      <c r="M38" s="6">
        <v>0</v>
      </c>
      <c r="N38" s="6"/>
      <c r="O38" s="6">
        <v>0</v>
      </c>
      <c r="P38" s="6"/>
      <c r="Q38" s="6">
        <v>3868322333</v>
      </c>
      <c r="R38" s="6"/>
      <c r="S38" s="6">
        <f t="shared" si="2"/>
        <v>3868322333</v>
      </c>
      <c r="T38" s="6"/>
      <c r="U38" s="10">
        <f t="shared" si="1"/>
        <v>-1.0558178234358201E-3</v>
      </c>
    </row>
    <row r="39" spans="1:21">
      <c r="A39" s="4" t="s">
        <v>197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v>0</v>
      </c>
      <c r="J39" s="6"/>
      <c r="K39" s="10">
        <f t="shared" si="0"/>
        <v>0</v>
      </c>
      <c r="L39" s="6"/>
      <c r="M39" s="6">
        <v>0</v>
      </c>
      <c r="N39" s="6"/>
      <c r="O39" s="6">
        <v>0</v>
      </c>
      <c r="P39" s="6"/>
      <c r="Q39" s="6">
        <v>65207804190</v>
      </c>
      <c r="R39" s="6"/>
      <c r="S39" s="6">
        <f t="shared" si="2"/>
        <v>65207804190</v>
      </c>
      <c r="T39" s="6"/>
      <c r="U39" s="10">
        <f t="shared" si="1"/>
        <v>-1.7797783112226222E-2</v>
      </c>
    </row>
    <row r="40" spans="1:21">
      <c r="A40" s="4" t="s">
        <v>22</v>
      </c>
      <c r="C40" s="6">
        <v>0</v>
      </c>
      <c r="D40" s="6"/>
      <c r="E40" s="6">
        <v>42735695890</v>
      </c>
      <c r="F40" s="6"/>
      <c r="G40" s="6">
        <v>0</v>
      </c>
      <c r="H40" s="6"/>
      <c r="I40" s="6">
        <v>42735695890</v>
      </c>
      <c r="J40" s="6"/>
      <c r="K40" s="10">
        <f t="shared" ref="K40:K68" si="3">I40/$I$82</f>
        <v>-3.1069086294952992E-2</v>
      </c>
      <c r="L40" s="6"/>
      <c r="M40" s="6">
        <v>0</v>
      </c>
      <c r="N40" s="6"/>
      <c r="O40" s="6">
        <v>10191343286</v>
      </c>
      <c r="P40" s="6"/>
      <c r="Q40" s="6">
        <v>-7989718345</v>
      </c>
      <c r="R40" s="6"/>
      <c r="S40" s="6">
        <f t="shared" si="2"/>
        <v>2201624941</v>
      </c>
      <c r="T40" s="6"/>
      <c r="U40" s="10">
        <f t="shared" ref="U40:U68" si="4">S40/$S$82</f>
        <v>-6.0091033092009804E-4</v>
      </c>
    </row>
    <row r="41" spans="1:21">
      <c r="A41" s="4" t="s">
        <v>198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v>0</v>
      </c>
      <c r="J41" s="6"/>
      <c r="K41" s="10">
        <f t="shared" si="3"/>
        <v>0</v>
      </c>
      <c r="L41" s="6"/>
      <c r="M41" s="6">
        <v>0</v>
      </c>
      <c r="N41" s="6"/>
      <c r="O41" s="6">
        <v>0</v>
      </c>
      <c r="P41" s="6"/>
      <c r="Q41" s="6">
        <v>5603117843</v>
      </c>
      <c r="R41" s="6"/>
      <c r="S41" s="6">
        <f t="shared" si="2"/>
        <v>5603117843</v>
      </c>
      <c r="T41" s="6"/>
      <c r="U41" s="10">
        <f t="shared" si="4"/>
        <v>-1.5293119797653292E-3</v>
      </c>
    </row>
    <row r="42" spans="1:21">
      <c r="A42" s="4" t="s">
        <v>199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v>0</v>
      </c>
      <c r="J42" s="6"/>
      <c r="K42" s="10">
        <f t="shared" si="3"/>
        <v>0</v>
      </c>
      <c r="L42" s="6"/>
      <c r="M42" s="6">
        <v>0</v>
      </c>
      <c r="N42" s="6"/>
      <c r="O42" s="6">
        <v>0</v>
      </c>
      <c r="P42" s="6"/>
      <c r="Q42" s="6">
        <v>5960129720</v>
      </c>
      <c r="R42" s="6"/>
      <c r="S42" s="6">
        <f t="shared" si="2"/>
        <v>5960129720</v>
      </c>
      <c r="T42" s="6"/>
      <c r="U42" s="10">
        <f t="shared" si="4"/>
        <v>-1.626754610049592E-3</v>
      </c>
    </row>
    <row r="43" spans="1:21">
      <c r="A43" s="4" t="s">
        <v>59</v>
      </c>
      <c r="C43" s="6">
        <v>0</v>
      </c>
      <c r="D43" s="6"/>
      <c r="E43" s="6">
        <v>-68421562747</v>
      </c>
      <c r="F43" s="6"/>
      <c r="G43" s="6">
        <v>0</v>
      </c>
      <c r="H43" s="6"/>
      <c r="I43" s="6">
        <v>-68421562747</v>
      </c>
      <c r="J43" s="6"/>
      <c r="K43" s="10">
        <f t="shared" si="3"/>
        <v>4.974285297456716E-2</v>
      </c>
      <c r="L43" s="6"/>
      <c r="M43" s="6">
        <v>0</v>
      </c>
      <c r="N43" s="6"/>
      <c r="O43" s="6">
        <v>-171832981667</v>
      </c>
      <c r="P43" s="6"/>
      <c r="Q43" s="6">
        <v>-1811150268</v>
      </c>
      <c r="R43" s="6"/>
      <c r="S43" s="6">
        <f t="shared" si="2"/>
        <v>-173644131935</v>
      </c>
      <c r="T43" s="6"/>
      <c r="U43" s="10">
        <f t="shared" si="4"/>
        <v>4.7394336265104114E-2</v>
      </c>
    </row>
    <row r="44" spans="1:21">
      <c r="A44" s="4" t="s">
        <v>200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v>0</v>
      </c>
      <c r="J44" s="6"/>
      <c r="K44" s="10">
        <f t="shared" si="3"/>
        <v>0</v>
      </c>
      <c r="L44" s="6"/>
      <c r="M44" s="6">
        <v>0</v>
      </c>
      <c r="N44" s="6"/>
      <c r="O44" s="6">
        <v>0</v>
      </c>
      <c r="P44" s="6"/>
      <c r="Q44" s="6">
        <v>1205560343</v>
      </c>
      <c r="R44" s="6"/>
      <c r="S44" s="6">
        <f t="shared" si="2"/>
        <v>1205560343</v>
      </c>
      <c r="T44" s="6"/>
      <c r="U44" s="10">
        <f t="shared" si="4"/>
        <v>-3.2904499361604791E-4</v>
      </c>
    </row>
    <row r="45" spans="1:21">
      <c r="A45" s="4" t="s">
        <v>51</v>
      </c>
      <c r="C45" s="6">
        <v>0</v>
      </c>
      <c r="D45" s="6"/>
      <c r="E45" s="6">
        <v>-179739731314</v>
      </c>
      <c r="F45" s="6"/>
      <c r="G45" s="6">
        <v>0</v>
      </c>
      <c r="H45" s="6"/>
      <c r="I45" s="6">
        <v>-179739731314</v>
      </c>
      <c r="J45" s="6"/>
      <c r="K45" s="10">
        <f t="shared" si="3"/>
        <v>0.13067177464946927</v>
      </c>
      <c r="L45" s="6"/>
      <c r="M45" s="6">
        <v>0</v>
      </c>
      <c r="N45" s="6"/>
      <c r="O45" s="6">
        <v>-563173901755</v>
      </c>
      <c r="P45" s="6"/>
      <c r="Q45" s="6">
        <v>-95745698879</v>
      </c>
      <c r="R45" s="6"/>
      <c r="S45" s="6">
        <f t="shared" si="2"/>
        <v>-658919600634</v>
      </c>
      <c r="T45" s="6"/>
      <c r="U45" s="10">
        <f t="shared" si="4"/>
        <v>0.17984516249478469</v>
      </c>
    </row>
    <row r="46" spans="1:21">
      <c r="A46" s="4" t="s">
        <v>47</v>
      </c>
      <c r="C46" s="6">
        <v>0</v>
      </c>
      <c r="D46" s="6"/>
      <c r="E46" s="6">
        <v>-4495002994</v>
      </c>
      <c r="F46" s="6"/>
      <c r="G46" s="6">
        <v>0</v>
      </c>
      <c r="H46" s="6"/>
      <c r="I46" s="6">
        <v>-4495002994</v>
      </c>
      <c r="J46" s="6"/>
      <c r="K46" s="10">
        <f t="shared" si="3"/>
        <v>3.2678919345580843E-3</v>
      </c>
      <c r="L46" s="6"/>
      <c r="M46" s="6">
        <v>0</v>
      </c>
      <c r="N46" s="6"/>
      <c r="O46" s="6">
        <v>51784897496</v>
      </c>
      <c r="P46" s="6"/>
      <c r="Q46" s="6">
        <v>35402098315</v>
      </c>
      <c r="R46" s="6"/>
      <c r="S46" s="6">
        <f t="shared" si="2"/>
        <v>87186995811</v>
      </c>
      <c r="T46" s="6"/>
      <c r="U46" s="10">
        <f t="shared" si="4"/>
        <v>-2.3796771888367343E-2</v>
      </c>
    </row>
    <row r="47" spans="1:21">
      <c r="A47" s="4" t="s">
        <v>201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v>0</v>
      </c>
      <c r="J47" s="6"/>
      <c r="K47" s="10">
        <f t="shared" si="3"/>
        <v>0</v>
      </c>
      <c r="L47" s="6"/>
      <c r="M47" s="6">
        <v>0</v>
      </c>
      <c r="N47" s="6"/>
      <c r="O47" s="6">
        <v>0</v>
      </c>
      <c r="P47" s="6"/>
      <c r="Q47" s="6">
        <v>1799689388</v>
      </c>
      <c r="R47" s="6"/>
      <c r="S47" s="6">
        <f t="shared" si="2"/>
        <v>1799689388</v>
      </c>
      <c r="T47" s="6"/>
      <c r="U47" s="10">
        <f t="shared" si="4"/>
        <v>-4.9120625659575896E-4</v>
      </c>
    </row>
    <row r="48" spans="1:21">
      <c r="A48" s="4" t="s">
        <v>37</v>
      </c>
      <c r="C48" s="6">
        <v>0</v>
      </c>
      <c r="D48" s="6"/>
      <c r="E48" s="6">
        <v>-6625843693</v>
      </c>
      <c r="F48" s="6"/>
      <c r="G48" s="6">
        <v>0</v>
      </c>
      <c r="H48" s="6"/>
      <c r="I48" s="6">
        <v>-6625843693</v>
      </c>
      <c r="J48" s="6"/>
      <c r="K48" s="10">
        <f t="shared" si="3"/>
        <v>4.8170248591378915E-3</v>
      </c>
      <c r="L48" s="6"/>
      <c r="M48" s="6">
        <v>0</v>
      </c>
      <c r="N48" s="6"/>
      <c r="O48" s="6">
        <v>15991844820</v>
      </c>
      <c r="P48" s="6"/>
      <c r="Q48" s="6">
        <v>111339472</v>
      </c>
      <c r="R48" s="6"/>
      <c r="S48" s="6">
        <f t="shared" si="2"/>
        <v>16103184292</v>
      </c>
      <c r="T48" s="6"/>
      <c r="U48" s="10">
        <f t="shared" si="4"/>
        <v>-4.3951944863859739E-3</v>
      </c>
    </row>
    <row r="49" spans="1:21">
      <c r="A49" s="4" t="s">
        <v>27</v>
      </c>
      <c r="C49" s="6">
        <v>0</v>
      </c>
      <c r="D49" s="6"/>
      <c r="E49" s="6">
        <v>-76112972262</v>
      </c>
      <c r="F49" s="6"/>
      <c r="G49" s="6">
        <v>0</v>
      </c>
      <c r="H49" s="6"/>
      <c r="I49" s="6">
        <v>-76112972262</v>
      </c>
      <c r="J49" s="6"/>
      <c r="K49" s="10">
        <f t="shared" si="3"/>
        <v>5.5334550055303695E-2</v>
      </c>
      <c r="L49" s="6"/>
      <c r="M49" s="16">
        <v>293381400</v>
      </c>
      <c r="N49" s="6"/>
      <c r="O49" s="6">
        <v>-261110308271</v>
      </c>
      <c r="P49" s="6"/>
      <c r="Q49" s="6">
        <v>-17917059778</v>
      </c>
      <c r="R49" s="6"/>
      <c r="S49" s="6">
        <f t="shared" si="2"/>
        <v>-278733986649</v>
      </c>
      <c r="T49" s="6"/>
      <c r="U49" s="10">
        <f t="shared" si="4"/>
        <v>7.607750486322673E-2</v>
      </c>
    </row>
    <row r="50" spans="1:21">
      <c r="A50" s="4" t="s">
        <v>202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v>0</v>
      </c>
      <c r="J50" s="6"/>
      <c r="K50" s="10">
        <f t="shared" si="3"/>
        <v>0</v>
      </c>
      <c r="L50" s="6"/>
      <c r="M50" s="6">
        <v>0</v>
      </c>
      <c r="N50" s="6"/>
      <c r="O50" s="6">
        <v>0</v>
      </c>
      <c r="P50" s="6"/>
      <c r="Q50" s="6">
        <v>-20185280467</v>
      </c>
      <c r="R50" s="6"/>
      <c r="S50" s="6">
        <f t="shared" si="2"/>
        <v>-20185280467</v>
      </c>
      <c r="T50" s="6"/>
      <c r="U50" s="10">
        <f t="shared" si="4"/>
        <v>5.5093596276351237E-3</v>
      </c>
    </row>
    <row r="51" spans="1:21">
      <c r="A51" s="4" t="s">
        <v>203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v>0</v>
      </c>
      <c r="J51" s="6"/>
      <c r="K51" s="10">
        <f t="shared" si="3"/>
        <v>0</v>
      </c>
      <c r="L51" s="6"/>
      <c r="M51" s="6">
        <v>0</v>
      </c>
      <c r="N51" s="6"/>
      <c r="O51" s="6">
        <v>0</v>
      </c>
      <c r="P51" s="6"/>
      <c r="Q51" s="6">
        <v>-13847073</v>
      </c>
      <c r="R51" s="6"/>
      <c r="S51" s="6">
        <f t="shared" si="2"/>
        <v>-13847073</v>
      </c>
      <c r="T51" s="6"/>
      <c r="U51" s="10">
        <f t="shared" si="4"/>
        <v>3.7794126800386544E-6</v>
      </c>
    </row>
    <row r="52" spans="1:21">
      <c r="A52" s="4" t="s">
        <v>204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v>0</v>
      </c>
      <c r="J52" s="6"/>
      <c r="K52" s="10">
        <f t="shared" si="3"/>
        <v>0</v>
      </c>
      <c r="L52" s="6"/>
      <c r="M52" s="6">
        <v>0</v>
      </c>
      <c r="N52" s="6"/>
      <c r="O52" s="6">
        <v>0</v>
      </c>
      <c r="P52" s="6"/>
      <c r="Q52" s="6">
        <v>-45796326726</v>
      </c>
      <c r="R52" s="6"/>
      <c r="S52" s="6">
        <f t="shared" si="2"/>
        <v>-45796326726</v>
      </c>
      <c r="T52" s="6"/>
      <c r="U52" s="10">
        <f t="shared" si="4"/>
        <v>1.2499624861328999E-2</v>
      </c>
    </row>
    <row r="53" spans="1:21">
      <c r="A53" s="4" t="s">
        <v>205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v>0</v>
      </c>
      <c r="J53" s="6"/>
      <c r="K53" s="10">
        <f t="shared" si="3"/>
        <v>0</v>
      </c>
      <c r="L53" s="6"/>
      <c r="M53" s="6">
        <v>0</v>
      </c>
      <c r="N53" s="6"/>
      <c r="O53" s="6">
        <v>0</v>
      </c>
      <c r="P53" s="6"/>
      <c r="Q53" s="6">
        <v>-1239698765</v>
      </c>
      <c r="R53" s="6"/>
      <c r="S53" s="6">
        <f t="shared" si="2"/>
        <v>-1239698765</v>
      </c>
      <c r="T53" s="6"/>
      <c r="U53" s="10">
        <f t="shared" si="4"/>
        <v>3.3836271621224645E-4</v>
      </c>
    </row>
    <row r="54" spans="1:21">
      <c r="A54" s="4" t="s">
        <v>206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v>0</v>
      </c>
      <c r="J54" s="6"/>
      <c r="K54" s="10">
        <f t="shared" si="3"/>
        <v>0</v>
      </c>
      <c r="L54" s="6"/>
      <c r="M54" s="6">
        <v>0</v>
      </c>
      <c r="N54" s="6"/>
      <c r="O54" s="6">
        <v>0</v>
      </c>
      <c r="P54" s="6"/>
      <c r="Q54" s="6">
        <v>2176932263</v>
      </c>
      <c r="R54" s="6"/>
      <c r="S54" s="6">
        <f t="shared" si="2"/>
        <v>2176932263</v>
      </c>
      <c r="T54" s="6"/>
      <c r="U54" s="10">
        <f t="shared" si="4"/>
        <v>-5.9417072462660111E-4</v>
      </c>
    </row>
    <row r="55" spans="1:21">
      <c r="A55" s="4" t="s">
        <v>40</v>
      </c>
      <c r="C55" s="6">
        <v>0</v>
      </c>
      <c r="D55" s="6"/>
      <c r="E55" s="6">
        <v>-71734832749</v>
      </c>
      <c r="F55" s="6"/>
      <c r="G55" s="6">
        <v>0</v>
      </c>
      <c r="H55" s="6"/>
      <c r="I55" s="6">
        <v>-71734832749</v>
      </c>
      <c r="J55" s="6"/>
      <c r="K55" s="10">
        <f t="shared" si="3"/>
        <v>5.2151618515102201E-2</v>
      </c>
      <c r="L55" s="6"/>
      <c r="M55" s="6">
        <v>85379463371</v>
      </c>
      <c r="N55" s="6"/>
      <c r="O55" s="6">
        <v>-364150769711</v>
      </c>
      <c r="P55" s="6"/>
      <c r="Q55" s="6">
        <v>0</v>
      </c>
      <c r="R55" s="6"/>
      <c r="S55" s="6">
        <f t="shared" si="2"/>
        <v>-278771306340</v>
      </c>
      <c r="T55" s="6"/>
      <c r="U55" s="10">
        <f t="shared" si="4"/>
        <v>7.6087690879678052E-2</v>
      </c>
    </row>
    <row r="56" spans="1:21">
      <c r="A56" s="4" t="s">
        <v>43</v>
      </c>
      <c r="C56" s="6">
        <v>0</v>
      </c>
      <c r="D56" s="6"/>
      <c r="E56" s="6">
        <v>-23669745778</v>
      </c>
      <c r="F56" s="6"/>
      <c r="G56" s="6">
        <v>0</v>
      </c>
      <c r="H56" s="6"/>
      <c r="I56" s="6">
        <v>-23669745778</v>
      </c>
      <c r="J56" s="6"/>
      <c r="K56" s="10">
        <f t="shared" si="3"/>
        <v>1.7208035550635825E-2</v>
      </c>
      <c r="L56" s="6"/>
      <c r="M56" s="6">
        <v>15228880460</v>
      </c>
      <c r="N56" s="6"/>
      <c r="O56" s="6">
        <v>-37720611507</v>
      </c>
      <c r="P56" s="6"/>
      <c r="Q56" s="6">
        <v>0</v>
      </c>
      <c r="R56" s="6"/>
      <c r="S56" s="6">
        <f t="shared" si="2"/>
        <v>-22491731047</v>
      </c>
      <c r="T56" s="6"/>
      <c r="U56" s="10">
        <f t="shared" si="4"/>
        <v>6.1388810122580337E-3</v>
      </c>
    </row>
    <row r="57" spans="1:21">
      <c r="A57" s="4" t="s">
        <v>54</v>
      </c>
      <c r="C57" s="6">
        <v>0</v>
      </c>
      <c r="D57" s="6"/>
      <c r="E57" s="6">
        <v>-3956345242</v>
      </c>
      <c r="F57" s="6"/>
      <c r="G57" s="6">
        <v>0</v>
      </c>
      <c r="H57" s="6"/>
      <c r="I57" s="6">
        <v>-3956345242</v>
      </c>
      <c r="J57" s="6"/>
      <c r="K57" s="10">
        <f t="shared" si="3"/>
        <v>2.8762847819938631E-3</v>
      </c>
      <c r="L57" s="6"/>
      <c r="M57" s="6">
        <v>13034397193</v>
      </c>
      <c r="N57" s="6"/>
      <c r="O57" s="6">
        <v>-18221054787</v>
      </c>
      <c r="P57" s="6"/>
      <c r="Q57" s="6">
        <v>0</v>
      </c>
      <c r="R57" s="6"/>
      <c r="S57" s="6">
        <f t="shared" si="2"/>
        <v>-5186657594</v>
      </c>
      <c r="T57" s="6"/>
      <c r="U57" s="10">
        <f t="shared" si="4"/>
        <v>1.4156435427026622E-3</v>
      </c>
    </row>
    <row r="58" spans="1:21">
      <c r="A58" s="4" t="s">
        <v>53</v>
      </c>
      <c r="C58" s="6">
        <v>0</v>
      </c>
      <c r="D58" s="6"/>
      <c r="E58" s="6">
        <v>-102068780019</v>
      </c>
      <c r="F58" s="6"/>
      <c r="G58" s="6">
        <v>0</v>
      </c>
      <c r="H58" s="6"/>
      <c r="I58" s="6">
        <v>-102068780019</v>
      </c>
      <c r="J58" s="6"/>
      <c r="K58" s="10">
        <f t="shared" si="3"/>
        <v>7.4204565256018928E-2</v>
      </c>
      <c r="L58" s="6"/>
      <c r="M58" s="6">
        <v>53875988750</v>
      </c>
      <c r="N58" s="6"/>
      <c r="O58" s="6">
        <v>-217221784679</v>
      </c>
      <c r="P58" s="6"/>
      <c r="Q58" s="6">
        <v>0</v>
      </c>
      <c r="R58" s="6"/>
      <c r="S58" s="6">
        <f t="shared" si="2"/>
        <v>-163345795929</v>
      </c>
      <c r="T58" s="6"/>
      <c r="U58" s="10">
        <f t="shared" si="4"/>
        <v>4.4583513957431223E-2</v>
      </c>
    </row>
    <row r="59" spans="1:21">
      <c r="A59" s="4" t="s">
        <v>21</v>
      </c>
      <c r="C59" s="6">
        <v>0</v>
      </c>
      <c r="D59" s="6"/>
      <c r="E59" s="6">
        <v>-33255426708</v>
      </c>
      <c r="F59" s="6"/>
      <c r="G59" s="6">
        <v>0</v>
      </c>
      <c r="H59" s="6"/>
      <c r="I59" s="6">
        <v>-33255426708</v>
      </c>
      <c r="J59" s="6"/>
      <c r="K59" s="10">
        <f t="shared" si="3"/>
        <v>2.4176878383489839E-2</v>
      </c>
      <c r="L59" s="6"/>
      <c r="M59" s="6">
        <v>26092320800</v>
      </c>
      <c r="N59" s="6"/>
      <c r="O59" s="6">
        <v>-62494908162</v>
      </c>
      <c r="P59" s="6"/>
      <c r="Q59" s="6">
        <v>0</v>
      </c>
      <c r="R59" s="6"/>
      <c r="S59" s="6">
        <f t="shared" si="2"/>
        <v>-36402587362</v>
      </c>
      <c r="T59" s="6"/>
      <c r="U59" s="10">
        <f t="shared" si="4"/>
        <v>9.9357026760931843E-3</v>
      </c>
    </row>
    <row r="60" spans="1:21">
      <c r="A60" s="4" t="s">
        <v>55</v>
      </c>
      <c r="C60" s="6">
        <v>0</v>
      </c>
      <c r="D60" s="6"/>
      <c r="E60" s="6">
        <v>130739772</v>
      </c>
      <c r="F60" s="6"/>
      <c r="G60" s="6">
        <v>0</v>
      </c>
      <c r="H60" s="6"/>
      <c r="I60" s="6">
        <v>130739762</v>
      </c>
      <c r="J60" s="6"/>
      <c r="K60" s="10">
        <f t="shared" si="3"/>
        <v>-9.5048527072425691E-5</v>
      </c>
      <c r="L60" s="6"/>
      <c r="M60" s="6">
        <v>523752381</v>
      </c>
      <c r="N60" s="6"/>
      <c r="O60" s="6">
        <v>1732301849</v>
      </c>
      <c r="P60" s="6"/>
      <c r="Q60" s="6">
        <v>0</v>
      </c>
      <c r="R60" s="6"/>
      <c r="S60" s="6">
        <f t="shared" si="2"/>
        <v>2256054230</v>
      </c>
      <c r="T60" s="6"/>
      <c r="U60" s="10">
        <f t="shared" si="4"/>
        <v>-6.1576623187563492E-4</v>
      </c>
    </row>
    <row r="61" spans="1:21">
      <c r="A61" s="4" t="s">
        <v>57</v>
      </c>
      <c r="C61" s="6">
        <v>32646870127</v>
      </c>
      <c r="D61" s="6"/>
      <c r="E61" s="6">
        <v>-49044170098</v>
      </c>
      <c r="F61" s="6"/>
      <c r="G61" s="6">
        <v>0</v>
      </c>
      <c r="H61" s="6"/>
      <c r="I61" s="6">
        <v>-16397299971</v>
      </c>
      <c r="J61" s="6"/>
      <c r="K61" s="10">
        <f t="shared" si="3"/>
        <v>1.1920927393215527E-2</v>
      </c>
      <c r="L61" s="6"/>
      <c r="M61" s="6">
        <v>32646870127</v>
      </c>
      <c r="N61" s="6"/>
      <c r="O61" s="6">
        <v>-201723038946</v>
      </c>
      <c r="P61" s="6"/>
      <c r="Q61" s="6">
        <v>0</v>
      </c>
      <c r="R61" s="6"/>
      <c r="S61" s="6">
        <f t="shared" si="2"/>
        <v>-169076168819</v>
      </c>
      <c r="T61" s="6"/>
      <c r="U61" s="10">
        <f t="shared" si="4"/>
        <v>4.6147558861492591E-2</v>
      </c>
    </row>
    <row r="62" spans="1:21">
      <c r="A62" s="4" t="s">
        <v>60</v>
      </c>
      <c r="C62" s="6">
        <v>0</v>
      </c>
      <c r="D62" s="6"/>
      <c r="E62" s="6">
        <v>-74244377422</v>
      </c>
      <c r="F62" s="6"/>
      <c r="G62" s="6">
        <v>0</v>
      </c>
      <c r="H62" s="6"/>
      <c r="I62" s="6">
        <v>-74244377422</v>
      </c>
      <c r="J62" s="6"/>
      <c r="K62" s="10">
        <f t="shared" si="3"/>
        <v>5.3976071314634617E-2</v>
      </c>
      <c r="L62" s="6"/>
      <c r="M62" s="6">
        <v>0</v>
      </c>
      <c r="N62" s="6"/>
      <c r="O62" s="6">
        <v>-74244377422</v>
      </c>
      <c r="P62" s="6"/>
      <c r="Q62" s="6">
        <v>0</v>
      </c>
      <c r="R62" s="6"/>
      <c r="S62" s="6">
        <f t="shared" si="2"/>
        <v>-74244377422</v>
      </c>
      <c r="T62" s="6"/>
      <c r="U62" s="10">
        <f t="shared" si="4"/>
        <v>2.0264220564900785E-2</v>
      </c>
    </row>
    <row r="63" spans="1:21">
      <c r="A63" s="4" t="s">
        <v>29</v>
      </c>
      <c r="C63" s="6">
        <v>0</v>
      </c>
      <c r="D63" s="6"/>
      <c r="E63" s="6">
        <v>-12148307157</v>
      </c>
      <c r="F63" s="6"/>
      <c r="G63" s="6">
        <v>0</v>
      </c>
      <c r="H63" s="6"/>
      <c r="I63" s="6">
        <v>-12148307157</v>
      </c>
      <c r="J63" s="6"/>
      <c r="K63" s="10">
        <f t="shared" si="3"/>
        <v>8.8318862145110623E-3</v>
      </c>
      <c r="L63" s="6"/>
      <c r="M63" s="6">
        <v>0</v>
      </c>
      <c r="N63" s="6"/>
      <c r="O63" s="6">
        <v>-60936013340</v>
      </c>
      <c r="P63" s="6"/>
      <c r="Q63" s="6">
        <v>0</v>
      </c>
      <c r="R63" s="6"/>
      <c r="S63" s="6">
        <f t="shared" si="2"/>
        <v>-60936013340</v>
      </c>
      <c r="T63" s="6"/>
      <c r="U63" s="10">
        <f t="shared" si="4"/>
        <v>1.6631842808093857E-2</v>
      </c>
    </row>
    <row r="64" spans="1:21">
      <c r="A64" s="4" t="s">
        <v>61</v>
      </c>
      <c r="C64" s="6">
        <v>0</v>
      </c>
      <c r="D64" s="6"/>
      <c r="E64" s="6">
        <v>996171752</v>
      </c>
      <c r="F64" s="6"/>
      <c r="G64" s="6">
        <v>0</v>
      </c>
      <c r="H64" s="6"/>
      <c r="I64" s="6">
        <v>996171762</v>
      </c>
      <c r="J64" s="6"/>
      <c r="K64" s="10">
        <f t="shared" si="3"/>
        <v>-7.242223577647556E-4</v>
      </c>
      <c r="L64" s="6"/>
      <c r="M64" s="6">
        <v>0</v>
      </c>
      <c r="N64" s="6"/>
      <c r="O64" s="6">
        <v>996171762</v>
      </c>
      <c r="P64" s="6"/>
      <c r="Q64" s="6">
        <v>0</v>
      </c>
      <c r="R64" s="6"/>
      <c r="S64" s="6">
        <f t="shared" si="2"/>
        <v>996171762</v>
      </c>
      <c r="T64" s="6"/>
      <c r="U64" s="10">
        <f t="shared" si="4"/>
        <v>-2.7189458658875046E-4</v>
      </c>
    </row>
    <row r="65" spans="1:21">
      <c r="A65" s="4" t="s">
        <v>23</v>
      </c>
      <c r="C65" s="6">
        <v>0</v>
      </c>
      <c r="D65" s="6"/>
      <c r="E65" s="6">
        <v>-43104607226</v>
      </c>
      <c r="F65" s="6"/>
      <c r="G65" s="6">
        <v>0</v>
      </c>
      <c r="H65" s="6"/>
      <c r="I65" s="6">
        <v>-43104607226</v>
      </c>
      <c r="J65" s="6"/>
      <c r="K65" s="10">
        <f t="shared" si="3"/>
        <v>3.1337286868142966E-2</v>
      </c>
      <c r="L65" s="6"/>
      <c r="M65" s="6">
        <v>0</v>
      </c>
      <c r="N65" s="6"/>
      <c r="O65" s="6">
        <v>5551801844</v>
      </c>
      <c r="P65" s="6"/>
      <c r="Q65" s="6">
        <v>0</v>
      </c>
      <c r="R65" s="6"/>
      <c r="S65" s="6">
        <f t="shared" si="2"/>
        <v>5551801844</v>
      </c>
      <c r="T65" s="6"/>
      <c r="U65" s="10">
        <f t="shared" si="4"/>
        <v>-1.5153058185130954E-3</v>
      </c>
    </row>
    <row r="66" spans="1:21">
      <c r="A66" s="4" t="s">
        <v>35</v>
      </c>
      <c r="C66" s="6">
        <v>0</v>
      </c>
      <c r="D66" s="6"/>
      <c r="E66" s="6">
        <v>-9581647950</v>
      </c>
      <c r="F66" s="6"/>
      <c r="G66" s="6">
        <v>0</v>
      </c>
      <c r="H66" s="6"/>
      <c r="I66" s="6">
        <v>-9581647950</v>
      </c>
      <c r="J66" s="6"/>
      <c r="K66" s="10">
        <f t="shared" si="3"/>
        <v>6.9659108341808594E-3</v>
      </c>
      <c r="L66" s="6"/>
      <c r="M66" s="6">
        <v>0</v>
      </c>
      <c r="N66" s="6"/>
      <c r="O66" s="6">
        <v>-44359481250</v>
      </c>
      <c r="P66" s="6"/>
      <c r="Q66" s="6">
        <v>0</v>
      </c>
      <c r="R66" s="6"/>
      <c r="S66" s="6">
        <f t="shared" si="2"/>
        <v>-44359481250</v>
      </c>
      <c r="T66" s="6"/>
      <c r="U66" s="10">
        <f t="shared" si="4"/>
        <v>1.2107453027523358E-2</v>
      </c>
    </row>
    <row r="67" spans="1:21">
      <c r="A67" s="4" t="s">
        <v>26</v>
      </c>
      <c r="C67" s="6">
        <v>0</v>
      </c>
      <c r="D67" s="6"/>
      <c r="E67" s="6">
        <v>-26885463979</v>
      </c>
      <c r="F67" s="6"/>
      <c r="G67" s="6">
        <v>0</v>
      </c>
      <c r="H67" s="6"/>
      <c r="I67" s="6">
        <v>-26885463979</v>
      </c>
      <c r="J67" s="6"/>
      <c r="K67" s="10">
        <f t="shared" si="3"/>
        <v>1.9545880394540624E-2</v>
      </c>
      <c r="L67" s="6"/>
      <c r="M67" s="6">
        <v>0</v>
      </c>
      <c r="N67" s="6"/>
      <c r="O67" s="6">
        <v>289095952</v>
      </c>
      <c r="P67" s="6"/>
      <c r="Q67" s="6">
        <v>0</v>
      </c>
      <c r="R67" s="6"/>
      <c r="S67" s="6">
        <f t="shared" si="2"/>
        <v>289095952</v>
      </c>
      <c r="T67" s="6"/>
      <c r="U67" s="10">
        <f t="shared" si="4"/>
        <v>-7.8905694130206876E-5</v>
      </c>
    </row>
    <row r="68" spans="1:21">
      <c r="A68" s="4" t="s">
        <v>52</v>
      </c>
      <c r="C68" s="6">
        <v>0</v>
      </c>
      <c r="D68" s="6"/>
      <c r="E68" s="6">
        <v>-18314996920</v>
      </c>
      <c r="F68" s="6"/>
      <c r="G68" s="6">
        <v>0</v>
      </c>
      <c r="H68" s="6"/>
      <c r="I68" s="6">
        <v>-18314996920</v>
      </c>
      <c r="J68" s="6"/>
      <c r="K68" s="10">
        <f t="shared" si="3"/>
        <v>1.3315103637575943E-2</v>
      </c>
      <c r="L68" s="6"/>
      <c r="M68" s="6">
        <v>0</v>
      </c>
      <c r="N68" s="6"/>
      <c r="O68" s="6">
        <v>4985043888</v>
      </c>
      <c r="P68" s="6"/>
      <c r="Q68" s="6">
        <v>0</v>
      </c>
      <c r="R68" s="6"/>
      <c r="S68" s="6">
        <f t="shared" si="2"/>
        <v>4985043888</v>
      </c>
      <c r="T68" s="6"/>
      <c r="U68" s="10">
        <f t="shared" si="4"/>
        <v>-1.3606152058890997E-3</v>
      </c>
    </row>
    <row r="69" spans="1:21">
      <c r="A69" s="4" t="s">
        <v>20</v>
      </c>
      <c r="C69" s="6">
        <v>0</v>
      </c>
      <c r="D69" s="6"/>
      <c r="E69" s="6">
        <v>-8845813633</v>
      </c>
      <c r="F69" s="6"/>
      <c r="G69" s="6">
        <v>0</v>
      </c>
      <c r="H69" s="6"/>
      <c r="I69" s="6">
        <v>-8845813633</v>
      </c>
      <c r="J69" s="6"/>
      <c r="K69" s="10">
        <f t="shared" ref="K69:K81" si="5">I69/$I$82</f>
        <v>6.4309552328375257E-3</v>
      </c>
      <c r="L69" s="6"/>
      <c r="M69" s="6">
        <v>0</v>
      </c>
      <c r="N69" s="6"/>
      <c r="O69" s="6">
        <v>16650581884</v>
      </c>
      <c r="P69" s="6"/>
      <c r="Q69" s="6">
        <v>0</v>
      </c>
      <c r="R69" s="6"/>
      <c r="S69" s="6">
        <f t="shared" si="2"/>
        <v>16650581884</v>
      </c>
      <c r="T69" s="6"/>
      <c r="U69" s="10">
        <f t="shared" ref="U69:U81" si="6">S69/$S$82</f>
        <v>-4.5446008916405298E-3</v>
      </c>
    </row>
    <row r="70" spans="1:21">
      <c r="A70" s="4" t="s">
        <v>34</v>
      </c>
      <c r="C70" s="6">
        <v>0</v>
      </c>
      <c r="D70" s="6"/>
      <c r="E70" s="6">
        <v>-25789226785</v>
      </c>
      <c r="F70" s="6"/>
      <c r="G70" s="6">
        <v>0</v>
      </c>
      <c r="H70" s="6"/>
      <c r="I70" s="6">
        <v>-25789226785</v>
      </c>
      <c r="J70" s="6"/>
      <c r="K70" s="10">
        <f t="shared" si="5"/>
        <v>1.8748909916563854E-2</v>
      </c>
      <c r="L70" s="6"/>
      <c r="M70" s="6">
        <v>0</v>
      </c>
      <c r="N70" s="6"/>
      <c r="O70" s="6">
        <v>-90173067397</v>
      </c>
      <c r="P70" s="6"/>
      <c r="Q70" s="6">
        <v>0</v>
      </c>
      <c r="R70" s="6"/>
      <c r="S70" s="6">
        <f t="shared" si="2"/>
        <v>-90173067397</v>
      </c>
      <c r="T70" s="6"/>
      <c r="U70" s="10">
        <f t="shared" si="6"/>
        <v>2.4611788665965868E-2</v>
      </c>
    </row>
    <row r="71" spans="1:21">
      <c r="A71" s="4" t="s">
        <v>31</v>
      </c>
      <c r="C71" s="6">
        <v>0</v>
      </c>
      <c r="D71" s="6"/>
      <c r="E71" s="6">
        <v>-4777451637</v>
      </c>
      <c r="F71" s="6"/>
      <c r="G71" s="6">
        <v>0</v>
      </c>
      <c r="H71" s="6"/>
      <c r="I71" s="6">
        <v>-4777451637</v>
      </c>
      <c r="J71" s="6"/>
      <c r="K71" s="10">
        <f t="shared" si="5"/>
        <v>3.4732336537112475E-3</v>
      </c>
      <c r="L71" s="6"/>
      <c r="M71" s="6">
        <v>0</v>
      </c>
      <c r="N71" s="6"/>
      <c r="O71" s="6">
        <v>1011434732</v>
      </c>
      <c r="P71" s="6"/>
      <c r="Q71" s="6">
        <v>0</v>
      </c>
      <c r="R71" s="6"/>
      <c r="S71" s="6">
        <f t="shared" si="2"/>
        <v>1011434732</v>
      </c>
      <c r="T71" s="6"/>
      <c r="U71" s="10">
        <f t="shared" si="6"/>
        <v>-2.7606045343678758E-4</v>
      </c>
    </row>
    <row r="72" spans="1:21">
      <c r="A72" s="4" t="s">
        <v>56</v>
      </c>
      <c r="C72" s="6">
        <v>0</v>
      </c>
      <c r="D72" s="6"/>
      <c r="E72" s="6">
        <v>-13018424172</v>
      </c>
      <c r="F72" s="6"/>
      <c r="G72" s="6">
        <v>0</v>
      </c>
      <c r="H72" s="6"/>
      <c r="I72" s="6">
        <v>-13018424172</v>
      </c>
      <c r="J72" s="6"/>
      <c r="K72" s="10">
        <f t="shared" si="5"/>
        <v>9.4644660769128749E-3</v>
      </c>
      <c r="L72" s="6"/>
      <c r="M72" s="6">
        <v>0</v>
      </c>
      <c r="N72" s="6"/>
      <c r="O72" s="6">
        <v>-21232214550</v>
      </c>
      <c r="P72" s="6"/>
      <c r="Q72" s="6">
        <v>0</v>
      </c>
      <c r="R72" s="6"/>
      <c r="S72" s="6">
        <f t="shared" si="2"/>
        <v>-21232214550</v>
      </c>
      <c r="T72" s="6"/>
      <c r="U72" s="10">
        <f t="shared" si="6"/>
        <v>5.795109254899661E-3</v>
      </c>
    </row>
    <row r="73" spans="1:21">
      <c r="A73" s="4" t="s">
        <v>48</v>
      </c>
      <c r="C73" s="6">
        <v>0</v>
      </c>
      <c r="D73" s="6"/>
      <c r="E73" s="6">
        <v>-65548651050</v>
      </c>
      <c r="F73" s="6"/>
      <c r="G73" s="6">
        <v>0</v>
      </c>
      <c r="H73" s="6"/>
      <c r="I73" s="6">
        <v>-65548651050</v>
      </c>
      <c r="J73" s="6"/>
      <c r="K73" s="10">
        <f t="shared" si="5"/>
        <v>4.7654230347206152E-2</v>
      </c>
      <c r="L73" s="6"/>
      <c r="M73" s="6">
        <v>0</v>
      </c>
      <c r="N73" s="6"/>
      <c r="O73" s="6">
        <v>-92981002616</v>
      </c>
      <c r="P73" s="6"/>
      <c r="Q73" s="6">
        <v>0</v>
      </c>
      <c r="R73" s="6"/>
      <c r="S73" s="6">
        <f t="shared" ref="S73:S81" si="7">M73+O73+Q73</f>
        <v>-92981002616</v>
      </c>
      <c r="T73" s="6"/>
      <c r="U73" s="10">
        <f t="shared" si="6"/>
        <v>2.5378184999069311E-2</v>
      </c>
    </row>
    <row r="74" spans="1:21">
      <c r="A74" s="4" t="s">
        <v>33</v>
      </c>
      <c r="C74" s="6">
        <v>0</v>
      </c>
      <c r="D74" s="6"/>
      <c r="E74" s="6">
        <v>-2675783789</v>
      </c>
      <c r="F74" s="6"/>
      <c r="G74" s="6">
        <v>0</v>
      </c>
      <c r="H74" s="6"/>
      <c r="I74" s="6">
        <v>-2675783789</v>
      </c>
      <c r="J74" s="6"/>
      <c r="K74" s="10">
        <f t="shared" si="5"/>
        <v>1.9453095524888922E-3</v>
      </c>
      <c r="L74" s="6"/>
      <c r="M74" s="6">
        <v>0</v>
      </c>
      <c r="N74" s="6"/>
      <c r="O74" s="6">
        <v>-5379205099</v>
      </c>
      <c r="P74" s="6"/>
      <c r="Q74" s="6">
        <v>0</v>
      </c>
      <c r="R74" s="6"/>
      <c r="S74" s="6">
        <f t="shared" si="7"/>
        <v>-5379205099</v>
      </c>
      <c r="T74" s="6"/>
      <c r="U74" s="10">
        <f t="shared" si="6"/>
        <v>1.4681973554764379E-3</v>
      </c>
    </row>
    <row r="75" spans="1:21">
      <c r="A75" s="4" t="s">
        <v>36</v>
      </c>
      <c r="C75" s="6">
        <v>0</v>
      </c>
      <c r="D75" s="6"/>
      <c r="E75" s="6">
        <v>-7544839500</v>
      </c>
      <c r="F75" s="6"/>
      <c r="G75" s="6">
        <v>0</v>
      </c>
      <c r="H75" s="6"/>
      <c r="I75" s="6">
        <v>-7544839500</v>
      </c>
      <c r="J75" s="6"/>
      <c r="K75" s="10">
        <f t="shared" si="5"/>
        <v>5.4851398725420403E-3</v>
      </c>
      <c r="L75" s="6"/>
      <c r="M75" s="6">
        <v>0</v>
      </c>
      <c r="N75" s="6"/>
      <c r="O75" s="6">
        <v>-1426534137</v>
      </c>
      <c r="P75" s="6"/>
      <c r="Q75" s="6">
        <v>0</v>
      </c>
      <c r="R75" s="6"/>
      <c r="S75" s="6">
        <f t="shared" si="7"/>
        <v>-1426534137</v>
      </c>
      <c r="T75" s="6"/>
      <c r="U75" s="10">
        <f t="shared" si="6"/>
        <v>3.8935746246775756E-4</v>
      </c>
    </row>
    <row r="76" spans="1:21">
      <c r="A76" s="4" t="s">
        <v>41</v>
      </c>
      <c r="C76" s="6">
        <v>0</v>
      </c>
      <c r="D76" s="6"/>
      <c r="E76" s="6">
        <v>-29729150508</v>
      </c>
      <c r="F76" s="6"/>
      <c r="G76" s="6">
        <v>0</v>
      </c>
      <c r="H76" s="6"/>
      <c r="I76" s="6">
        <v>-29729150518</v>
      </c>
      <c r="J76" s="6"/>
      <c r="K76" s="10">
        <f t="shared" si="5"/>
        <v>2.1613256171067078E-2</v>
      </c>
      <c r="L76" s="6"/>
      <c r="M76" s="6">
        <v>0</v>
      </c>
      <c r="N76" s="6"/>
      <c r="O76" s="6">
        <v>-29709515477</v>
      </c>
      <c r="P76" s="6"/>
      <c r="Q76" s="6">
        <v>0</v>
      </c>
      <c r="R76" s="6"/>
      <c r="S76" s="6">
        <f t="shared" si="7"/>
        <v>-29709515477</v>
      </c>
      <c r="T76" s="6"/>
      <c r="U76" s="10">
        <f t="shared" si="6"/>
        <v>8.1088992245204779E-3</v>
      </c>
    </row>
    <row r="77" spans="1:21">
      <c r="A77" s="4" t="s">
        <v>42</v>
      </c>
      <c r="C77" s="6">
        <v>0</v>
      </c>
      <c r="D77" s="6"/>
      <c r="E77" s="6">
        <v>-16951461040</v>
      </c>
      <c r="F77" s="6"/>
      <c r="G77" s="6">
        <v>0</v>
      </c>
      <c r="H77" s="6"/>
      <c r="I77" s="6">
        <v>-16951461040</v>
      </c>
      <c r="J77" s="6"/>
      <c r="K77" s="10">
        <f t="shared" si="5"/>
        <v>1.23238055426291E-2</v>
      </c>
      <c r="L77" s="6"/>
      <c r="M77" s="6">
        <v>0</v>
      </c>
      <c r="N77" s="6"/>
      <c r="O77" s="6">
        <v>-52110046909</v>
      </c>
      <c r="P77" s="6"/>
      <c r="Q77" s="6">
        <v>0</v>
      </c>
      <c r="R77" s="6"/>
      <c r="S77" s="6">
        <f t="shared" si="7"/>
        <v>-52110046909</v>
      </c>
      <c r="T77" s="6"/>
      <c r="U77" s="10">
        <f t="shared" si="6"/>
        <v>1.4222888262760202E-2</v>
      </c>
    </row>
    <row r="78" spans="1:21">
      <c r="A78" s="4" t="s">
        <v>17</v>
      </c>
      <c r="C78" s="6">
        <v>0</v>
      </c>
      <c r="D78" s="6"/>
      <c r="E78" s="6">
        <v>15070366149</v>
      </c>
      <c r="F78" s="6"/>
      <c r="G78" s="6">
        <v>0</v>
      </c>
      <c r="H78" s="6"/>
      <c r="I78" s="6">
        <v>15070366149</v>
      </c>
      <c r="J78" s="6"/>
      <c r="K78" s="10">
        <f t="shared" si="5"/>
        <v>-1.0956239196034287E-2</v>
      </c>
      <c r="L78" s="6"/>
      <c r="M78" s="6">
        <v>0</v>
      </c>
      <c r="N78" s="6"/>
      <c r="O78" s="6">
        <v>-131384664317</v>
      </c>
      <c r="P78" s="6"/>
      <c r="Q78" s="6">
        <v>0</v>
      </c>
      <c r="R78" s="6"/>
      <c r="S78" s="6">
        <f t="shared" si="7"/>
        <v>-131384664317</v>
      </c>
      <c r="T78" s="6"/>
      <c r="U78" s="10">
        <f t="shared" si="6"/>
        <v>3.5860059832304773E-2</v>
      </c>
    </row>
    <row r="79" spans="1:21">
      <c r="A79" s="4" t="s">
        <v>30</v>
      </c>
      <c r="C79" s="6">
        <v>0</v>
      </c>
      <c r="D79" s="6"/>
      <c r="E79" s="6">
        <v>-19120767994</v>
      </c>
      <c r="F79" s="6"/>
      <c r="G79" s="6">
        <v>0</v>
      </c>
      <c r="H79" s="6"/>
      <c r="I79" s="6">
        <v>-19120767994</v>
      </c>
      <c r="J79" s="6"/>
      <c r="K79" s="10">
        <f t="shared" si="5"/>
        <v>1.3900903646461278E-2</v>
      </c>
      <c r="L79" s="6"/>
      <c r="M79" s="6">
        <v>0</v>
      </c>
      <c r="N79" s="6"/>
      <c r="O79" s="6">
        <v>-108259312319</v>
      </c>
      <c r="P79" s="6"/>
      <c r="Q79" s="6">
        <v>0</v>
      </c>
      <c r="R79" s="6"/>
      <c r="S79" s="6">
        <f t="shared" si="7"/>
        <v>-108259312319</v>
      </c>
      <c r="T79" s="6"/>
      <c r="U79" s="10">
        <f t="shared" si="6"/>
        <v>2.9548238657418322E-2</v>
      </c>
    </row>
    <row r="80" spans="1:21">
      <c r="A80" s="4" t="s">
        <v>49</v>
      </c>
      <c r="C80" s="6">
        <v>0</v>
      </c>
      <c r="D80" s="6"/>
      <c r="E80" s="6">
        <v>-19835393193</v>
      </c>
      <c r="F80" s="6"/>
      <c r="G80" s="6">
        <v>0</v>
      </c>
      <c r="H80" s="6"/>
      <c r="I80" s="6">
        <v>-19835393183</v>
      </c>
      <c r="J80" s="6"/>
      <c r="K80" s="10">
        <f t="shared" si="5"/>
        <v>1.4420440094931359E-2</v>
      </c>
      <c r="L80" s="6"/>
      <c r="M80" s="6">
        <v>0</v>
      </c>
      <c r="N80" s="6"/>
      <c r="O80" s="6">
        <v>-21548174036</v>
      </c>
      <c r="P80" s="6"/>
      <c r="Q80" s="6">
        <v>0</v>
      </c>
      <c r="R80" s="6"/>
      <c r="S80" s="6">
        <f t="shared" si="7"/>
        <v>-21548174036</v>
      </c>
      <c r="T80" s="6"/>
      <c r="U80" s="10">
        <f t="shared" si="6"/>
        <v>5.8813470675960263E-3</v>
      </c>
    </row>
    <row r="81" spans="1:21">
      <c r="A81" s="4" t="s">
        <v>50</v>
      </c>
      <c r="C81" s="6">
        <v>20126</v>
      </c>
      <c r="D81" s="6"/>
      <c r="E81" s="6">
        <v>-1843401766</v>
      </c>
      <c r="F81" s="6"/>
      <c r="G81" s="6">
        <v>0</v>
      </c>
      <c r="H81" s="6"/>
      <c r="I81" s="6">
        <f>C81+E81+G81</f>
        <v>-1843381640</v>
      </c>
      <c r="J81" s="6"/>
      <c r="K81" s="10">
        <f t="shared" si="5"/>
        <v>1.340148605397893E-3</v>
      </c>
      <c r="L81" s="6"/>
      <c r="M81" s="6">
        <v>20126</v>
      </c>
      <c r="N81" s="6"/>
      <c r="O81" s="6">
        <v>-6405384537</v>
      </c>
      <c r="P81" s="6"/>
      <c r="Q81" s="6">
        <v>0</v>
      </c>
      <c r="R81" s="6"/>
      <c r="S81" s="6">
        <f t="shared" si="7"/>
        <v>-6405364411</v>
      </c>
      <c r="T81" s="6"/>
      <c r="U81" s="10">
        <f t="shared" si="6"/>
        <v>1.7482767278833389E-3</v>
      </c>
    </row>
    <row r="82" spans="1:21" ht="24.75" thickBot="1">
      <c r="C82" s="7">
        <f>SUM(C8:C81)</f>
        <v>32646890253</v>
      </c>
      <c r="D82" s="6"/>
      <c r="E82" s="7">
        <f>SUM(E8:E81)</f>
        <v>-1398330384056</v>
      </c>
      <c r="F82" s="6"/>
      <c r="G82" s="7">
        <f>SUM(G8:G81)</f>
        <v>-9821903565</v>
      </c>
      <c r="H82" s="6"/>
      <c r="I82" s="7">
        <f>SUM(I8:I81)</f>
        <v>-1375505397368</v>
      </c>
      <c r="J82" s="6"/>
      <c r="K82" s="11">
        <f>SUM(K8:K81)</f>
        <v>1.0000000000000002</v>
      </c>
      <c r="L82" s="6"/>
      <c r="M82" s="7">
        <f>SUM(M8:M81)</f>
        <v>235277411617</v>
      </c>
      <c r="N82" s="6"/>
      <c r="O82" s="7">
        <f>SUM(O8:O81)</f>
        <v>-3389233039320</v>
      </c>
      <c r="P82" s="6"/>
      <c r="Q82" s="7">
        <f>SUM(Q8:Q81)</f>
        <v>-509860465505</v>
      </c>
      <c r="R82" s="6"/>
      <c r="S82" s="7">
        <f>SUM(S8:S81)</f>
        <v>-3663816093208</v>
      </c>
      <c r="T82" s="6"/>
      <c r="U82" s="11">
        <f>SUM(U8:U81)</f>
        <v>1</v>
      </c>
    </row>
    <row r="83" spans="1:21" ht="24.75" thickTop="1">
      <c r="C83" s="6"/>
      <c r="I83" s="6"/>
      <c r="M83" s="6"/>
      <c r="S83" s="6"/>
    </row>
    <row r="84" spans="1:21">
      <c r="E84" s="17"/>
      <c r="I84" s="6"/>
      <c r="O84" s="17"/>
      <c r="S84" s="6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6"/>
  <sheetViews>
    <sheetView rightToLeft="1" topLeftCell="A22" workbookViewId="0">
      <selection activeCell="M36" sqref="M36"/>
    </sheetView>
  </sheetViews>
  <sheetFormatPr defaultRowHeight="24"/>
  <cols>
    <col min="1" max="1" width="39.57031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710937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145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22" t="s">
        <v>149</v>
      </c>
      <c r="C6" s="23" t="s">
        <v>147</v>
      </c>
      <c r="D6" s="23" t="s">
        <v>147</v>
      </c>
      <c r="E6" s="23" t="s">
        <v>147</v>
      </c>
      <c r="F6" s="23" t="s">
        <v>147</v>
      </c>
      <c r="G6" s="23" t="s">
        <v>147</v>
      </c>
      <c r="H6" s="23" t="s">
        <v>147</v>
      </c>
      <c r="I6" s="23" t="s">
        <v>147</v>
      </c>
      <c r="K6" s="23" t="s">
        <v>148</v>
      </c>
      <c r="L6" s="23" t="s">
        <v>148</v>
      </c>
      <c r="M6" s="23" t="s">
        <v>148</v>
      </c>
      <c r="N6" s="23" t="s">
        <v>148</v>
      </c>
      <c r="O6" s="23" t="s">
        <v>148</v>
      </c>
      <c r="P6" s="23" t="s">
        <v>148</v>
      </c>
      <c r="Q6" s="23" t="s">
        <v>148</v>
      </c>
    </row>
    <row r="7" spans="1:17" ht="24.75">
      <c r="A7" s="23" t="s">
        <v>149</v>
      </c>
      <c r="C7" s="23" t="s">
        <v>216</v>
      </c>
      <c r="E7" s="23" t="s">
        <v>213</v>
      </c>
      <c r="G7" s="23" t="s">
        <v>214</v>
      </c>
      <c r="I7" s="23" t="s">
        <v>217</v>
      </c>
      <c r="K7" s="23" t="s">
        <v>216</v>
      </c>
      <c r="M7" s="23" t="s">
        <v>213</v>
      </c>
      <c r="O7" s="23" t="s">
        <v>214</v>
      </c>
      <c r="Q7" s="23" t="s">
        <v>217</v>
      </c>
    </row>
    <row r="8" spans="1:17">
      <c r="A8" s="1" t="s">
        <v>126</v>
      </c>
      <c r="C8" s="6">
        <v>0</v>
      </c>
      <c r="D8" s="6"/>
      <c r="E8" s="6">
        <v>-324181031</v>
      </c>
      <c r="F8" s="6"/>
      <c r="G8" s="6">
        <v>0</v>
      </c>
      <c r="H8" s="6"/>
      <c r="I8" s="6">
        <v>-324181031</v>
      </c>
      <c r="J8" s="6"/>
      <c r="K8" s="6">
        <v>0</v>
      </c>
      <c r="L8" s="6"/>
      <c r="M8" s="6">
        <v>-324181031</v>
      </c>
      <c r="N8" s="6"/>
      <c r="O8" s="6">
        <v>2096575282</v>
      </c>
      <c r="P8" s="6"/>
      <c r="Q8" s="6">
        <v>1772394251</v>
      </c>
    </row>
    <row r="9" spans="1:17">
      <c r="A9" s="1" t="s">
        <v>75</v>
      </c>
      <c r="C9" s="6">
        <v>0</v>
      </c>
      <c r="D9" s="6"/>
      <c r="E9" s="6">
        <v>87187188</v>
      </c>
      <c r="F9" s="6"/>
      <c r="G9" s="6">
        <v>0</v>
      </c>
      <c r="H9" s="6"/>
      <c r="I9" s="6">
        <v>87187188</v>
      </c>
      <c r="J9" s="6"/>
      <c r="K9" s="6">
        <v>0</v>
      </c>
      <c r="L9" s="6"/>
      <c r="M9" s="6">
        <v>5302363015</v>
      </c>
      <c r="N9" s="6"/>
      <c r="O9" s="6">
        <v>-88551991</v>
      </c>
      <c r="P9" s="6"/>
      <c r="Q9" s="6">
        <v>5213811024</v>
      </c>
    </row>
    <row r="10" spans="1:17">
      <c r="A10" s="1" t="s">
        <v>207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2792217556</v>
      </c>
      <c r="P10" s="6"/>
      <c r="Q10" s="6">
        <v>2792217556</v>
      </c>
    </row>
    <row r="11" spans="1:17">
      <c r="A11" s="1" t="s">
        <v>208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11805490458</v>
      </c>
      <c r="P11" s="6"/>
      <c r="Q11" s="6">
        <v>11805490458</v>
      </c>
    </row>
    <row r="12" spans="1:17">
      <c r="A12" s="1" t="s">
        <v>209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2444329110</v>
      </c>
      <c r="P12" s="6"/>
      <c r="Q12" s="6">
        <v>2444329110</v>
      </c>
    </row>
    <row r="13" spans="1:17">
      <c r="A13" s="1" t="s">
        <v>84</v>
      </c>
      <c r="C13" s="6">
        <v>0</v>
      </c>
      <c r="D13" s="6"/>
      <c r="E13" s="6">
        <v>417648374</v>
      </c>
      <c r="F13" s="6"/>
      <c r="G13" s="6">
        <v>0</v>
      </c>
      <c r="H13" s="6"/>
      <c r="I13" s="6">
        <v>417648374</v>
      </c>
      <c r="J13" s="6"/>
      <c r="K13" s="6">
        <v>0</v>
      </c>
      <c r="L13" s="6"/>
      <c r="M13" s="6">
        <v>2001711442</v>
      </c>
      <c r="N13" s="6"/>
      <c r="O13" s="6">
        <v>4884489811</v>
      </c>
      <c r="P13" s="6"/>
      <c r="Q13" s="6">
        <v>6886201253</v>
      </c>
    </row>
    <row r="14" spans="1:17">
      <c r="A14" s="1" t="s">
        <v>155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12597655321</v>
      </c>
      <c r="L14" s="6"/>
      <c r="M14" s="6">
        <v>0</v>
      </c>
      <c r="N14" s="6"/>
      <c r="O14" s="6">
        <v>1146067500</v>
      </c>
      <c r="P14" s="6"/>
      <c r="Q14" s="6">
        <v>13743722821</v>
      </c>
    </row>
    <row r="15" spans="1:17">
      <c r="A15" s="1" t="s">
        <v>210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342867747</v>
      </c>
      <c r="P15" s="6"/>
      <c r="Q15" s="6">
        <v>342867747</v>
      </c>
    </row>
    <row r="16" spans="1:17">
      <c r="A16" s="1" t="s">
        <v>96</v>
      </c>
      <c r="C16" s="6">
        <v>0</v>
      </c>
      <c r="D16" s="6"/>
      <c r="E16" s="6">
        <v>-2410546200</v>
      </c>
      <c r="F16" s="6"/>
      <c r="G16" s="6">
        <v>0</v>
      </c>
      <c r="H16" s="6"/>
      <c r="I16" s="6">
        <v>-2410546200</v>
      </c>
      <c r="J16" s="6"/>
      <c r="K16" s="6">
        <v>0</v>
      </c>
      <c r="L16" s="6"/>
      <c r="M16" s="6">
        <v>8113231224</v>
      </c>
      <c r="N16" s="6"/>
      <c r="O16" s="6">
        <v>199689758</v>
      </c>
      <c r="P16" s="6"/>
      <c r="Q16" s="6">
        <v>8312920982</v>
      </c>
    </row>
    <row r="17" spans="1:17">
      <c r="A17" s="1" t="s">
        <v>211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2592552782</v>
      </c>
      <c r="P17" s="6"/>
      <c r="Q17" s="6">
        <v>2592552782</v>
      </c>
    </row>
    <row r="18" spans="1:17">
      <c r="A18" s="1" t="s">
        <v>123</v>
      </c>
      <c r="C18" s="6">
        <v>2418767819</v>
      </c>
      <c r="D18" s="6"/>
      <c r="E18" s="6">
        <v>0</v>
      </c>
      <c r="F18" s="6"/>
      <c r="G18" s="6">
        <v>0</v>
      </c>
      <c r="H18" s="6"/>
      <c r="I18" s="6">
        <v>2418767819</v>
      </c>
      <c r="J18" s="6"/>
      <c r="K18" s="6">
        <v>16558704561</v>
      </c>
      <c r="L18" s="6"/>
      <c r="M18" s="6">
        <v>1529240000</v>
      </c>
      <c r="N18" s="6"/>
      <c r="O18" s="6">
        <v>0</v>
      </c>
      <c r="P18" s="6"/>
      <c r="Q18" s="6">
        <v>18087944561</v>
      </c>
    </row>
    <row r="19" spans="1:17">
      <c r="A19" s="1" t="s">
        <v>120</v>
      </c>
      <c r="C19" s="6">
        <v>12600208</v>
      </c>
      <c r="D19" s="6"/>
      <c r="E19" s="6">
        <v>0</v>
      </c>
      <c r="F19" s="6"/>
      <c r="G19" s="6">
        <v>0</v>
      </c>
      <c r="H19" s="6"/>
      <c r="I19" s="6">
        <v>12600208</v>
      </c>
      <c r="J19" s="6"/>
      <c r="K19" s="6">
        <v>25266395</v>
      </c>
      <c r="L19" s="6"/>
      <c r="M19" s="6">
        <v>-362500</v>
      </c>
      <c r="N19" s="6"/>
      <c r="O19" s="6">
        <v>0</v>
      </c>
      <c r="P19" s="6"/>
      <c r="Q19" s="6">
        <v>24903895</v>
      </c>
    </row>
    <row r="20" spans="1:17">
      <c r="A20" s="1" t="s">
        <v>78</v>
      </c>
      <c r="C20" s="6">
        <v>0</v>
      </c>
      <c r="D20" s="6"/>
      <c r="E20" s="6">
        <v>13590272</v>
      </c>
      <c r="F20" s="6"/>
      <c r="G20" s="6">
        <v>0</v>
      </c>
      <c r="H20" s="6"/>
      <c r="I20" s="6">
        <v>13590272</v>
      </c>
      <c r="J20" s="6"/>
      <c r="K20" s="6">
        <v>0</v>
      </c>
      <c r="L20" s="6"/>
      <c r="M20" s="6">
        <v>102002272</v>
      </c>
      <c r="N20" s="6"/>
      <c r="O20" s="6">
        <v>0</v>
      </c>
      <c r="P20" s="6"/>
      <c r="Q20" s="6">
        <v>102002272</v>
      </c>
    </row>
    <row r="21" spans="1:17">
      <c r="A21" s="1" t="s">
        <v>99</v>
      </c>
      <c r="C21" s="6">
        <v>0</v>
      </c>
      <c r="D21" s="6"/>
      <c r="E21" s="6">
        <v>-6825614</v>
      </c>
      <c r="F21" s="6"/>
      <c r="G21" s="6">
        <v>0</v>
      </c>
      <c r="H21" s="6"/>
      <c r="I21" s="6">
        <v>-6825614</v>
      </c>
      <c r="J21" s="6"/>
      <c r="K21" s="6">
        <v>0</v>
      </c>
      <c r="L21" s="6"/>
      <c r="M21" s="6">
        <v>57785531</v>
      </c>
      <c r="N21" s="6"/>
      <c r="O21" s="6">
        <v>0</v>
      </c>
      <c r="P21" s="6"/>
      <c r="Q21" s="6">
        <v>57785531</v>
      </c>
    </row>
    <row r="22" spans="1:17">
      <c r="A22" s="1" t="s">
        <v>87</v>
      </c>
      <c r="C22" s="6">
        <v>0</v>
      </c>
      <c r="D22" s="6"/>
      <c r="E22" s="6">
        <v>24140007</v>
      </c>
      <c r="F22" s="6"/>
      <c r="G22" s="6">
        <v>0</v>
      </c>
      <c r="H22" s="6"/>
      <c r="I22" s="6">
        <v>24140007</v>
      </c>
      <c r="J22" s="6"/>
      <c r="K22" s="6">
        <v>0</v>
      </c>
      <c r="L22" s="6"/>
      <c r="M22" s="6">
        <v>188452547</v>
      </c>
      <c r="N22" s="6"/>
      <c r="O22" s="6">
        <v>0</v>
      </c>
      <c r="P22" s="6"/>
      <c r="Q22" s="6">
        <v>188452547</v>
      </c>
    </row>
    <row r="23" spans="1:17">
      <c r="A23" s="1" t="s">
        <v>93</v>
      </c>
      <c r="C23" s="6">
        <v>0</v>
      </c>
      <c r="D23" s="6"/>
      <c r="E23" s="6">
        <v>326790248</v>
      </c>
      <c r="F23" s="6"/>
      <c r="G23" s="6">
        <v>0</v>
      </c>
      <c r="H23" s="6"/>
      <c r="I23" s="6">
        <v>326790248</v>
      </c>
      <c r="J23" s="6"/>
      <c r="K23" s="6">
        <v>0</v>
      </c>
      <c r="L23" s="6"/>
      <c r="M23" s="6">
        <v>1502453064</v>
      </c>
      <c r="N23" s="6"/>
      <c r="O23" s="6">
        <v>0</v>
      </c>
      <c r="P23" s="6"/>
      <c r="Q23" s="6">
        <v>1502453064</v>
      </c>
    </row>
    <row r="24" spans="1:17">
      <c r="A24" s="1" t="s">
        <v>111</v>
      </c>
      <c r="C24" s="6">
        <v>0</v>
      </c>
      <c r="D24" s="6"/>
      <c r="E24" s="6">
        <v>1156024912</v>
      </c>
      <c r="F24" s="6"/>
      <c r="G24" s="6">
        <v>0</v>
      </c>
      <c r="H24" s="6"/>
      <c r="I24" s="6">
        <v>1156024912</v>
      </c>
      <c r="J24" s="6"/>
      <c r="K24" s="6">
        <v>0</v>
      </c>
      <c r="L24" s="6"/>
      <c r="M24" s="6">
        <v>5047843888</v>
      </c>
      <c r="N24" s="6"/>
      <c r="O24" s="6">
        <v>0</v>
      </c>
      <c r="P24" s="6"/>
      <c r="Q24" s="6">
        <v>5047843888</v>
      </c>
    </row>
    <row r="25" spans="1:17">
      <c r="A25" s="1" t="s">
        <v>105</v>
      </c>
      <c r="C25" s="6">
        <v>0</v>
      </c>
      <c r="D25" s="6"/>
      <c r="E25" s="6">
        <v>525024758</v>
      </c>
      <c r="F25" s="6"/>
      <c r="G25" s="6">
        <v>0</v>
      </c>
      <c r="H25" s="6"/>
      <c r="I25" s="6">
        <v>525024758</v>
      </c>
      <c r="J25" s="6"/>
      <c r="K25" s="6">
        <v>0</v>
      </c>
      <c r="L25" s="6"/>
      <c r="M25" s="6">
        <v>2277930478</v>
      </c>
      <c r="N25" s="6"/>
      <c r="O25" s="6">
        <v>0</v>
      </c>
      <c r="P25" s="6"/>
      <c r="Q25" s="6">
        <v>2277930478</v>
      </c>
    </row>
    <row r="26" spans="1:17">
      <c r="A26" s="1" t="s">
        <v>117</v>
      </c>
      <c r="C26" s="6">
        <v>0</v>
      </c>
      <c r="D26" s="6"/>
      <c r="E26" s="6">
        <v>1311402501</v>
      </c>
      <c r="F26" s="6"/>
      <c r="G26" s="6">
        <v>0</v>
      </c>
      <c r="H26" s="6"/>
      <c r="I26" s="6">
        <v>1311402501</v>
      </c>
      <c r="J26" s="6"/>
      <c r="K26" s="6">
        <v>0</v>
      </c>
      <c r="L26" s="6"/>
      <c r="M26" s="6">
        <v>4119744065</v>
      </c>
      <c r="N26" s="6"/>
      <c r="O26" s="6">
        <v>0</v>
      </c>
      <c r="P26" s="6"/>
      <c r="Q26" s="6">
        <v>4119744065</v>
      </c>
    </row>
    <row r="27" spans="1:17">
      <c r="A27" s="1" t="s">
        <v>108</v>
      </c>
      <c r="C27" s="6">
        <v>0</v>
      </c>
      <c r="D27" s="6"/>
      <c r="E27" s="6">
        <v>839922379</v>
      </c>
      <c r="F27" s="6"/>
      <c r="G27" s="6">
        <v>0</v>
      </c>
      <c r="H27" s="6"/>
      <c r="I27" s="6">
        <v>839922379</v>
      </c>
      <c r="J27" s="6"/>
      <c r="K27" s="6">
        <v>0</v>
      </c>
      <c r="L27" s="6"/>
      <c r="M27" s="6">
        <v>3535529190</v>
      </c>
      <c r="N27" s="6"/>
      <c r="O27" s="6">
        <v>0</v>
      </c>
      <c r="P27" s="6"/>
      <c r="Q27" s="6">
        <v>3535529190</v>
      </c>
    </row>
    <row r="28" spans="1:17">
      <c r="A28" s="1" t="s">
        <v>102</v>
      </c>
      <c r="C28" s="6">
        <v>0</v>
      </c>
      <c r="D28" s="6"/>
      <c r="E28" s="6">
        <v>919970170</v>
      </c>
      <c r="F28" s="6"/>
      <c r="G28" s="6">
        <v>0</v>
      </c>
      <c r="H28" s="6"/>
      <c r="I28" s="6">
        <v>919970170</v>
      </c>
      <c r="J28" s="6"/>
      <c r="K28" s="6">
        <v>0</v>
      </c>
      <c r="L28" s="6"/>
      <c r="M28" s="6">
        <v>4805342051</v>
      </c>
      <c r="N28" s="6"/>
      <c r="O28" s="6">
        <v>0</v>
      </c>
      <c r="P28" s="6"/>
      <c r="Q28" s="6">
        <v>4805342051</v>
      </c>
    </row>
    <row r="29" spans="1:17">
      <c r="A29" s="1" t="s">
        <v>81</v>
      </c>
      <c r="C29" s="6">
        <v>0</v>
      </c>
      <c r="D29" s="6"/>
      <c r="E29" s="6">
        <v>2674377661</v>
      </c>
      <c r="F29" s="6"/>
      <c r="G29" s="6">
        <v>0</v>
      </c>
      <c r="H29" s="6"/>
      <c r="I29" s="6">
        <v>2674377661</v>
      </c>
      <c r="J29" s="6"/>
      <c r="K29" s="6">
        <v>0</v>
      </c>
      <c r="L29" s="6"/>
      <c r="M29" s="6">
        <v>9328772836</v>
      </c>
      <c r="N29" s="6"/>
      <c r="O29" s="6">
        <v>0</v>
      </c>
      <c r="P29" s="6"/>
      <c r="Q29" s="6">
        <v>9328772836</v>
      </c>
    </row>
    <row r="30" spans="1:17">
      <c r="A30" s="1" t="s">
        <v>114</v>
      </c>
      <c r="C30" s="6">
        <v>0</v>
      </c>
      <c r="D30" s="6"/>
      <c r="E30" s="6">
        <v>1215452020</v>
      </c>
      <c r="F30" s="6"/>
      <c r="G30" s="6">
        <v>0</v>
      </c>
      <c r="H30" s="6"/>
      <c r="I30" s="6">
        <v>1215452020</v>
      </c>
      <c r="J30" s="6"/>
      <c r="K30" s="6">
        <v>0</v>
      </c>
      <c r="L30" s="6"/>
      <c r="M30" s="6">
        <v>6649626352</v>
      </c>
      <c r="N30" s="6"/>
      <c r="O30" s="6">
        <v>0</v>
      </c>
      <c r="P30" s="6"/>
      <c r="Q30" s="6">
        <v>6649626352</v>
      </c>
    </row>
    <row r="31" spans="1:17">
      <c r="A31" s="1" t="s">
        <v>71</v>
      </c>
      <c r="C31" s="6">
        <v>0</v>
      </c>
      <c r="D31" s="6"/>
      <c r="E31" s="6">
        <v>-251588397</v>
      </c>
      <c r="F31" s="6"/>
      <c r="G31" s="6">
        <v>0</v>
      </c>
      <c r="H31" s="6"/>
      <c r="I31" s="6">
        <v>-251588397</v>
      </c>
      <c r="J31" s="6"/>
      <c r="K31" s="6">
        <v>0</v>
      </c>
      <c r="L31" s="6"/>
      <c r="M31" s="6">
        <v>6789113203</v>
      </c>
      <c r="N31" s="6"/>
      <c r="O31" s="6">
        <v>0</v>
      </c>
      <c r="P31" s="6"/>
      <c r="Q31" s="6">
        <v>6789113203</v>
      </c>
    </row>
    <row r="32" spans="1:17">
      <c r="A32" s="1" t="s">
        <v>90</v>
      </c>
      <c r="C32" s="6">
        <v>0</v>
      </c>
      <c r="D32" s="6"/>
      <c r="E32" s="6">
        <v>31084622</v>
      </c>
      <c r="F32" s="6"/>
      <c r="G32" s="6">
        <v>0</v>
      </c>
      <c r="H32" s="6"/>
      <c r="I32" s="6">
        <v>31084622</v>
      </c>
      <c r="J32" s="6"/>
      <c r="K32" s="6">
        <v>0</v>
      </c>
      <c r="L32" s="6"/>
      <c r="M32" s="6">
        <v>84526126</v>
      </c>
      <c r="N32" s="6"/>
      <c r="O32" s="6">
        <v>0</v>
      </c>
      <c r="P32" s="6"/>
      <c r="Q32" s="6">
        <v>84526126</v>
      </c>
    </row>
    <row r="33" spans="3:17" ht="24.75" thickBot="1">
      <c r="C33" s="7">
        <f>SUM(C8:C32)</f>
        <v>2431368027</v>
      </c>
      <c r="D33" s="4"/>
      <c r="E33" s="7">
        <f>SUM(E8:E32)</f>
        <v>6549473870</v>
      </c>
      <c r="F33" s="4"/>
      <c r="G33" s="7">
        <f>SUM(G8:G32)</f>
        <v>0</v>
      </c>
      <c r="H33" s="4"/>
      <c r="I33" s="7">
        <f>SUM(I8:I32)</f>
        <v>8980841897</v>
      </c>
      <c r="J33" s="4"/>
      <c r="K33" s="7">
        <f>SUM(K8:K32)</f>
        <v>29181626277</v>
      </c>
      <c r="L33" s="4"/>
      <c r="M33" s="7">
        <f>SUM(M8:M32)</f>
        <v>61111123753</v>
      </c>
      <c r="N33" s="4"/>
      <c r="O33" s="7">
        <f>SUM(O8:O32)</f>
        <v>28215728013</v>
      </c>
      <c r="P33" s="4"/>
      <c r="Q33" s="7">
        <f>SUM(Q8:Q32)</f>
        <v>118508478043</v>
      </c>
    </row>
    <row r="34" spans="3:17" ht="24.75" thickTop="1">
      <c r="E34" s="6"/>
      <c r="I34" s="18"/>
      <c r="Q34" s="18"/>
    </row>
    <row r="35" spans="3:17">
      <c r="M35" s="6"/>
    </row>
    <row r="36" spans="3:17">
      <c r="M36" s="18"/>
    </row>
  </sheetData>
  <mergeCells count="14">
    <mergeCell ref="A2:Q2"/>
    <mergeCell ref="A4:Q4"/>
    <mergeCell ref="A3:Q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E12" sqref="E12"/>
    </sheetView>
  </sheetViews>
  <sheetFormatPr defaultRowHeight="24"/>
  <cols>
    <col min="1" max="1" width="32.42578125" style="4" bestFit="1" customWidth="1"/>
    <col min="2" max="2" width="1" style="4" customWidth="1"/>
    <col min="3" max="3" width="23.5703125" style="4" bestFit="1" customWidth="1"/>
    <col min="4" max="4" width="1" style="4" customWidth="1"/>
    <col min="5" max="5" width="36.140625" style="4" bestFit="1" customWidth="1"/>
    <col min="6" max="6" width="1" style="4" customWidth="1"/>
    <col min="7" max="7" width="31.42578125" style="4" bestFit="1" customWidth="1"/>
    <col min="8" max="8" width="1" style="4" customWidth="1"/>
    <col min="9" max="9" width="36.140625" style="4" bestFit="1" customWidth="1"/>
    <col min="10" max="10" width="1" style="4" customWidth="1"/>
    <col min="11" max="11" width="31.42578125" style="4" bestFit="1" customWidth="1"/>
    <col min="12" max="12" width="1" style="4" customWidth="1"/>
    <col min="13" max="13" width="9.140625" style="4" customWidth="1"/>
    <col min="14" max="16384" width="9.140625" style="4"/>
  </cols>
  <sheetData>
    <row r="2" spans="1:11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4.75">
      <c r="A3" s="21" t="s">
        <v>145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1:11" ht="24.75">
      <c r="A6" s="23" t="s">
        <v>218</v>
      </c>
      <c r="B6" s="23" t="s">
        <v>218</v>
      </c>
      <c r="C6" s="23" t="s">
        <v>218</v>
      </c>
      <c r="E6" s="23" t="s">
        <v>147</v>
      </c>
      <c r="F6" s="23" t="s">
        <v>147</v>
      </c>
      <c r="G6" s="23" t="s">
        <v>147</v>
      </c>
      <c r="I6" s="23" t="s">
        <v>148</v>
      </c>
      <c r="J6" s="23" t="s">
        <v>148</v>
      </c>
      <c r="K6" s="23" t="s">
        <v>148</v>
      </c>
    </row>
    <row r="7" spans="1:11" ht="24.75">
      <c r="A7" s="23" t="s">
        <v>219</v>
      </c>
      <c r="C7" s="23" t="s">
        <v>132</v>
      </c>
      <c r="E7" s="23" t="s">
        <v>220</v>
      </c>
      <c r="G7" s="23" t="s">
        <v>221</v>
      </c>
      <c r="I7" s="23" t="s">
        <v>220</v>
      </c>
      <c r="K7" s="23" t="s">
        <v>221</v>
      </c>
    </row>
    <row r="8" spans="1:11">
      <c r="A8" s="4" t="s">
        <v>138</v>
      </c>
      <c r="C8" s="4" t="s">
        <v>139</v>
      </c>
      <c r="E8" s="5">
        <v>0</v>
      </c>
      <c r="G8" s="10">
        <f>E8/$E$10</f>
        <v>0</v>
      </c>
      <c r="I8" s="5">
        <v>33964791775</v>
      </c>
      <c r="K8" s="10">
        <f>I8/$I$10</f>
        <v>0.80736942221241637</v>
      </c>
    </row>
    <row r="9" spans="1:11">
      <c r="A9" s="4" t="s">
        <v>142</v>
      </c>
      <c r="C9" s="4" t="s">
        <v>143</v>
      </c>
      <c r="E9" s="5">
        <v>2239177</v>
      </c>
      <c r="G9" s="10">
        <f>E9/$E$10</f>
        <v>1</v>
      </c>
      <c r="I9" s="5">
        <v>8103672599</v>
      </c>
      <c r="K9" s="10">
        <f>I9/$I$10</f>
        <v>0.19263057778758369</v>
      </c>
    </row>
    <row r="10" spans="1:11" ht="24.75" thickBot="1">
      <c r="E10" s="8">
        <f>SUM(E8:E9)</f>
        <v>2239177</v>
      </c>
      <c r="G10" s="11">
        <f>SUM(G8:G9)</f>
        <v>1</v>
      </c>
      <c r="I10" s="8">
        <f>SUM(I8:I9)</f>
        <v>42068464374</v>
      </c>
      <c r="K10" s="11">
        <f>SUM(K8:K9)</f>
        <v>1</v>
      </c>
    </row>
    <row r="11" spans="1:11" ht="24.75" thickTop="1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J18" sqref="J18"/>
    </sheetView>
  </sheetViews>
  <sheetFormatPr defaultRowHeight="24"/>
  <cols>
    <col min="1" max="1" width="35.57031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1" t="s">
        <v>0</v>
      </c>
      <c r="B2" s="21"/>
      <c r="C2" s="21"/>
      <c r="D2" s="21"/>
      <c r="E2" s="21"/>
    </row>
    <row r="3" spans="1:5" ht="24.75">
      <c r="A3" s="21" t="s">
        <v>145</v>
      </c>
      <c r="B3" s="21"/>
      <c r="C3" s="21"/>
      <c r="D3" s="21"/>
      <c r="E3" s="21"/>
    </row>
    <row r="4" spans="1:5" ht="24.75">
      <c r="A4" s="21" t="s">
        <v>2</v>
      </c>
      <c r="B4" s="21"/>
      <c r="C4" s="21"/>
      <c r="D4" s="21"/>
      <c r="E4" s="21"/>
    </row>
    <row r="6" spans="1:5" ht="24.75">
      <c r="A6" s="22" t="s">
        <v>222</v>
      </c>
      <c r="C6" s="21" t="s">
        <v>147</v>
      </c>
      <c r="E6" s="21" t="s">
        <v>231</v>
      </c>
    </row>
    <row r="7" spans="1:5" ht="24.75">
      <c r="A7" s="23" t="s">
        <v>222</v>
      </c>
      <c r="C7" s="23" t="s">
        <v>135</v>
      </c>
      <c r="E7" s="23" t="s">
        <v>232</v>
      </c>
    </row>
    <row r="8" spans="1:5">
      <c r="A8" s="1" t="s">
        <v>222</v>
      </c>
      <c r="C8" s="5">
        <v>546091008</v>
      </c>
      <c r="D8" s="4"/>
      <c r="E8" s="5">
        <v>43953801064</v>
      </c>
    </row>
    <row r="9" spans="1:5">
      <c r="A9" s="1" t="s">
        <v>223</v>
      </c>
      <c r="C9" s="5">
        <v>0</v>
      </c>
      <c r="D9" s="4"/>
      <c r="E9" s="5">
        <v>34815116</v>
      </c>
    </row>
    <row r="10" spans="1:5" ht="25.5" thickBot="1">
      <c r="A10" s="2" t="s">
        <v>154</v>
      </c>
      <c r="C10" s="8">
        <f>SUM(C8:C9)</f>
        <v>546091008</v>
      </c>
      <c r="D10" s="4"/>
      <c r="E10" s="8">
        <f>SUM(E8:E9)</f>
        <v>43988616180</v>
      </c>
    </row>
    <row r="11" spans="1:5" ht="24.75" thickTop="1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60"/>
  <sheetViews>
    <sheetView rightToLeft="1" topLeftCell="B46" workbookViewId="0">
      <selection activeCell="W59" sqref="W59:Y59"/>
    </sheetView>
  </sheetViews>
  <sheetFormatPr defaultRowHeight="24"/>
  <cols>
    <col min="1" max="1" width="32.42578125" style="4" bestFit="1" customWidth="1"/>
    <col min="2" max="2" width="1" style="4" customWidth="1"/>
    <col min="3" max="3" width="13.85546875" style="4" bestFit="1" customWidth="1"/>
    <col min="4" max="4" width="1" style="4" customWidth="1"/>
    <col min="5" max="5" width="20.28515625" style="4" bestFit="1" customWidth="1"/>
    <col min="6" max="6" width="1" style="4" customWidth="1"/>
    <col min="7" max="7" width="22.140625" style="4" bestFit="1" customWidth="1"/>
    <col min="8" max="8" width="1" style="4" customWidth="1"/>
    <col min="9" max="9" width="12.5703125" style="4" bestFit="1" customWidth="1"/>
    <col min="10" max="10" width="1" style="4" customWidth="1"/>
    <col min="11" max="11" width="17.140625" style="4" bestFit="1" customWidth="1"/>
    <col min="12" max="12" width="1" style="4" customWidth="1"/>
    <col min="13" max="13" width="12.7109375" style="4" bestFit="1" customWidth="1"/>
    <col min="14" max="14" width="1" style="4" customWidth="1"/>
    <col min="15" max="15" width="17.42578125" style="4" bestFit="1" customWidth="1"/>
    <col min="16" max="16" width="1" style="4" customWidth="1"/>
    <col min="17" max="17" width="13.85546875" style="4" bestFit="1" customWidth="1"/>
    <col min="18" max="18" width="1" style="4" customWidth="1"/>
    <col min="19" max="19" width="12" style="4" bestFit="1" customWidth="1"/>
    <col min="20" max="20" width="1" style="4" customWidth="1"/>
    <col min="21" max="21" width="20.28515625" style="4" bestFit="1" customWidth="1"/>
    <col min="22" max="22" width="1" style="4" customWidth="1"/>
    <col min="23" max="23" width="22.140625" style="4" bestFit="1" customWidth="1"/>
    <col min="24" max="24" width="1" style="4" customWidth="1"/>
    <col min="25" max="25" width="33.42578125" style="4" bestFit="1" customWidth="1"/>
    <col min="26" max="26" width="1" style="4" customWidth="1"/>
    <col min="27" max="27" width="9.140625" style="4" customWidth="1"/>
    <col min="28" max="16384" width="9.140625" style="4"/>
  </cols>
  <sheetData>
    <row r="2" spans="1:28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8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8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8" ht="24.75">
      <c r="A6" s="22" t="s">
        <v>3</v>
      </c>
      <c r="C6" s="23" t="s">
        <v>227</v>
      </c>
      <c r="D6" s="23" t="s">
        <v>4</v>
      </c>
      <c r="E6" s="23" t="s">
        <v>4</v>
      </c>
      <c r="F6" s="23" t="s">
        <v>4</v>
      </c>
      <c r="G6" s="23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8" ht="24.75">
      <c r="A7" s="22" t="s">
        <v>3</v>
      </c>
      <c r="C7" s="22" t="s">
        <v>7</v>
      </c>
      <c r="E7" s="22" t="s">
        <v>8</v>
      </c>
      <c r="G7" s="22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2" t="s">
        <v>7</v>
      </c>
      <c r="S7" s="22" t="s">
        <v>12</v>
      </c>
      <c r="U7" s="22" t="s">
        <v>8</v>
      </c>
      <c r="W7" s="22" t="s">
        <v>9</v>
      </c>
      <c r="Y7" s="22" t="s">
        <v>13</v>
      </c>
    </row>
    <row r="8" spans="1:28" ht="24.75">
      <c r="A8" s="23" t="s">
        <v>3</v>
      </c>
      <c r="C8" s="23" t="s">
        <v>7</v>
      </c>
      <c r="E8" s="23" t="s">
        <v>8</v>
      </c>
      <c r="G8" s="23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23" t="s">
        <v>7</v>
      </c>
      <c r="S8" s="23" t="s">
        <v>12</v>
      </c>
      <c r="U8" s="23" t="s">
        <v>8</v>
      </c>
      <c r="W8" s="23" t="s">
        <v>9</v>
      </c>
      <c r="Y8" s="23" t="s">
        <v>13</v>
      </c>
    </row>
    <row r="9" spans="1:28">
      <c r="A9" s="4" t="s">
        <v>15</v>
      </c>
      <c r="C9" s="6">
        <v>41912170</v>
      </c>
      <c r="D9" s="6"/>
      <c r="E9" s="6">
        <v>56804973320</v>
      </c>
      <c r="F9" s="6"/>
      <c r="G9" s="6">
        <v>120822098506.64999</v>
      </c>
      <c r="H9" s="6"/>
      <c r="I9" s="6">
        <v>0</v>
      </c>
      <c r="J9" s="6"/>
      <c r="K9" s="6">
        <v>0</v>
      </c>
      <c r="L9" s="6"/>
      <c r="M9" s="6">
        <v>-21999923</v>
      </c>
      <c r="N9" s="6"/>
      <c r="O9" s="6">
        <v>58425883824</v>
      </c>
      <c r="P9" s="6"/>
      <c r="Q9" s="6">
        <v>19912247</v>
      </c>
      <c r="R9" s="6"/>
      <c r="S9" s="6">
        <v>2680</v>
      </c>
      <c r="T9" s="6"/>
      <c r="U9" s="6">
        <v>26987737914</v>
      </c>
      <c r="V9" s="6"/>
      <c r="W9" s="6">
        <v>53047301269.337997</v>
      </c>
      <c r="X9" s="6"/>
      <c r="Y9" s="10">
        <v>2.9611625172461797E-3</v>
      </c>
      <c r="AA9" s="6"/>
      <c r="AB9" s="6"/>
    </row>
    <row r="10" spans="1:28">
      <c r="A10" s="4" t="s">
        <v>16</v>
      </c>
      <c r="C10" s="6">
        <v>168467132</v>
      </c>
      <c r="D10" s="6"/>
      <c r="E10" s="6">
        <v>703593024087</v>
      </c>
      <c r="F10" s="6"/>
      <c r="G10" s="6">
        <v>721773083553.42603</v>
      </c>
      <c r="H10" s="6"/>
      <c r="I10" s="6">
        <v>0</v>
      </c>
      <c r="J10" s="6"/>
      <c r="K10" s="6">
        <v>0</v>
      </c>
      <c r="L10" s="6"/>
      <c r="M10" s="6">
        <v>-16930136</v>
      </c>
      <c r="N10" s="6"/>
      <c r="O10" s="6">
        <v>70234874429</v>
      </c>
      <c r="P10" s="6"/>
      <c r="Q10" s="6">
        <v>151536996</v>
      </c>
      <c r="R10" s="6"/>
      <c r="S10" s="6">
        <v>4180</v>
      </c>
      <c r="T10" s="6"/>
      <c r="U10" s="6">
        <v>632885311291</v>
      </c>
      <c r="V10" s="6"/>
      <c r="W10" s="6">
        <v>629655766652.48401</v>
      </c>
      <c r="X10" s="6"/>
      <c r="Y10" s="10">
        <v>3.5148122719995081E-2</v>
      </c>
      <c r="AA10" s="6"/>
      <c r="AB10" s="6"/>
    </row>
    <row r="11" spans="1:28">
      <c r="A11" s="4" t="s">
        <v>17</v>
      </c>
      <c r="C11" s="6">
        <v>9656415</v>
      </c>
      <c r="D11" s="6"/>
      <c r="E11" s="6">
        <v>788167741360</v>
      </c>
      <c r="F11" s="6"/>
      <c r="G11" s="6">
        <v>805256698256.61694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9656415</v>
      </c>
      <c r="R11" s="6"/>
      <c r="S11" s="6">
        <v>85460</v>
      </c>
      <c r="T11" s="6"/>
      <c r="U11" s="6">
        <v>788167741360</v>
      </c>
      <c r="V11" s="6"/>
      <c r="W11" s="6">
        <v>820327064405.89502</v>
      </c>
      <c r="X11" s="6"/>
      <c r="Y11" s="10">
        <v>4.5791617987650426E-2</v>
      </c>
      <c r="AA11" s="6"/>
      <c r="AB11" s="6"/>
    </row>
    <row r="12" spans="1:28">
      <c r="A12" s="4" t="s">
        <v>18</v>
      </c>
      <c r="C12" s="6">
        <v>24535063</v>
      </c>
      <c r="D12" s="6"/>
      <c r="E12" s="6">
        <v>951640456352</v>
      </c>
      <c r="F12" s="6"/>
      <c r="G12" s="6">
        <v>709722209816.86499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24535063</v>
      </c>
      <c r="R12" s="6"/>
      <c r="S12" s="6">
        <v>22880</v>
      </c>
      <c r="T12" s="6"/>
      <c r="U12" s="6">
        <v>951640456352</v>
      </c>
      <c r="V12" s="6"/>
      <c r="W12" s="6">
        <v>558022136103.43201</v>
      </c>
      <c r="X12" s="6"/>
      <c r="Y12" s="10">
        <v>3.1149449523047341E-2</v>
      </c>
      <c r="AA12" s="6"/>
      <c r="AB12" s="6"/>
    </row>
    <row r="13" spans="1:28">
      <c r="A13" s="4" t="s">
        <v>19</v>
      </c>
      <c r="C13" s="6">
        <v>30825120</v>
      </c>
      <c r="D13" s="6"/>
      <c r="E13" s="6">
        <v>1234587925998</v>
      </c>
      <c r="F13" s="6"/>
      <c r="G13" s="6">
        <v>1011176447688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30825120</v>
      </c>
      <c r="R13" s="6"/>
      <c r="S13" s="6">
        <v>28050</v>
      </c>
      <c r="T13" s="6"/>
      <c r="U13" s="6">
        <v>1234587925998</v>
      </c>
      <c r="V13" s="6"/>
      <c r="W13" s="6">
        <v>859499980534.80005</v>
      </c>
      <c r="X13" s="6"/>
      <c r="Y13" s="10">
        <v>4.7978296068467138E-2</v>
      </c>
      <c r="AA13" s="6"/>
      <c r="AB13" s="6"/>
    </row>
    <row r="14" spans="1:28">
      <c r="A14" s="4" t="s">
        <v>20</v>
      </c>
      <c r="C14" s="6">
        <v>2219696</v>
      </c>
      <c r="D14" s="6"/>
      <c r="E14" s="6">
        <v>179287830826</v>
      </c>
      <c r="F14" s="6"/>
      <c r="G14" s="6">
        <v>204784226344.728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2219696</v>
      </c>
      <c r="R14" s="6"/>
      <c r="S14" s="6">
        <v>88801</v>
      </c>
      <c r="T14" s="6"/>
      <c r="U14" s="6">
        <v>179287830826</v>
      </c>
      <c r="V14" s="6"/>
      <c r="W14" s="6">
        <v>195938412710.24899</v>
      </c>
      <c r="X14" s="6"/>
      <c r="Y14" s="10">
        <v>1.0937511796508068E-2</v>
      </c>
      <c r="AA14" s="6"/>
      <c r="AB14" s="6"/>
    </row>
    <row r="15" spans="1:28">
      <c r="A15" s="4" t="s">
        <v>21</v>
      </c>
      <c r="C15" s="6">
        <v>3921979</v>
      </c>
      <c r="D15" s="6"/>
      <c r="E15" s="6">
        <v>289052062493</v>
      </c>
      <c r="F15" s="6"/>
      <c r="G15" s="6">
        <v>407174298413.77802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3921979</v>
      </c>
      <c r="R15" s="6"/>
      <c r="S15" s="6">
        <v>95910</v>
      </c>
      <c r="T15" s="6"/>
      <c r="U15" s="6">
        <v>289052062493</v>
      </c>
      <c r="V15" s="6"/>
      <c r="W15" s="6">
        <v>373918871704.95398</v>
      </c>
      <c r="X15" s="6"/>
      <c r="Y15" s="10">
        <v>2.0872589573631868E-2</v>
      </c>
      <c r="AA15" s="6"/>
      <c r="AB15" s="6"/>
    </row>
    <row r="16" spans="1:28">
      <c r="A16" s="4" t="s">
        <v>22</v>
      </c>
      <c r="C16" s="6">
        <v>7128089</v>
      </c>
      <c r="D16" s="6"/>
      <c r="E16" s="6">
        <v>100262200314</v>
      </c>
      <c r="F16" s="6"/>
      <c r="G16" s="6">
        <v>268263726315.237</v>
      </c>
      <c r="H16" s="6"/>
      <c r="I16" s="6">
        <v>2741383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9869472</v>
      </c>
      <c r="R16" s="6"/>
      <c r="S16" s="6">
        <v>35630</v>
      </c>
      <c r="T16" s="6"/>
      <c r="U16" s="6">
        <v>138819752209</v>
      </c>
      <c r="V16" s="6"/>
      <c r="W16" s="6">
        <v>349556974100.20801</v>
      </c>
      <c r="X16" s="6"/>
      <c r="Y16" s="10">
        <v>1.9512679902263519E-2</v>
      </c>
      <c r="AA16" s="6"/>
      <c r="AB16" s="6"/>
    </row>
    <row r="17" spans="1:28">
      <c r="A17" s="4" t="s">
        <v>23</v>
      </c>
      <c r="C17" s="6">
        <v>1889027</v>
      </c>
      <c r="D17" s="6"/>
      <c r="E17" s="6">
        <v>378844400796</v>
      </c>
      <c r="F17" s="6"/>
      <c r="G17" s="6">
        <v>427500809868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1889027</v>
      </c>
      <c r="R17" s="6"/>
      <c r="S17" s="6">
        <v>204707</v>
      </c>
      <c r="T17" s="6"/>
      <c r="U17" s="6">
        <v>378844400796</v>
      </c>
      <c r="V17" s="6"/>
      <c r="W17" s="6">
        <v>384396202640.96997</v>
      </c>
      <c r="X17" s="6"/>
      <c r="Y17" s="10">
        <v>2.145744646373058E-2</v>
      </c>
      <c r="AA17" s="6"/>
      <c r="AB17" s="6"/>
    </row>
    <row r="18" spans="1:28">
      <c r="A18" s="4" t="s">
        <v>24</v>
      </c>
      <c r="C18" s="6">
        <v>10290128</v>
      </c>
      <c r="D18" s="6"/>
      <c r="E18" s="6">
        <v>77485762030</v>
      </c>
      <c r="F18" s="6"/>
      <c r="G18" s="6">
        <v>109449248600.88</v>
      </c>
      <c r="H18" s="6"/>
      <c r="I18" s="6">
        <v>0</v>
      </c>
      <c r="J18" s="6"/>
      <c r="K18" s="6">
        <v>0</v>
      </c>
      <c r="L18" s="6"/>
      <c r="M18" s="6">
        <v>-5545099</v>
      </c>
      <c r="N18" s="6"/>
      <c r="O18" s="6">
        <v>56420229428</v>
      </c>
      <c r="P18" s="6"/>
      <c r="Q18" s="6">
        <v>4745029</v>
      </c>
      <c r="R18" s="6"/>
      <c r="S18" s="6">
        <v>9520</v>
      </c>
      <c r="T18" s="6"/>
      <c r="U18" s="6">
        <v>35730574773</v>
      </c>
      <c r="V18" s="6"/>
      <c r="W18" s="6">
        <v>44903898657.323997</v>
      </c>
      <c r="X18" s="6"/>
      <c r="Y18" s="10">
        <v>2.5065882410712924E-3</v>
      </c>
      <c r="AA18" s="6"/>
      <c r="AB18" s="6"/>
    </row>
    <row r="19" spans="1:28">
      <c r="A19" s="4" t="s">
        <v>25</v>
      </c>
      <c r="C19" s="6">
        <v>157259448</v>
      </c>
      <c r="D19" s="6"/>
      <c r="E19" s="6">
        <v>1150983504719</v>
      </c>
      <c r="F19" s="6"/>
      <c r="G19" s="6">
        <v>1222451758504.01</v>
      </c>
      <c r="H19" s="6"/>
      <c r="I19" s="6">
        <v>0</v>
      </c>
      <c r="J19" s="6"/>
      <c r="K19" s="6">
        <v>0</v>
      </c>
      <c r="L19" s="6"/>
      <c r="M19" s="6">
        <v>-13000000</v>
      </c>
      <c r="N19" s="6"/>
      <c r="O19" s="6">
        <v>97354093532</v>
      </c>
      <c r="P19" s="6"/>
      <c r="Q19" s="6">
        <v>144259448</v>
      </c>
      <c r="R19" s="6"/>
      <c r="S19" s="6">
        <v>7160</v>
      </c>
      <c r="T19" s="6"/>
      <c r="U19" s="6">
        <v>1055836372094</v>
      </c>
      <c r="V19" s="6"/>
      <c r="W19" s="6">
        <v>1026751906676.3</v>
      </c>
      <c r="X19" s="6"/>
      <c r="Y19" s="10">
        <v>5.7314494570118391E-2</v>
      </c>
      <c r="AA19" s="6"/>
      <c r="AB19" s="6"/>
    </row>
    <row r="20" spans="1:28">
      <c r="A20" s="4" t="s">
        <v>26</v>
      </c>
      <c r="C20" s="6">
        <v>9659425</v>
      </c>
      <c r="D20" s="6"/>
      <c r="E20" s="6">
        <v>444281254851</v>
      </c>
      <c r="F20" s="6"/>
      <c r="G20" s="6">
        <v>471455814783.375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9659425</v>
      </c>
      <c r="R20" s="6"/>
      <c r="S20" s="6">
        <v>46300</v>
      </c>
      <c r="T20" s="6"/>
      <c r="U20" s="6">
        <v>444281254851</v>
      </c>
      <c r="V20" s="6"/>
      <c r="W20" s="6">
        <v>444570350803.875</v>
      </c>
      <c r="X20" s="6"/>
      <c r="Y20" s="10">
        <v>2.4816437925756298E-2</v>
      </c>
      <c r="AA20" s="6"/>
      <c r="AB20" s="6"/>
    </row>
    <row r="21" spans="1:28">
      <c r="A21" s="4" t="s">
        <v>27</v>
      </c>
      <c r="C21" s="6">
        <v>66618751</v>
      </c>
      <c r="D21" s="6"/>
      <c r="E21" s="6">
        <v>1017983666040</v>
      </c>
      <c r="F21" s="6"/>
      <c r="G21" s="6">
        <v>909895355989.49695</v>
      </c>
      <c r="H21" s="6"/>
      <c r="I21" s="6">
        <v>5970205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72588956</v>
      </c>
      <c r="R21" s="6"/>
      <c r="S21" s="6">
        <v>7784</v>
      </c>
      <c r="T21" s="6"/>
      <c r="U21" s="6">
        <v>745871772838</v>
      </c>
      <c r="V21" s="6"/>
      <c r="W21" s="6">
        <v>561670490524.651</v>
      </c>
      <c r="X21" s="6"/>
      <c r="Y21" s="10">
        <v>3.1353104941951516E-2</v>
      </c>
      <c r="AA21" s="6"/>
      <c r="AB21" s="6"/>
    </row>
    <row r="22" spans="1:28">
      <c r="A22" s="4" t="s">
        <v>28</v>
      </c>
      <c r="C22" s="6">
        <v>2741383</v>
      </c>
      <c r="D22" s="6"/>
      <c r="E22" s="6">
        <v>35816168895</v>
      </c>
      <c r="F22" s="6"/>
      <c r="G22" s="6">
        <v>83414446914.901505</v>
      </c>
      <c r="H22" s="6"/>
      <c r="I22" s="6">
        <v>0</v>
      </c>
      <c r="J22" s="6"/>
      <c r="K22" s="6">
        <v>0</v>
      </c>
      <c r="L22" s="6"/>
      <c r="M22" s="6">
        <v>-2741383</v>
      </c>
      <c r="N22" s="6"/>
      <c r="O22" s="6">
        <v>0</v>
      </c>
      <c r="P22" s="6"/>
      <c r="Q22" s="6">
        <v>0</v>
      </c>
      <c r="R22" s="6"/>
      <c r="S22" s="6">
        <v>0</v>
      </c>
      <c r="T22" s="6"/>
      <c r="U22" s="6">
        <v>0</v>
      </c>
      <c r="V22" s="6"/>
      <c r="W22" s="6">
        <v>0</v>
      </c>
      <c r="X22" s="6"/>
      <c r="Y22" s="10">
        <v>0</v>
      </c>
      <c r="AA22" s="6"/>
      <c r="AB22" s="6"/>
    </row>
    <row r="23" spans="1:28">
      <c r="A23" s="4" t="s">
        <v>29</v>
      </c>
      <c r="C23" s="6">
        <v>10535364</v>
      </c>
      <c r="D23" s="6"/>
      <c r="E23" s="6">
        <v>125971347348</v>
      </c>
      <c r="F23" s="6"/>
      <c r="G23" s="6">
        <v>77183641165.554001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10535364</v>
      </c>
      <c r="R23" s="6"/>
      <c r="S23" s="6">
        <v>6210</v>
      </c>
      <c r="T23" s="6"/>
      <c r="U23" s="6">
        <v>125971347348</v>
      </c>
      <c r="V23" s="6"/>
      <c r="W23" s="6">
        <v>65035334007.882004</v>
      </c>
      <c r="X23" s="6"/>
      <c r="Y23" s="10">
        <v>3.6303485521899624E-3</v>
      </c>
      <c r="AA23" s="6"/>
      <c r="AB23" s="6"/>
    </row>
    <row r="24" spans="1:28">
      <c r="A24" s="4" t="s">
        <v>30</v>
      </c>
      <c r="C24" s="6">
        <v>4612762</v>
      </c>
      <c r="D24" s="6"/>
      <c r="E24" s="6">
        <v>414076338935</v>
      </c>
      <c r="F24" s="6"/>
      <c r="G24" s="6">
        <v>468160770348.81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4612762</v>
      </c>
      <c r="R24" s="6"/>
      <c r="S24" s="6">
        <v>97930</v>
      </c>
      <c r="T24" s="6"/>
      <c r="U24" s="6">
        <v>414076338935</v>
      </c>
      <c r="V24" s="6"/>
      <c r="W24" s="6">
        <v>449040002353.17297</v>
      </c>
      <c r="X24" s="6"/>
      <c r="Y24" s="10">
        <v>2.5065939112739067E-2</v>
      </c>
      <c r="AA24" s="6"/>
      <c r="AB24" s="6"/>
    </row>
    <row r="25" spans="1:28">
      <c r="A25" s="4" t="s">
        <v>31</v>
      </c>
      <c r="C25" s="6">
        <v>2180747</v>
      </c>
      <c r="D25" s="6"/>
      <c r="E25" s="6">
        <v>70557860037</v>
      </c>
      <c r="F25" s="6"/>
      <c r="G25" s="6">
        <v>76346746407.871597</v>
      </c>
      <c r="H25" s="6"/>
      <c r="I25" s="6">
        <v>30000</v>
      </c>
      <c r="J25" s="6"/>
      <c r="K25" s="6">
        <v>1056760524</v>
      </c>
      <c r="L25" s="6"/>
      <c r="M25" s="6">
        <v>0</v>
      </c>
      <c r="N25" s="6"/>
      <c r="O25" s="6">
        <v>0</v>
      </c>
      <c r="P25" s="6"/>
      <c r="Q25" s="6">
        <v>2210747</v>
      </c>
      <c r="R25" s="6"/>
      <c r="S25" s="6">
        <v>33048</v>
      </c>
      <c r="T25" s="6"/>
      <c r="U25" s="6">
        <v>71614620561</v>
      </c>
      <c r="V25" s="6"/>
      <c r="W25" s="6">
        <v>72626055293.206802</v>
      </c>
      <c r="X25" s="6"/>
      <c r="Y25" s="10">
        <v>4.0540715090816208E-3</v>
      </c>
      <c r="AA25" s="6"/>
      <c r="AB25" s="6"/>
    </row>
    <row r="26" spans="1:28">
      <c r="A26" s="4" t="s">
        <v>32</v>
      </c>
      <c r="C26" s="6">
        <v>1994558</v>
      </c>
      <c r="D26" s="6"/>
      <c r="E26" s="6">
        <v>17213854484</v>
      </c>
      <c r="F26" s="6"/>
      <c r="G26" s="6">
        <v>55786959219.2463</v>
      </c>
      <c r="H26" s="6"/>
      <c r="I26" s="6">
        <v>0</v>
      </c>
      <c r="J26" s="6"/>
      <c r="K26" s="6">
        <v>0</v>
      </c>
      <c r="L26" s="6"/>
      <c r="M26" s="6">
        <v>-1994557</v>
      </c>
      <c r="N26" s="6"/>
      <c r="O26" s="6">
        <v>57526561733</v>
      </c>
      <c r="P26" s="6"/>
      <c r="Q26" s="6">
        <v>1</v>
      </c>
      <c r="R26" s="6"/>
      <c r="S26" s="6">
        <v>27088</v>
      </c>
      <c r="T26" s="6"/>
      <c r="U26" s="6">
        <v>8626</v>
      </c>
      <c r="V26" s="6"/>
      <c r="W26" s="6">
        <v>26926.826400000002</v>
      </c>
      <c r="X26" s="6"/>
      <c r="Y26" s="10">
        <v>1.5030870022819153E-9</v>
      </c>
      <c r="AA26" s="6"/>
      <c r="AB26" s="6"/>
    </row>
    <row r="27" spans="1:28">
      <c r="A27" s="4" t="s">
        <v>33</v>
      </c>
      <c r="C27" s="6">
        <v>7825000</v>
      </c>
      <c r="D27" s="6"/>
      <c r="E27" s="6">
        <v>59021827352</v>
      </c>
      <c r="F27" s="6"/>
      <c r="G27" s="6">
        <v>78149999238.75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7825000</v>
      </c>
      <c r="R27" s="6"/>
      <c r="S27" s="6">
        <v>9703</v>
      </c>
      <c r="T27" s="6"/>
      <c r="U27" s="6">
        <v>59021827352</v>
      </c>
      <c r="V27" s="6"/>
      <c r="W27" s="6">
        <v>75474215448.75</v>
      </c>
      <c r="X27" s="6"/>
      <c r="Y27" s="10">
        <v>4.2130591464147093E-3</v>
      </c>
      <c r="AA27" s="6"/>
      <c r="AB27" s="6"/>
    </row>
    <row r="28" spans="1:28">
      <c r="A28" s="4" t="s">
        <v>34</v>
      </c>
      <c r="C28" s="6">
        <v>14791101</v>
      </c>
      <c r="D28" s="6"/>
      <c r="E28" s="6">
        <v>241600231979</v>
      </c>
      <c r="F28" s="6"/>
      <c r="G28" s="6">
        <v>177216391367.89999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14791101</v>
      </c>
      <c r="R28" s="6"/>
      <c r="S28" s="6">
        <v>10299</v>
      </c>
      <c r="T28" s="6"/>
      <c r="U28" s="6">
        <v>241600231979</v>
      </c>
      <c r="V28" s="6"/>
      <c r="W28" s="6">
        <v>151427164581.26599</v>
      </c>
      <c r="X28" s="6"/>
      <c r="Y28" s="10">
        <v>8.4528417680334329E-3</v>
      </c>
      <c r="AA28" s="6"/>
      <c r="AB28" s="6"/>
    </row>
    <row r="29" spans="1:28">
      <c r="A29" s="4" t="s">
        <v>35</v>
      </c>
      <c r="C29" s="6">
        <v>2550000</v>
      </c>
      <c r="D29" s="6"/>
      <c r="E29" s="6">
        <v>24341345778</v>
      </c>
      <c r="F29" s="6"/>
      <c r="G29" s="6">
        <v>110188951425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2550000</v>
      </c>
      <c r="R29" s="6"/>
      <c r="S29" s="6">
        <v>39690</v>
      </c>
      <c r="T29" s="6"/>
      <c r="U29" s="6">
        <v>24341345778</v>
      </c>
      <c r="V29" s="6"/>
      <c r="W29" s="6">
        <v>100607303475</v>
      </c>
      <c r="X29" s="6"/>
      <c r="Y29" s="10">
        <v>5.6160175707860123E-3</v>
      </c>
      <c r="AA29" s="6"/>
      <c r="AB29" s="6"/>
    </row>
    <row r="30" spans="1:28">
      <c r="A30" s="4" t="s">
        <v>36</v>
      </c>
      <c r="C30" s="6">
        <v>10000000</v>
      </c>
      <c r="D30" s="6"/>
      <c r="E30" s="6">
        <v>76208915637</v>
      </c>
      <c r="F30" s="6"/>
      <c r="G30" s="6">
        <v>82327221000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10000000</v>
      </c>
      <c r="R30" s="6"/>
      <c r="S30" s="6">
        <v>7523</v>
      </c>
      <c r="T30" s="6"/>
      <c r="U30" s="6">
        <v>76208915637</v>
      </c>
      <c r="V30" s="6"/>
      <c r="W30" s="6">
        <v>74782381500</v>
      </c>
      <c r="X30" s="6"/>
      <c r="Y30" s="10">
        <v>4.174440164710148E-3</v>
      </c>
      <c r="AA30" s="6"/>
      <c r="AB30" s="6"/>
    </row>
    <row r="31" spans="1:28">
      <c r="A31" s="4" t="s">
        <v>37</v>
      </c>
      <c r="C31" s="6">
        <v>3583604</v>
      </c>
      <c r="D31" s="6"/>
      <c r="E31" s="6">
        <v>14606892577</v>
      </c>
      <c r="F31" s="6"/>
      <c r="G31" s="6">
        <v>42711755858.837997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3583604</v>
      </c>
      <c r="R31" s="6"/>
      <c r="S31" s="6">
        <v>10130</v>
      </c>
      <c r="T31" s="6"/>
      <c r="U31" s="6">
        <v>14606892577</v>
      </c>
      <c r="V31" s="6"/>
      <c r="W31" s="6">
        <v>36085912164.306</v>
      </c>
      <c r="X31" s="6"/>
      <c r="Y31" s="10">
        <v>2.0143579021869138E-3</v>
      </c>
      <c r="AA31" s="6"/>
      <c r="AB31" s="6"/>
    </row>
    <row r="32" spans="1:28">
      <c r="A32" s="4" t="s">
        <v>38</v>
      </c>
      <c r="C32" s="6">
        <v>7377155</v>
      </c>
      <c r="D32" s="6"/>
      <c r="E32" s="6">
        <v>75864067168</v>
      </c>
      <c r="F32" s="6"/>
      <c r="G32" s="6">
        <v>112609554806.52901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7377155</v>
      </c>
      <c r="R32" s="6"/>
      <c r="S32" s="6">
        <v>15705</v>
      </c>
      <c r="T32" s="6"/>
      <c r="U32" s="6">
        <v>75864067168</v>
      </c>
      <c r="V32" s="6"/>
      <c r="W32" s="6">
        <v>115168862870.314</v>
      </c>
      <c r="X32" s="6"/>
      <c r="Y32" s="10">
        <v>6.4288608793480854E-3</v>
      </c>
      <c r="AA32" s="6"/>
      <c r="AB32" s="6"/>
    </row>
    <row r="33" spans="1:28">
      <c r="A33" s="4" t="s">
        <v>39</v>
      </c>
      <c r="C33" s="6">
        <v>17048626</v>
      </c>
      <c r="D33" s="6"/>
      <c r="E33" s="6">
        <v>312781242026</v>
      </c>
      <c r="F33" s="6"/>
      <c r="G33" s="6">
        <v>373685466190.36499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17048626</v>
      </c>
      <c r="R33" s="6"/>
      <c r="S33" s="6">
        <v>21960</v>
      </c>
      <c r="T33" s="6"/>
      <c r="U33" s="6">
        <v>312781242026</v>
      </c>
      <c r="V33" s="6"/>
      <c r="W33" s="6">
        <v>372160219389.58801</v>
      </c>
      <c r="X33" s="6"/>
      <c r="Y33" s="10">
        <v>2.0774419540613806E-2</v>
      </c>
      <c r="AA33" s="6"/>
      <c r="AB33" s="6"/>
    </row>
    <row r="34" spans="1:28">
      <c r="A34" s="4" t="s">
        <v>40</v>
      </c>
      <c r="C34" s="6">
        <v>124403271</v>
      </c>
      <c r="D34" s="6"/>
      <c r="E34" s="6">
        <v>995576985819</v>
      </c>
      <c r="F34" s="6"/>
      <c r="G34" s="6">
        <v>894084007216.48596</v>
      </c>
      <c r="H34" s="6"/>
      <c r="I34" s="6">
        <v>60000</v>
      </c>
      <c r="J34" s="6"/>
      <c r="K34" s="6">
        <v>406877208</v>
      </c>
      <c r="L34" s="6"/>
      <c r="M34" s="6">
        <v>0</v>
      </c>
      <c r="N34" s="6"/>
      <c r="O34" s="6">
        <v>0</v>
      </c>
      <c r="P34" s="6"/>
      <c r="Q34" s="6">
        <v>124463271</v>
      </c>
      <c r="R34" s="6"/>
      <c r="S34" s="6">
        <v>6650</v>
      </c>
      <c r="T34" s="6"/>
      <c r="U34" s="6">
        <v>995983863027</v>
      </c>
      <c r="V34" s="6"/>
      <c r="W34" s="6">
        <v>822756051674.70801</v>
      </c>
      <c r="X34" s="6"/>
      <c r="Y34" s="10">
        <v>4.5927206903262886E-2</v>
      </c>
      <c r="AA34" s="6"/>
      <c r="AB34" s="6"/>
    </row>
    <row r="35" spans="1:28">
      <c r="A35" s="4" t="s">
        <v>41</v>
      </c>
      <c r="C35" s="6">
        <v>12780811</v>
      </c>
      <c r="D35" s="6"/>
      <c r="E35" s="6">
        <v>221551469613</v>
      </c>
      <c r="F35" s="6"/>
      <c r="G35" s="6">
        <v>221571104644.15201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12780811</v>
      </c>
      <c r="R35" s="6"/>
      <c r="S35" s="6">
        <v>15100</v>
      </c>
      <c r="T35" s="6"/>
      <c r="U35" s="6">
        <v>221551469613</v>
      </c>
      <c r="V35" s="6"/>
      <c r="W35" s="6">
        <v>191841954135.70499</v>
      </c>
      <c r="X35" s="6"/>
      <c r="Y35" s="10">
        <v>1.0708842678680525E-2</v>
      </c>
      <c r="AA35" s="6"/>
      <c r="AB35" s="6"/>
    </row>
    <row r="36" spans="1:28">
      <c r="A36" s="4" t="s">
        <v>42</v>
      </c>
      <c r="C36" s="6">
        <v>21052995</v>
      </c>
      <c r="D36" s="6"/>
      <c r="E36" s="6">
        <v>95204340488</v>
      </c>
      <c r="F36" s="6"/>
      <c r="G36" s="6">
        <v>319147877616.18799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21052995</v>
      </c>
      <c r="R36" s="6"/>
      <c r="S36" s="6">
        <v>14440</v>
      </c>
      <c r="T36" s="6"/>
      <c r="U36" s="6">
        <v>95204340488</v>
      </c>
      <c r="V36" s="6"/>
      <c r="W36" s="6">
        <v>302196416575.59003</v>
      </c>
      <c r="X36" s="6"/>
      <c r="Y36" s="10">
        <v>1.6868958084527201E-2</v>
      </c>
      <c r="AA36" s="6"/>
      <c r="AB36" s="6"/>
    </row>
    <row r="37" spans="1:28">
      <c r="A37" s="4" t="s">
        <v>43</v>
      </c>
      <c r="C37" s="6">
        <v>19049139</v>
      </c>
      <c r="D37" s="6"/>
      <c r="E37" s="6">
        <v>236167760116</v>
      </c>
      <c r="F37" s="6"/>
      <c r="G37" s="6">
        <v>222116894387.203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19049139</v>
      </c>
      <c r="R37" s="6"/>
      <c r="S37" s="6">
        <v>10480</v>
      </c>
      <c r="T37" s="6"/>
      <c r="U37" s="6">
        <v>236167760116</v>
      </c>
      <c r="V37" s="6"/>
      <c r="W37" s="6">
        <v>198447148608.51599</v>
      </c>
      <c r="X37" s="6"/>
      <c r="Y37" s="10">
        <v>1.1077552374065443E-2</v>
      </c>
      <c r="AA37" s="6"/>
      <c r="AB37" s="6"/>
    </row>
    <row r="38" spans="1:28">
      <c r="A38" s="4" t="s">
        <v>44</v>
      </c>
      <c r="C38" s="6">
        <v>26589814</v>
      </c>
      <c r="D38" s="6"/>
      <c r="E38" s="6">
        <v>200385593701</v>
      </c>
      <c r="F38" s="6"/>
      <c r="G38" s="6">
        <v>454094967143.10602</v>
      </c>
      <c r="H38" s="6"/>
      <c r="I38" s="6">
        <v>0</v>
      </c>
      <c r="J38" s="6"/>
      <c r="K38" s="6">
        <v>0</v>
      </c>
      <c r="L38" s="6"/>
      <c r="M38" s="6">
        <v>-1000500</v>
      </c>
      <c r="N38" s="6"/>
      <c r="O38" s="6">
        <v>18836720835</v>
      </c>
      <c r="P38" s="6"/>
      <c r="Q38" s="6">
        <v>25589314</v>
      </c>
      <c r="R38" s="6"/>
      <c r="S38" s="6">
        <v>19800</v>
      </c>
      <c r="T38" s="6"/>
      <c r="U38" s="6">
        <v>192845646768</v>
      </c>
      <c r="V38" s="6"/>
      <c r="W38" s="6">
        <v>503653740117.65997</v>
      </c>
      <c r="X38" s="6"/>
      <c r="Y38" s="10">
        <v>2.811454195068188E-2</v>
      </c>
      <c r="AA38" s="6"/>
      <c r="AB38" s="6"/>
    </row>
    <row r="39" spans="1:28">
      <c r="A39" s="4" t="s">
        <v>45</v>
      </c>
      <c r="C39" s="6">
        <v>7191309</v>
      </c>
      <c r="D39" s="6"/>
      <c r="E39" s="6">
        <v>342239180426</v>
      </c>
      <c r="F39" s="6"/>
      <c r="G39" s="6">
        <v>283152905380.534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7191309</v>
      </c>
      <c r="R39" s="6"/>
      <c r="S39" s="6">
        <v>35430</v>
      </c>
      <c r="T39" s="6"/>
      <c r="U39" s="6">
        <v>342239180426</v>
      </c>
      <c r="V39" s="6"/>
      <c r="W39" s="6">
        <v>253272088806.673</v>
      </c>
      <c r="X39" s="6"/>
      <c r="Y39" s="10">
        <v>1.4137944779340991E-2</v>
      </c>
      <c r="AA39" s="6"/>
      <c r="AB39" s="6"/>
    </row>
    <row r="40" spans="1:28">
      <c r="A40" s="4" t="s">
        <v>46</v>
      </c>
      <c r="C40" s="6">
        <v>3103025</v>
      </c>
      <c r="D40" s="6"/>
      <c r="E40" s="6">
        <v>111572143280</v>
      </c>
      <c r="F40" s="6"/>
      <c r="G40" s="6">
        <v>80291148892.537506</v>
      </c>
      <c r="H40" s="6"/>
      <c r="I40" s="6">
        <v>0</v>
      </c>
      <c r="J40" s="6"/>
      <c r="K40" s="6">
        <v>0</v>
      </c>
      <c r="L40" s="6"/>
      <c r="M40" s="6">
        <v>-213069</v>
      </c>
      <c r="N40" s="6"/>
      <c r="O40" s="6">
        <v>5595332336</v>
      </c>
      <c r="P40" s="6"/>
      <c r="Q40" s="6">
        <v>2889956</v>
      </c>
      <c r="R40" s="6"/>
      <c r="S40" s="6">
        <v>26320</v>
      </c>
      <c r="T40" s="6"/>
      <c r="U40" s="6">
        <v>103911049670</v>
      </c>
      <c r="V40" s="6"/>
      <c r="W40" s="6">
        <v>75611063250.576004</v>
      </c>
      <c r="X40" s="6"/>
      <c r="Y40" s="10">
        <v>4.2206981510697662E-3</v>
      </c>
      <c r="AA40" s="6"/>
      <c r="AB40" s="6"/>
    </row>
    <row r="41" spans="1:28">
      <c r="A41" s="4" t="s">
        <v>47</v>
      </c>
      <c r="C41" s="6">
        <v>6194395</v>
      </c>
      <c r="D41" s="6"/>
      <c r="E41" s="6">
        <v>141503394084</v>
      </c>
      <c r="F41" s="6"/>
      <c r="G41" s="6">
        <v>221609805207.50299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6194395</v>
      </c>
      <c r="R41" s="6"/>
      <c r="S41" s="6">
        <v>35260</v>
      </c>
      <c r="T41" s="6"/>
      <c r="U41" s="6">
        <v>141503394084</v>
      </c>
      <c r="V41" s="6"/>
      <c r="W41" s="6">
        <v>217114802212.185</v>
      </c>
      <c r="X41" s="6"/>
      <c r="Y41" s="10">
        <v>1.2119602672825346E-2</v>
      </c>
      <c r="AA41" s="6"/>
      <c r="AB41" s="6"/>
    </row>
    <row r="42" spans="1:28">
      <c r="A42" s="4" t="s">
        <v>48</v>
      </c>
      <c r="C42" s="6">
        <v>10810000</v>
      </c>
      <c r="D42" s="6"/>
      <c r="E42" s="6">
        <v>707607692604</v>
      </c>
      <c r="F42" s="6"/>
      <c r="G42" s="6">
        <v>796899665880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10810000</v>
      </c>
      <c r="R42" s="6"/>
      <c r="S42" s="6">
        <v>68060</v>
      </c>
      <c r="T42" s="6"/>
      <c r="U42" s="6">
        <v>707607692604</v>
      </c>
      <c r="V42" s="6"/>
      <c r="W42" s="6">
        <v>731351014830</v>
      </c>
      <c r="X42" s="6"/>
      <c r="Y42" s="10">
        <v>4.0824870638920194E-2</v>
      </c>
      <c r="AA42" s="6"/>
      <c r="AB42" s="6"/>
    </row>
    <row r="43" spans="1:28">
      <c r="A43" s="4" t="s">
        <v>49</v>
      </c>
      <c r="C43" s="6">
        <v>23754905</v>
      </c>
      <c r="D43" s="6"/>
      <c r="E43" s="6">
        <v>370084368570</v>
      </c>
      <c r="F43" s="6"/>
      <c r="G43" s="6">
        <v>368371587717.90002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23754905</v>
      </c>
      <c r="R43" s="6"/>
      <c r="S43" s="6">
        <v>14760</v>
      </c>
      <c r="T43" s="6"/>
      <c r="U43" s="6">
        <v>370084368570</v>
      </c>
      <c r="V43" s="6"/>
      <c r="W43" s="6">
        <v>348536194533.09003</v>
      </c>
      <c r="X43" s="6"/>
      <c r="Y43" s="10">
        <v>1.9455698790685885E-2</v>
      </c>
      <c r="AA43" s="6"/>
      <c r="AB43" s="6"/>
    </row>
    <row r="44" spans="1:28">
      <c r="A44" s="4" t="s">
        <v>50</v>
      </c>
      <c r="C44" s="6">
        <v>2408358</v>
      </c>
      <c r="D44" s="6"/>
      <c r="E44" s="6">
        <v>73055131572</v>
      </c>
      <c r="F44" s="6"/>
      <c r="G44" s="6">
        <v>68493148801.838997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2408358</v>
      </c>
      <c r="R44" s="6"/>
      <c r="S44" s="6">
        <v>27840</v>
      </c>
      <c r="T44" s="6"/>
      <c r="U44" s="6">
        <v>73055131572</v>
      </c>
      <c r="V44" s="6"/>
      <c r="W44" s="6">
        <v>66649747034.015999</v>
      </c>
      <c r="X44" s="6"/>
      <c r="Y44" s="10">
        <v>3.72046697906468E-3</v>
      </c>
      <c r="AA44" s="6"/>
      <c r="AB44" s="6"/>
    </row>
    <row r="45" spans="1:28">
      <c r="A45" s="4" t="s">
        <v>51</v>
      </c>
      <c r="C45" s="6">
        <v>99349222</v>
      </c>
      <c r="D45" s="6"/>
      <c r="E45" s="6">
        <v>1196581028960</v>
      </c>
      <c r="F45" s="6"/>
      <c r="G45" s="6">
        <v>1399402193809.3501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99349222</v>
      </c>
      <c r="R45" s="6"/>
      <c r="S45" s="6">
        <v>12350</v>
      </c>
      <c r="T45" s="6"/>
      <c r="U45" s="6">
        <v>1196581028960</v>
      </c>
      <c r="V45" s="6"/>
      <c r="W45" s="6">
        <v>1219662462494.3899</v>
      </c>
      <c r="X45" s="6"/>
      <c r="Y45" s="10">
        <v>6.8082987846888307E-2</v>
      </c>
      <c r="AA45" s="6"/>
      <c r="AB45" s="6"/>
    </row>
    <row r="46" spans="1:28">
      <c r="A46" s="4" t="s">
        <v>52</v>
      </c>
      <c r="C46" s="6">
        <v>26460545</v>
      </c>
      <c r="D46" s="6"/>
      <c r="E46" s="6">
        <v>560102822706</v>
      </c>
      <c r="F46" s="6"/>
      <c r="G46" s="6">
        <v>583402863515.80505</v>
      </c>
      <c r="H46" s="6"/>
      <c r="I46" s="6">
        <v>2300000</v>
      </c>
      <c r="J46" s="6"/>
      <c r="K46" s="6">
        <v>50156446582</v>
      </c>
      <c r="L46" s="6"/>
      <c r="M46" s="6">
        <v>0</v>
      </c>
      <c r="N46" s="6"/>
      <c r="O46" s="6">
        <v>0</v>
      </c>
      <c r="P46" s="6"/>
      <c r="Q46" s="6">
        <v>28760545</v>
      </c>
      <c r="R46" s="6"/>
      <c r="S46" s="6">
        <v>21520</v>
      </c>
      <c r="T46" s="6"/>
      <c r="U46" s="6">
        <v>610259269288</v>
      </c>
      <c r="V46" s="6"/>
      <c r="W46" s="6">
        <v>615244313176.02002</v>
      </c>
      <c r="X46" s="6"/>
      <c r="Y46" s="10">
        <v>3.4343658499716094E-2</v>
      </c>
      <c r="AA46" s="6"/>
      <c r="AB46" s="6"/>
    </row>
    <row r="47" spans="1:28">
      <c r="A47" s="4" t="s">
        <v>53</v>
      </c>
      <c r="C47" s="6">
        <v>47100791</v>
      </c>
      <c r="D47" s="6"/>
      <c r="E47" s="6">
        <v>1007939408723</v>
      </c>
      <c r="F47" s="6"/>
      <c r="G47" s="6">
        <v>1017878567721.78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47100791</v>
      </c>
      <c r="R47" s="6"/>
      <c r="S47" s="6">
        <v>19560</v>
      </c>
      <c r="T47" s="6"/>
      <c r="U47" s="6">
        <v>1007939408723</v>
      </c>
      <c r="V47" s="6"/>
      <c r="W47" s="6">
        <v>915809787701.83801</v>
      </c>
      <c r="X47" s="6"/>
      <c r="Y47" s="10">
        <v>5.1121575487900528E-2</v>
      </c>
      <c r="AA47" s="6"/>
      <c r="AB47" s="6"/>
    </row>
    <row r="48" spans="1:28">
      <c r="A48" s="4" t="s">
        <v>54</v>
      </c>
      <c r="C48" s="6">
        <v>19900132</v>
      </c>
      <c r="D48" s="6"/>
      <c r="E48" s="6">
        <v>257869448393</v>
      </c>
      <c r="F48" s="6"/>
      <c r="G48" s="6">
        <v>207708125253.29999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19900132</v>
      </c>
      <c r="R48" s="6"/>
      <c r="S48" s="6">
        <v>10300</v>
      </c>
      <c r="T48" s="6"/>
      <c r="U48" s="6">
        <v>257869448393</v>
      </c>
      <c r="V48" s="6"/>
      <c r="W48" s="6">
        <v>203751780010.38</v>
      </c>
      <c r="X48" s="6"/>
      <c r="Y48" s="10">
        <v>1.137366311484098E-2</v>
      </c>
      <c r="AA48" s="6"/>
      <c r="AB48" s="6"/>
    </row>
    <row r="49" spans="1:28">
      <c r="A49" s="4" t="s">
        <v>55</v>
      </c>
      <c r="C49" s="6">
        <v>1644029</v>
      </c>
      <c r="D49" s="6"/>
      <c r="E49" s="6">
        <v>5268179134</v>
      </c>
      <c r="F49" s="6"/>
      <c r="G49" s="6">
        <v>8056837845.3284998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1644029</v>
      </c>
      <c r="R49" s="6"/>
      <c r="S49" s="6">
        <v>5010</v>
      </c>
      <c r="T49" s="6"/>
      <c r="U49" s="6">
        <v>5268179134</v>
      </c>
      <c r="V49" s="6"/>
      <c r="W49" s="6">
        <v>8187577607.5244999</v>
      </c>
      <c r="X49" s="6"/>
      <c r="Y49" s="10">
        <v>4.5704017618817996E-4</v>
      </c>
      <c r="AA49" s="6"/>
      <c r="AB49" s="6"/>
    </row>
    <row r="50" spans="1:28">
      <c r="A50" s="4" t="s">
        <v>56</v>
      </c>
      <c r="C50" s="6">
        <v>11589688</v>
      </c>
      <c r="D50" s="6"/>
      <c r="E50" s="6">
        <v>150068269858</v>
      </c>
      <c r="F50" s="6"/>
      <c r="G50" s="6">
        <v>199078203200.59201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11589688</v>
      </c>
      <c r="R50" s="6"/>
      <c r="S50" s="6">
        <v>16150</v>
      </c>
      <c r="T50" s="6"/>
      <c r="U50" s="6">
        <v>150068269858</v>
      </c>
      <c r="V50" s="6"/>
      <c r="W50" s="6">
        <v>186059779105.85999</v>
      </c>
      <c r="X50" s="6"/>
      <c r="Y50" s="10">
        <v>1.0386074893009389E-2</v>
      </c>
      <c r="AA50" s="6"/>
      <c r="AB50" s="6"/>
    </row>
    <row r="51" spans="1:28">
      <c r="A51" s="4" t="s">
        <v>57</v>
      </c>
      <c r="C51" s="6">
        <v>18759593</v>
      </c>
      <c r="D51" s="6"/>
      <c r="E51" s="6">
        <v>844228569156</v>
      </c>
      <c r="F51" s="6"/>
      <c r="G51" s="6">
        <v>559812162117.93298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18759593</v>
      </c>
      <c r="R51" s="6"/>
      <c r="S51" s="6">
        <v>27390</v>
      </c>
      <c r="T51" s="6"/>
      <c r="U51" s="6">
        <v>844228569156</v>
      </c>
      <c r="V51" s="6"/>
      <c r="W51" s="6">
        <v>510767992018.99298</v>
      </c>
      <c r="X51" s="6"/>
      <c r="Y51" s="10">
        <v>2.8511667828236206E-2</v>
      </c>
      <c r="AA51" s="6"/>
      <c r="AB51" s="6"/>
    </row>
    <row r="52" spans="1:28">
      <c r="A52" s="4" t="s">
        <v>58</v>
      </c>
      <c r="C52" s="6">
        <v>330000</v>
      </c>
      <c r="D52" s="6"/>
      <c r="E52" s="6">
        <v>1319670000</v>
      </c>
      <c r="F52" s="6"/>
      <c r="G52" s="6">
        <v>6583692556</v>
      </c>
      <c r="H52" s="6"/>
      <c r="I52" s="6">
        <v>0</v>
      </c>
      <c r="J52" s="6"/>
      <c r="K52" s="6">
        <v>0</v>
      </c>
      <c r="L52" s="6"/>
      <c r="M52" s="6">
        <v>-33000</v>
      </c>
      <c r="N52" s="6"/>
      <c r="O52" s="6">
        <v>492324442</v>
      </c>
      <c r="P52" s="6"/>
      <c r="Q52" s="6">
        <v>297000</v>
      </c>
      <c r="R52" s="6"/>
      <c r="S52" s="6">
        <v>14600</v>
      </c>
      <c r="T52" s="6"/>
      <c r="U52" s="6">
        <v>959709970</v>
      </c>
      <c r="V52" s="6"/>
      <c r="W52" s="6">
        <v>4310399610</v>
      </c>
      <c r="X52" s="6"/>
      <c r="Y52" s="10">
        <v>2.4061155712104405E-4</v>
      </c>
      <c r="AA52" s="6"/>
      <c r="AB52" s="6"/>
    </row>
    <row r="53" spans="1:28">
      <c r="A53" s="4" t="s">
        <v>59</v>
      </c>
      <c r="C53" s="6">
        <v>29541248</v>
      </c>
      <c r="D53" s="6"/>
      <c r="E53" s="6">
        <v>233511580525</v>
      </c>
      <c r="F53" s="6"/>
      <c r="G53" s="6">
        <v>399664149787.58398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29541248</v>
      </c>
      <c r="R53" s="6"/>
      <c r="S53" s="6">
        <v>11280</v>
      </c>
      <c r="T53" s="6"/>
      <c r="U53" s="6">
        <v>233511580525</v>
      </c>
      <c r="V53" s="6"/>
      <c r="W53" s="6">
        <v>331242587039.23199</v>
      </c>
      <c r="X53" s="6"/>
      <c r="Y53" s="10">
        <v>1.8490349355871571E-2</v>
      </c>
      <c r="AA53" s="6"/>
      <c r="AB53" s="6"/>
    </row>
    <row r="54" spans="1:28">
      <c r="A54" s="4" t="s">
        <v>60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v>29341373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29341373</v>
      </c>
      <c r="R54" s="6"/>
      <c r="S54" s="6">
        <v>6784</v>
      </c>
      <c r="T54" s="6"/>
      <c r="U54" s="6">
        <v>272111893202</v>
      </c>
      <c r="V54" s="6"/>
      <c r="W54" s="6">
        <v>197867515703.13</v>
      </c>
      <c r="X54" s="6"/>
      <c r="Y54" s="10">
        <v>1.1045196586077721E-2</v>
      </c>
      <c r="AA54" s="6"/>
      <c r="AB54" s="6"/>
    </row>
    <row r="55" spans="1:28">
      <c r="A55" s="4" t="s">
        <v>61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v>113548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113548</v>
      </c>
      <c r="R55" s="6"/>
      <c r="S55" s="6">
        <v>11070</v>
      </c>
      <c r="T55" s="6"/>
      <c r="U55" s="6">
        <v>253325588</v>
      </c>
      <c r="V55" s="6"/>
      <c r="W55" s="6">
        <v>1249497350.658</v>
      </c>
      <c r="X55" s="6"/>
      <c r="Y55" s="10">
        <v>6.9748406264457822E-5</v>
      </c>
      <c r="AA55" s="6"/>
      <c r="AB55" s="6"/>
    </row>
    <row r="56" spans="1:28" ht="24.75" thickBot="1">
      <c r="C56" s="6"/>
      <c r="D56" s="6"/>
      <c r="E56" s="7">
        <f>SUM(E9:E55)</f>
        <v>16592871933130</v>
      </c>
      <c r="F56" s="6"/>
      <c r="G56" s="7">
        <f>SUM(G9:G55)</f>
        <v>17438927589279.949</v>
      </c>
      <c r="H56" s="6"/>
      <c r="I56" s="6"/>
      <c r="J56" s="6"/>
      <c r="K56" s="7">
        <f>SUM(K9:K55)</f>
        <v>51620084314</v>
      </c>
      <c r="L56" s="6"/>
      <c r="M56" s="6"/>
      <c r="N56" s="6"/>
      <c r="O56" s="7">
        <f>SUM(O9:O55)</f>
        <v>364886020559</v>
      </c>
      <c r="P56" s="6"/>
      <c r="Q56" s="6"/>
      <c r="R56" s="6"/>
      <c r="S56" s="6"/>
      <c r="T56" s="6"/>
      <c r="U56" s="7">
        <f>SUM(U9:U55)</f>
        <v>16377284611517</v>
      </c>
      <c r="V56" s="6"/>
      <c r="W56" s="7">
        <f>SUM(W9:W55)</f>
        <v>15720250748391.539</v>
      </c>
      <c r="X56" s="6"/>
      <c r="Y56" s="11">
        <f>SUM(Y9:Y55)</f>
        <v>0.87752281763586759</v>
      </c>
    </row>
    <row r="57" spans="1:28" ht="24.75" thickTop="1">
      <c r="G57" s="5"/>
      <c r="W57" s="5"/>
    </row>
    <row r="58" spans="1:28">
      <c r="G58" s="5"/>
      <c r="W58" s="6"/>
      <c r="Y58" s="5"/>
    </row>
    <row r="59" spans="1:28">
      <c r="Y59" s="5"/>
    </row>
    <row r="60" spans="1:28">
      <c r="Y60" s="10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2"/>
  <sheetViews>
    <sheetView rightToLeft="1" topLeftCell="F22" workbookViewId="0">
      <selection activeCell="AI30" sqref="AI30:AK32"/>
    </sheetView>
  </sheetViews>
  <sheetFormatPr defaultRowHeight="24"/>
  <cols>
    <col min="1" max="1" width="30.140625" style="4" bestFit="1" customWidth="1"/>
    <col min="2" max="2" width="1" style="4" customWidth="1"/>
    <col min="3" max="3" width="24.140625" style="4" bestFit="1" customWidth="1"/>
    <col min="4" max="4" width="1" style="4" customWidth="1"/>
    <col min="5" max="5" width="22" style="4" bestFit="1" customWidth="1"/>
    <col min="6" max="6" width="1" style="4" customWidth="1"/>
    <col min="7" max="7" width="14.140625" style="4" bestFit="1" customWidth="1"/>
    <col min="8" max="8" width="1" style="4" customWidth="1"/>
    <col min="9" max="9" width="17.28515625" style="4" bestFit="1" customWidth="1"/>
    <col min="10" max="10" width="1" style="4" customWidth="1"/>
    <col min="11" max="11" width="10.28515625" style="4" bestFit="1" customWidth="1"/>
    <col min="12" max="12" width="1" style="4" customWidth="1"/>
    <col min="13" max="13" width="10.28515625" style="4" bestFit="1" customWidth="1"/>
    <col min="14" max="14" width="1" style="4" customWidth="1"/>
    <col min="15" max="15" width="8.42578125" style="4" bestFit="1" customWidth="1"/>
    <col min="16" max="16" width="1" style="4" customWidth="1"/>
    <col min="17" max="17" width="18.42578125" style="4" bestFit="1" customWidth="1"/>
    <col min="18" max="18" width="1" style="4" customWidth="1"/>
    <col min="19" max="19" width="22.140625" style="4" bestFit="1" customWidth="1"/>
    <col min="20" max="20" width="1" style="4" customWidth="1"/>
    <col min="21" max="21" width="8.42578125" style="4" bestFit="1" customWidth="1"/>
    <col min="22" max="22" width="1" style="4" customWidth="1"/>
    <col min="23" max="23" width="17.140625" style="4" bestFit="1" customWidth="1"/>
    <col min="24" max="24" width="1" style="4" customWidth="1"/>
    <col min="25" max="25" width="6.42578125" style="4" bestFit="1" customWidth="1"/>
    <col min="26" max="26" width="1" style="4" customWidth="1"/>
    <col min="27" max="27" width="12.85546875" style="4" bestFit="1" customWidth="1"/>
    <col min="28" max="28" width="1" style="4" customWidth="1"/>
    <col min="29" max="29" width="8.42578125" style="4" bestFit="1" customWidth="1"/>
    <col min="30" max="30" width="1" style="4" customWidth="1"/>
    <col min="31" max="31" width="21" style="4" bestFit="1" customWidth="1"/>
    <col min="32" max="32" width="1" style="4" customWidth="1"/>
    <col min="33" max="33" width="18.42578125" style="4" bestFit="1" customWidth="1"/>
    <col min="34" max="34" width="1" style="4" customWidth="1"/>
    <col min="35" max="35" width="22.140625" style="4" bestFit="1" customWidth="1"/>
    <col min="36" max="36" width="1" style="4" customWidth="1"/>
    <col min="37" max="37" width="33.42578125" style="4" bestFit="1" customWidth="1"/>
    <col min="38" max="38" width="1" style="4" customWidth="1"/>
    <col min="39" max="39" width="9.140625" style="4" customWidth="1"/>
    <col min="40" max="16384" width="9.140625" style="4"/>
  </cols>
  <sheetData>
    <row r="2" spans="1:3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6" spans="1:37" ht="24.75">
      <c r="A6" s="23" t="s">
        <v>63</v>
      </c>
      <c r="B6" s="23" t="s">
        <v>63</v>
      </c>
      <c r="C6" s="23" t="s">
        <v>63</v>
      </c>
      <c r="D6" s="23" t="s">
        <v>63</v>
      </c>
      <c r="E6" s="23" t="s">
        <v>63</v>
      </c>
      <c r="F6" s="23" t="s">
        <v>63</v>
      </c>
      <c r="G6" s="23" t="s">
        <v>63</v>
      </c>
      <c r="H6" s="23" t="s">
        <v>63</v>
      </c>
      <c r="I6" s="23" t="s">
        <v>63</v>
      </c>
      <c r="J6" s="23" t="s">
        <v>63</v>
      </c>
      <c r="K6" s="23" t="s">
        <v>63</v>
      </c>
      <c r="L6" s="23" t="s">
        <v>63</v>
      </c>
      <c r="M6" s="23" t="s">
        <v>63</v>
      </c>
      <c r="O6" s="23" t="s">
        <v>227</v>
      </c>
      <c r="P6" s="23" t="s">
        <v>4</v>
      </c>
      <c r="Q6" s="23" t="s">
        <v>4</v>
      </c>
      <c r="R6" s="23" t="s">
        <v>4</v>
      </c>
      <c r="S6" s="23" t="s">
        <v>4</v>
      </c>
      <c r="U6" s="23" t="s">
        <v>5</v>
      </c>
      <c r="V6" s="23" t="s">
        <v>5</v>
      </c>
      <c r="W6" s="23" t="s">
        <v>5</v>
      </c>
      <c r="X6" s="23" t="s">
        <v>5</v>
      </c>
      <c r="Y6" s="23" t="s">
        <v>5</v>
      </c>
      <c r="Z6" s="23" t="s">
        <v>5</v>
      </c>
      <c r="AA6" s="23" t="s">
        <v>5</v>
      </c>
      <c r="AC6" s="23" t="s">
        <v>6</v>
      </c>
      <c r="AD6" s="23" t="s">
        <v>6</v>
      </c>
      <c r="AE6" s="23" t="s">
        <v>6</v>
      </c>
      <c r="AF6" s="23" t="s">
        <v>6</v>
      </c>
      <c r="AG6" s="23" t="s">
        <v>6</v>
      </c>
      <c r="AH6" s="23" t="s">
        <v>6</v>
      </c>
      <c r="AI6" s="23" t="s">
        <v>6</v>
      </c>
      <c r="AJ6" s="23" t="s">
        <v>6</v>
      </c>
      <c r="AK6" s="23" t="s">
        <v>6</v>
      </c>
    </row>
    <row r="7" spans="1:37" ht="24.75">
      <c r="A7" s="22" t="s">
        <v>64</v>
      </c>
      <c r="C7" s="22" t="s">
        <v>65</v>
      </c>
      <c r="E7" s="22" t="s">
        <v>66</v>
      </c>
      <c r="G7" s="22" t="s">
        <v>67</v>
      </c>
      <c r="I7" s="22" t="s">
        <v>68</v>
      </c>
      <c r="K7" s="22" t="s">
        <v>69</v>
      </c>
      <c r="M7" s="22" t="s">
        <v>62</v>
      </c>
      <c r="O7" s="22" t="s">
        <v>7</v>
      </c>
      <c r="Q7" s="22" t="s">
        <v>8</v>
      </c>
      <c r="S7" s="22" t="s">
        <v>9</v>
      </c>
      <c r="U7" s="23" t="s">
        <v>10</v>
      </c>
      <c r="V7" s="23" t="s">
        <v>10</v>
      </c>
      <c r="W7" s="23" t="s">
        <v>10</v>
      </c>
      <c r="Y7" s="23" t="s">
        <v>11</v>
      </c>
      <c r="Z7" s="23" t="s">
        <v>11</v>
      </c>
      <c r="AA7" s="23" t="s">
        <v>11</v>
      </c>
      <c r="AC7" s="22" t="s">
        <v>7</v>
      </c>
      <c r="AE7" s="22" t="s">
        <v>70</v>
      </c>
      <c r="AG7" s="22" t="s">
        <v>8</v>
      </c>
      <c r="AI7" s="22" t="s">
        <v>9</v>
      </c>
      <c r="AK7" s="22" t="s">
        <v>13</v>
      </c>
    </row>
    <row r="8" spans="1:37" ht="24.75">
      <c r="A8" s="23" t="s">
        <v>64</v>
      </c>
      <c r="C8" s="23" t="s">
        <v>65</v>
      </c>
      <c r="E8" s="23" t="s">
        <v>66</v>
      </c>
      <c r="G8" s="23" t="s">
        <v>67</v>
      </c>
      <c r="I8" s="23" t="s">
        <v>68</v>
      </c>
      <c r="K8" s="23" t="s">
        <v>69</v>
      </c>
      <c r="M8" s="23" t="s">
        <v>62</v>
      </c>
      <c r="O8" s="23" t="s">
        <v>7</v>
      </c>
      <c r="Q8" s="23" t="s">
        <v>8</v>
      </c>
      <c r="S8" s="23" t="s">
        <v>9</v>
      </c>
      <c r="U8" s="23" t="s">
        <v>7</v>
      </c>
      <c r="W8" s="23" t="s">
        <v>8</v>
      </c>
      <c r="Y8" s="23" t="s">
        <v>7</v>
      </c>
      <c r="AA8" s="23" t="s">
        <v>14</v>
      </c>
      <c r="AC8" s="23" t="s">
        <v>7</v>
      </c>
      <c r="AE8" s="23" t="s">
        <v>70</v>
      </c>
      <c r="AG8" s="23" t="s">
        <v>8</v>
      </c>
      <c r="AI8" s="23" t="s">
        <v>9</v>
      </c>
      <c r="AK8" s="23" t="s">
        <v>13</v>
      </c>
    </row>
    <row r="9" spans="1:37">
      <c r="A9" s="4" t="s">
        <v>71</v>
      </c>
      <c r="C9" s="4" t="s">
        <v>72</v>
      </c>
      <c r="E9" s="4" t="s">
        <v>72</v>
      </c>
      <c r="G9" s="4" t="s">
        <v>73</v>
      </c>
      <c r="I9" s="4" t="s">
        <v>74</v>
      </c>
      <c r="K9" s="5">
        <v>0</v>
      </c>
      <c r="M9" s="5">
        <v>0</v>
      </c>
      <c r="O9" s="5">
        <v>130923</v>
      </c>
      <c r="Q9" s="5">
        <v>107357930200</v>
      </c>
      <c r="S9" s="5">
        <v>114398631801</v>
      </c>
      <c r="U9" s="5">
        <v>0</v>
      </c>
      <c r="W9" s="5">
        <v>0</v>
      </c>
      <c r="Y9" s="5">
        <v>0</v>
      </c>
      <c r="AA9" s="5">
        <v>0</v>
      </c>
      <c r="AC9" s="5">
        <v>130923</v>
      </c>
      <c r="AE9" s="5">
        <v>872022</v>
      </c>
      <c r="AG9" s="5">
        <v>107357930200</v>
      </c>
      <c r="AI9" s="5">
        <v>114147043403</v>
      </c>
      <c r="AK9" s="10">
        <v>6.3718217193229629E-3</v>
      </c>
    </row>
    <row r="10" spans="1:37">
      <c r="A10" s="4" t="s">
        <v>75</v>
      </c>
      <c r="C10" s="4" t="s">
        <v>72</v>
      </c>
      <c r="E10" s="4" t="s">
        <v>72</v>
      </c>
      <c r="G10" s="4" t="s">
        <v>76</v>
      </c>
      <c r="I10" s="4" t="s">
        <v>77</v>
      </c>
      <c r="K10" s="5">
        <v>0</v>
      </c>
      <c r="M10" s="5">
        <v>0</v>
      </c>
      <c r="O10" s="5">
        <v>147793</v>
      </c>
      <c r="Q10" s="5">
        <v>120087617064</v>
      </c>
      <c r="S10" s="5">
        <v>125302792891</v>
      </c>
      <c r="U10" s="5">
        <v>147568</v>
      </c>
      <c r="W10" s="5">
        <v>126920128101</v>
      </c>
      <c r="Y10" s="5">
        <v>0</v>
      </c>
      <c r="AA10" s="5">
        <v>0</v>
      </c>
      <c r="AC10" s="5">
        <v>295361</v>
      </c>
      <c r="AE10" s="5">
        <v>854398</v>
      </c>
      <c r="AG10" s="5">
        <v>247007745165</v>
      </c>
      <c r="AI10" s="5">
        <v>252310108180</v>
      </c>
      <c r="AK10" s="10">
        <v>1.408424589351911E-2</v>
      </c>
    </row>
    <row r="11" spans="1:37">
      <c r="A11" s="4" t="s">
        <v>78</v>
      </c>
      <c r="C11" s="4" t="s">
        <v>72</v>
      </c>
      <c r="E11" s="4" t="s">
        <v>72</v>
      </c>
      <c r="G11" s="4" t="s">
        <v>79</v>
      </c>
      <c r="I11" s="4" t="s">
        <v>80</v>
      </c>
      <c r="K11" s="5">
        <v>0</v>
      </c>
      <c r="M11" s="5">
        <v>0</v>
      </c>
      <c r="O11" s="5">
        <v>1308</v>
      </c>
      <c r="Q11" s="5">
        <v>1127496272</v>
      </c>
      <c r="S11" s="5">
        <v>1215908272</v>
      </c>
      <c r="U11" s="5">
        <v>0</v>
      </c>
      <c r="W11" s="5">
        <v>0</v>
      </c>
      <c r="Y11" s="5">
        <v>0</v>
      </c>
      <c r="AA11" s="5">
        <v>0</v>
      </c>
      <c r="AC11" s="5">
        <v>1308</v>
      </c>
      <c r="AE11" s="5">
        <v>940154</v>
      </c>
      <c r="AG11" s="5">
        <v>1127496272</v>
      </c>
      <c r="AI11" s="5">
        <v>1229498544</v>
      </c>
      <c r="AK11" s="10">
        <v>6.863204944237095E-5</v>
      </c>
    </row>
    <row r="12" spans="1:37">
      <c r="A12" s="4" t="s">
        <v>81</v>
      </c>
      <c r="C12" s="4" t="s">
        <v>72</v>
      </c>
      <c r="E12" s="4" t="s">
        <v>72</v>
      </c>
      <c r="G12" s="4" t="s">
        <v>82</v>
      </c>
      <c r="I12" s="4" t="s">
        <v>83</v>
      </c>
      <c r="K12" s="5">
        <v>0</v>
      </c>
      <c r="M12" s="5">
        <v>0</v>
      </c>
      <c r="O12" s="5">
        <v>159598</v>
      </c>
      <c r="Q12" s="5">
        <v>120720021546</v>
      </c>
      <c r="S12" s="5">
        <v>127374416721</v>
      </c>
      <c r="U12" s="5">
        <v>0</v>
      </c>
      <c r="W12" s="5">
        <v>0</v>
      </c>
      <c r="Y12" s="5">
        <v>0</v>
      </c>
      <c r="AA12" s="5">
        <v>0</v>
      </c>
      <c r="AC12" s="5">
        <v>159598</v>
      </c>
      <c r="AE12" s="5">
        <v>815000</v>
      </c>
      <c r="AG12" s="5">
        <v>120720021546</v>
      </c>
      <c r="AI12" s="5">
        <v>130048794382</v>
      </c>
      <c r="AK12" s="10">
        <v>7.2594760925118731E-3</v>
      </c>
    </row>
    <row r="13" spans="1:37">
      <c r="A13" s="4" t="s">
        <v>84</v>
      </c>
      <c r="C13" s="4" t="s">
        <v>72</v>
      </c>
      <c r="E13" s="4" t="s">
        <v>72</v>
      </c>
      <c r="G13" s="4" t="s">
        <v>85</v>
      </c>
      <c r="I13" s="4" t="s">
        <v>86</v>
      </c>
      <c r="K13" s="5">
        <v>0</v>
      </c>
      <c r="M13" s="5">
        <v>0</v>
      </c>
      <c r="O13" s="5">
        <v>34851</v>
      </c>
      <c r="Q13" s="5">
        <v>25628458926</v>
      </c>
      <c r="S13" s="5">
        <v>27207774026</v>
      </c>
      <c r="U13" s="5">
        <v>0</v>
      </c>
      <c r="W13" s="5">
        <v>0</v>
      </c>
      <c r="Y13" s="5">
        <v>0</v>
      </c>
      <c r="AA13" s="5">
        <v>0</v>
      </c>
      <c r="AC13" s="5">
        <v>34851</v>
      </c>
      <c r="AE13" s="5">
        <v>792816</v>
      </c>
      <c r="AG13" s="5">
        <v>25628458926</v>
      </c>
      <c r="AI13" s="5">
        <v>27625422400</v>
      </c>
      <c r="AK13" s="10">
        <v>1.5420834496109677E-3</v>
      </c>
    </row>
    <row r="14" spans="1:37">
      <c r="A14" s="4" t="s">
        <v>87</v>
      </c>
      <c r="C14" s="4" t="s">
        <v>72</v>
      </c>
      <c r="E14" s="4" t="s">
        <v>72</v>
      </c>
      <c r="G14" s="4" t="s">
        <v>88</v>
      </c>
      <c r="I14" s="4" t="s">
        <v>89</v>
      </c>
      <c r="K14" s="5">
        <v>0</v>
      </c>
      <c r="M14" s="5">
        <v>0</v>
      </c>
      <c r="O14" s="5">
        <v>2858</v>
      </c>
      <c r="Q14" s="5">
        <v>2482870203</v>
      </c>
      <c r="S14" s="5">
        <v>2647182743</v>
      </c>
      <c r="U14" s="5">
        <v>0</v>
      </c>
      <c r="W14" s="5">
        <v>0</v>
      </c>
      <c r="Y14" s="5">
        <v>0</v>
      </c>
      <c r="AA14" s="5">
        <v>0</v>
      </c>
      <c r="AC14" s="5">
        <v>2858</v>
      </c>
      <c r="AE14" s="5">
        <v>934852</v>
      </c>
      <c r="AG14" s="5">
        <v>2482870203</v>
      </c>
      <c r="AI14" s="5">
        <v>2671322750</v>
      </c>
      <c r="AK14" s="10">
        <v>1.4911636613904793E-4</v>
      </c>
    </row>
    <row r="15" spans="1:37">
      <c r="A15" s="4" t="s">
        <v>90</v>
      </c>
      <c r="C15" s="4" t="s">
        <v>72</v>
      </c>
      <c r="E15" s="4" t="s">
        <v>72</v>
      </c>
      <c r="G15" s="4" t="s">
        <v>91</v>
      </c>
      <c r="I15" s="4" t="s">
        <v>92</v>
      </c>
      <c r="K15" s="5">
        <v>0</v>
      </c>
      <c r="M15" s="5">
        <v>0</v>
      </c>
      <c r="O15" s="5">
        <v>1150</v>
      </c>
      <c r="Q15" s="5">
        <v>811208652</v>
      </c>
      <c r="S15" s="5">
        <v>864650153</v>
      </c>
      <c r="U15" s="5">
        <v>0</v>
      </c>
      <c r="W15" s="5">
        <v>0</v>
      </c>
      <c r="Y15" s="5">
        <v>0</v>
      </c>
      <c r="AA15" s="5">
        <v>0</v>
      </c>
      <c r="AC15" s="5">
        <v>1150</v>
      </c>
      <c r="AE15" s="5">
        <v>779041</v>
      </c>
      <c r="AG15" s="5">
        <v>811208652</v>
      </c>
      <c r="AI15" s="5">
        <v>895734768</v>
      </c>
      <c r="AK15" s="10">
        <v>5.0000964364400804E-5</v>
      </c>
    </row>
    <row r="16" spans="1:37">
      <c r="A16" s="4" t="s">
        <v>93</v>
      </c>
      <c r="C16" s="4" t="s">
        <v>72</v>
      </c>
      <c r="E16" s="4" t="s">
        <v>72</v>
      </c>
      <c r="G16" s="4" t="s">
        <v>94</v>
      </c>
      <c r="I16" s="4" t="s">
        <v>95</v>
      </c>
      <c r="K16" s="5">
        <v>0</v>
      </c>
      <c r="M16" s="5">
        <v>0</v>
      </c>
      <c r="O16" s="5">
        <v>18315</v>
      </c>
      <c r="Q16" s="5">
        <v>16265626797</v>
      </c>
      <c r="S16" s="5">
        <v>17441289613</v>
      </c>
      <c r="U16" s="5">
        <v>0</v>
      </c>
      <c r="W16" s="5">
        <v>0</v>
      </c>
      <c r="Y16" s="5">
        <v>0</v>
      </c>
      <c r="AA16" s="5">
        <v>0</v>
      </c>
      <c r="AC16" s="5">
        <v>18315</v>
      </c>
      <c r="AE16" s="5">
        <v>970314</v>
      </c>
      <c r="AG16" s="5">
        <v>16265626797</v>
      </c>
      <c r="AI16" s="5">
        <v>17768079861</v>
      </c>
      <c r="AK16" s="10">
        <v>9.9183503833099912E-4</v>
      </c>
    </row>
    <row r="17" spans="1:37">
      <c r="A17" s="4" t="s">
        <v>96</v>
      </c>
      <c r="C17" s="4" t="s">
        <v>72</v>
      </c>
      <c r="E17" s="4" t="s">
        <v>72</v>
      </c>
      <c r="G17" s="4" t="s">
        <v>97</v>
      </c>
      <c r="I17" s="4" t="s">
        <v>98</v>
      </c>
      <c r="K17" s="5">
        <v>0</v>
      </c>
      <c r="M17" s="5">
        <v>0</v>
      </c>
      <c r="O17" s="5">
        <v>135853</v>
      </c>
      <c r="Q17" s="5">
        <v>114521184397</v>
      </c>
      <c r="S17" s="5">
        <v>125044961822</v>
      </c>
      <c r="U17" s="5">
        <v>0</v>
      </c>
      <c r="W17" s="5">
        <v>0</v>
      </c>
      <c r="Y17" s="5">
        <v>0</v>
      </c>
      <c r="AA17" s="5">
        <v>0</v>
      </c>
      <c r="AC17" s="5">
        <v>135853</v>
      </c>
      <c r="AE17" s="5">
        <v>902863</v>
      </c>
      <c r="AG17" s="5">
        <v>114521184397</v>
      </c>
      <c r="AI17" s="5">
        <v>122634415621</v>
      </c>
      <c r="AK17" s="10">
        <v>6.8455967819647462E-3</v>
      </c>
    </row>
    <row r="18" spans="1:37">
      <c r="A18" s="4" t="s">
        <v>99</v>
      </c>
      <c r="C18" s="4" t="s">
        <v>72</v>
      </c>
      <c r="E18" s="4" t="s">
        <v>72</v>
      </c>
      <c r="G18" s="4" t="s">
        <v>100</v>
      </c>
      <c r="I18" s="4" t="s">
        <v>101</v>
      </c>
      <c r="K18" s="5">
        <v>0</v>
      </c>
      <c r="M18" s="5">
        <v>0</v>
      </c>
      <c r="O18" s="5">
        <v>5000</v>
      </c>
      <c r="Q18" s="5">
        <v>4350738426</v>
      </c>
      <c r="S18" s="5">
        <v>4415349572</v>
      </c>
      <c r="U18" s="5">
        <v>17020</v>
      </c>
      <c r="W18" s="5">
        <v>15218637875</v>
      </c>
      <c r="Y18" s="5">
        <v>0</v>
      </c>
      <c r="AA18" s="5">
        <v>0</v>
      </c>
      <c r="AC18" s="5">
        <v>22020</v>
      </c>
      <c r="AE18" s="5">
        <v>891495</v>
      </c>
      <c r="AG18" s="5">
        <v>19569376301</v>
      </c>
      <c r="AI18" s="5">
        <v>19627161832</v>
      </c>
      <c r="AK18" s="10">
        <v>1.0956111724091965E-3</v>
      </c>
    </row>
    <row r="19" spans="1:37">
      <c r="A19" s="4" t="s">
        <v>102</v>
      </c>
      <c r="C19" s="4" t="s">
        <v>72</v>
      </c>
      <c r="E19" s="4" t="s">
        <v>72</v>
      </c>
      <c r="G19" s="4" t="s">
        <v>103</v>
      </c>
      <c r="I19" s="4" t="s">
        <v>104</v>
      </c>
      <c r="K19" s="5">
        <v>0</v>
      </c>
      <c r="M19" s="5">
        <v>0</v>
      </c>
      <c r="O19" s="5">
        <v>69371</v>
      </c>
      <c r="Q19" s="5">
        <v>61311549034</v>
      </c>
      <c r="S19" s="5">
        <v>65196920915</v>
      </c>
      <c r="U19" s="5">
        <v>0</v>
      </c>
      <c r="W19" s="5">
        <v>0</v>
      </c>
      <c r="Y19" s="5">
        <v>0</v>
      </c>
      <c r="AA19" s="5">
        <v>0</v>
      </c>
      <c r="AC19" s="5">
        <v>69371</v>
      </c>
      <c r="AE19" s="5">
        <v>953264</v>
      </c>
      <c r="AG19" s="5">
        <v>61311549034</v>
      </c>
      <c r="AI19" s="5">
        <v>66116891085</v>
      </c>
      <c r="AK19" s="10">
        <v>3.6907223355943848E-3</v>
      </c>
    </row>
    <row r="20" spans="1:37">
      <c r="A20" s="4" t="s">
        <v>105</v>
      </c>
      <c r="C20" s="4" t="s">
        <v>72</v>
      </c>
      <c r="E20" s="4" t="s">
        <v>72</v>
      </c>
      <c r="G20" s="4" t="s">
        <v>106</v>
      </c>
      <c r="I20" s="4" t="s">
        <v>107</v>
      </c>
      <c r="K20" s="5">
        <v>0</v>
      </c>
      <c r="M20" s="5">
        <v>0</v>
      </c>
      <c r="O20" s="5">
        <v>28391</v>
      </c>
      <c r="Q20" s="5">
        <v>24830560217</v>
      </c>
      <c r="S20" s="5">
        <v>26583465937</v>
      </c>
      <c r="U20" s="5">
        <v>0</v>
      </c>
      <c r="W20" s="5">
        <v>0</v>
      </c>
      <c r="Y20" s="5">
        <v>0</v>
      </c>
      <c r="AA20" s="5">
        <v>0</v>
      </c>
      <c r="AC20" s="5">
        <v>28391</v>
      </c>
      <c r="AE20" s="5">
        <v>955000</v>
      </c>
      <c r="AG20" s="5">
        <v>24830560217</v>
      </c>
      <c r="AI20" s="5">
        <v>27108490695</v>
      </c>
      <c r="AK20" s="10">
        <v>1.5132277161015433E-3</v>
      </c>
    </row>
    <row r="21" spans="1:37">
      <c r="A21" s="4" t="s">
        <v>108</v>
      </c>
      <c r="C21" s="4" t="s">
        <v>72</v>
      </c>
      <c r="E21" s="4" t="s">
        <v>72</v>
      </c>
      <c r="G21" s="4" t="s">
        <v>109</v>
      </c>
      <c r="I21" s="4" t="s">
        <v>110</v>
      </c>
      <c r="K21" s="5">
        <v>0</v>
      </c>
      <c r="M21" s="5">
        <v>0</v>
      </c>
      <c r="O21" s="5">
        <v>50769</v>
      </c>
      <c r="Q21" s="5">
        <v>44163554621</v>
      </c>
      <c r="S21" s="5">
        <v>46859161432</v>
      </c>
      <c r="U21" s="5">
        <v>0</v>
      </c>
      <c r="W21" s="5">
        <v>0</v>
      </c>
      <c r="Y21" s="5">
        <v>0</v>
      </c>
      <c r="AA21" s="5">
        <v>0</v>
      </c>
      <c r="AC21" s="5">
        <v>50769</v>
      </c>
      <c r="AE21" s="5">
        <v>939702</v>
      </c>
      <c r="AG21" s="5">
        <v>44163554621</v>
      </c>
      <c r="AI21" s="5">
        <v>47699083811</v>
      </c>
      <c r="AK21" s="10">
        <v>2.662618751724482E-3</v>
      </c>
    </row>
    <row r="22" spans="1:37">
      <c r="A22" s="4" t="s">
        <v>111</v>
      </c>
      <c r="C22" s="4" t="s">
        <v>72</v>
      </c>
      <c r="E22" s="4" t="s">
        <v>72</v>
      </c>
      <c r="G22" s="4" t="s">
        <v>112</v>
      </c>
      <c r="I22" s="4" t="s">
        <v>113</v>
      </c>
      <c r="K22" s="5">
        <v>0</v>
      </c>
      <c r="M22" s="5">
        <v>0</v>
      </c>
      <c r="O22" s="5">
        <v>82730</v>
      </c>
      <c r="Q22" s="5">
        <v>70147292032</v>
      </c>
      <c r="S22" s="5">
        <v>74039111008</v>
      </c>
      <c r="U22" s="5">
        <v>0</v>
      </c>
      <c r="W22" s="5">
        <v>0</v>
      </c>
      <c r="Y22" s="5">
        <v>0</v>
      </c>
      <c r="AA22" s="5">
        <v>0</v>
      </c>
      <c r="AC22" s="5">
        <v>82730</v>
      </c>
      <c r="AE22" s="5">
        <v>909087</v>
      </c>
      <c r="AG22" s="5">
        <v>70147292032</v>
      </c>
      <c r="AI22" s="5">
        <v>75195135920</v>
      </c>
      <c r="AK22" s="10">
        <v>4.1974806000967856E-3</v>
      </c>
    </row>
    <row r="23" spans="1:37">
      <c r="A23" s="4" t="s">
        <v>114</v>
      </c>
      <c r="C23" s="4" t="s">
        <v>72</v>
      </c>
      <c r="E23" s="4" t="s">
        <v>72</v>
      </c>
      <c r="G23" s="4" t="s">
        <v>115</v>
      </c>
      <c r="I23" s="4" t="s">
        <v>116</v>
      </c>
      <c r="K23" s="5">
        <v>0</v>
      </c>
      <c r="M23" s="5">
        <v>0</v>
      </c>
      <c r="O23" s="5">
        <v>104664</v>
      </c>
      <c r="Q23" s="5">
        <v>87006314799</v>
      </c>
      <c r="S23" s="5">
        <v>92440489131</v>
      </c>
      <c r="U23" s="5">
        <v>0</v>
      </c>
      <c r="W23" s="5">
        <v>0</v>
      </c>
      <c r="Y23" s="5">
        <v>0</v>
      </c>
      <c r="AA23" s="5">
        <v>0</v>
      </c>
      <c r="AC23" s="5">
        <v>104664</v>
      </c>
      <c r="AE23" s="5">
        <v>894987</v>
      </c>
      <c r="AG23" s="5">
        <v>87006314799</v>
      </c>
      <c r="AI23" s="5">
        <v>93655941151</v>
      </c>
      <c r="AK23" s="10">
        <v>5.227984380311081E-3</v>
      </c>
    </row>
    <row r="24" spans="1:37">
      <c r="A24" s="4" t="s">
        <v>117</v>
      </c>
      <c r="C24" s="4" t="s">
        <v>72</v>
      </c>
      <c r="E24" s="4" t="s">
        <v>72</v>
      </c>
      <c r="G24" s="4" t="s">
        <v>118</v>
      </c>
      <c r="I24" s="4" t="s">
        <v>119</v>
      </c>
      <c r="K24" s="5">
        <v>0</v>
      </c>
      <c r="M24" s="5">
        <v>0</v>
      </c>
      <c r="O24" s="5">
        <v>100332</v>
      </c>
      <c r="Q24" s="5">
        <v>83813841303</v>
      </c>
      <c r="S24" s="5">
        <v>86622182867</v>
      </c>
      <c r="U24" s="5">
        <v>0</v>
      </c>
      <c r="W24" s="5">
        <v>0</v>
      </c>
      <c r="Y24" s="5">
        <v>0</v>
      </c>
      <c r="AA24" s="5">
        <v>0</v>
      </c>
      <c r="AC24" s="5">
        <v>100332</v>
      </c>
      <c r="AE24" s="5">
        <v>876585</v>
      </c>
      <c r="AG24" s="5">
        <v>83813841303</v>
      </c>
      <c r="AI24" s="5">
        <v>87933585368</v>
      </c>
      <c r="AK24" s="10">
        <v>4.9085557750945356E-3</v>
      </c>
    </row>
    <row r="25" spans="1:37">
      <c r="A25" s="4" t="s">
        <v>120</v>
      </c>
      <c r="C25" s="4" t="s">
        <v>72</v>
      </c>
      <c r="E25" s="4" t="s">
        <v>72</v>
      </c>
      <c r="G25" s="4" t="s">
        <v>121</v>
      </c>
      <c r="I25" s="4" t="s">
        <v>122</v>
      </c>
      <c r="K25" s="5">
        <v>15</v>
      </c>
      <c r="M25" s="5">
        <v>15</v>
      </c>
      <c r="O25" s="5">
        <v>1000</v>
      </c>
      <c r="Q25" s="5">
        <v>1000181250</v>
      </c>
      <c r="S25" s="5">
        <v>999818758</v>
      </c>
      <c r="U25" s="5">
        <v>0</v>
      </c>
      <c r="W25" s="5">
        <v>0</v>
      </c>
      <c r="Y25" s="5">
        <v>0</v>
      </c>
      <c r="AA25" s="5">
        <v>0</v>
      </c>
      <c r="AC25" s="5">
        <v>1000</v>
      </c>
      <c r="AE25" s="5">
        <v>1000000</v>
      </c>
      <c r="AG25" s="5">
        <v>1000181250</v>
      </c>
      <c r="AI25" s="5">
        <v>999818760</v>
      </c>
      <c r="AK25" s="10">
        <v>5.5811054204395643E-5</v>
      </c>
    </row>
    <row r="26" spans="1:37">
      <c r="A26" s="4" t="s">
        <v>123</v>
      </c>
      <c r="C26" s="4" t="s">
        <v>72</v>
      </c>
      <c r="E26" s="4" t="s">
        <v>72</v>
      </c>
      <c r="G26" s="4" t="s">
        <v>124</v>
      </c>
      <c r="I26" s="4" t="s">
        <v>125</v>
      </c>
      <c r="K26" s="5">
        <v>15</v>
      </c>
      <c r="M26" s="5">
        <v>15</v>
      </c>
      <c r="O26" s="5">
        <v>200000</v>
      </c>
      <c r="Q26" s="5">
        <v>194435235000</v>
      </c>
      <c r="S26" s="5">
        <v>195964475000</v>
      </c>
      <c r="U26" s="5">
        <v>0</v>
      </c>
      <c r="W26" s="5">
        <v>0</v>
      </c>
      <c r="Y26" s="5">
        <v>0</v>
      </c>
      <c r="AA26" s="5">
        <v>0</v>
      </c>
      <c r="AC26" s="5">
        <v>200000</v>
      </c>
      <c r="AE26" s="5">
        <v>980000</v>
      </c>
      <c r="AG26" s="5">
        <v>194435235000</v>
      </c>
      <c r="AI26" s="5">
        <v>195964475000</v>
      </c>
      <c r="AK26" s="10">
        <v>1.0938966624061547E-2</v>
      </c>
    </row>
    <row r="27" spans="1:37">
      <c r="A27" s="4" t="s">
        <v>126</v>
      </c>
      <c r="C27" s="4" t="s">
        <v>72</v>
      </c>
      <c r="E27" s="4" t="s">
        <v>72</v>
      </c>
      <c r="G27" s="4" t="s">
        <v>127</v>
      </c>
      <c r="I27" s="4" t="s">
        <v>128</v>
      </c>
      <c r="K27" s="5">
        <v>0</v>
      </c>
      <c r="M27" s="5">
        <v>0</v>
      </c>
      <c r="O27" s="5">
        <v>0</v>
      </c>
      <c r="Q27" s="5">
        <v>0</v>
      </c>
      <c r="S27" s="5">
        <v>0</v>
      </c>
      <c r="U27" s="5">
        <v>120000</v>
      </c>
      <c r="W27" s="5">
        <v>104496016463</v>
      </c>
      <c r="Y27" s="5">
        <v>0</v>
      </c>
      <c r="AA27" s="5">
        <v>0</v>
      </c>
      <c r="AC27" s="5">
        <v>120000</v>
      </c>
      <c r="AE27" s="5">
        <v>868256</v>
      </c>
      <c r="AG27" s="5">
        <v>104496016463</v>
      </c>
      <c r="AI27" s="5">
        <v>104171835432</v>
      </c>
      <c r="AK27" s="10">
        <v>5.8149939215150093E-3</v>
      </c>
    </row>
    <row r="28" spans="1:37" ht="24.75" thickBot="1">
      <c r="Q28" s="8">
        <f>SUM(Q9:Q27)</f>
        <v>1080061680739</v>
      </c>
      <c r="S28" s="8">
        <f>SUM(S9:S27)</f>
        <v>1134618582662</v>
      </c>
      <c r="W28" s="8">
        <f>SUM(W9:W27)</f>
        <v>246634782439</v>
      </c>
      <c r="AA28" s="8">
        <f>SUM(AA9:AA27)</f>
        <v>0</v>
      </c>
      <c r="AG28" s="8">
        <f>SUM(AG9:AG27)</f>
        <v>1326696463178</v>
      </c>
      <c r="AI28" s="8">
        <f>SUM(AI9:AI27)</f>
        <v>1387802838963</v>
      </c>
      <c r="AK28" s="11">
        <f>SUM(AK9:AK27)</f>
        <v>7.7468780686319433E-2</v>
      </c>
    </row>
    <row r="29" spans="1:37" ht="24.75" thickTop="1">
      <c r="Q29" s="5"/>
      <c r="S29" s="5"/>
    </row>
    <row r="30" spans="1:37">
      <c r="S30" s="5"/>
      <c r="AG30" s="5"/>
      <c r="AI30" s="5"/>
      <c r="AK30" s="9"/>
    </row>
    <row r="31" spans="1:37">
      <c r="AG31" s="5"/>
      <c r="AI31" s="5"/>
    </row>
    <row r="32" spans="1:37">
      <c r="AI32" s="10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I10" sqref="I10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7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22" t="s">
        <v>130</v>
      </c>
      <c r="C6" s="23" t="s">
        <v>131</v>
      </c>
      <c r="D6" s="23" t="s">
        <v>131</v>
      </c>
      <c r="E6" s="23" t="s">
        <v>131</v>
      </c>
      <c r="F6" s="23" t="s">
        <v>131</v>
      </c>
      <c r="G6" s="23" t="s">
        <v>131</v>
      </c>
      <c r="H6" s="23" t="s">
        <v>131</v>
      </c>
      <c r="I6" s="23" t="s">
        <v>131</v>
      </c>
      <c r="K6" s="23" t="s">
        <v>227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</row>
    <row r="7" spans="1:19" ht="24.75">
      <c r="A7" s="23" t="s">
        <v>130</v>
      </c>
      <c r="C7" s="23" t="s">
        <v>132</v>
      </c>
      <c r="E7" s="23" t="s">
        <v>133</v>
      </c>
      <c r="G7" s="23" t="s">
        <v>134</v>
      </c>
      <c r="I7" s="23" t="s">
        <v>69</v>
      </c>
      <c r="K7" s="23" t="s">
        <v>135</v>
      </c>
      <c r="M7" s="23" t="s">
        <v>136</v>
      </c>
      <c r="O7" s="23" t="s">
        <v>137</v>
      </c>
      <c r="Q7" s="23" t="s">
        <v>135</v>
      </c>
      <c r="S7" s="23" t="s">
        <v>129</v>
      </c>
    </row>
    <row r="8" spans="1:19">
      <c r="A8" s="1" t="s">
        <v>138</v>
      </c>
      <c r="C8" s="4" t="s">
        <v>139</v>
      </c>
      <c r="D8" s="4"/>
      <c r="E8" s="4" t="s">
        <v>140</v>
      </c>
      <c r="F8" s="4"/>
      <c r="G8" s="4" t="s">
        <v>141</v>
      </c>
      <c r="H8" s="4"/>
      <c r="I8" s="4">
        <v>8</v>
      </c>
      <c r="K8" s="5">
        <v>701210950179</v>
      </c>
      <c r="L8" s="4"/>
      <c r="M8" s="5">
        <v>427351368412</v>
      </c>
      <c r="N8" s="4"/>
      <c r="O8" s="5">
        <v>996216488977</v>
      </c>
      <c r="P8" s="4"/>
      <c r="Q8" s="5">
        <v>132345829614</v>
      </c>
      <c r="S8" s="10">
        <v>7.3876992908091235E-3</v>
      </c>
    </row>
    <row r="9" spans="1:19">
      <c r="A9" s="1" t="s">
        <v>142</v>
      </c>
      <c r="C9" s="4" t="s">
        <v>143</v>
      </c>
      <c r="D9" s="4"/>
      <c r="E9" s="4" t="s">
        <v>140</v>
      </c>
      <c r="F9" s="4"/>
      <c r="G9" s="4" t="s">
        <v>144</v>
      </c>
      <c r="H9" s="4"/>
      <c r="I9" s="4">
        <v>10</v>
      </c>
      <c r="K9" s="5">
        <v>3372433254</v>
      </c>
      <c r="L9" s="4"/>
      <c r="M9" s="5">
        <v>101103004245</v>
      </c>
      <c r="N9" s="4"/>
      <c r="O9" s="5">
        <v>83095660335</v>
      </c>
      <c r="P9" s="4"/>
      <c r="Q9" s="5">
        <v>21379777164</v>
      </c>
      <c r="S9" s="10">
        <v>1.1934442139416811E-3</v>
      </c>
    </row>
    <row r="10" spans="1:19" ht="24.75" thickBot="1">
      <c r="K10" s="12">
        <f>SUM(K8:K9)</f>
        <v>704583383433</v>
      </c>
      <c r="M10" s="12">
        <f>SUM(M8:M9)</f>
        <v>528454372657</v>
      </c>
      <c r="O10" s="12">
        <f>SUM(O8:O9)</f>
        <v>1079312149312</v>
      </c>
      <c r="Q10" s="8">
        <f>SUM(Q8:Q9)</f>
        <v>153725606778</v>
      </c>
      <c r="S10" s="11">
        <f>SUM(S8:S9)</f>
        <v>8.5811435047508048E-3</v>
      </c>
    </row>
    <row r="11" spans="1:19" ht="24.75" thickTop="1">
      <c r="Q11" s="3"/>
    </row>
    <row r="12" spans="1:19">
      <c r="Q12" s="3"/>
      <c r="S12" s="20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5"/>
  <sheetViews>
    <sheetView rightToLeft="1" workbookViewId="0">
      <selection activeCell="E15" sqref="E15:G15"/>
    </sheetView>
  </sheetViews>
  <sheetFormatPr defaultRowHeight="24"/>
  <cols>
    <col min="1" max="1" width="31.42578125" style="4" bestFit="1" customWidth="1"/>
    <col min="2" max="2" width="1" style="4" customWidth="1"/>
    <col min="3" max="3" width="19.7109375" style="4" bestFit="1" customWidth="1"/>
    <col min="4" max="4" width="1" style="4" customWidth="1"/>
    <col min="5" max="5" width="25.7109375" style="4" bestFit="1" customWidth="1"/>
    <col min="6" max="6" width="1" style="4" customWidth="1"/>
    <col min="7" max="7" width="38.7109375" style="4" bestFit="1" customWidth="1"/>
    <col min="8" max="8" width="1" style="4" customWidth="1"/>
    <col min="9" max="9" width="9.140625" style="4" customWidth="1"/>
    <col min="10" max="10" width="21" style="4" bestFit="1" customWidth="1"/>
    <col min="11" max="16384" width="9.140625" style="4"/>
  </cols>
  <sheetData>
    <row r="2" spans="1:10" ht="24.75">
      <c r="A2" s="21" t="s">
        <v>0</v>
      </c>
      <c r="B2" s="21"/>
      <c r="C2" s="21"/>
      <c r="D2" s="21"/>
      <c r="E2" s="21"/>
      <c r="F2" s="21"/>
      <c r="G2" s="21"/>
    </row>
    <row r="3" spans="1:10" ht="24.75">
      <c r="A3" s="21" t="s">
        <v>145</v>
      </c>
      <c r="B3" s="21"/>
      <c r="C3" s="21"/>
      <c r="D3" s="21"/>
      <c r="E3" s="21"/>
      <c r="F3" s="21"/>
      <c r="G3" s="21"/>
    </row>
    <row r="4" spans="1:10" ht="24.75">
      <c r="A4" s="21" t="s">
        <v>2</v>
      </c>
      <c r="B4" s="21"/>
      <c r="C4" s="21"/>
      <c r="D4" s="21"/>
      <c r="E4" s="21"/>
      <c r="F4" s="21"/>
      <c r="G4" s="21"/>
    </row>
    <row r="6" spans="1:10" ht="24.75">
      <c r="A6" s="23" t="s">
        <v>149</v>
      </c>
      <c r="C6" s="23" t="s">
        <v>135</v>
      </c>
      <c r="E6" s="23" t="s">
        <v>215</v>
      </c>
      <c r="G6" s="23" t="s">
        <v>13</v>
      </c>
    </row>
    <row r="7" spans="1:10">
      <c r="A7" s="4" t="s">
        <v>224</v>
      </c>
      <c r="C7" s="6">
        <v>-1375505417484</v>
      </c>
      <c r="D7" s="6"/>
      <c r="E7" s="10">
        <f>C7/$C$11</f>
        <v>1.0069760891574997</v>
      </c>
      <c r="F7" s="6"/>
      <c r="G7" s="10">
        <v>-7.6782324209902428E-2</v>
      </c>
      <c r="J7" s="5"/>
    </row>
    <row r="8" spans="1:10">
      <c r="A8" s="4" t="s">
        <v>225</v>
      </c>
      <c r="C8" s="6">
        <v>8980841890</v>
      </c>
      <c r="D8" s="6"/>
      <c r="E8" s="10">
        <f t="shared" ref="E8:E10" si="0">C8/$C$11</f>
        <v>-6.5746691570840315E-3</v>
      </c>
      <c r="F8" s="6"/>
      <c r="G8" s="10">
        <v>5.0132111797653023E-4</v>
      </c>
      <c r="J8" s="5"/>
    </row>
    <row r="9" spans="1:10">
      <c r="A9" s="4" t="s">
        <v>226</v>
      </c>
      <c r="C9" s="6">
        <v>2239177</v>
      </c>
      <c r="D9" s="6"/>
      <c r="E9" s="10">
        <f t="shared" si="0"/>
        <v>-1.6392503219040582E-6</v>
      </c>
      <c r="F9" s="6"/>
      <c r="G9" s="10">
        <v>1.2499348398920906E-7</v>
      </c>
      <c r="J9" s="5"/>
    </row>
    <row r="10" spans="1:10">
      <c r="A10" s="4" t="s">
        <v>222</v>
      </c>
      <c r="C10" s="6">
        <v>546091008</v>
      </c>
      <c r="D10" s="6"/>
      <c r="E10" s="10">
        <f t="shared" si="0"/>
        <v>-3.9978075009385663E-4</v>
      </c>
      <c r="F10" s="6"/>
      <c r="G10" s="10">
        <v>3.0483439971515891E-5</v>
      </c>
      <c r="J10" s="5"/>
    </row>
    <row r="11" spans="1:10" ht="24.75" thickBot="1">
      <c r="C11" s="7">
        <f>SUM(C7:C10)</f>
        <v>-1365976245409</v>
      </c>
      <c r="E11" s="19">
        <f>SUM(E7:E10)</f>
        <v>0.99999999999999989</v>
      </c>
      <c r="G11" s="19">
        <f>SUM(G7:G10)</f>
        <v>-7.6250394658470388E-2</v>
      </c>
      <c r="J11" s="5"/>
    </row>
    <row r="12" spans="1:10" ht="24.75" thickTop="1">
      <c r="J12" s="17"/>
    </row>
    <row r="13" spans="1:10">
      <c r="J13" s="15"/>
    </row>
    <row r="14" spans="1:10">
      <c r="G14" s="9"/>
    </row>
    <row r="15" spans="1:10">
      <c r="E15" s="10"/>
      <c r="G15" s="5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6"/>
  <sheetViews>
    <sheetView rightToLeft="1" workbookViewId="0">
      <selection activeCell="K19" sqref="K19"/>
    </sheetView>
  </sheetViews>
  <sheetFormatPr defaultRowHeight="24"/>
  <cols>
    <col min="1" max="1" width="28" style="4" bestFit="1" customWidth="1"/>
    <col min="2" max="2" width="1" style="4" customWidth="1"/>
    <col min="3" max="3" width="20.7109375" style="4" bestFit="1" customWidth="1"/>
    <col min="4" max="4" width="1" style="4" customWidth="1"/>
    <col min="5" max="5" width="19.42578125" style="4" bestFit="1" customWidth="1"/>
    <col min="6" max="6" width="1" style="4" customWidth="1"/>
    <col min="7" max="7" width="11.7109375" style="4" bestFit="1" customWidth="1"/>
    <col min="8" max="8" width="1" style="4" customWidth="1"/>
    <col min="9" max="9" width="14.42578125" style="4" bestFit="1" customWidth="1"/>
    <col min="10" max="10" width="1" style="4" customWidth="1"/>
    <col min="11" max="11" width="16" style="4" bestFit="1" customWidth="1"/>
    <col min="12" max="12" width="1" style="4" customWidth="1"/>
    <col min="13" max="13" width="18.140625" style="4" bestFit="1" customWidth="1"/>
    <col min="14" max="14" width="1" style="4" customWidth="1"/>
    <col min="15" max="15" width="23.42578125" style="4" bestFit="1" customWidth="1"/>
    <col min="16" max="16" width="1" style="4" customWidth="1"/>
    <col min="17" max="17" width="16" style="4" bestFit="1" customWidth="1"/>
    <col min="18" max="18" width="1" style="4" customWidth="1"/>
    <col min="19" max="19" width="15.4257812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145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23" t="s">
        <v>146</v>
      </c>
      <c r="B6" s="23" t="s">
        <v>146</v>
      </c>
      <c r="C6" s="23" t="s">
        <v>146</v>
      </c>
      <c r="D6" s="23" t="s">
        <v>146</v>
      </c>
      <c r="E6" s="23" t="s">
        <v>146</v>
      </c>
      <c r="F6" s="23" t="s">
        <v>146</v>
      </c>
      <c r="G6" s="23" t="s">
        <v>146</v>
      </c>
      <c r="I6" s="23" t="s">
        <v>147</v>
      </c>
      <c r="J6" s="23" t="s">
        <v>147</v>
      </c>
      <c r="K6" s="23" t="s">
        <v>147</v>
      </c>
      <c r="L6" s="23" t="s">
        <v>147</v>
      </c>
      <c r="M6" s="23" t="s">
        <v>147</v>
      </c>
      <c r="O6" s="23" t="s">
        <v>148</v>
      </c>
      <c r="P6" s="23" t="s">
        <v>148</v>
      </c>
      <c r="Q6" s="23" t="s">
        <v>148</v>
      </c>
      <c r="R6" s="23" t="s">
        <v>148</v>
      </c>
      <c r="S6" s="23" t="s">
        <v>148</v>
      </c>
    </row>
    <row r="7" spans="1:19" ht="24.75">
      <c r="A7" s="23" t="s">
        <v>149</v>
      </c>
      <c r="C7" s="23" t="s">
        <v>150</v>
      </c>
      <c r="E7" s="23" t="s">
        <v>68</v>
      </c>
      <c r="G7" s="23" t="s">
        <v>69</v>
      </c>
      <c r="I7" s="23" t="s">
        <v>151</v>
      </c>
      <c r="K7" s="23" t="s">
        <v>152</v>
      </c>
      <c r="M7" s="23" t="s">
        <v>153</v>
      </c>
      <c r="O7" s="23" t="s">
        <v>151</v>
      </c>
      <c r="Q7" s="23" t="s">
        <v>152</v>
      </c>
      <c r="S7" s="23" t="s">
        <v>153</v>
      </c>
    </row>
    <row r="8" spans="1:19">
      <c r="A8" s="4" t="s">
        <v>123</v>
      </c>
      <c r="C8" s="4">
        <v>0</v>
      </c>
      <c r="E8" s="4" t="s">
        <v>125</v>
      </c>
      <c r="G8" s="5">
        <v>15</v>
      </c>
      <c r="I8" s="5">
        <v>2418767819</v>
      </c>
      <c r="K8" s="5">
        <v>0</v>
      </c>
      <c r="M8" s="5">
        <v>2418767819</v>
      </c>
      <c r="O8" s="5">
        <v>16558704561</v>
      </c>
      <c r="Q8" s="5">
        <v>0</v>
      </c>
      <c r="S8" s="5">
        <v>16558704561</v>
      </c>
    </row>
    <row r="9" spans="1:19">
      <c r="A9" s="4" t="s">
        <v>155</v>
      </c>
      <c r="C9" s="4">
        <v>0</v>
      </c>
      <c r="E9" s="4" t="s">
        <v>156</v>
      </c>
      <c r="G9" s="5">
        <v>15</v>
      </c>
      <c r="I9" s="5">
        <v>0</v>
      </c>
      <c r="K9" s="5">
        <v>0</v>
      </c>
      <c r="M9" s="5">
        <v>0</v>
      </c>
      <c r="O9" s="5">
        <v>12597655321</v>
      </c>
      <c r="Q9" s="5">
        <v>0</v>
      </c>
      <c r="S9" s="5">
        <v>12597655321</v>
      </c>
    </row>
    <row r="10" spans="1:19">
      <c r="A10" s="4" t="s">
        <v>120</v>
      </c>
      <c r="C10" s="4">
        <v>0</v>
      </c>
      <c r="E10" s="4" t="s">
        <v>122</v>
      </c>
      <c r="G10" s="5">
        <v>15</v>
      </c>
      <c r="I10" s="5">
        <v>12600208</v>
      </c>
      <c r="K10" s="5">
        <v>0</v>
      </c>
      <c r="M10" s="5">
        <v>12600208</v>
      </c>
      <c r="O10" s="5">
        <v>25266395</v>
      </c>
      <c r="Q10" s="5">
        <v>0</v>
      </c>
      <c r="S10" s="5">
        <v>25266395</v>
      </c>
    </row>
    <row r="11" spans="1:19">
      <c r="A11" s="4" t="s">
        <v>138</v>
      </c>
      <c r="C11" s="5">
        <v>1</v>
      </c>
      <c r="E11" s="4" t="s">
        <v>228</v>
      </c>
      <c r="G11" s="4">
        <v>0</v>
      </c>
      <c r="I11" s="5">
        <v>0</v>
      </c>
      <c r="K11" s="5">
        <v>0</v>
      </c>
      <c r="M11" s="5">
        <v>0</v>
      </c>
      <c r="O11" s="5">
        <v>33964791775</v>
      </c>
      <c r="Q11" s="5">
        <v>0</v>
      </c>
      <c r="S11" s="5">
        <v>33964791775</v>
      </c>
    </row>
    <row r="12" spans="1:19">
      <c r="A12" s="4" t="s">
        <v>142</v>
      </c>
      <c r="C12" s="5">
        <v>17</v>
      </c>
      <c r="E12" s="4" t="s">
        <v>228</v>
      </c>
      <c r="G12" s="4">
        <v>0</v>
      </c>
      <c r="I12" s="5">
        <v>2239177</v>
      </c>
      <c r="K12" s="5">
        <v>0</v>
      </c>
      <c r="M12" s="5">
        <v>2239177</v>
      </c>
      <c r="O12" s="5">
        <v>8103672599</v>
      </c>
      <c r="Q12" s="5">
        <v>0</v>
      </c>
      <c r="S12" s="5">
        <v>8103672599</v>
      </c>
    </row>
    <row r="13" spans="1:19" ht="24.75" thickBot="1">
      <c r="I13" s="8">
        <f>SUM(I8:I12)</f>
        <v>2433607204</v>
      </c>
      <c r="K13" s="8">
        <f>SUM(K8:K12)</f>
        <v>0</v>
      </c>
      <c r="M13" s="8">
        <f>SUM(M8:M12)</f>
        <v>2433607204</v>
      </c>
      <c r="O13" s="8">
        <f>SUM(O8:O12)</f>
        <v>71250090651</v>
      </c>
      <c r="Q13" s="8">
        <f>SUM(Q8:Q12)</f>
        <v>0</v>
      </c>
      <c r="S13" s="8">
        <f>SUM(S8:S12)</f>
        <v>71250090651</v>
      </c>
    </row>
    <row r="14" spans="1:19" ht="24.75" thickTop="1">
      <c r="L14" s="5"/>
      <c r="M14" s="5"/>
      <c r="N14" s="5"/>
      <c r="O14" s="5"/>
      <c r="P14" s="5"/>
      <c r="Q14" s="5"/>
      <c r="R14" s="5"/>
      <c r="S14" s="5"/>
    </row>
    <row r="15" spans="1:19">
      <c r="M15" s="5"/>
      <c r="O15" s="5"/>
      <c r="S15" s="5"/>
    </row>
    <row r="16" spans="1:19">
      <c r="M16" s="17"/>
      <c r="N16" s="17"/>
      <c r="O16" s="17"/>
      <c r="S16" s="5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3"/>
  <sheetViews>
    <sheetView rightToLeft="1" topLeftCell="B4" workbookViewId="0">
      <selection activeCell="O22" sqref="O22"/>
    </sheetView>
  </sheetViews>
  <sheetFormatPr defaultRowHeight="24"/>
  <cols>
    <col min="1" max="1" width="38" style="4" bestFit="1" customWidth="1"/>
    <col min="2" max="2" width="1" style="4" customWidth="1"/>
    <col min="3" max="3" width="15.42578125" style="4" bestFit="1" customWidth="1"/>
    <col min="4" max="4" width="1" style="4" customWidth="1"/>
    <col min="5" max="5" width="41" style="4" bestFit="1" customWidth="1"/>
    <col min="6" max="6" width="1" style="4" customWidth="1"/>
    <col min="7" max="7" width="27.85546875" style="4" bestFit="1" customWidth="1"/>
    <col min="8" max="8" width="1" style="4" customWidth="1"/>
    <col min="9" max="9" width="27.7109375" style="4" bestFit="1" customWidth="1"/>
    <col min="10" max="10" width="1" style="4" customWidth="1"/>
    <col min="11" max="11" width="15.85546875" style="4" bestFit="1" customWidth="1"/>
    <col min="12" max="12" width="1" style="4" customWidth="1"/>
    <col min="13" max="13" width="29.140625" style="4" bestFit="1" customWidth="1"/>
    <col min="14" max="14" width="1" style="4" customWidth="1"/>
    <col min="15" max="15" width="27.7109375" style="4" bestFit="1" customWidth="1"/>
    <col min="16" max="16" width="1" style="4" customWidth="1"/>
    <col min="17" max="17" width="15.85546875" style="4" bestFit="1" customWidth="1"/>
    <col min="18" max="18" width="1" style="4" customWidth="1"/>
    <col min="19" max="19" width="29.14062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145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22" t="s">
        <v>3</v>
      </c>
      <c r="C6" s="23" t="s">
        <v>157</v>
      </c>
      <c r="D6" s="23" t="s">
        <v>157</v>
      </c>
      <c r="E6" s="23" t="s">
        <v>157</v>
      </c>
      <c r="F6" s="23" t="s">
        <v>157</v>
      </c>
      <c r="G6" s="23" t="s">
        <v>157</v>
      </c>
      <c r="I6" s="23" t="s">
        <v>147</v>
      </c>
      <c r="J6" s="23" t="s">
        <v>147</v>
      </c>
      <c r="K6" s="23" t="s">
        <v>147</v>
      </c>
      <c r="L6" s="23" t="s">
        <v>147</v>
      </c>
      <c r="M6" s="23" t="s">
        <v>147</v>
      </c>
      <c r="O6" s="23" t="s">
        <v>148</v>
      </c>
      <c r="P6" s="23" t="s">
        <v>148</v>
      </c>
      <c r="Q6" s="23" t="s">
        <v>148</v>
      </c>
      <c r="R6" s="23" t="s">
        <v>148</v>
      </c>
      <c r="S6" s="23" t="s">
        <v>148</v>
      </c>
    </row>
    <row r="7" spans="1:19" ht="24.75">
      <c r="A7" s="23" t="s">
        <v>3</v>
      </c>
      <c r="C7" s="23" t="s">
        <v>158</v>
      </c>
      <c r="E7" s="23" t="s">
        <v>159</v>
      </c>
      <c r="G7" s="23" t="s">
        <v>160</v>
      </c>
      <c r="I7" s="23" t="s">
        <v>161</v>
      </c>
      <c r="K7" s="23" t="s">
        <v>152</v>
      </c>
      <c r="M7" s="23" t="s">
        <v>162</v>
      </c>
      <c r="O7" s="23" t="s">
        <v>161</v>
      </c>
      <c r="Q7" s="23" t="s">
        <v>152</v>
      </c>
      <c r="S7" s="23" t="s">
        <v>162</v>
      </c>
    </row>
    <row r="8" spans="1:19">
      <c r="A8" s="4" t="s">
        <v>40</v>
      </c>
      <c r="C8" s="4" t="s">
        <v>163</v>
      </c>
      <c r="E8" s="5">
        <v>69365191</v>
      </c>
      <c r="G8" s="5">
        <v>1300</v>
      </c>
      <c r="I8" s="5">
        <v>0</v>
      </c>
      <c r="K8" s="5">
        <v>0</v>
      </c>
      <c r="M8" s="5">
        <v>0</v>
      </c>
      <c r="O8" s="5">
        <v>90174748300</v>
      </c>
      <c r="Q8" s="5">
        <v>4795284929</v>
      </c>
      <c r="S8" s="5">
        <v>85379463371</v>
      </c>
    </row>
    <row r="9" spans="1:19">
      <c r="A9" s="4" t="s">
        <v>43</v>
      </c>
      <c r="C9" s="4" t="s">
        <v>164</v>
      </c>
      <c r="E9" s="5">
        <v>19049139</v>
      </c>
      <c r="G9" s="5">
        <v>800</v>
      </c>
      <c r="I9" s="5">
        <v>0</v>
      </c>
      <c r="K9" s="5">
        <v>0</v>
      </c>
      <c r="M9" s="5">
        <v>0</v>
      </c>
      <c r="O9" s="5">
        <v>15239311200</v>
      </c>
      <c r="Q9" s="5">
        <v>10430740</v>
      </c>
      <c r="S9" s="5">
        <v>15228880460</v>
      </c>
    </row>
    <row r="10" spans="1:19">
      <c r="A10" s="4" t="s">
        <v>54</v>
      </c>
      <c r="C10" s="4" t="s">
        <v>165</v>
      </c>
      <c r="E10" s="5">
        <v>11705960</v>
      </c>
      <c r="G10" s="5">
        <v>1250</v>
      </c>
      <c r="I10" s="5">
        <v>0</v>
      </c>
      <c r="K10" s="5">
        <v>0</v>
      </c>
      <c r="M10" s="5">
        <v>0</v>
      </c>
      <c r="O10" s="5">
        <v>14632450000</v>
      </c>
      <c r="Q10" s="5">
        <v>1598052807</v>
      </c>
      <c r="S10" s="5">
        <v>13034397193</v>
      </c>
    </row>
    <row r="11" spans="1:19">
      <c r="A11" s="4" t="s">
        <v>53</v>
      </c>
      <c r="C11" s="4" t="s">
        <v>166</v>
      </c>
      <c r="E11" s="5">
        <v>43100791</v>
      </c>
      <c r="G11" s="5">
        <v>1250</v>
      </c>
      <c r="I11" s="5">
        <v>0</v>
      </c>
      <c r="K11" s="5">
        <v>0</v>
      </c>
      <c r="M11" s="5">
        <v>0</v>
      </c>
      <c r="O11" s="5">
        <v>53875988750</v>
      </c>
      <c r="Q11" s="5">
        <v>0</v>
      </c>
      <c r="S11" s="5">
        <v>53875988750</v>
      </c>
    </row>
    <row r="12" spans="1:19">
      <c r="A12" s="4" t="s">
        <v>21</v>
      </c>
      <c r="C12" s="4" t="s">
        <v>167</v>
      </c>
      <c r="E12" s="5">
        <v>3837106</v>
      </c>
      <c r="G12" s="5">
        <v>6800</v>
      </c>
      <c r="I12" s="5">
        <v>0</v>
      </c>
      <c r="K12" s="5">
        <v>0</v>
      </c>
      <c r="M12" s="5">
        <v>0</v>
      </c>
      <c r="O12" s="5">
        <v>26092320800</v>
      </c>
      <c r="Q12" s="5">
        <v>0</v>
      </c>
      <c r="S12" s="5">
        <v>26092320800</v>
      </c>
    </row>
    <row r="13" spans="1:19">
      <c r="A13" s="4" t="s">
        <v>168</v>
      </c>
      <c r="C13" s="4" t="s">
        <v>169</v>
      </c>
      <c r="E13" s="5">
        <v>850000</v>
      </c>
      <c r="G13" s="5">
        <v>348</v>
      </c>
      <c r="I13" s="5">
        <v>0</v>
      </c>
      <c r="K13" s="5">
        <v>0</v>
      </c>
      <c r="M13" s="5">
        <v>0</v>
      </c>
      <c r="O13" s="5">
        <v>295800000</v>
      </c>
      <c r="Q13" s="5">
        <v>0</v>
      </c>
      <c r="S13" s="5">
        <v>295800000</v>
      </c>
    </row>
    <row r="14" spans="1:19">
      <c r="A14" s="4" t="s">
        <v>55</v>
      </c>
      <c r="C14" s="4" t="s">
        <v>170</v>
      </c>
      <c r="E14" s="5">
        <v>1644029</v>
      </c>
      <c r="G14" s="5">
        <v>350</v>
      </c>
      <c r="I14" s="5">
        <v>0</v>
      </c>
      <c r="K14" s="5">
        <v>0</v>
      </c>
      <c r="M14" s="5">
        <v>0</v>
      </c>
      <c r="O14" s="5">
        <v>575410150</v>
      </c>
      <c r="Q14" s="5">
        <v>51657769</v>
      </c>
      <c r="S14" s="5">
        <v>523752381</v>
      </c>
    </row>
    <row r="15" spans="1:19">
      <c r="A15" s="4" t="s">
        <v>57</v>
      </c>
      <c r="C15" s="4" t="s">
        <v>171</v>
      </c>
      <c r="E15" s="5">
        <v>18759593</v>
      </c>
      <c r="G15" s="5">
        <v>1900</v>
      </c>
      <c r="I15" s="5">
        <v>35643226700</v>
      </c>
      <c r="K15" s="5">
        <v>2996356573</v>
      </c>
      <c r="M15" s="5">
        <v>32646870127</v>
      </c>
      <c r="O15" s="5">
        <v>35643226700</v>
      </c>
      <c r="Q15" s="5">
        <v>2996356573</v>
      </c>
      <c r="S15" s="5">
        <v>32646870127</v>
      </c>
    </row>
    <row r="16" spans="1:19">
      <c r="A16" s="4" t="s">
        <v>24</v>
      </c>
      <c r="C16" s="4" t="s">
        <v>172</v>
      </c>
      <c r="E16" s="5">
        <v>10290128</v>
      </c>
      <c r="G16" s="5">
        <v>867</v>
      </c>
      <c r="I16" s="5">
        <v>0</v>
      </c>
      <c r="K16" s="5">
        <v>0</v>
      </c>
      <c r="M16" s="5">
        <v>0</v>
      </c>
      <c r="O16" s="5">
        <v>8921540976</v>
      </c>
      <c r="Q16" s="5">
        <v>1015003967</v>
      </c>
      <c r="S16" s="5">
        <v>7906537009</v>
      </c>
    </row>
    <row r="17" spans="1:19" ht="34.5" customHeight="1">
      <c r="A17" s="4" t="s">
        <v>229</v>
      </c>
      <c r="B17" s="13"/>
      <c r="C17" s="4" t="s">
        <v>230</v>
      </c>
      <c r="D17" s="13"/>
      <c r="E17" s="5">
        <v>488969</v>
      </c>
      <c r="G17" s="5">
        <v>600</v>
      </c>
      <c r="H17" s="13"/>
      <c r="I17" s="14">
        <v>0</v>
      </c>
      <c r="J17" s="13"/>
      <c r="K17" s="14">
        <v>0</v>
      </c>
      <c r="L17" s="13"/>
      <c r="M17" s="14">
        <v>0</v>
      </c>
      <c r="N17" s="13"/>
      <c r="O17" s="5">
        <v>293381400</v>
      </c>
      <c r="P17" s="5"/>
      <c r="Q17" s="5">
        <v>0</v>
      </c>
      <c r="R17" s="5"/>
      <c r="S17" s="5">
        <v>293381400</v>
      </c>
    </row>
    <row r="18" spans="1:19">
      <c r="A18" s="4" t="s">
        <v>233</v>
      </c>
      <c r="C18" s="4" t="s">
        <v>234</v>
      </c>
      <c r="G18" s="4">
        <v>200</v>
      </c>
      <c r="I18" s="5">
        <v>20126</v>
      </c>
      <c r="K18" s="4">
        <v>0</v>
      </c>
      <c r="M18" s="5">
        <v>20126</v>
      </c>
      <c r="N18" s="5"/>
      <c r="O18" s="5">
        <v>20126</v>
      </c>
      <c r="Q18" s="4">
        <v>0</v>
      </c>
      <c r="S18" s="5">
        <v>20126</v>
      </c>
    </row>
    <row r="19" spans="1:19" ht="24.75" thickBot="1">
      <c r="I19" s="8">
        <f>SUM(I8:I18)</f>
        <v>35643246826</v>
      </c>
      <c r="K19" s="8">
        <f>SUM(K8:K18)</f>
        <v>2996356573</v>
      </c>
      <c r="M19" s="8">
        <f>SUM(M8:M18)</f>
        <v>32646890253</v>
      </c>
      <c r="O19" s="8">
        <f>SUM(O8:O18)</f>
        <v>245744198402</v>
      </c>
      <c r="Q19" s="8">
        <f>SUM(Q8:Q18)</f>
        <v>10466786785</v>
      </c>
      <c r="S19" s="8">
        <f>SUM(S8:S18)</f>
        <v>235277411617</v>
      </c>
    </row>
    <row r="20" spans="1:19" ht="24.75" thickTop="1">
      <c r="O20" s="5"/>
    </row>
    <row r="21" spans="1:19">
      <c r="M21" s="5"/>
      <c r="O21" s="5"/>
    </row>
    <row r="22" spans="1:19">
      <c r="O22" s="5"/>
    </row>
    <row r="23" spans="1:19">
      <c r="O23" s="5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82"/>
  <sheetViews>
    <sheetView rightToLeft="1" topLeftCell="A54" workbookViewId="0">
      <selection activeCell="Q55" sqref="Q55:Q73"/>
    </sheetView>
  </sheetViews>
  <sheetFormatPr defaultRowHeight="24"/>
  <cols>
    <col min="1" max="1" width="40.42578125" style="4" bestFit="1" customWidth="1"/>
    <col min="2" max="2" width="1" style="4" customWidth="1"/>
    <col min="3" max="3" width="13.85546875" style="4" bestFit="1" customWidth="1"/>
    <col min="4" max="4" width="1" style="4" customWidth="1"/>
    <col min="5" max="5" width="20.28515625" style="4" bestFit="1" customWidth="1"/>
    <col min="6" max="6" width="1" style="4" customWidth="1"/>
    <col min="7" max="7" width="21" style="4" bestFit="1" customWidth="1"/>
    <col min="8" max="8" width="1" style="4" customWidth="1"/>
    <col min="9" max="9" width="34.5703125" style="4" bestFit="1" customWidth="1"/>
    <col min="10" max="10" width="1" style="4" customWidth="1"/>
    <col min="11" max="11" width="13.85546875" style="4" bestFit="1" customWidth="1"/>
    <col min="12" max="12" width="1" style="4" customWidth="1"/>
    <col min="13" max="13" width="20.28515625" style="4" bestFit="1" customWidth="1"/>
    <col min="14" max="14" width="1" style="4" customWidth="1"/>
    <col min="15" max="15" width="20.28515625" style="4" bestFit="1" customWidth="1"/>
    <col min="16" max="16" width="1" style="4" customWidth="1"/>
    <col min="17" max="17" width="34.5703125" style="4" bestFit="1" customWidth="1"/>
    <col min="18" max="18" width="1" style="4" customWidth="1"/>
    <col min="19" max="19" width="18.140625" style="4" bestFit="1" customWidth="1"/>
    <col min="20" max="16384" width="9.140625" style="4"/>
  </cols>
  <sheetData>
    <row r="2" spans="1:20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0" ht="24.75">
      <c r="A3" s="21" t="s">
        <v>145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20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20" ht="24.75">
      <c r="A6" s="22" t="s">
        <v>3</v>
      </c>
      <c r="C6" s="23" t="s">
        <v>147</v>
      </c>
      <c r="D6" s="23" t="s">
        <v>147</v>
      </c>
      <c r="E6" s="23" t="s">
        <v>147</v>
      </c>
      <c r="F6" s="23" t="s">
        <v>147</v>
      </c>
      <c r="G6" s="23" t="s">
        <v>147</v>
      </c>
      <c r="H6" s="23" t="s">
        <v>147</v>
      </c>
      <c r="I6" s="23" t="s">
        <v>147</v>
      </c>
      <c r="K6" s="23" t="s">
        <v>148</v>
      </c>
      <c r="L6" s="23" t="s">
        <v>148</v>
      </c>
      <c r="M6" s="23" t="s">
        <v>148</v>
      </c>
      <c r="N6" s="23" t="s">
        <v>148</v>
      </c>
      <c r="O6" s="23" t="s">
        <v>148</v>
      </c>
      <c r="P6" s="23" t="s">
        <v>148</v>
      </c>
      <c r="Q6" s="23" t="s">
        <v>148</v>
      </c>
    </row>
    <row r="7" spans="1:20" ht="24.75">
      <c r="A7" s="23" t="s">
        <v>3</v>
      </c>
      <c r="C7" s="23" t="s">
        <v>7</v>
      </c>
      <c r="E7" s="23" t="s">
        <v>173</v>
      </c>
      <c r="G7" s="23" t="s">
        <v>174</v>
      </c>
      <c r="I7" s="23" t="s">
        <v>175</v>
      </c>
      <c r="K7" s="23" t="s">
        <v>7</v>
      </c>
      <c r="M7" s="23" t="s">
        <v>173</v>
      </c>
      <c r="O7" s="23" t="s">
        <v>174</v>
      </c>
      <c r="Q7" s="23" t="s">
        <v>175</v>
      </c>
    </row>
    <row r="8" spans="1:20">
      <c r="A8" s="4" t="s">
        <v>60</v>
      </c>
      <c r="C8" s="6">
        <v>29341373</v>
      </c>
      <c r="D8" s="6"/>
      <c r="E8" s="6">
        <v>197867515779</v>
      </c>
      <c r="F8" s="6"/>
      <c r="G8" s="6">
        <v>272111893202</v>
      </c>
      <c r="H8" s="6"/>
      <c r="I8" s="6">
        <f>E8-G8</f>
        <v>-74244377423</v>
      </c>
      <c r="J8" s="6"/>
      <c r="K8" s="6">
        <v>29341373</v>
      </c>
      <c r="L8" s="6"/>
      <c r="M8" s="6">
        <v>197867515779</v>
      </c>
      <c r="N8" s="6"/>
      <c r="O8" s="6">
        <v>272111893202</v>
      </c>
      <c r="P8" s="6"/>
      <c r="Q8" s="6">
        <f>M8-O8</f>
        <v>-74244377423</v>
      </c>
      <c r="S8" s="6"/>
      <c r="T8" s="6"/>
    </row>
    <row r="9" spans="1:20">
      <c r="A9" s="4" t="s">
        <v>29</v>
      </c>
      <c r="C9" s="6">
        <v>10535364</v>
      </c>
      <c r="D9" s="6"/>
      <c r="E9" s="6">
        <v>65035334007</v>
      </c>
      <c r="F9" s="6"/>
      <c r="G9" s="6">
        <v>77183641165</v>
      </c>
      <c r="H9" s="6"/>
      <c r="I9" s="6">
        <f t="shared" ref="I9:I72" si="0">E9-G9</f>
        <v>-12148307158</v>
      </c>
      <c r="J9" s="6"/>
      <c r="K9" s="6">
        <v>10535364</v>
      </c>
      <c r="L9" s="6"/>
      <c r="M9" s="6">
        <v>65035334007</v>
      </c>
      <c r="N9" s="6"/>
      <c r="O9" s="6">
        <v>125971347348</v>
      </c>
      <c r="P9" s="6"/>
      <c r="Q9" s="6">
        <f t="shared" ref="Q9:Q72" si="1">M9-O9</f>
        <v>-60936013341</v>
      </c>
      <c r="S9" s="6"/>
      <c r="T9" s="6"/>
    </row>
    <row r="10" spans="1:20">
      <c r="A10" s="4" t="s">
        <v>61</v>
      </c>
      <c r="C10" s="6">
        <v>113548</v>
      </c>
      <c r="D10" s="6"/>
      <c r="E10" s="6">
        <v>1249497350</v>
      </c>
      <c r="F10" s="6"/>
      <c r="G10" s="6">
        <v>253325588</v>
      </c>
      <c r="H10" s="6"/>
      <c r="I10" s="6">
        <f t="shared" si="0"/>
        <v>996171762</v>
      </c>
      <c r="J10" s="6"/>
      <c r="K10" s="6">
        <v>113548</v>
      </c>
      <c r="L10" s="6"/>
      <c r="M10" s="6">
        <v>1249497350</v>
      </c>
      <c r="N10" s="6"/>
      <c r="O10" s="6">
        <v>253325588</v>
      </c>
      <c r="P10" s="6"/>
      <c r="Q10" s="6">
        <f t="shared" si="1"/>
        <v>996171762</v>
      </c>
      <c r="S10" s="6"/>
      <c r="T10" s="6"/>
    </row>
    <row r="11" spans="1:20">
      <c r="A11" s="4" t="s">
        <v>18</v>
      </c>
      <c r="C11" s="6">
        <v>24535063</v>
      </c>
      <c r="D11" s="6"/>
      <c r="E11" s="6">
        <v>558022136103</v>
      </c>
      <c r="F11" s="6"/>
      <c r="G11" s="6">
        <v>709722209816</v>
      </c>
      <c r="H11" s="6"/>
      <c r="I11" s="6">
        <f t="shared" si="0"/>
        <v>-151700073713</v>
      </c>
      <c r="J11" s="6"/>
      <c r="K11" s="6">
        <v>24535063</v>
      </c>
      <c r="L11" s="6"/>
      <c r="M11" s="6">
        <v>558022136103</v>
      </c>
      <c r="N11" s="6"/>
      <c r="O11" s="6">
        <v>1011659012523</v>
      </c>
      <c r="P11" s="6"/>
      <c r="Q11" s="6">
        <f t="shared" si="1"/>
        <v>-453636876420</v>
      </c>
      <c r="S11" s="6"/>
      <c r="T11" s="6"/>
    </row>
    <row r="12" spans="1:20">
      <c r="A12" s="4" t="s">
        <v>53</v>
      </c>
      <c r="C12" s="6">
        <v>47100791</v>
      </c>
      <c r="D12" s="6"/>
      <c r="E12" s="6">
        <v>915809787701</v>
      </c>
      <c r="F12" s="6"/>
      <c r="G12" s="6">
        <v>1017878567721</v>
      </c>
      <c r="H12" s="6"/>
      <c r="I12" s="6">
        <f t="shared" si="0"/>
        <v>-102068780020</v>
      </c>
      <c r="J12" s="6"/>
      <c r="K12" s="6">
        <v>47100791</v>
      </c>
      <c r="L12" s="6"/>
      <c r="M12" s="6">
        <v>915809787701</v>
      </c>
      <c r="N12" s="6"/>
      <c r="O12" s="6">
        <v>1133031572381</v>
      </c>
      <c r="P12" s="6"/>
      <c r="Q12" s="6">
        <f t="shared" si="1"/>
        <v>-217221784680</v>
      </c>
      <c r="S12" s="6"/>
      <c r="T12" s="6"/>
    </row>
    <row r="13" spans="1:20">
      <c r="A13" s="4" t="s">
        <v>21</v>
      </c>
      <c r="C13" s="6">
        <v>3921979</v>
      </c>
      <c r="D13" s="6"/>
      <c r="E13" s="6">
        <v>373918871704</v>
      </c>
      <c r="F13" s="6"/>
      <c r="G13" s="6">
        <v>407174298413</v>
      </c>
      <c r="H13" s="6"/>
      <c r="I13" s="6">
        <f t="shared" si="0"/>
        <v>-33255426709</v>
      </c>
      <c r="J13" s="6"/>
      <c r="K13" s="6">
        <v>3921979</v>
      </c>
      <c r="L13" s="6"/>
      <c r="M13" s="6">
        <v>373918871704</v>
      </c>
      <c r="N13" s="6"/>
      <c r="O13" s="6">
        <v>436413779867</v>
      </c>
      <c r="P13" s="6"/>
      <c r="Q13" s="6">
        <f t="shared" si="1"/>
        <v>-62494908163</v>
      </c>
      <c r="S13" s="6"/>
      <c r="T13" s="6"/>
    </row>
    <row r="14" spans="1:20">
      <c r="A14" s="4" t="s">
        <v>45</v>
      </c>
      <c r="C14" s="6">
        <v>7191309</v>
      </c>
      <c r="D14" s="6"/>
      <c r="E14" s="6">
        <v>253272088806</v>
      </c>
      <c r="F14" s="6"/>
      <c r="G14" s="6">
        <v>283152905380</v>
      </c>
      <c r="H14" s="6"/>
      <c r="I14" s="6">
        <f t="shared" si="0"/>
        <v>-29880816574</v>
      </c>
      <c r="J14" s="6"/>
      <c r="K14" s="6">
        <v>7191309</v>
      </c>
      <c r="L14" s="6"/>
      <c r="M14" s="6">
        <v>253272088806</v>
      </c>
      <c r="N14" s="6"/>
      <c r="O14" s="6">
        <v>334892055567</v>
      </c>
      <c r="P14" s="6"/>
      <c r="Q14" s="6">
        <f t="shared" si="1"/>
        <v>-81619966761</v>
      </c>
      <c r="S14" s="6"/>
      <c r="T14" s="6"/>
    </row>
    <row r="15" spans="1:20">
      <c r="A15" s="4" t="s">
        <v>23</v>
      </c>
      <c r="C15" s="6">
        <v>1889027</v>
      </c>
      <c r="D15" s="6"/>
      <c r="E15" s="6">
        <v>384396202640</v>
      </c>
      <c r="F15" s="6"/>
      <c r="G15" s="6">
        <v>427500809867</v>
      </c>
      <c r="H15" s="6"/>
      <c r="I15" s="6">
        <f t="shared" si="0"/>
        <v>-43104607227</v>
      </c>
      <c r="J15" s="6"/>
      <c r="K15" s="6">
        <v>1889027</v>
      </c>
      <c r="L15" s="6"/>
      <c r="M15" s="6">
        <v>384396202640</v>
      </c>
      <c r="N15" s="6"/>
      <c r="O15" s="6">
        <v>378844400796</v>
      </c>
      <c r="P15" s="6"/>
      <c r="Q15" s="6">
        <f t="shared" si="1"/>
        <v>5551801844</v>
      </c>
      <c r="S15" s="6"/>
      <c r="T15" s="6"/>
    </row>
    <row r="16" spans="1:20">
      <c r="A16" s="4" t="s">
        <v>35</v>
      </c>
      <c r="C16" s="6">
        <v>2550000</v>
      </c>
      <c r="D16" s="6"/>
      <c r="E16" s="6">
        <v>100607303475</v>
      </c>
      <c r="F16" s="6"/>
      <c r="G16" s="6">
        <v>110188951425</v>
      </c>
      <c r="H16" s="6"/>
      <c r="I16" s="6">
        <f t="shared" si="0"/>
        <v>-9581647950</v>
      </c>
      <c r="J16" s="6"/>
      <c r="K16" s="6">
        <v>2550000</v>
      </c>
      <c r="L16" s="6"/>
      <c r="M16" s="6">
        <v>100607303475</v>
      </c>
      <c r="N16" s="6"/>
      <c r="O16" s="6">
        <v>144966784725</v>
      </c>
      <c r="P16" s="6"/>
      <c r="Q16" s="6">
        <f t="shared" si="1"/>
        <v>-44359481250</v>
      </c>
      <c r="S16" s="6"/>
      <c r="T16" s="6"/>
    </row>
    <row r="17" spans="1:20">
      <c r="A17" s="4" t="s">
        <v>38</v>
      </c>
      <c r="C17" s="6">
        <v>7377155</v>
      </c>
      <c r="D17" s="6"/>
      <c r="E17" s="6">
        <v>115168862870</v>
      </c>
      <c r="F17" s="6"/>
      <c r="G17" s="6">
        <v>112609554806</v>
      </c>
      <c r="H17" s="6"/>
      <c r="I17" s="6">
        <f t="shared" si="0"/>
        <v>2559308064</v>
      </c>
      <c r="J17" s="6"/>
      <c r="K17" s="6">
        <v>7377155</v>
      </c>
      <c r="L17" s="6"/>
      <c r="M17" s="6">
        <v>115168862870</v>
      </c>
      <c r="N17" s="6"/>
      <c r="O17" s="6">
        <v>133582670700</v>
      </c>
      <c r="P17" s="6"/>
      <c r="Q17" s="6">
        <f t="shared" si="1"/>
        <v>-18413807830</v>
      </c>
      <c r="S17" s="6"/>
      <c r="T17" s="6"/>
    </row>
    <row r="18" spans="1:20">
      <c r="A18" s="4" t="s">
        <v>26</v>
      </c>
      <c r="C18" s="6">
        <v>9659425</v>
      </c>
      <c r="D18" s="6"/>
      <c r="E18" s="6">
        <v>444570350803</v>
      </c>
      <c r="F18" s="6"/>
      <c r="G18" s="6">
        <v>471455814783</v>
      </c>
      <c r="H18" s="6"/>
      <c r="I18" s="6">
        <f t="shared" si="0"/>
        <v>-26885463980</v>
      </c>
      <c r="J18" s="6"/>
      <c r="K18" s="6">
        <v>9659425</v>
      </c>
      <c r="L18" s="6"/>
      <c r="M18" s="6">
        <v>444570350803</v>
      </c>
      <c r="N18" s="6"/>
      <c r="O18" s="6">
        <v>444281254851</v>
      </c>
      <c r="P18" s="6"/>
      <c r="Q18" s="6">
        <f t="shared" si="1"/>
        <v>289095952</v>
      </c>
      <c r="S18" s="6"/>
      <c r="T18" s="6"/>
    </row>
    <row r="19" spans="1:20">
      <c r="A19" s="4" t="s">
        <v>52</v>
      </c>
      <c r="C19" s="6">
        <v>28760545</v>
      </c>
      <c r="D19" s="6"/>
      <c r="E19" s="6">
        <v>615244313176</v>
      </c>
      <c r="F19" s="6"/>
      <c r="G19" s="6">
        <v>633559310097</v>
      </c>
      <c r="H19" s="6"/>
      <c r="I19" s="6">
        <f t="shared" si="0"/>
        <v>-18314996921</v>
      </c>
      <c r="J19" s="6"/>
      <c r="K19" s="6">
        <v>28760545</v>
      </c>
      <c r="L19" s="6"/>
      <c r="M19" s="6">
        <v>615244313176</v>
      </c>
      <c r="N19" s="6"/>
      <c r="O19" s="6">
        <v>610259269288</v>
      </c>
      <c r="P19" s="6"/>
      <c r="Q19" s="6">
        <f t="shared" si="1"/>
        <v>4985043888</v>
      </c>
      <c r="S19" s="6"/>
      <c r="T19" s="6"/>
    </row>
    <row r="20" spans="1:20">
      <c r="A20" s="4" t="s">
        <v>20</v>
      </c>
      <c r="C20" s="6">
        <v>2219696</v>
      </c>
      <c r="D20" s="6"/>
      <c r="E20" s="6">
        <v>195938412710</v>
      </c>
      <c r="F20" s="6"/>
      <c r="G20" s="6">
        <v>204784226344</v>
      </c>
      <c r="H20" s="6"/>
      <c r="I20" s="6">
        <f t="shared" si="0"/>
        <v>-8845813634</v>
      </c>
      <c r="J20" s="6"/>
      <c r="K20" s="6">
        <v>2219696</v>
      </c>
      <c r="L20" s="6"/>
      <c r="M20" s="6">
        <v>195938412710</v>
      </c>
      <c r="N20" s="6"/>
      <c r="O20" s="6">
        <v>179287830826</v>
      </c>
      <c r="P20" s="6"/>
      <c r="Q20" s="6">
        <f t="shared" si="1"/>
        <v>16650581884</v>
      </c>
      <c r="S20" s="6"/>
      <c r="T20" s="6"/>
    </row>
    <row r="21" spans="1:20">
      <c r="A21" s="4" t="s">
        <v>34</v>
      </c>
      <c r="C21" s="6">
        <v>14791101</v>
      </c>
      <c r="D21" s="6"/>
      <c r="E21" s="6">
        <v>151427164581</v>
      </c>
      <c r="F21" s="6"/>
      <c r="G21" s="6">
        <v>177216391367</v>
      </c>
      <c r="H21" s="6"/>
      <c r="I21" s="6">
        <f t="shared" si="0"/>
        <v>-25789226786</v>
      </c>
      <c r="J21" s="6"/>
      <c r="K21" s="6">
        <v>14791101</v>
      </c>
      <c r="L21" s="6"/>
      <c r="M21" s="6">
        <v>151427164581</v>
      </c>
      <c r="N21" s="6"/>
      <c r="O21" s="6">
        <v>241600231979</v>
      </c>
      <c r="P21" s="6"/>
      <c r="Q21" s="6">
        <f t="shared" si="1"/>
        <v>-90173067398</v>
      </c>
      <c r="S21" s="6"/>
      <c r="T21" s="6"/>
    </row>
    <row r="22" spans="1:20">
      <c r="A22" s="4" t="s">
        <v>31</v>
      </c>
      <c r="C22" s="6">
        <v>2210747</v>
      </c>
      <c r="D22" s="6"/>
      <c r="E22" s="6">
        <v>72626055293</v>
      </c>
      <c r="F22" s="6"/>
      <c r="G22" s="6">
        <v>77403506931</v>
      </c>
      <c r="H22" s="6"/>
      <c r="I22" s="6">
        <f t="shared" si="0"/>
        <v>-4777451638</v>
      </c>
      <c r="J22" s="6"/>
      <c r="K22" s="6">
        <v>2210747</v>
      </c>
      <c r="L22" s="6"/>
      <c r="M22" s="6">
        <v>72626055293</v>
      </c>
      <c r="N22" s="6"/>
      <c r="O22" s="6">
        <v>71614620561</v>
      </c>
      <c r="P22" s="6"/>
      <c r="Q22" s="6">
        <f t="shared" si="1"/>
        <v>1011434732</v>
      </c>
      <c r="S22" s="6"/>
      <c r="T22" s="6"/>
    </row>
    <row r="23" spans="1:20">
      <c r="A23" s="4" t="s">
        <v>56</v>
      </c>
      <c r="C23" s="6">
        <v>11589688</v>
      </c>
      <c r="D23" s="6"/>
      <c r="E23" s="6">
        <v>186059779105</v>
      </c>
      <c r="F23" s="6"/>
      <c r="G23" s="6">
        <v>199078203278</v>
      </c>
      <c r="H23" s="6"/>
      <c r="I23" s="6">
        <f t="shared" si="0"/>
        <v>-13018424173</v>
      </c>
      <c r="J23" s="6"/>
      <c r="K23" s="6">
        <v>11589688</v>
      </c>
      <c r="L23" s="6"/>
      <c r="M23" s="6">
        <v>186059779105</v>
      </c>
      <c r="N23" s="6"/>
      <c r="O23" s="6">
        <v>207291993656</v>
      </c>
      <c r="P23" s="6"/>
      <c r="Q23" s="6">
        <f t="shared" si="1"/>
        <v>-21232214551</v>
      </c>
      <c r="S23" s="6"/>
      <c r="T23" s="6"/>
    </row>
    <row r="24" spans="1:20">
      <c r="A24" s="4" t="s">
        <v>22</v>
      </c>
      <c r="C24" s="6">
        <v>9869472</v>
      </c>
      <c r="D24" s="6"/>
      <c r="E24" s="6">
        <v>349556974100</v>
      </c>
      <c r="F24" s="6"/>
      <c r="G24" s="6">
        <v>306821278210</v>
      </c>
      <c r="H24" s="6"/>
      <c r="I24" s="6">
        <f t="shared" si="0"/>
        <v>42735695890</v>
      </c>
      <c r="J24" s="6"/>
      <c r="K24" s="6">
        <v>9869472</v>
      </c>
      <c r="L24" s="6"/>
      <c r="M24" s="6">
        <v>349556974100</v>
      </c>
      <c r="N24" s="6"/>
      <c r="O24" s="6">
        <v>339365630814</v>
      </c>
      <c r="P24" s="6"/>
      <c r="Q24" s="6">
        <f t="shared" si="1"/>
        <v>10191343286</v>
      </c>
      <c r="S24" s="6"/>
      <c r="T24" s="6"/>
    </row>
    <row r="25" spans="1:20">
      <c r="A25" s="4" t="s">
        <v>55</v>
      </c>
      <c r="C25" s="6">
        <v>1644029</v>
      </c>
      <c r="D25" s="6"/>
      <c r="E25" s="6">
        <v>8187577607</v>
      </c>
      <c r="F25" s="6"/>
      <c r="G25" s="6">
        <v>8056837845</v>
      </c>
      <c r="H25" s="6"/>
      <c r="I25" s="6">
        <f t="shared" si="0"/>
        <v>130739762</v>
      </c>
      <c r="J25" s="6"/>
      <c r="K25" s="6">
        <v>1644029</v>
      </c>
      <c r="L25" s="6"/>
      <c r="M25" s="6">
        <v>8187577607</v>
      </c>
      <c r="N25" s="6"/>
      <c r="O25" s="6">
        <v>6455275758</v>
      </c>
      <c r="P25" s="6"/>
      <c r="Q25" s="6">
        <f t="shared" si="1"/>
        <v>1732301849</v>
      </c>
      <c r="S25" s="6"/>
      <c r="T25" s="6"/>
    </row>
    <row r="26" spans="1:20">
      <c r="A26" s="4" t="s">
        <v>57</v>
      </c>
      <c r="C26" s="6">
        <v>18759593</v>
      </c>
      <c r="D26" s="6"/>
      <c r="E26" s="6">
        <v>510767992018</v>
      </c>
      <c r="F26" s="6"/>
      <c r="G26" s="6">
        <v>559812162117</v>
      </c>
      <c r="H26" s="6"/>
      <c r="I26" s="6">
        <f t="shared" si="0"/>
        <v>-49044170099</v>
      </c>
      <c r="J26" s="6"/>
      <c r="K26" s="6">
        <v>18759593</v>
      </c>
      <c r="L26" s="6"/>
      <c r="M26" s="6">
        <v>510767992018</v>
      </c>
      <c r="N26" s="6"/>
      <c r="O26" s="6">
        <v>712491030965</v>
      </c>
      <c r="P26" s="6"/>
      <c r="Q26" s="6">
        <f t="shared" si="1"/>
        <v>-201723038947</v>
      </c>
      <c r="S26" s="6"/>
      <c r="T26" s="6"/>
    </row>
    <row r="27" spans="1:20">
      <c r="A27" s="4" t="s">
        <v>48</v>
      </c>
      <c r="C27" s="6">
        <v>10810000</v>
      </c>
      <c r="D27" s="6"/>
      <c r="E27" s="6">
        <v>731351014830</v>
      </c>
      <c r="F27" s="6"/>
      <c r="G27" s="6">
        <v>796899665880</v>
      </c>
      <c r="H27" s="6"/>
      <c r="I27" s="6">
        <f t="shared" si="0"/>
        <v>-65548651050</v>
      </c>
      <c r="J27" s="6"/>
      <c r="K27" s="6">
        <v>10810000</v>
      </c>
      <c r="L27" s="6"/>
      <c r="M27" s="6">
        <v>731351014830</v>
      </c>
      <c r="N27" s="6"/>
      <c r="O27" s="6">
        <v>824332017446</v>
      </c>
      <c r="P27" s="6"/>
      <c r="Q27" s="6">
        <f t="shared" si="1"/>
        <v>-92981002616</v>
      </c>
      <c r="S27" s="6"/>
      <c r="T27" s="6"/>
    </row>
    <row r="28" spans="1:20">
      <c r="A28" s="4" t="s">
        <v>24</v>
      </c>
      <c r="C28" s="6">
        <v>4745029</v>
      </c>
      <c r="D28" s="6"/>
      <c r="E28" s="6">
        <v>44903898657</v>
      </c>
      <c r="F28" s="6"/>
      <c r="G28" s="6">
        <v>28476416439</v>
      </c>
      <c r="H28" s="6"/>
      <c r="I28" s="6">
        <f t="shared" si="0"/>
        <v>16427482218</v>
      </c>
      <c r="J28" s="6"/>
      <c r="K28" s="6">
        <v>4745029</v>
      </c>
      <c r="L28" s="6"/>
      <c r="M28" s="6">
        <v>44903898657</v>
      </c>
      <c r="N28" s="6"/>
      <c r="O28" s="6">
        <v>69289734693</v>
      </c>
      <c r="P28" s="6"/>
      <c r="Q28" s="6">
        <f t="shared" si="1"/>
        <v>-24385836036</v>
      </c>
      <c r="S28" s="6"/>
      <c r="T28" s="6"/>
    </row>
    <row r="29" spans="1:20">
      <c r="A29" s="4" t="s">
        <v>25</v>
      </c>
      <c r="C29" s="6">
        <v>144259448</v>
      </c>
      <c r="D29" s="6"/>
      <c r="E29" s="6">
        <v>1026751906676</v>
      </c>
      <c r="F29" s="6"/>
      <c r="G29" s="6">
        <v>1135928328730</v>
      </c>
      <c r="H29" s="6"/>
      <c r="I29" s="6">
        <f t="shared" si="0"/>
        <v>-109176422054</v>
      </c>
      <c r="J29" s="6"/>
      <c r="K29" s="6">
        <v>144259448</v>
      </c>
      <c r="L29" s="6"/>
      <c r="M29" s="6">
        <v>1026751906676</v>
      </c>
      <c r="N29" s="6"/>
      <c r="O29" s="6">
        <v>960140170737</v>
      </c>
      <c r="P29" s="6"/>
      <c r="Q29" s="6">
        <f t="shared" si="1"/>
        <v>66611735939</v>
      </c>
      <c r="S29" s="6"/>
      <c r="T29" s="6"/>
    </row>
    <row r="30" spans="1:20">
      <c r="A30" s="4" t="s">
        <v>37</v>
      </c>
      <c r="C30" s="6">
        <v>3583604</v>
      </c>
      <c r="D30" s="6"/>
      <c r="E30" s="6">
        <v>36085912164</v>
      </c>
      <c r="F30" s="6"/>
      <c r="G30" s="6">
        <v>42711755858</v>
      </c>
      <c r="H30" s="6"/>
      <c r="I30" s="6">
        <f t="shared" si="0"/>
        <v>-6625843694</v>
      </c>
      <c r="J30" s="6"/>
      <c r="K30" s="6">
        <v>3583604</v>
      </c>
      <c r="L30" s="6"/>
      <c r="M30" s="6">
        <v>36085912186</v>
      </c>
      <c r="N30" s="6"/>
      <c r="O30" s="6">
        <v>20094067344</v>
      </c>
      <c r="P30" s="6"/>
      <c r="Q30" s="6">
        <f>M30-O30</f>
        <v>15991844842</v>
      </c>
      <c r="S30" s="6"/>
      <c r="T30" s="6"/>
    </row>
    <row r="31" spans="1:20">
      <c r="A31" s="4" t="s">
        <v>33</v>
      </c>
      <c r="C31" s="6">
        <v>7825000</v>
      </c>
      <c r="D31" s="6"/>
      <c r="E31" s="6">
        <v>75474215448</v>
      </c>
      <c r="F31" s="6"/>
      <c r="G31" s="6">
        <v>78149999238</v>
      </c>
      <c r="H31" s="6"/>
      <c r="I31" s="6">
        <f t="shared" si="0"/>
        <v>-2675783790</v>
      </c>
      <c r="J31" s="6"/>
      <c r="K31" s="6">
        <v>7825000</v>
      </c>
      <c r="L31" s="6"/>
      <c r="M31" s="6">
        <v>75474215448</v>
      </c>
      <c r="N31" s="6"/>
      <c r="O31" s="6">
        <v>80853420548</v>
      </c>
      <c r="P31" s="6"/>
      <c r="Q31" s="6">
        <f t="shared" si="1"/>
        <v>-5379205100</v>
      </c>
      <c r="S31" s="6"/>
      <c r="T31" s="6"/>
    </row>
    <row r="32" spans="1:20">
      <c r="A32" s="4" t="s">
        <v>36</v>
      </c>
      <c r="C32" s="6">
        <v>10000000</v>
      </c>
      <c r="D32" s="6"/>
      <c r="E32" s="6">
        <v>74782381500</v>
      </c>
      <c r="F32" s="6"/>
      <c r="G32" s="6">
        <v>82327221000</v>
      </c>
      <c r="H32" s="6"/>
      <c r="I32" s="6">
        <f t="shared" si="0"/>
        <v>-7544839500</v>
      </c>
      <c r="J32" s="6"/>
      <c r="K32" s="6">
        <v>10000000</v>
      </c>
      <c r="L32" s="6"/>
      <c r="M32" s="6">
        <v>74782381500</v>
      </c>
      <c r="N32" s="6"/>
      <c r="O32" s="6">
        <v>76208915637</v>
      </c>
      <c r="P32" s="6"/>
      <c r="Q32" s="6">
        <f t="shared" si="1"/>
        <v>-1426534137</v>
      </c>
      <c r="S32" s="6"/>
      <c r="T32" s="6"/>
    </row>
    <row r="33" spans="1:20">
      <c r="A33" s="4" t="s">
        <v>41</v>
      </c>
      <c r="C33" s="6">
        <v>12780811</v>
      </c>
      <c r="D33" s="6"/>
      <c r="E33" s="6">
        <v>191841954135</v>
      </c>
      <c r="F33" s="6"/>
      <c r="G33" s="6">
        <v>221571104644</v>
      </c>
      <c r="H33" s="6"/>
      <c r="I33" s="6">
        <f t="shared" si="0"/>
        <v>-29729150509</v>
      </c>
      <c r="J33" s="6"/>
      <c r="K33" s="6">
        <v>12780811</v>
      </c>
      <c r="L33" s="6"/>
      <c r="M33" s="6">
        <v>191841954135</v>
      </c>
      <c r="N33" s="6"/>
      <c r="O33" s="6">
        <v>221551469613</v>
      </c>
      <c r="P33" s="6"/>
      <c r="Q33" s="6">
        <f t="shared" si="1"/>
        <v>-29709515478</v>
      </c>
      <c r="S33" s="6"/>
      <c r="T33" s="6"/>
    </row>
    <row r="34" spans="1:20">
      <c r="A34" s="4" t="s">
        <v>47</v>
      </c>
      <c r="C34" s="6">
        <v>6194395</v>
      </c>
      <c r="D34" s="6"/>
      <c r="E34" s="6">
        <v>217114802212</v>
      </c>
      <c r="F34" s="6"/>
      <c r="G34" s="6">
        <v>221609805207</v>
      </c>
      <c r="H34" s="6"/>
      <c r="I34" s="6">
        <f t="shared" si="0"/>
        <v>-4495002995</v>
      </c>
      <c r="J34" s="6"/>
      <c r="K34" s="6">
        <v>6194395</v>
      </c>
      <c r="L34" s="6"/>
      <c r="M34" s="6">
        <v>217114802212</v>
      </c>
      <c r="N34" s="6"/>
      <c r="O34" s="6">
        <v>165329904716</v>
      </c>
      <c r="P34" s="6"/>
      <c r="Q34" s="6">
        <f t="shared" si="1"/>
        <v>51784897496</v>
      </c>
      <c r="S34" s="6"/>
      <c r="T34" s="6"/>
    </row>
    <row r="35" spans="1:20">
      <c r="A35" s="4" t="s">
        <v>40</v>
      </c>
      <c r="C35" s="6">
        <v>124463271</v>
      </c>
      <c r="D35" s="6"/>
      <c r="E35" s="6">
        <v>822756051674</v>
      </c>
      <c r="F35" s="6"/>
      <c r="G35" s="6">
        <v>894490884424</v>
      </c>
      <c r="H35" s="6"/>
      <c r="I35" s="6">
        <f t="shared" si="0"/>
        <v>-71734832750</v>
      </c>
      <c r="J35" s="6"/>
      <c r="K35" s="6">
        <v>124463271</v>
      </c>
      <c r="L35" s="6"/>
      <c r="M35" s="6">
        <v>822756051674</v>
      </c>
      <c r="N35" s="6"/>
      <c r="O35" s="6">
        <v>1186906821386</v>
      </c>
      <c r="P35" s="6"/>
      <c r="Q35" s="6">
        <f t="shared" si="1"/>
        <v>-364150769712</v>
      </c>
      <c r="S35" s="6"/>
      <c r="T35" s="6"/>
    </row>
    <row r="36" spans="1:20">
      <c r="A36" s="4" t="s">
        <v>39</v>
      </c>
      <c r="C36" s="6">
        <v>17048626</v>
      </c>
      <c r="D36" s="6"/>
      <c r="E36" s="6">
        <v>372160219389</v>
      </c>
      <c r="F36" s="6"/>
      <c r="G36" s="6">
        <v>373685466190</v>
      </c>
      <c r="H36" s="6"/>
      <c r="I36" s="6">
        <f t="shared" si="0"/>
        <v>-1525246801</v>
      </c>
      <c r="J36" s="6"/>
      <c r="K36" s="6">
        <v>17048626</v>
      </c>
      <c r="L36" s="6"/>
      <c r="M36" s="6">
        <v>372160219389</v>
      </c>
      <c r="N36" s="6"/>
      <c r="O36" s="6">
        <v>381193957579</v>
      </c>
      <c r="P36" s="6"/>
      <c r="Q36" s="6">
        <f t="shared" si="1"/>
        <v>-9033738190</v>
      </c>
      <c r="S36" s="6"/>
      <c r="T36" s="6"/>
    </row>
    <row r="37" spans="1:20">
      <c r="A37" s="4" t="s">
        <v>42</v>
      </c>
      <c r="C37" s="6">
        <v>21052995</v>
      </c>
      <c r="D37" s="6"/>
      <c r="E37" s="6">
        <v>302196416575</v>
      </c>
      <c r="F37" s="6"/>
      <c r="G37" s="6">
        <v>319147877616</v>
      </c>
      <c r="H37" s="6"/>
      <c r="I37" s="6">
        <f t="shared" si="0"/>
        <v>-16951461041</v>
      </c>
      <c r="J37" s="6"/>
      <c r="K37" s="6">
        <v>21052995</v>
      </c>
      <c r="L37" s="6"/>
      <c r="M37" s="6">
        <v>302196416575</v>
      </c>
      <c r="N37" s="6"/>
      <c r="O37" s="6">
        <v>354306463478</v>
      </c>
      <c r="P37" s="6"/>
      <c r="Q37" s="6">
        <f t="shared" si="1"/>
        <v>-52110046903</v>
      </c>
      <c r="S37" s="6"/>
      <c r="T37" s="6"/>
    </row>
    <row r="38" spans="1:20">
      <c r="A38" s="4" t="s">
        <v>43</v>
      </c>
      <c r="C38" s="6">
        <v>19049139</v>
      </c>
      <c r="D38" s="6"/>
      <c r="E38" s="6">
        <v>198447148608</v>
      </c>
      <c r="F38" s="6"/>
      <c r="G38" s="6">
        <v>222116894387</v>
      </c>
      <c r="H38" s="6"/>
      <c r="I38" s="6">
        <f t="shared" si="0"/>
        <v>-23669745779</v>
      </c>
      <c r="J38" s="6"/>
      <c r="K38" s="6">
        <v>19049139</v>
      </c>
      <c r="L38" s="6"/>
      <c r="M38" s="6">
        <v>198447148608</v>
      </c>
      <c r="N38" s="6"/>
      <c r="O38" s="6">
        <v>236167760116</v>
      </c>
      <c r="P38" s="6"/>
      <c r="Q38" s="6">
        <f t="shared" si="1"/>
        <v>-37720611508</v>
      </c>
      <c r="S38" s="6"/>
      <c r="T38" s="6"/>
    </row>
    <row r="39" spans="1:20">
      <c r="A39" s="4" t="s">
        <v>44</v>
      </c>
      <c r="C39" s="6">
        <v>25589314</v>
      </c>
      <c r="D39" s="6"/>
      <c r="E39" s="6">
        <v>503653740139</v>
      </c>
      <c r="F39" s="6"/>
      <c r="G39" s="6">
        <v>441168005080</v>
      </c>
      <c r="H39" s="6"/>
      <c r="I39" s="16">
        <f>E39-G39</f>
        <v>62485735059</v>
      </c>
      <c r="J39" s="6"/>
      <c r="K39" s="6">
        <v>25589314</v>
      </c>
      <c r="L39" s="6"/>
      <c r="M39" s="6">
        <v>503653740117</v>
      </c>
      <c r="N39" s="6"/>
      <c r="O39" s="6">
        <v>330626777942</v>
      </c>
      <c r="P39" s="6"/>
      <c r="Q39" s="6">
        <f t="shared" si="1"/>
        <v>173026962175</v>
      </c>
      <c r="S39" s="6"/>
      <c r="T39" s="6"/>
    </row>
    <row r="40" spans="1:20">
      <c r="A40" s="4" t="s">
        <v>59</v>
      </c>
      <c r="C40" s="6">
        <v>29541248</v>
      </c>
      <c r="D40" s="6"/>
      <c r="E40" s="6">
        <v>331242587039</v>
      </c>
      <c r="F40" s="6"/>
      <c r="G40" s="6">
        <v>399664149787</v>
      </c>
      <c r="H40" s="6"/>
      <c r="I40" s="6">
        <f t="shared" si="0"/>
        <v>-68421562748</v>
      </c>
      <c r="J40" s="6"/>
      <c r="K40" s="6">
        <v>29541248</v>
      </c>
      <c r="L40" s="6"/>
      <c r="M40" s="6">
        <v>331242587039</v>
      </c>
      <c r="N40" s="6"/>
      <c r="O40" s="6">
        <v>503075568707</v>
      </c>
      <c r="P40" s="6"/>
      <c r="Q40" s="6">
        <f t="shared" si="1"/>
        <v>-171832981668</v>
      </c>
      <c r="S40" s="6"/>
      <c r="T40" s="6"/>
    </row>
    <row r="41" spans="1:20">
      <c r="A41" s="4" t="s">
        <v>27</v>
      </c>
      <c r="C41" s="6">
        <v>72588956</v>
      </c>
      <c r="D41" s="6"/>
      <c r="E41" s="6">
        <v>561670490524</v>
      </c>
      <c r="F41" s="6"/>
      <c r="G41" s="6">
        <v>637783462787</v>
      </c>
      <c r="H41" s="6"/>
      <c r="I41" s="6">
        <f t="shared" si="0"/>
        <v>-76112972263</v>
      </c>
      <c r="J41" s="6"/>
      <c r="K41" s="6">
        <v>72588956</v>
      </c>
      <c r="L41" s="6"/>
      <c r="M41" s="6">
        <v>561670490524</v>
      </c>
      <c r="N41" s="6"/>
      <c r="O41" s="6">
        <v>822780798796</v>
      </c>
      <c r="P41" s="6"/>
      <c r="Q41" s="6">
        <f t="shared" si="1"/>
        <v>-261110308272</v>
      </c>
      <c r="S41" s="6"/>
      <c r="T41" s="6"/>
    </row>
    <row r="42" spans="1:20">
      <c r="A42" s="4" t="s">
        <v>54</v>
      </c>
      <c r="C42" s="6">
        <v>19900132</v>
      </c>
      <c r="D42" s="6"/>
      <c r="E42" s="6">
        <v>203751780010</v>
      </c>
      <c r="F42" s="6"/>
      <c r="G42" s="6">
        <v>207708125253</v>
      </c>
      <c r="H42" s="6"/>
      <c r="I42" s="6">
        <f t="shared" si="0"/>
        <v>-3956345243</v>
      </c>
      <c r="J42" s="6"/>
      <c r="K42" s="6">
        <v>19900132</v>
      </c>
      <c r="L42" s="6"/>
      <c r="M42" s="6">
        <v>203751780010</v>
      </c>
      <c r="N42" s="6"/>
      <c r="O42" s="6">
        <v>221972834798</v>
      </c>
      <c r="P42" s="6"/>
      <c r="Q42" s="6">
        <f t="shared" si="1"/>
        <v>-18221054788</v>
      </c>
      <c r="S42" s="6"/>
      <c r="T42" s="6"/>
    </row>
    <row r="43" spans="1:20">
      <c r="A43" s="4" t="s">
        <v>46</v>
      </c>
      <c r="C43" s="6">
        <v>2889956</v>
      </c>
      <c r="D43" s="6"/>
      <c r="E43" s="6">
        <v>75611063250</v>
      </c>
      <c r="F43" s="6"/>
      <c r="G43" s="6">
        <v>74220925364</v>
      </c>
      <c r="H43" s="6"/>
      <c r="I43" s="6">
        <f t="shared" si="0"/>
        <v>1390137886</v>
      </c>
      <c r="J43" s="6"/>
      <c r="K43" s="6">
        <v>2889956</v>
      </c>
      <c r="L43" s="6"/>
      <c r="M43" s="6">
        <v>75611063250</v>
      </c>
      <c r="N43" s="6"/>
      <c r="O43" s="6">
        <v>82333323427</v>
      </c>
      <c r="P43" s="6"/>
      <c r="Q43" s="6">
        <f t="shared" si="1"/>
        <v>-6722260177</v>
      </c>
      <c r="S43" s="6"/>
      <c r="T43" s="6"/>
    </row>
    <row r="44" spans="1:20">
      <c r="A44" s="4" t="s">
        <v>17</v>
      </c>
      <c r="C44" s="6">
        <v>9656415</v>
      </c>
      <c r="D44" s="6"/>
      <c r="E44" s="6">
        <v>820327064405</v>
      </c>
      <c r="F44" s="6"/>
      <c r="G44" s="6">
        <v>805256698256</v>
      </c>
      <c r="H44" s="6"/>
      <c r="I44" s="6">
        <f t="shared" si="0"/>
        <v>15070366149</v>
      </c>
      <c r="J44" s="6"/>
      <c r="K44" s="6">
        <v>9656415</v>
      </c>
      <c r="L44" s="6"/>
      <c r="M44" s="6">
        <v>820327064405</v>
      </c>
      <c r="N44" s="6"/>
      <c r="O44" s="6">
        <v>951711728723</v>
      </c>
      <c r="P44" s="6"/>
      <c r="Q44" s="6">
        <f t="shared" si="1"/>
        <v>-131384664318</v>
      </c>
      <c r="S44" s="6"/>
      <c r="T44" s="6"/>
    </row>
    <row r="45" spans="1:20">
      <c r="A45" s="4" t="s">
        <v>30</v>
      </c>
      <c r="C45" s="6">
        <v>4612762</v>
      </c>
      <c r="D45" s="6"/>
      <c r="E45" s="6">
        <v>449040002353</v>
      </c>
      <c r="F45" s="6"/>
      <c r="G45" s="6">
        <v>468160770348</v>
      </c>
      <c r="H45" s="6"/>
      <c r="I45" s="6">
        <f t="shared" si="0"/>
        <v>-19120767995</v>
      </c>
      <c r="J45" s="6"/>
      <c r="K45" s="6">
        <v>4612762</v>
      </c>
      <c r="L45" s="6"/>
      <c r="M45" s="6">
        <v>449040002353</v>
      </c>
      <c r="N45" s="6"/>
      <c r="O45" s="6">
        <v>557299314673</v>
      </c>
      <c r="P45" s="6"/>
      <c r="Q45" s="6">
        <f t="shared" si="1"/>
        <v>-108259312320</v>
      </c>
      <c r="S45" s="6"/>
      <c r="T45" s="6"/>
    </row>
    <row r="46" spans="1:20">
      <c r="A46" s="4" t="s">
        <v>19</v>
      </c>
      <c r="C46" s="6">
        <v>30825120</v>
      </c>
      <c r="D46" s="6"/>
      <c r="E46" s="6">
        <v>859499980534</v>
      </c>
      <c r="F46" s="6"/>
      <c r="G46" s="6">
        <v>1011176447688</v>
      </c>
      <c r="H46" s="6"/>
      <c r="I46" s="6">
        <f t="shared" si="0"/>
        <v>-151676467154</v>
      </c>
      <c r="J46" s="6"/>
      <c r="K46" s="6">
        <v>30825120</v>
      </c>
      <c r="L46" s="6"/>
      <c r="M46" s="6">
        <v>859499980534</v>
      </c>
      <c r="N46" s="6"/>
      <c r="O46" s="6">
        <v>1155111428947</v>
      </c>
      <c r="P46" s="6"/>
      <c r="Q46" s="6">
        <f t="shared" si="1"/>
        <v>-295611448413</v>
      </c>
      <c r="S46" s="6"/>
      <c r="T46" s="6"/>
    </row>
    <row r="47" spans="1:20">
      <c r="A47" s="4" t="s">
        <v>58</v>
      </c>
      <c r="C47" s="6">
        <v>297000</v>
      </c>
      <c r="D47" s="6"/>
      <c r="E47" s="6">
        <v>4310399610</v>
      </c>
      <c r="F47" s="6"/>
      <c r="G47" s="6">
        <v>5560867092</v>
      </c>
      <c r="H47" s="6"/>
      <c r="I47" s="6">
        <f t="shared" si="0"/>
        <v>-1250467482</v>
      </c>
      <c r="J47" s="6"/>
      <c r="K47" s="6">
        <v>297000</v>
      </c>
      <c r="L47" s="6"/>
      <c r="M47" s="6">
        <v>4310399610</v>
      </c>
      <c r="N47" s="6"/>
      <c r="O47" s="6">
        <v>6925498932</v>
      </c>
      <c r="P47" s="6"/>
      <c r="Q47" s="6">
        <f t="shared" si="1"/>
        <v>-2615099322</v>
      </c>
      <c r="S47" s="6"/>
      <c r="T47" s="6"/>
    </row>
    <row r="48" spans="1:20">
      <c r="A48" s="4" t="s">
        <v>51</v>
      </c>
      <c r="C48" s="6">
        <v>99349222</v>
      </c>
      <c r="D48" s="6"/>
      <c r="E48" s="6">
        <v>1219662462494</v>
      </c>
      <c r="F48" s="6"/>
      <c r="G48" s="6">
        <v>1399402193809</v>
      </c>
      <c r="H48" s="6"/>
      <c r="I48" s="6">
        <f t="shared" si="0"/>
        <v>-179739731315</v>
      </c>
      <c r="J48" s="6"/>
      <c r="K48" s="6">
        <v>99349222</v>
      </c>
      <c r="L48" s="6"/>
      <c r="M48" s="6">
        <v>1219662462494</v>
      </c>
      <c r="N48" s="6"/>
      <c r="O48" s="6">
        <v>1782836364250</v>
      </c>
      <c r="P48" s="6"/>
      <c r="Q48" s="6">
        <f t="shared" si="1"/>
        <v>-563173901756</v>
      </c>
      <c r="S48" s="6"/>
      <c r="T48" s="6"/>
    </row>
    <row r="49" spans="1:20">
      <c r="A49" s="4" t="s">
        <v>49</v>
      </c>
      <c r="C49" s="6">
        <v>23754905</v>
      </c>
      <c r="D49" s="6"/>
      <c r="E49" s="6">
        <v>348536194533</v>
      </c>
      <c r="F49" s="6"/>
      <c r="G49" s="6">
        <v>368371587717</v>
      </c>
      <c r="H49" s="6"/>
      <c r="I49" s="6">
        <f t="shared" si="0"/>
        <v>-19835393184</v>
      </c>
      <c r="J49" s="6"/>
      <c r="K49" s="6">
        <v>23754905</v>
      </c>
      <c r="L49" s="6"/>
      <c r="M49" s="6">
        <v>348536194533</v>
      </c>
      <c r="N49" s="6"/>
      <c r="O49" s="6">
        <v>370084368570</v>
      </c>
      <c r="P49" s="6"/>
      <c r="Q49" s="6">
        <f t="shared" si="1"/>
        <v>-21548174037</v>
      </c>
      <c r="S49" s="6"/>
      <c r="T49" s="6"/>
    </row>
    <row r="50" spans="1:20">
      <c r="A50" s="4" t="s">
        <v>50</v>
      </c>
      <c r="C50" s="6">
        <v>2408358</v>
      </c>
      <c r="D50" s="6"/>
      <c r="E50" s="6">
        <v>66649747034</v>
      </c>
      <c r="F50" s="6"/>
      <c r="G50" s="6">
        <v>68493148801</v>
      </c>
      <c r="H50" s="6"/>
      <c r="I50" s="6">
        <f t="shared" si="0"/>
        <v>-1843401767</v>
      </c>
      <c r="J50" s="6"/>
      <c r="K50" s="6">
        <v>2408358</v>
      </c>
      <c r="L50" s="6"/>
      <c r="M50" s="6">
        <v>66649747034</v>
      </c>
      <c r="N50" s="6"/>
      <c r="O50" s="6">
        <v>73055131572</v>
      </c>
      <c r="P50" s="6"/>
      <c r="Q50" s="6">
        <f t="shared" si="1"/>
        <v>-6405384538</v>
      </c>
      <c r="S50" s="6"/>
      <c r="T50" s="6"/>
    </row>
    <row r="51" spans="1:20">
      <c r="A51" s="4" t="s">
        <v>16</v>
      </c>
      <c r="C51" s="6">
        <v>151536996</v>
      </c>
      <c r="D51" s="6"/>
      <c r="E51" s="6">
        <v>629655766652</v>
      </c>
      <c r="F51" s="6"/>
      <c r="G51" s="6">
        <v>629379668175</v>
      </c>
      <c r="H51" s="6"/>
      <c r="I51" s="6">
        <f t="shared" si="0"/>
        <v>276098477</v>
      </c>
      <c r="J51" s="6"/>
      <c r="K51" s="6">
        <v>151536996</v>
      </c>
      <c r="L51" s="6"/>
      <c r="M51" s="6">
        <v>629655766652</v>
      </c>
      <c r="N51" s="6"/>
      <c r="O51" s="6">
        <v>826988076999</v>
      </c>
      <c r="P51" s="6"/>
      <c r="Q51" s="6">
        <f t="shared" si="1"/>
        <v>-197332310347</v>
      </c>
      <c r="S51" s="6"/>
      <c r="T51" s="6"/>
    </row>
    <row r="52" spans="1:20">
      <c r="A52" s="4" t="s">
        <v>15</v>
      </c>
      <c r="C52" s="6">
        <v>19912247</v>
      </c>
      <c r="D52" s="6"/>
      <c r="E52" s="6">
        <v>53047301269</v>
      </c>
      <c r="F52" s="6"/>
      <c r="G52" s="6">
        <v>50185152971</v>
      </c>
      <c r="H52" s="6"/>
      <c r="I52" s="6">
        <f t="shared" si="0"/>
        <v>2862148298</v>
      </c>
      <c r="J52" s="6"/>
      <c r="K52" s="6">
        <v>19912247</v>
      </c>
      <c r="L52" s="6"/>
      <c r="M52" s="6">
        <v>53047301269</v>
      </c>
      <c r="N52" s="6"/>
      <c r="O52" s="6">
        <v>63933874525</v>
      </c>
      <c r="P52" s="6"/>
      <c r="Q52" s="6">
        <f t="shared" si="1"/>
        <v>-10886573256</v>
      </c>
      <c r="S52" s="6"/>
      <c r="T52" s="6"/>
    </row>
    <row r="53" spans="1:20">
      <c r="A53" s="4" t="s">
        <v>32</v>
      </c>
      <c r="C53" s="6">
        <v>1</v>
      </c>
      <c r="D53" s="6"/>
      <c r="E53" s="6">
        <v>26926</v>
      </c>
      <c r="F53" s="6"/>
      <c r="G53" s="6">
        <v>31372343409</v>
      </c>
      <c r="H53" s="6"/>
      <c r="I53" s="6">
        <f t="shared" si="0"/>
        <v>-31372316483</v>
      </c>
      <c r="J53" s="6"/>
      <c r="K53" s="6">
        <v>1</v>
      </c>
      <c r="L53" s="6"/>
      <c r="M53" s="6">
        <v>26926</v>
      </c>
      <c r="N53" s="6"/>
      <c r="O53" s="6">
        <v>12239</v>
      </c>
      <c r="P53" s="6"/>
      <c r="Q53" s="6">
        <f t="shared" si="1"/>
        <v>14687</v>
      </c>
      <c r="S53" s="6"/>
      <c r="T53" s="6"/>
    </row>
    <row r="54" spans="1:20">
      <c r="A54" s="4" t="s">
        <v>28</v>
      </c>
      <c r="C54" s="6">
        <v>0</v>
      </c>
      <c r="D54" s="6"/>
      <c r="E54" s="6">
        <v>0</v>
      </c>
      <c r="F54" s="6"/>
      <c r="G54" s="6">
        <v>47598278019</v>
      </c>
      <c r="H54" s="6"/>
      <c r="I54" s="6">
        <f t="shared" si="0"/>
        <v>-47598278019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f t="shared" si="1"/>
        <v>0</v>
      </c>
      <c r="S54" s="6"/>
      <c r="T54" s="6"/>
    </row>
    <row r="55" spans="1:20">
      <c r="A55" s="4" t="s">
        <v>78</v>
      </c>
      <c r="C55" s="6">
        <v>1308</v>
      </c>
      <c r="D55" s="6"/>
      <c r="E55" s="6">
        <v>1229498544</v>
      </c>
      <c r="F55" s="6"/>
      <c r="G55" s="6">
        <v>1215908272</v>
      </c>
      <c r="H55" s="6"/>
      <c r="I55" s="6">
        <f t="shared" si="0"/>
        <v>13590272</v>
      </c>
      <c r="J55" s="6"/>
      <c r="K55" s="6">
        <v>1308</v>
      </c>
      <c r="L55" s="6"/>
      <c r="M55" s="6">
        <v>1229498544</v>
      </c>
      <c r="N55" s="6"/>
      <c r="O55" s="6">
        <v>1127496272</v>
      </c>
      <c r="P55" s="6"/>
      <c r="Q55" s="6">
        <f t="shared" si="1"/>
        <v>102002272</v>
      </c>
      <c r="S55" s="6"/>
      <c r="T55" s="6"/>
    </row>
    <row r="56" spans="1:20">
      <c r="A56" s="4" t="s">
        <v>99</v>
      </c>
      <c r="C56" s="6">
        <v>22020</v>
      </c>
      <c r="D56" s="6"/>
      <c r="E56" s="6">
        <v>19627161832</v>
      </c>
      <c r="F56" s="6"/>
      <c r="G56" s="6">
        <v>19633987447</v>
      </c>
      <c r="H56" s="6"/>
      <c r="I56" s="6">
        <f t="shared" si="0"/>
        <v>-6825615</v>
      </c>
      <c r="J56" s="6"/>
      <c r="K56" s="6">
        <v>22020</v>
      </c>
      <c r="L56" s="6"/>
      <c r="M56" s="6">
        <v>19627161832</v>
      </c>
      <c r="N56" s="6"/>
      <c r="O56" s="6">
        <v>19569376301</v>
      </c>
      <c r="P56" s="6"/>
      <c r="Q56" s="6">
        <f t="shared" si="1"/>
        <v>57785531</v>
      </c>
      <c r="S56" s="6"/>
      <c r="T56" s="6"/>
    </row>
    <row r="57" spans="1:20">
      <c r="A57" s="4" t="s">
        <v>87</v>
      </c>
      <c r="C57" s="6">
        <v>2858</v>
      </c>
      <c r="D57" s="6"/>
      <c r="E57" s="6">
        <v>2671322750</v>
      </c>
      <c r="F57" s="6"/>
      <c r="G57" s="6">
        <v>2647182743</v>
      </c>
      <c r="H57" s="6"/>
      <c r="I57" s="6">
        <f t="shared" si="0"/>
        <v>24140007</v>
      </c>
      <c r="J57" s="6"/>
      <c r="K57" s="6">
        <v>2858</v>
      </c>
      <c r="L57" s="6"/>
      <c r="M57" s="6">
        <v>2671322750</v>
      </c>
      <c r="N57" s="6"/>
      <c r="O57" s="6">
        <v>2482870203</v>
      </c>
      <c r="P57" s="6"/>
      <c r="Q57" s="6">
        <f t="shared" si="1"/>
        <v>188452547</v>
      </c>
      <c r="S57" s="6"/>
      <c r="T57" s="6"/>
    </row>
    <row r="58" spans="1:20">
      <c r="A58" s="4" t="s">
        <v>93</v>
      </c>
      <c r="C58" s="6">
        <v>18315</v>
      </c>
      <c r="D58" s="6"/>
      <c r="E58" s="6">
        <v>17768079861</v>
      </c>
      <c r="F58" s="6"/>
      <c r="G58" s="6">
        <v>17441289613</v>
      </c>
      <c r="H58" s="6"/>
      <c r="I58" s="6">
        <f t="shared" si="0"/>
        <v>326790248</v>
      </c>
      <c r="J58" s="6"/>
      <c r="K58" s="6">
        <v>18315</v>
      </c>
      <c r="L58" s="6"/>
      <c r="M58" s="6">
        <v>17768079861</v>
      </c>
      <c r="N58" s="6"/>
      <c r="O58" s="6">
        <v>16265626797</v>
      </c>
      <c r="P58" s="6"/>
      <c r="Q58" s="6">
        <f t="shared" si="1"/>
        <v>1502453064</v>
      </c>
      <c r="S58" s="6"/>
      <c r="T58" s="6"/>
    </row>
    <row r="59" spans="1:20">
      <c r="A59" s="4" t="s">
        <v>96</v>
      </c>
      <c r="C59" s="6">
        <v>135853</v>
      </c>
      <c r="D59" s="6"/>
      <c r="E59" s="6">
        <v>122634415621</v>
      </c>
      <c r="F59" s="6"/>
      <c r="G59" s="6">
        <v>125044961822</v>
      </c>
      <c r="H59" s="6"/>
      <c r="I59" s="6">
        <f t="shared" si="0"/>
        <v>-2410546201</v>
      </c>
      <c r="J59" s="6"/>
      <c r="K59" s="6">
        <v>135853</v>
      </c>
      <c r="L59" s="6"/>
      <c r="M59" s="6">
        <v>122634415621</v>
      </c>
      <c r="N59" s="6"/>
      <c r="O59" s="6">
        <v>114521184397</v>
      </c>
      <c r="P59" s="6"/>
      <c r="Q59" s="6">
        <f t="shared" si="1"/>
        <v>8113231224</v>
      </c>
      <c r="S59" s="6"/>
      <c r="T59" s="6"/>
    </row>
    <row r="60" spans="1:20">
      <c r="A60" s="4" t="s">
        <v>84</v>
      </c>
      <c r="C60" s="6">
        <v>34851</v>
      </c>
      <c r="D60" s="6"/>
      <c r="E60" s="6">
        <v>27625422400</v>
      </c>
      <c r="F60" s="6"/>
      <c r="G60" s="6">
        <v>27207774026</v>
      </c>
      <c r="H60" s="6"/>
      <c r="I60" s="6">
        <f t="shared" si="0"/>
        <v>417648374</v>
      </c>
      <c r="J60" s="6"/>
      <c r="K60" s="6">
        <v>34851</v>
      </c>
      <c r="L60" s="6"/>
      <c r="M60" s="6">
        <v>27625422400</v>
      </c>
      <c r="N60" s="6"/>
      <c r="O60" s="6">
        <v>25623710958</v>
      </c>
      <c r="P60" s="6"/>
      <c r="Q60" s="6">
        <f t="shared" si="1"/>
        <v>2001711442</v>
      </c>
      <c r="S60" s="6"/>
      <c r="T60" s="6"/>
    </row>
    <row r="61" spans="1:20">
      <c r="A61" s="4" t="s">
        <v>126</v>
      </c>
      <c r="C61" s="6">
        <v>120000</v>
      </c>
      <c r="D61" s="6"/>
      <c r="E61" s="6">
        <v>104171835432</v>
      </c>
      <c r="F61" s="6"/>
      <c r="G61" s="6">
        <v>104496016463</v>
      </c>
      <c r="H61" s="6"/>
      <c r="I61" s="6">
        <f t="shared" si="0"/>
        <v>-324181031</v>
      </c>
      <c r="J61" s="6"/>
      <c r="K61" s="6">
        <v>120000</v>
      </c>
      <c r="L61" s="6"/>
      <c r="M61" s="6">
        <v>104171835432</v>
      </c>
      <c r="N61" s="6"/>
      <c r="O61" s="6">
        <v>104496016463</v>
      </c>
      <c r="P61" s="6"/>
      <c r="Q61" s="6">
        <f t="shared" si="1"/>
        <v>-324181031</v>
      </c>
      <c r="S61" s="6"/>
      <c r="T61" s="6"/>
    </row>
    <row r="62" spans="1:20">
      <c r="A62" s="4" t="s">
        <v>111</v>
      </c>
      <c r="C62" s="6">
        <v>82730</v>
      </c>
      <c r="D62" s="6"/>
      <c r="E62" s="6">
        <v>75195135920</v>
      </c>
      <c r="F62" s="6"/>
      <c r="G62" s="6">
        <v>74039111008</v>
      </c>
      <c r="H62" s="6"/>
      <c r="I62" s="6">
        <f t="shared" si="0"/>
        <v>1156024912</v>
      </c>
      <c r="J62" s="6"/>
      <c r="K62" s="6">
        <v>82730</v>
      </c>
      <c r="L62" s="6"/>
      <c r="M62" s="6">
        <v>75195135920</v>
      </c>
      <c r="N62" s="6"/>
      <c r="O62" s="6">
        <v>70147292032</v>
      </c>
      <c r="P62" s="6"/>
      <c r="Q62" s="6">
        <f t="shared" si="1"/>
        <v>5047843888</v>
      </c>
      <c r="S62" s="6"/>
      <c r="T62" s="6"/>
    </row>
    <row r="63" spans="1:20">
      <c r="A63" s="4" t="s">
        <v>105</v>
      </c>
      <c r="C63" s="6">
        <v>28391</v>
      </c>
      <c r="D63" s="6"/>
      <c r="E63" s="6">
        <v>27108490695</v>
      </c>
      <c r="F63" s="6"/>
      <c r="G63" s="6">
        <v>26583465937</v>
      </c>
      <c r="H63" s="6"/>
      <c r="I63" s="6">
        <f t="shared" si="0"/>
        <v>525024758</v>
      </c>
      <c r="J63" s="6"/>
      <c r="K63" s="6">
        <v>28391</v>
      </c>
      <c r="L63" s="6"/>
      <c r="M63" s="6">
        <v>27108490695</v>
      </c>
      <c r="N63" s="6"/>
      <c r="O63" s="6">
        <v>24830560217</v>
      </c>
      <c r="P63" s="6"/>
      <c r="Q63" s="6">
        <f t="shared" si="1"/>
        <v>2277930478</v>
      </c>
      <c r="S63" s="6"/>
      <c r="T63" s="6"/>
    </row>
    <row r="64" spans="1:20">
      <c r="A64" s="4" t="s">
        <v>117</v>
      </c>
      <c r="C64" s="6">
        <v>100332</v>
      </c>
      <c r="D64" s="6"/>
      <c r="E64" s="6">
        <v>87933585368</v>
      </c>
      <c r="F64" s="6"/>
      <c r="G64" s="6">
        <v>86622182867</v>
      </c>
      <c r="H64" s="6"/>
      <c r="I64" s="6">
        <f t="shared" si="0"/>
        <v>1311402501</v>
      </c>
      <c r="J64" s="6"/>
      <c r="K64" s="6">
        <v>100332</v>
      </c>
      <c r="L64" s="6"/>
      <c r="M64" s="6">
        <v>87933585368</v>
      </c>
      <c r="N64" s="6"/>
      <c r="O64" s="6">
        <v>83813841303</v>
      </c>
      <c r="P64" s="6"/>
      <c r="Q64" s="6">
        <f t="shared" si="1"/>
        <v>4119744065</v>
      </c>
      <c r="S64" s="6"/>
      <c r="T64" s="6"/>
    </row>
    <row r="65" spans="1:20">
      <c r="A65" s="4" t="s">
        <v>108</v>
      </c>
      <c r="C65" s="6">
        <v>50769</v>
      </c>
      <c r="D65" s="6"/>
      <c r="E65" s="6">
        <v>47699083811</v>
      </c>
      <c r="F65" s="6"/>
      <c r="G65" s="6">
        <v>46859161432</v>
      </c>
      <c r="H65" s="6"/>
      <c r="I65" s="6">
        <f t="shared" si="0"/>
        <v>839922379</v>
      </c>
      <c r="J65" s="6"/>
      <c r="K65" s="6">
        <v>50769</v>
      </c>
      <c r="L65" s="6"/>
      <c r="M65" s="6">
        <v>47699083811</v>
      </c>
      <c r="N65" s="6"/>
      <c r="O65" s="6">
        <v>44163554621</v>
      </c>
      <c r="P65" s="6"/>
      <c r="Q65" s="6">
        <f t="shared" si="1"/>
        <v>3535529190</v>
      </c>
      <c r="S65" s="6"/>
      <c r="T65" s="6"/>
    </row>
    <row r="66" spans="1:20">
      <c r="A66" s="4" t="s">
        <v>102</v>
      </c>
      <c r="C66" s="6">
        <v>69371</v>
      </c>
      <c r="D66" s="6"/>
      <c r="E66" s="6">
        <v>66116891085</v>
      </c>
      <c r="F66" s="6"/>
      <c r="G66" s="6">
        <v>65196920915</v>
      </c>
      <c r="H66" s="6"/>
      <c r="I66" s="6">
        <f t="shared" si="0"/>
        <v>919970170</v>
      </c>
      <c r="J66" s="6"/>
      <c r="K66" s="6">
        <v>69371</v>
      </c>
      <c r="L66" s="6"/>
      <c r="M66" s="6">
        <v>66116891085</v>
      </c>
      <c r="N66" s="6"/>
      <c r="O66" s="6">
        <v>61311549034</v>
      </c>
      <c r="P66" s="6"/>
      <c r="Q66" s="6">
        <f t="shared" si="1"/>
        <v>4805342051</v>
      </c>
      <c r="S66" s="6"/>
      <c r="T66" s="6"/>
    </row>
    <row r="67" spans="1:20">
      <c r="A67" s="4" t="s">
        <v>81</v>
      </c>
      <c r="C67" s="6">
        <v>159598</v>
      </c>
      <c r="D67" s="6"/>
      <c r="E67" s="6">
        <v>130048794382</v>
      </c>
      <c r="F67" s="6"/>
      <c r="G67" s="6">
        <v>127374416721</v>
      </c>
      <c r="H67" s="6"/>
      <c r="I67" s="6">
        <f t="shared" si="0"/>
        <v>2674377661</v>
      </c>
      <c r="J67" s="6"/>
      <c r="K67" s="6">
        <v>159598</v>
      </c>
      <c r="L67" s="6"/>
      <c r="M67" s="6">
        <v>130048794382</v>
      </c>
      <c r="N67" s="6"/>
      <c r="O67" s="6">
        <v>120720021546</v>
      </c>
      <c r="P67" s="6"/>
      <c r="Q67" s="6">
        <f t="shared" si="1"/>
        <v>9328772836</v>
      </c>
      <c r="S67" s="6"/>
      <c r="T67" s="6"/>
    </row>
    <row r="68" spans="1:20">
      <c r="A68" s="4" t="s">
        <v>114</v>
      </c>
      <c r="C68" s="6">
        <v>104664</v>
      </c>
      <c r="D68" s="6"/>
      <c r="E68" s="6">
        <v>93655941151</v>
      </c>
      <c r="F68" s="6"/>
      <c r="G68" s="6">
        <v>92440489131</v>
      </c>
      <c r="H68" s="6"/>
      <c r="I68" s="6">
        <f t="shared" si="0"/>
        <v>1215452020</v>
      </c>
      <c r="J68" s="6"/>
      <c r="K68" s="6">
        <v>104664</v>
      </c>
      <c r="L68" s="6"/>
      <c r="M68" s="6">
        <v>93655941151</v>
      </c>
      <c r="N68" s="6"/>
      <c r="O68" s="6">
        <v>87006314799</v>
      </c>
      <c r="P68" s="6"/>
      <c r="Q68" s="6">
        <f t="shared" si="1"/>
        <v>6649626352</v>
      </c>
      <c r="S68" s="6"/>
      <c r="T68" s="6"/>
    </row>
    <row r="69" spans="1:20">
      <c r="A69" s="4" t="s">
        <v>75</v>
      </c>
      <c r="C69" s="6">
        <v>295361</v>
      </c>
      <c r="D69" s="6"/>
      <c r="E69" s="6">
        <v>252310108180</v>
      </c>
      <c r="F69" s="6"/>
      <c r="G69" s="6">
        <v>252222920992</v>
      </c>
      <c r="H69" s="6"/>
      <c r="I69" s="6">
        <f t="shared" si="0"/>
        <v>87187188</v>
      </c>
      <c r="J69" s="6"/>
      <c r="K69" s="6">
        <v>295361</v>
      </c>
      <c r="L69" s="6"/>
      <c r="M69" s="6">
        <v>252310108180</v>
      </c>
      <c r="N69" s="6"/>
      <c r="O69" s="6">
        <v>247007745165</v>
      </c>
      <c r="P69" s="6"/>
      <c r="Q69" s="6">
        <f t="shared" si="1"/>
        <v>5302363015</v>
      </c>
      <c r="S69" s="6"/>
      <c r="T69" s="6"/>
    </row>
    <row r="70" spans="1:20">
      <c r="A70" s="4" t="s">
        <v>71</v>
      </c>
      <c r="C70" s="6">
        <v>130923</v>
      </c>
      <c r="D70" s="6"/>
      <c r="E70" s="6">
        <v>114147043403</v>
      </c>
      <c r="F70" s="6"/>
      <c r="G70" s="6">
        <v>114398631801</v>
      </c>
      <c r="H70" s="6"/>
      <c r="I70" s="6">
        <f t="shared" si="0"/>
        <v>-251588398</v>
      </c>
      <c r="J70" s="6"/>
      <c r="K70" s="6">
        <v>130923</v>
      </c>
      <c r="L70" s="6"/>
      <c r="M70" s="6">
        <v>114147043403</v>
      </c>
      <c r="N70" s="6"/>
      <c r="O70" s="6">
        <v>107357930200</v>
      </c>
      <c r="P70" s="6"/>
      <c r="Q70" s="6">
        <f t="shared" si="1"/>
        <v>6789113203</v>
      </c>
      <c r="S70" s="6"/>
      <c r="T70" s="6"/>
    </row>
    <row r="71" spans="1:20">
      <c r="A71" s="4" t="s">
        <v>90</v>
      </c>
      <c r="C71" s="6">
        <v>1150</v>
      </c>
      <c r="D71" s="6"/>
      <c r="E71" s="6">
        <v>895734778</v>
      </c>
      <c r="F71" s="6"/>
      <c r="G71" s="6">
        <v>864650153</v>
      </c>
      <c r="H71" s="6"/>
      <c r="I71" s="6">
        <f>E71-G71</f>
        <v>31084625</v>
      </c>
      <c r="J71" s="6"/>
      <c r="K71" s="6">
        <v>1150</v>
      </c>
      <c r="L71" s="6"/>
      <c r="M71" s="6">
        <v>895734778</v>
      </c>
      <c r="N71" s="6"/>
      <c r="O71" s="6">
        <v>811208652</v>
      </c>
      <c r="P71" s="6"/>
      <c r="Q71" s="6">
        <f>M71-O71</f>
        <v>84526126</v>
      </c>
      <c r="S71" s="6"/>
      <c r="T71" s="6"/>
    </row>
    <row r="72" spans="1:20">
      <c r="A72" s="4" t="s">
        <v>120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0"/>
        <v>0</v>
      </c>
      <c r="J72" s="6"/>
      <c r="K72" s="6">
        <v>1000</v>
      </c>
      <c r="L72" s="6"/>
      <c r="M72" s="6">
        <v>999818750</v>
      </c>
      <c r="N72" s="6"/>
      <c r="O72" s="6">
        <v>1000181250</v>
      </c>
      <c r="P72" s="6"/>
      <c r="Q72" s="6">
        <f t="shared" si="1"/>
        <v>-362500</v>
      </c>
      <c r="S72" s="6"/>
      <c r="T72" s="6"/>
    </row>
    <row r="73" spans="1:20">
      <c r="A73" s="4" t="s">
        <v>123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" si="2">E73-G73</f>
        <v>0</v>
      </c>
      <c r="J73" s="6"/>
      <c r="K73" s="6">
        <v>200000</v>
      </c>
      <c r="L73" s="6"/>
      <c r="M73" s="6">
        <v>195964475000</v>
      </c>
      <c r="N73" s="6"/>
      <c r="O73" s="6">
        <v>194435235000</v>
      </c>
      <c r="P73" s="6"/>
      <c r="Q73" s="6">
        <f t="shared" ref="Q73" si="3">M73-O73</f>
        <v>1529240000</v>
      </c>
      <c r="S73" s="6"/>
      <c r="T73" s="6"/>
    </row>
    <row r="74" spans="1:20" ht="24.75" thickBot="1">
      <c r="C74" s="6"/>
      <c r="D74" s="6"/>
      <c r="E74" s="7">
        <f>SUM(E8:E73)</f>
        <v>16911089293681</v>
      </c>
      <c r="F74" s="6"/>
      <c r="G74" s="7">
        <f>SUM(G8:G73)</f>
        <v>18302870203867</v>
      </c>
      <c r="H74" s="6"/>
      <c r="I74" s="7">
        <f>SUM(I8:I73)</f>
        <v>-1391780910186</v>
      </c>
      <c r="J74" s="6"/>
      <c r="K74" s="6"/>
      <c r="L74" s="6"/>
      <c r="M74" s="7">
        <f>SUM(M8:M73)</f>
        <v>17108053587431</v>
      </c>
      <c r="N74" s="6"/>
      <c r="O74" s="7">
        <f>SUM(O8:O73)</f>
        <v>20436175502998</v>
      </c>
      <c r="P74" s="6"/>
      <c r="Q74" s="7">
        <f>SUM(Q8:Q73)</f>
        <v>-3328121915567</v>
      </c>
    </row>
    <row r="75" spans="1:20" ht="24.75" thickTop="1">
      <c r="I75" s="6"/>
    </row>
    <row r="76" spans="1:20">
      <c r="E76" s="6"/>
      <c r="F76" s="6">
        <f t="shared" ref="F76" si="4">SUM(F8:F54)</f>
        <v>0</v>
      </c>
      <c r="G76" s="6"/>
      <c r="H76" s="6"/>
      <c r="J76" s="6"/>
      <c r="K76" s="6"/>
      <c r="L76" s="6"/>
      <c r="M76" s="6"/>
      <c r="N76" s="6"/>
      <c r="O76" s="6"/>
      <c r="P76" s="6"/>
      <c r="Q76" s="6"/>
    </row>
    <row r="77" spans="1:20">
      <c r="G77" s="5"/>
      <c r="I77" s="15"/>
      <c r="O77" s="5"/>
      <c r="Q77" s="6"/>
    </row>
    <row r="78" spans="1:20"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80" spans="1:20">
      <c r="E80" s="6"/>
      <c r="F80" s="6">
        <f t="shared" ref="F80" si="5">SUM(F55:F73)</f>
        <v>0</v>
      </c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7:17">
      <c r="G81" s="5"/>
      <c r="I81" s="5"/>
      <c r="O81" s="5"/>
      <c r="Q81" s="5"/>
    </row>
    <row r="82" spans="7:17"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7"/>
  <sheetViews>
    <sheetView rightToLeft="1" topLeftCell="A49" workbookViewId="0">
      <selection activeCell="S67" sqref="S67"/>
    </sheetView>
  </sheetViews>
  <sheetFormatPr defaultRowHeight="24"/>
  <cols>
    <col min="1" max="1" width="31.28515625" style="4" bestFit="1" customWidth="1"/>
    <col min="2" max="2" width="1" style="4" customWidth="1"/>
    <col min="3" max="3" width="12.5703125" style="4" bestFit="1" customWidth="1"/>
    <col min="4" max="4" width="1" style="4" customWidth="1"/>
    <col min="5" max="5" width="17.42578125" style="4" bestFit="1" customWidth="1"/>
    <col min="6" max="6" width="1" style="4" customWidth="1"/>
    <col min="7" max="7" width="17.42578125" style="4" bestFit="1" customWidth="1"/>
    <col min="8" max="8" width="1" style="4" customWidth="1"/>
    <col min="9" max="9" width="29.5703125" style="4" bestFit="1" customWidth="1"/>
    <col min="10" max="10" width="1" style="4" customWidth="1"/>
    <col min="11" max="11" width="12.5703125" style="4" bestFit="1" customWidth="1"/>
    <col min="12" max="12" width="1" style="4" customWidth="1"/>
    <col min="13" max="13" width="19.140625" style="4" bestFit="1" customWidth="1"/>
    <col min="14" max="14" width="1" style="4" customWidth="1"/>
    <col min="15" max="15" width="20.28515625" style="4" bestFit="1" customWidth="1"/>
    <col min="16" max="16" width="1" style="4" customWidth="1"/>
    <col min="17" max="17" width="29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145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22" t="s">
        <v>3</v>
      </c>
      <c r="C6" s="23" t="s">
        <v>147</v>
      </c>
      <c r="D6" s="23" t="s">
        <v>147</v>
      </c>
      <c r="E6" s="23" t="s">
        <v>147</v>
      </c>
      <c r="F6" s="23" t="s">
        <v>147</v>
      </c>
      <c r="G6" s="23" t="s">
        <v>147</v>
      </c>
      <c r="H6" s="23" t="s">
        <v>147</v>
      </c>
      <c r="I6" s="23" t="s">
        <v>147</v>
      </c>
      <c r="K6" s="23" t="s">
        <v>148</v>
      </c>
      <c r="L6" s="23" t="s">
        <v>148</v>
      </c>
      <c r="M6" s="23" t="s">
        <v>148</v>
      </c>
      <c r="N6" s="23" t="s">
        <v>148</v>
      </c>
      <c r="O6" s="23" t="s">
        <v>148</v>
      </c>
      <c r="P6" s="23" t="s">
        <v>148</v>
      </c>
      <c r="Q6" s="23" t="s">
        <v>148</v>
      </c>
    </row>
    <row r="7" spans="1:17" ht="24.75">
      <c r="A7" s="23" t="s">
        <v>3</v>
      </c>
      <c r="C7" s="23" t="s">
        <v>7</v>
      </c>
      <c r="E7" s="23" t="s">
        <v>173</v>
      </c>
      <c r="G7" s="23" t="s">
        <v>174</v>
      </c>
      <c r="I7" s="23" t="s">
        <v>176</v>
      </c>
      <c r="K7" s="23" t="s">
        <v>7</v>
      </c>
      <c r="M7" s="23" t="s">
        <v>173</v>
      </c>
      <c r="O7" s="23" t="s">
        <v>174</v>
      </c>
      <c r="Q7" s="23" t="s">
        <v>176</v>
      </c>
    </row>
    <row r="8" spans="1:17">
      <c r="A8" s="4" t="s">
        <v>24</v>
      </c>
      <c r="C8" s="6">
        <v>5545099</v>
      </c>
      <c r="D8" s="6"/>
      <c r="E8" s="6">
        <v>56420229428</v>
      </c>
      <c r="F8" s="6"/>
      <c r="G8" s="6">
        <v>80972832161</v>
      </c>
      <c r="H8" s="6"/>
      <c r="I8" s="6">
        <v>-24552602733</v>
      </c>
      <c r="J8" s="6"/>
      <c r="K8" s="6">
        <v>13295099</v>
      </c>
      <c r="L8" s="6"/>
      <c r="M8" s="6">
        <v>160688221828</v>
      </c>
      <c r="N8" s="6"/>
      <c r="O8" s="6">
        <v>194142939219</v>
      </c>
      <c r="P8" s="6"/>
      <c r="Q8" s="6">
        <v>-33454717391</v>
      </c>
    </row>
    <row r="9" spans="1:17">
      <c r="A9" s="4" t="s">
        <v>25</v>
      </c>
      <c r="C9" s="6">
        <v>13000000</v>
      </c>
      <c r="D9" s="6"/>
      <c r="E9" s="6">
        <v>97354093532</v>
      </c>
      <c r="F9" s="6"/>
      <c r="G9" s="6">
        <v>86523429774</v>
      </c>
      <c r="H9" s="6"/>
      <c r="I9" s="6">
        <v>10830663758</v>
      </c>
      <c r="J9" s="6"/>
      <c r="K9" s="6">
        <v>17931229</v>
      </c>
      <c r="L9" s="6"/>
      <c r="M9" s="6">
        <v>134864556896</v>
      </c>
      <c r="N9" s="6"/>
      <c r="O9" s="6">
        <v>118473607794</v>
      </c>
      <c r="P9" s="6"/>
      <c r="Q9" s="6">
        <v>16390949102</v>
      </c>
    </row>
    <row r="10" spans="1:17">
      <c r="A10" s="4" t="s">
        <v>46</v>
      </c>
      <c r="C10" s="6">
        <v>213069</v>
      </c>
      <c r="D10" s="6"/>
      <c r="E10" s="6">
        <v>5595332336</v>
      </c>
      <c r="F10" s="6"/>
      <c r="G10" s="6">
        <v>6070223528</v>
      </c>
      <c r="H10" s="6"/>
      <c r="I10" s="6">
        <v>-474891192</v>
      </c>
      <c r="J10" s="6"/>
      <c r="K10" s="6">
        <v>213069</v>
      </c>
      <c r="L10" s="6"/>
      <c r="M10" s="6">
        <v>5595332336</v>
      </c>
      <c r="N10" s="6"/>
      <c r="O10" s="6">
        <v>6070223528</v>
      </c>
      <c r="P10" s="6"/>
      <c r="Q10" s="6">
        <v>-474891192</v>
      </c>
    </row>
    <row r="11" spans="1:17">
      <c r="A11" s="4" t="s">
        <v>44</v>
      </c>
      <c r="C11" s="6">
        <v>1000500</v>
      </c>
      <c r="D11" s="6"/>
      <c r="E11" s="6">
        <v>18836720835</v>
      </c>
      <c r="F11" s="6"/>
      <c r="G11" s="6">
        <v>12926962063</v>
      </c>
      <c r="H11" s="6"/>
      <c r="I11" s="6">
        <v>5909758772</v>
      </c>
      <c r="J11" s="6"/>
      <c r="K11" s="6">
        <v>1000500</v>
      </c>
      <c r="L11" s="6"/>
      <c r="M11" s="6">
        <v>18836720835</v>
      </c>
      <c r="N11" s="6"/>
      <c r="O11" s="6">
        <v>12926962063</v>
      </c>
      <c r="P11" s="6"/>
      <c r="Q11" s="6">
        <v>5909758772</v>
      </c>
    </row>
    <row r="12" spans="1:17">
      <c r="A12" s="4" t="s">
        <v>28</v>
      </c>
      <c r="C12" s="6">
        <v>2741383</v>
      </c>
      <c r="D12" s="6"/>
      <c r="E12" s="6">
        <v>35816168895</v>
      </c>
      <c r="F12" s="6"/>
      <c r="G12" s="6">
        <v>35816168895</v>
      </c>
      <c r="H12" s="6"/>
      <c r="I12" s="6">
        <v>0</v>
      </c>
      <c r="J12" s="6"/>
      <c r="K12" s="6">
        <v>2741383</v>
      </c>
      <c r="L12" s="6"/>
      <c r="M12" s="6">
        <v>35816168895</v>
      </c>
      <c r="N12" s="6"/>
      <c r="O12" s="6">
        <v>35816168895</v>
      </c>
      <c r="P12" s="6"/>
      <c r="Q12" s="6">
        <v>0</v>
      </c>
    </row>
    <row r="13" spans="1:17">
      <c r="A13" s="4" t="s">
        <v>32</v>
      </c>
      <c r="C13" s="6">
        <v>1994557</v>
      </c>
      <c r="D13" s="6"/>
      <c r="E13" s="6">
        <v>57526561733</v>
      </c>
      <c r="F13" s="6"/>
      <c r="G13" s="6">
        <v>24414615810</v>
      </c>
      <c r="H13" s="6"/>
      <c r="I13" s="6">
        <v>33111945923</v>
      </c>
      <c r="J13" s="6"/>
      <c r="K13" s="6">
        <v>9131740</v>
      </c>
      <c r="L13" s="6"/>
      <c r="M13" s="6">
        <v>230050459467</v>
      </c>
      <c r="N13" s="6"/>
      <c r="O13" s="6">
        <v>111778165987</v>
      </c>
      <c r="P13" s="6"/>
      <c r="Q13" s="6">
        <v>118272293480</v>
      </c>
    </row>
    <row r="14" spans="1:17">
      <c r="A14" s="4" t="s">
        <v>58</v>
      </c>
      <c r="C14" s="6">
        <v>33000</v>
      </c>
      <c r="D14" s="6"/>
      <c r="E14" s="6">
        <v>492324442</v>
      </c>
      <c r="F14" s="6"/>
      <c r="G14" s="6">
        <v>769499875</v>
      </c>
      <c r="H14" s="6"/>
      <c r="I14" s="6">
        <v>-277175433</v>
      </c>
      <c r="J14" s="6"/>
      <c r="K14" s="6">
        <v>33000</v>
      </c>
      <c r="L14" s="6"/>
      <c r="M14" s="6">
        <v>492324442</v>
      </c>
      <c r="N14" s="6"/>
      <c r="O14" s="6">
        <v>769499875</v>
      </c>
      <c r="P14" s="6"/>
      <c r="Q14" s="6">
        <v>-277175433</v>
      </c>
    </row>
    <row r="15" spans="1:17">
      <c r="A15" s="4" t="s">
        <v>15</v>
      </c>
      <c r="C15" s="6">
        <v>21999923</v>
      </c>
      <c r="D15" s="6"/>
      <c r="E15" s="6">
        <v>58425883824</v>
      </c>
      <c r="F15" s="6"/>
      <c r="G15" s="6">
        <v>70636945535</v>
      </c>
      <c r="H15" s="6"/>
      <c r="I15" s="6">
        <v>-12211061711</v>
      </c>
      <c r="J15" s="6"/>
      <c r="K15" s="6">
        <v>21999923</v>
      </c>
      <c r="L15" s="6"/>
      <c r="M15" s="6">
        <v>58425883824</v>
      </c>
      <c r="N15" s="6"/>
      <c r="O15" s="6">
        <v>70636945535</v>
      </c>
      <c r="P15" s="6"/>
      <c r="Q15" s="6">
        <v>-12211061711</v>
      </c>
    </row>
    <row r="16" spans="1:17">
      <c r="A16" s="4" t="s">
        <v>16</v>
      </c>
      <c r="C16" s="6">
        <v>16930136</v>
      </c>
      <c r="D16" s="6"/>
      <c r="E16" s="6">
        <v>70234874429</v>
      </c>
      <c r="F16" s="6"/>
      <c r="G16" s="6">
        <v>92393415378</v>
      </c>
      <c r="H16" s="6"/>
      <c r="I16" s="6">
        <v>-22158540949</v>
      </c>
      <c r="J16" s="6"/>
      <c r="K16" s="6">
        <v>77130136</v>
      </c>
      <c r="L16" s="6"/>
      <c r="M16" s="6">
        <v>401183087666</v>
      </c>
      <c r="N16" s="6"/>
      <c r="O16" s="6">
        <v>420924951480</v>
      </c>
      <c r="P16" s="6"/>
      <c r="Q16" s="6">
        <v>-19741863814</v>
      </c>
    </row>
    <row r="17" spans="1:17">
      <c r="A17" s="4" t="s">
        <v>177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5500000</v>
      </c>
      <c r="L17" s="6"/>
      <c r="M17" s="6">
        <v>451275846953</v>
      </c>
      <c r="N17" s="6"/>
      <c r="O17" s="6">
        <v>451275846953</v>
      </c>
      <c r="P17" s="6"/>
      <c r="Q17" s="6">
        <v>0</v>
      </c>
    </row>
    <row r="18" spans="1:17">
      <c r="A18" s="4" t="s">
        <v>178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6">
        <v>64900270</v>
      </c>
      <c r="L18" s="6"/>
      <c r="M18" s="6">
        <v>410028717282</v>
      </c>
      <c r="N18" s="6"/>
      <c r="O18" s="6">
        <v>410028717282</v>
      </c>
      <c r="P18" s="6"/>
      <c r="Q18" s="6">
        <v>0</v>
      </c>
    </row>
    <row r="19" spans="1:17">
      <c r="A19" s="4" t="s">
        <v>179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12078129</v>
      </c>
      <c r="L19" s="6"/>
      <c r="M19" s="6">
        <v>104893634089</v>
      </c>
      <c r="N19" s="6"/>
      <c r="O19" s="6">
        <v>101401145781</v>
      </c>
      <c r="P19" s="6"/>
      <c r="Q19" s="6">
        <v>3492488308</v>
      </c>
    </row>
    <row r="20" spans="1:17">
      <c r="A20" s="4" t="s">
        <v>18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42372072</v>
      </c>
      <c r="L20" s="6"/>
      <c r="M20" s="6">
        <v>1323911768939</v>
      </c>
      <c r="N20" s="6"/>
      <c r="O20" s="6">
        <v>1747135864916</v>
      </c>
      <c r="P20" s="6"/>
      <c r="Q20" s="6">
        <v>-423224095977</v>
      </c>
    </row>
    <row r="21" spans="1:17">
      <c r="A21" s="4" t="s">
        <v>180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8757036</v>
      </c>
      <c r="L21" s="6"/>
      <c r="M21" s="6">
        <v>116675459851</v>
      </c>
      <c r="N21" s="6"/>
      <c r="O21" s="6">
        <v>142073766238</v>
      </c>
      <c r="P21" s="6"/>
      <c r="Q21" s="6">
        <v>-25398306387</v>
      </c>
    </row>
    <row r="22" spans="1:17">
      <c r="A22" s="4" t="s">
        <v>19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28980781</v>
      </c>
      <c r="L22" s="6"/>
      <c r="M22" s="6">
        <v>941342545999</v>
      </c>
      <c r="N22" s="6"/>
      <c r="O22" s="6">
        <v>1090972038532</v>
      </c>
      <c r="P22" s="6"/>
      <c r="Q22" s="6">
        <v>-149629492533</v>
      </c>
    </row>
    <row r="23" spans="1:17">
      <c r="A23" s="4" t="s">
        <v>181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300000</v>
      </c>
      <c r="L23" s="6"/>
      <c r="M23" s="6">
        <v>4068739527</v>
      </c>
      <c r="N23" s="6"/>
      <c r="O23" s="6">
        <v>4404083167</v>
      </c>
      <c r="P23" s="6"/>
      <c r="Q23" s="6">
        <v>-335343640</v>
      </c>
    </row>
    <row r="24" spans="1:17">
      <c r="A24" s="4" t="s">
        <v>182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6">
        <v>129752</v>
      </c>
      <c r="L24" s="6"/>
      <c r="M24" s="6">
        <v>6465508220</v>
      </c>
      <c r="N24" s="6"/>
      <c r="O24" s="6">
        <v>3246745370</v>
      </c>
      <c r="P24" s="6"/>
      <c r="Q24" s="6">
        <v>3218762850</v>
      </c>
    </row>
    <row r="25" spans="1:17">
      <c r="A25" s="4" t="s">
        <v>183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6">
        <v>131310</v>
      </c>
      <c r="L25" s="6"/>
      <c r="M25" s="6">
        <v>2163774360</v>
      </c>
      <c r="N25" s="6"/>
      <c r="O25" s="6">
        <v>2023064406</v>
      </c>
      <c r="P25" s="6"/>
      <c r="Q25" s="6">
        <v>140709954</v>
      </c>
    </row>
    <row r="26" spans="1:17">
      <c r="A26" s="4" t="s">
        <v>184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6">
        <v>2795263</v>
      </c>
      <c r="L26" s="6"/>
      <c r="M26" s="6">
        <v>72808791309</v>
      </c>
      <c r="N26" s="6"/>
      <c r="O26" s="6">
        <v>77440451130</v>
      </c>
      <c r="P26" s="6"/>
      <c r="Q26" s="6">
        <v>-4631659821</v>
      </c>
    </row>
    <row r="27" spans="1:17">
      <c r="A27" s="4" t="s">
        <v>185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6">
        <v>16588000</v>
      </c>
      <c r="L27" s="6"/>
      <c r="M27" s="6">
        <v>192050897994</v>
      </c>
      <c r="N27" s="6"/>
      <c r="O27" s="6">
        <v>166541944140</v>
      </c>
      <c r="P27" s="6"/>
      <c r="Q27" s="6">
        <v>25508953854</v>
      </c>
    </row>
    <row r="28" spans="1:17">
      <c r="A28" s="4" t="s">
        <v>186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6">
        <v>10000000</v>
      </c>
      <c r="L28" s="6"/>
      <c r="M28" s="6">
        <v>66208915637</v>
      </c>
      <c r="N28" s="6"/>
      <c r="O28" s="6">
        <v>66208915637</v>
      </c>
      <c r="P28" s="6"/>
      <c r="Q28" s="6">
        <v>0</v>
      </c>
    </row>
    <row r="29" spans="1:17">
      <c r="A29" s="4" t="s">
        <v>187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6">
        <v>34304202</v>
      </c>
      <c r="L29" s="6"/>
      <c r="M29" s="6">
        <v>240198015403</v>
      </c>
      <c r="N29" s="6"/>
      <c r="O29" s="6">
        <v>240198015403</v>
      </c>
      <c r="P29" s="6"/>
      <c r="Q29" s="6">
        <v>0</v>
      </c>
    </row>
    <row r="30" spans="1:17">
      <c r="A30" s="4" t="s">
        <v>188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6">
        <v>5000</v>
      </c>
      <c r="L30" s="6"/>
      <c r="M30" s="6">
        <v>7141062600</v>
      </c>
      <c r="N30" s="6"/>
      <c r="O30" s="6">
        <v>6511270725</v>
      </c>
      <c r="P30" s="6"/>
      <c r="Q30" s="6">
        <v>629791875</v>
      </c>
    </row>
    <row r="31" spans="1:17">
      <c r="A31" s="4" t="s">
        <v>189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J31" s="6"/>
      <c r="K31" s="6">
        <v>824859</v>
      </c>
      <c r="L31" s="6"/>
      <c r="M31" s="6">
        <v>18448899505</v>
      </c>
      <c r="N31" s="6"/>
      <c r="O31" s="6">
        <v>11958105864</v>
      </c>
      <c r="P31" s="6"/>
      <c r="Q31" s="6">
        <v>6490793641</v>
      </c>
    </row>
    <row r="32" spans="1:17">
      <c r="A32" s="4" t="s">
        <v>190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J32" s="6"/>
      <c r="K32" s="6">
        <v>5500</v>
      </c>
      <c r="L32" s="6"/>
      <c r="M32" s="6">
        <v>7858167601</v>
      </c>
      <c r="N32" s="6"/>
      <c r="O32" s="6">
        <v>7135640785</v>
      </c>
      <c r="P32" s="6"/>
      <c r="Q32" s="6">
        <v>722526816</v>
      </c>
    </row>
    <row r="33" spans="1:17">
      <c r="A33" s="4" t="s">
        <v>39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0</v>
      </c>
      <c r="J33" s="6"/>
      <c r="K33" s="6">
        <v>600000</v>
      </c>
      <c r="L33" s="6"/>
      <c r="M33" s="6">
        <v>13705961475</v>
      </c>
      <c r="N33" s="6"/>
      <c r="O33" s="6">
        <v>13415531199</v>
      </c>
      <c r="P33" s="6"/>
      <c r="Q33" s="6">
        <v>290430276</v>
      </c>
    </row>
    <row r="34" spans="1:17">
      <c r="A34" s="4" t="s">
        <v>191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J34" s="6"/>
      <c r="K34" s="6">
        <v>4519835</v>
      </c>
      <c r="L34" s="6"/>
      <c r="M34" s="6">
        <v>159966582876</v>
      </c>
      <c r="N34" s="6"/>
      <c r="O34" s="6">
        <v>108555347975</v>
      </c>
      <c r="P34" s="6"/>
      <c r="Q34" s="6">
        <v>51411234901</v>
      </c>
    </row>
    <row r="35" spans="1:17">
      <c r="A35" s="4" t="s">
        <v>192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J35" s="6"/>
      <c r="K35" s="6">
        <v>2000000</v>
      </c>
      <c r="L35" s="6"/>
      <c r="M35" s="6">
        <v>59608580023</v>
      </c>
      <c r="N35" s="6"/>
      <c r="O35" s="6">
        <v>62426340000</v>
      </c>
      <c r="P35" s="6"/>
      <c r="Q35" s="6">
        <v>-2817759977</v>
      </c>
    </row>
    <row r="36" spans="1:17">
      <c r="A36" s="4" t="s">
        <v>193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J36" s="6"/>
      <c r="K36" s="6">
        <v>3058797</v>
      </c>
      <c r="L36" s="6"/>
      <c r="M36" s="6">
        <v>28394812551</v>
      </c>
      <c r="N36" s="6"/>
      <c r="O36" s="6">
        <v>62323119944</v>
      </c>
      <c r="P36" s="6"/>
      <c r="Q36" s="6">
        <v>-33928307393</v>
      </c>
    </row>
    <row r="37" spans="1:17">
      <c r="A37" s="4" t="s">
        <v>38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J37" s="6"/>
      <c r="K37" s="6">
        <v>3020000</v>
      </c>
      <c r="L37" s="6"/>
      <c r="M37" s="6">
        <v>57368941054</v>
      </c>
      <c r="N37" s="6"/>
      <c r="O37" s="6">
        <v>54684992319</v>
      </c>
      <c r="P37" s="6"/>
      <c r="Q37" s="6">
        <v>2683948735</v>
      </c>
    </row>
    <row r="38" spans="1:17">
      <c r="A38" s="4" t="s">
        <v>194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J38" s="6"/>
      <c r="K38" s="6">
        <v>153479</v>
      </c>
      <c r="L38" s="6"/>
      <c r="M38" s="6">
        <v>7023061477</v>
      </c>
      <c r="N38" s="6"/>
      <c r="O38" s="6">
        <v>6717319605</v>
      </c>
      <c r="P38" s="6"/>
      <c r="Q38" s="6">
        <v>305741872</v>
      </c>
    </row>
    <row r="39" spans="1:17">
      <c r="A39" s="4" t="s">
        <v>195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v>0</v>
      </c>
      <c r="J39" s="6"/>
      <c r="K39" s="6">
        <v>2046348</v>
      </c>
      <c r="L39" s="6"/>
      <c r="M39" s="6">
        <v>137245602268</v>
      </c>
      <c r="N39" s="6"/>
      <c r="O39" s="6">
        <v>84858873660</v>
      </c>
      <c r="P39" s="6"/>
      <c r="Q39" s="6">
        <v>52386728608</v>
      </c>
    </row>
    <row r="40" spans="1:17">
      <c r="A40" s="4" t="s">
        <v>45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0</v>
      </c>
      <c r="J40" s="6"/>
      <c r="K40" s="6">
        <v>2000000</v>
      </c>
      <c r="L40" s="6"/>
      <c r="M40" s="6">
        <v>79524000000</v>
      </c>
      <c r="N40" s="6"/>
      <c r="O40" s="6">
        <v>93137996313</v>
      </c>
      <c r="P40" s="6"/>
      <c r="Q40" s="6">
        <v>-13613996313</v>
      </c>
    </row>
    <row r="41" spans="1:17">
      <c r="A41" s="4" t="s">
        <v>168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v>0</v>
      </c>
      <c r="J41" s="6"/>
      <c r="K41" s="6">
        <v>6100000</v>
      </c>
      <c r="L41" s="6"/>
      <c r="M41" s="6">
        <v>147741003967</v>
      </c>
      <c r="N41" s="6"/>
      <c r="O41" s="6">
        <v>156354124500</v>
      </c>
      <c r="P41" s="6"/>
      <c r="Q41" s="6">
        <v>-8613120533</v>
      </c>
    </row>
    <row r="42" spans="1:17">
      <c r="A42" s="4" t="s">
        <v>196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v>0</v>
      </c>
      <c r="J42" s="6"/>
      <c r="K42" s="6">
        <v>25528434</v>
      </c>
      <c r="L42" s="6"/>
      <c r="M42" s="6">
        <v>470289124182</v>
      </c>
      <c r="N42" s="6"/>
      <c r="O42" s="6">
        <v>466420801849</v>
      </c>
      <c r="P42" s="6"/>
      <c r="Q42" s="6">
        <v>3868322333</v>
      </c>
    </row>
    <row r="43" spans="1:17">
      <c r="A43" s="4" t="s">
        <v>197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v>0</v>
      </c>
      <c r="J43" s="6"/>
      <c r="K43" s="6">
        <v>2937879</v>
      </c>
      <c r="L43" s="6"/>
      <c r="M43" s="6">
        <v>210762340212</v>
      </c>
      <c r="N43" s="6"/>
      <c r="O43" s="6">
        <v>145554536022</v>
      </c>
      <c r="P43" s="6"/>
      <c r="Q43" s="6">
        <v>65207804190</v>
      </c>
    </row>
    <row r="44" spans="1:17">
      <c r="A44" s="4" t="s">
        <v>22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v>0</v>
      </c>
      <c r="J44" s="6"/>
      <c r="K44" s="6">
        <v>1879313</v>
      </c>
      <c r="L44" s="6"/>
      <c r="M44" s="6">
        <v>71318008076</v>
      </c>
      <c r="N44" s="6"/>
      <c r="O44" s="6">
        <v>79307726421</v>
      </c>
      <c r="P44" s="6"/>
      <c r="Q44" s="6">
        <v>-7989718345</v>
      </c>
    </row>
    <row r="45" spans="1:17">
      <c r="A45" s="4" t="s">
        <v>198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v>0</v>
      </c>
      <c r="J45" s="6"/>
      <c r="K45" s="6">
        <v>26841205</v>
      </c>
      <c r="L45" s="6"/>
      <c r="M45" s="6">
        <v>73640942410</v>
      </c>
      <c r="N45" s="6"/>
      <c r="O45" s="6">
        <v>68037824567</v>
      </c>
      <c r="P45" s="6"/>
      <c r="Q45" s="6">
        <v>5603117843</v>
      </c>
    </row>
    <row r="46" spans="1:17">
      <c r="A46" s="4" t="s">
        <v>199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v>0</v>
      </c>
      <c r="J46" s="6"/>
      <c r="K46" s="6">
        <v>2408358</v>
      </c>
      <c r="L46" s="6"/>
      <c r="M46" s="6">
        <v>70646773572</v>
      </c>
      <c r="N46" s="6"/>
      <c r="O46" s="6">
        <v>64686643852</v>
      </c>
      <c r="P46" s="6"/>
      <c r="Q46" s="6">
        <v>5960129720</v>
      </c>
    </row>
    <row r="47" spans="1:17">
      <c r="A47" s="4" t="s">
        <v>59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v>0</v>
      </c>
      <c r="J47" s="6"/>
      <c r="K47" s="6">
        <v>2000000</v>
      </c>
      <c r="L47" s="6"/>
      <c r="M47" s="6">
        <v>32248044715</v>
      </c>
      <c r="N47" s="6"/>
      <c r="O47" s="6">
        <v>34059194983</v>
      </c>
      <c r="P47" s="6"/>
      <c r="Q47" s="6">
        <v>-1811150268</v>
      </c>
    </row>
    <row r="48" spans="1:17">
      <c r="A48" s="4" t="s">
        <v>200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0</v>
      </c>
      <c r="J48" s="6"/>
      <c r="K48" s="6">
        <v>1000000</v>
      </c>
      <c r="L48" s="6"/>
      <c r="M48" s="6">
        <v>16253711610</v>
      </c>
      <c r="N48" s="6"/>
      <c r="O48" s="6">
        <v>15048151267</v>
      </c>
      <c r="P48" s="6"/>
      <c r="Q48" s="6">
        <v>1205560343</v>
      </c>
    </row>
    <row r="49" spans="1:17">
      <c r="A49" s="4" t="s">
        <v>51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v>0</v>
      </c>
      <c r="J49" s="6"/>
      <c r="K49" s="6">
        <v>30000000</v>
      </c>
      <c r="L49" s="6"/>
      <c r="M49" s="6">
        <v>471981696274</v>
      </c>
      <c r="N49" s="6"/>
      <c r="O49" s="6">
        <v>567727395153</v>
      </c>
      <c r="P49" s="6"/>
      <c r="Q49" s="6">
        <v>-95745698879</v>
      </c>
    </row>
    <row r="50" spans="1:17">
      <c r="A50" s="4" t="s">
        <v>47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v>0</v>
      </c>
      <c r="J50" s="6"/>
      <c r="K50" s="6">
        <v>5600000</v>
      </c>
      <c r="L50" s="6"/>
      <c r="M50" s="6">
        <v>184867456289</v>
      </c>
      <c r="N50" s="6"/>
      <c r="O50" s="6">
        <v>149465357974</v>
      </c>
      <c r="P50" s="6"/>
      <c r="Q50" s="6">
        <v>35402098315</v>
      </c>
    </row>
    <row r="51" spans="1:17">
      <c r="A51" s="4" t="s">
        <v>201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v>0</v>
      </c>
      <c r="J51" s="6"/>
      <c r="K51" s="6">
        <v>292340</v>
      </c>
      <c r="L51" s="6"/>
      <c r="M51" s="6">
        <v>3599378761</v>
      </c>
      <c r="N51" s="6"/>
      <c r="O51" s="6">
        <v>1799689373</v>
      </c>
      <c r="P51" s="6"/>
      <c r="Q51" s="6">
        <v>1799689388</v>
      </c>
    </row>
    <row r="52" spans="1:17">
      <c r="A52" s="4" t="s">
        <v>37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v>0</v>
      </c>
      <c r="J52" s="6"/>
      <c r="K52" s="6">
        <v>15645</v>
      </c>
      <c r="L52" s="6"/>
      <c r="M52" s="6">
        <v>199064479</v>
      </c>
      <c r="N52" s="6"/>
      <c r="O52" s="6">
        <v>87725007</v>
      </c>
      <c r="P52" s="6"/>
      <c r="Q52" s="6">
        <v>111339472</v>
      </c>
    </row>
    <row r="53" spans="1:17">
      <c r="A53" s="4" t="s">
        <v>27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v>0</v>
      </c>
      <c r="J53" s="6"/>
      <c r="K53" s="6">
        <v>5498068</v>
      </c>
      <c r="L53" s="6"/>
      <c r="M53" s="6">
        <v>77671990131</v>
      </c>
      <c r="N53" s="6"/>
      <c r="O53" s="6">
        <v>95589049909</v>
      </c>
      <c r="P53" s="6"/>
      <c r="Q53" s="6">
        <v>-17917059778</v>
      </c>
    </row>
    <row r="54" spans="1:17">
      <c r="A54" s="4" t="s">
        <v>202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v>0</v>
      </c>
      <c r="J54" s="6"/>
      <c r="K54" s="6">
        <v>2932040</v>
      </c>
      <c r="L54" s="6"/>
      <c r="M54" s="6">
        <v>9018955040</v>
      </c>
      <c r="N54" s="6"/>
      <c r="O54" s="6">
        <v>29204235507</v>
      </c>
      <c r="P54" s="6"/>
      <c r="Q54" s="6">
        <v>-20185280467</v>
      </c>
    </row>
    <row r="55" spans="1:17">
      <c r="A55" s="4" t="s">
        <v>203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v>0</v>
      </c>
      <c r="J55" s="6"/>
      <c r="K55" s="6">
        <v>2076</v>
      </c>
      <c r="L55" s="6"/>
      <c r="M55" s="6">
        <v>63250808</v>
      </c>
      <c r="N55" s="6"/>
      <c r="O55" s="6">
        <v>77097881</v>
      </c>
      <c r="P55" s="6"/>
      <c r="Q55" s="6">
        <v>-13847073</v>
      </c>
    </row>
    <row r="56" spans="1:17">
      <c r="A56" s="4" t="s">
        <v>204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v>0</v>
      </c>
      <c r="J56" s="6"/>
      <c r="K56" s="6">
        <v>14201508</v>
      </c>
      <c r="L56" s="6"/>
      <c r="M56" s="6">
        <v>345414227441</v>
      </c>
      <c r="N56" s="6"/>
      <c r="O56" s="6">
        <v>391210554167</v>
      </c>
      <c r="P56" s="6"/>
      <c r="Q56" s="6">
        <v>-45796326726</v>
      </c>
    </row>
    <row r="57" spans="1:17">
      <c r="A57" s="4" t="s">
        <v>205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v>0</v>
      </c>
      <c r="J57" s="6"/>
      <c r="K57" s="6">
        <v>51854515</v>
      </c>
      <c r="L57" s="6"/>
      <c r="M57" s="6">
        <v>214737960098</v>
      </c>
      <c r="N57" s="6"/>
      <c r="O57" s="6">
        <v>215977658863</v>
      </c>
      <c r="P57" s="6"/>
      <c r="Q57" s="6">
        <v>-1239698765</v>
      </c>
    </row>
    <row r="58" spans="1:17">
      <c r="A58" s="4" t="s">
        <v>206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v>0</v>
      </c>
      <c r="J58" s="6"/>
      <c r="K58" s="6">
        <v>65465</v>
      </c>
      <c r="L58" s="6"/>
      <c r="M58" s="6">
        <v>4784805062</v>
      </c>
      <c r="N58" s="6"/>
      <c r="O58" s="6">
        <v>2607872799</v>
      </c>
      <c r="P58" s="6"/>
      <c r="Q58" s="6">
        <v>2176932263</v>
      </c>
    </row>
    <row r="59" spans="1:17">
      <c r="A59" s="4" t="s">
        <v>126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v>0</v>
      </c>
      <c r="J59" s="6"/>
      <c r="K59" s="6">
        <v>236189</v>
      </c>
      <c r="L59" s="6"/>
      <c r="M59" s="6">
        <v>193774518468</v>
      </c>
      <c r="N59" s="6"/>
      <c r="O59" s="6">
        <v>191677943186</v>
      </c>
      <c r="P59" s="6"/>
      <c r="Q59" s="6">
        <v>2096575282</v>
      </c>
    </row>
    <row r="60" spans="1:17">
      <c r="A60" s="4" t="s">
        <v>75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v>0</v>
      </c>
      <c r="J60" s="6"/>
      <c r="K60" s="6">
        <v>500000</v>
      </c>
      <c r="L60" s="6"/>
      <c r="M60" s="6">
        <v>401987487345</v>
      </c>
      <c r="N60" s="6"/>
      <c r="O60" s="6">
        <v>402076039336</v>
      </c>
      <c r="P60" s="6"/>
      <c r="Q60" s="6">
        <v>-88551991</v>
      </c>
    </row>
    <row r="61" spans="1:17">
      <c r="A61" s="4" t="s">
        <v>207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v>0</v>
      </c>
      <c r="J61" s="6"/>
      <c r="K61" s="6">
        <v>72613</v>
      </c>
      <c r="L61" s="6"/>
      <c r="M61" s="6">
        <v>54868243701</v>
      </c>
      <c r="N61" s="6"/>
      <c r="O61" s="6">
        <v>52076026145</v>
      </c>
      <c r="P61" s="6"/>
      <c r="Q61" s="6">
        <v>2792217556</v>
      </c>
    </row>
    <row r="62" spans="1:17">
      <c r="A62" s="4" t="s">
        <v>208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v>0</v>
      </c>
      <c r="J62" s="6"/>
      <c r="K62" s="6">
        <v>396127</v>
      </c>
      <c r="L62" s="6"/>
      <c r="M62" s="6">
        <v>390928794129</v>
      </c>
      <c r="N62" s="6"/>
      <c r="O62" s="6">
        <v>379123303671</v>
      </c>
      <c r="P62" s="6"/>
      <c r="Q62" s="6">
        <v>11805490458</v>
      </c>
    </row>
    <row r="63" spans="1:17">
      <c r="A63" s="4" t="s">
        <v>209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v>0</v>
      </c>
      <c r="J63" s="6"/>
      <c r="K63" s="6">
        <v>80516</v>
      </c>
      <c r="L63" s="6"/>
      <c r="M63" s="6">
        <v>60748221408</v>
      </c>
      <c r="N63" s="6"/>
      <c r="O63" s="6">
        <v>58303892298</v>
      </c>
      <c r="P63" s="6"/>
      <c r="Q63" s="6">
        <v>2444329110</v>
      </c>
    </row>
    <row r="64" spans="1:17">
      <c r="A64" s="4" t="s">
        <v>84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v>0</v>
      </c>
      <c r="J64" s="6"/>
      <c r="K64" s="6">
        <v>125000</v>
      </c>
      <c r="L64" s="6"/>
      <c r="M64" s="6">
        <v>96788993842</v>
      </c>
      <c r="N64" s="6"/>
      <c r="O64" s="6">
        <v>91904504031</v>
      </c>
      <c r="P64" s="6"/>
      <c r="Q64" s="6">
        <v>4884489811</v>
      </c>
    </row>
    <row r="65" spans="1:17">
      <c r="A65" s="4" t="s">
        <v>155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v>0</v>
      </c>
      <c r="J65" s="6"/>
      <c r="K65" s="6">
        <v>200000</v>
      </c>
      <c r="L65" s="6"/>
      <c r="M65" s="6">
        <v>195981375000</v>
      </c>
      <c r="N65" s="6"/>
      <c r="O65" s="6">
        <v>194835307500</v>
      </c>
      <c r="P65" s="6"/>
      <c r="Q65" s="6">
        <v>1146067500</v>
      </c>
    </row>
    <row r="66" spans="1:17">
      <c r="A66" s="4" t="s">
        <v>210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v>0</v>
      </c>
      <c r="J66" s="6"/>
      <c r="K66" s="6">
        <v>81918</v>
      </c>
      <c r="L66" s="6"/>
      <c r="M66" s="6">
        <v>81918000000</v>
      </c>
      <c r="N66" s="6"/>
      <c r="O66" s="6">
        <v>81575132253</v>
      </c>
      <c r="P66" s="6"/>
      <c r="Q66" s="6">
        <v>342867747</v>
      </c>
    </row>
    <row r="67" spans="1:17">
      <c r="A67" s="4" t="s">
        <v>96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v>0</v>
      </c>
      <c r="J67" s="6"/>
      <c r="K67" s="6">
        <v>35000</v>
      </c>
      <c r="L67" s="6"/>
      <c r="M67" s="6">
        <v>29654219202</v>
      </c>
      <c r="N67" s="6"/>
      <c r="O67" s="6">
        <v>29454529444</v>
      </c>
      <c r="P67" s="6"/>
      <c r="Q67" s="6">
        <v>199689758</v>
      </c>
    </row>
    <row r="68" spans="1:17">
      <c r="A68" s="4" t="s">
        <v>211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v>0</v>
      </c>
      <c r="J68" s="6"/>
      <c r="K68" s="6">
        <v>593306</v>
      </c>
      <c r="L68" s="6"/>
      <c r="M68" s="6">
        <v>444761720004</v>
      </c>
      <c r="N68" s="6"/>
      <c r="O68" s="6">
        <v>442169167222</v>
      </c>
      <c r="P68" s="6"/>
      <c r="Q68" s="6">
        <v>2592552782</v>
      </c>
    </row>
    <row r="69" spans="1:17" ht="24.75" thickBot="1">
      <c r="C69" s="6"/>
      <c r="D69" s="6"/>
      <c r="E69" s="7">
        <f>SUM(E8:E68)</f>
        <v>400702189454</v>
      </c>
      <c r="F69" s="6"/>
      <c r="G69" s="7">
        <f>SUM(G8:G68)</f>
        <v>410524093019</v>
      </c>
      <c r="H69" s="6"/>
      <c r="I69" s="7">
        <f>SUM(I8:I68)</f>
        <v>-9821903565</v>
      </c>
      <c r="J69" s="6"/>
      <c r="K69" s="6"/>
      <c r="L69" s="6"/>
      <c r="M69" s="7">
        <f>SUM(M8:M68)</f>
        <v>9910981349408</v>
      </c>
      <c r="N69" s="6"/>
      <c r="O69" s="7">
        <f>SUM(O8:O68)</f>
        <v>10392626086900</v>
      </c>
      <c r="P69" s="6"/>
      <c r="Q69" s="7">
        <f>SUM(Q8:Q68)</f>
        <v>-481644737492</v>
      </c>
    </row>
    <row r="70" spans="1:17" ht="24.75" thickTop="1">
      <c r="I70" s="6"/>
      <c r="Q70" s="6"/>
    </row>
    <row r="71" spans="1:17"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5" spans="1:17"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>
      <c r="O77" s="5"/>
      <c r="P77" s="6"/>
      <c r="Q77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2021-04-27T06:52:41Z</dcterms:created>
  <dcterms:modified xsi:type="dcterms:W3CDTF">2021-04-28T10:37:36Z</dcterms:modified>
</cp:coreProperties>
</file>